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nna Barlett\Documents\Airmen Stats\Airmen Stats 2021\"/>
    </mc:Choice>
  </mc:AlternateContent>
  <bookViews>
    <workbookView xWindow="122" yWindow="190" windowWidth="15242" windowHeight="8232" tabRatio="868" activeTab="1"/>
  </bookViews>
  <sheets>
    <sheet name="NOTES" sheetId="17" r:id="rId1"/>
    <sheet name="Table 1" sheetId="4" r:id="rId2"/>
    <sheet name="Table 2" sheetId="3" r:id="rId3"/>
    <sheet name="Table 3" sheetId="7" r:id="rId4"/>
    <sheet name="Table 4" sheetId="8" r:id="rId5"/>
    <sheet name="Table 5" sheetId="12" r:id="rId6"/>
    <sheet name="Table 6" sheetId="13" r:id="rId7"/>
    <sheet name="Table 7" sheetId="10" r:id="rId8"/>
    <sheet name="Table 8" sheetId="11" r:id="rId9"/>
    <sheet name="Table 9" sheetId="9" r:id="rId10"/>
    <sheet name="Table 10" sheetId="5" r:id="rId11"/>
    <sheet name="Table 11" sheetId="6" r:id="rId12"/>
    <sheet name="Table 12" sheetId="19" r:id="rId13"/>
    <sheet name="Table 12a" sheetId="20" r:id="rId14"/>
    <sheet name="Table 13" sheetId="21" r:id="rId15"/>
    <sheet name="Table 13a" sheetId="22" r:id="rId16"/>
    <sheet name="Table 14" sheetId="15" r:id="rId17"/>
    <sheet name="Table 15" sheetId="16" r:id="rId18"/>
    <sheet name="Table 16" sheetId="23" r:id="rId19"/>
    <sheet name="Table 17" sheetId="24" r:id="rId20"/>
    <sheet name="Table 18" sheetId="25" r:id="rId21"/>
    <sheet name="Table 19" sheetId="26" r:id="rId22"/>
    <sheet name="Table 20" sheetId="27" r:id="rId23"/>
    <sheet name="Table 21" sheetId="28" r:id="rId24"/>
    <sheet name="Table 22" sheetId="18" r:id="rId25"/>
  </sheets>
  <externalReferences>
    <externalReference r:id="rId26"/>
  </externalReferences>
  <definedNames>
    <definedName name="\S" localSheetId="0">'[1]Table 10'!#REF!</definedName>
    <definedName name="\S" localSheetId="16">'Table 14'!#REF!</definedName>
    <definedName name="\S" localSheetId="17">'Table 15'!#REF!</definedName>
    <definedName name="\S" localSheetId="5">'Table 5'!$J$2</definedName>
    <definedName name="\S" localSheetId="6">'Table 6'!#REF!</definedName>
    <definedName name="\S" localSheetId="9">'Table 9'!$P$2</definedName>
    <definedName name="\S">'Table 10'!#REF!</definedName>
    <definedName name="_5" localSheetId="0">'[1]Table 6'!#REF!</definedName>
    <definedName name="_5">'Table 6'!#REF!</definedName>
    <definedName name="aGE" localSheetId="0">#REF!</definedName>
    <definedName name="aGE">#REF!</definedName>
    <definedName name="AgeW" localSheetId="0">#REF!</definedName>
    <definedName name="AgeW">#REF!</definedName>
    <definedName name="APR2OR" localSheetId="0">#REF!</definedName>
    <definedName name="APR2OR" localSheetId="24">#REF!</definedName>
    <definedName name="APR2OR">#REF!</definedName>
    <definedName name="APR2RE" localSheetId="0">#REF!</definedName>
    <definedName name="APR2RE" localSheetId="24">#REF!</definedName>
    <definedName name="APR2RE">#REF!</definedName>
    <definedName name="APROR" localSheetId="0">#REF!</definedName>
    <definedName name="APROR" localSheetId="24">#REF!</definedName>
    <definedName name="APROR">#REF!</definedName>
    <definedName name="APRRE" localSheetId="0">#REF!</definedName>
    <definedName name="APRRE" localSheetId="24">#REF!</definedName>
    <definedName name="APRRE">#REF!</definedName>
    <definedName name="AUGOR" localSheetId="0">#REF!</definedName>
    <definedName name="AUGOR" localSheetId="24">#REF!</definedName>
    <definedName name="AUGOR">#REF!</definedName>
    <definedName name="AUGRE" localSheetId="0">#REF!</definedName>
    <definedName name="AUGRE" localSheetId="24">#REF!</definedName>
    <definedName name="AUGRE">#REF!</definedName>
    <definedName name="AvAgeW2010" localSheetId="0">#REF!</definedName>
    <definedName name="AvAgeW2010">#REF!</definedName>
    <definedName name="AveAGE" localSheetId="0">#REF!</definedName>
    <definedName name="AveAGE">#REF!</definedName>
    <definedName name="AveAge2" localSheetId="0">#REF!</definedName>
    <definedName name="AveAge2">#REF!</definedName>
    <definedName name="AveAge2W" localSheetId="0">#REF!</definedName>
    <definedName name="AveAge2W">#REF!</definedName>
    <definedName name="AveAgeW" localSheetId="0">#REF!</definedName>
    <definedName name="AveAgeW">#REF!</definedName>
    <definedName name="CERT" localSheetId="0">#REF!</definedName>
    <definedName name="CERT">#REF!</definedName>
    <definedName name="DECOR" localSheetId="0">#REF!</definedName>
    <definedName name="DECOR" localSheetId="24">#REF!</definedName>
    <definedName name="DECOR">#REF!</definedName>
    <definedName name="DECRE" localSheetId="0">#REF!</definedName>
    <definedName name="DECRE" localSheetId="24">#REF!</definedName>
    <definedName name="DECRE">#REF!</definedName>
    <definedName name="ESTIMATED_ACTIVE_WOMEN_AIRMEN_CERTIFICATES_HELD">'Table 2'!$A$2</definedName>
    <definedName name="FEB2OR" localSheetId="0">#REF!</definedName>
    <definedName name="FEB2OR" localSheetId="24">#REF!</definedName>
    <definedName name="FEB2OR">#REF!</definedName>
    <definedName name="FEB2RE" localSheetId="0">#REF!</definedName>
    <definedName name="FEB2RE" localSheetId="24">#REF!</definedName>
    <definedName name="FEB2RE">#REF!</definedName>
    <definedName name="FEBOR" localSheetId="0">#REF!</definedName>
    <definedName name="FEBOR" localSheetId="24">#REF!</definedName>
    <definedName name="FEBOR">#REF!</definedName>
    <definedName name="FEBRE" localSheetId="0">#REF!</definedName>
    <definedName name="FEBRE" localSheetId="24">#REF!</definedName>
    <definedName name="FEBRE">#REF!</definedName>
    <definedName name="ForTable4">'Table 3'!$A$7:$B$58</definedName>
    <definedName name="FSDO" localSheetId="0">#REF!</definedName>
    <definedName name="FSDO" localSheetId="24">#REF!</definedName>
    <definedName name="FSDO">#REF!</definedName>
    <definedName name="InstrumentMaster" localSheetId="0">#REF!</definedName>
    <definedName name="InstrumentMaster">#REF!</definedName>
    <definedName name="JAN2OR" localSheetId="0">#REF!</definedName>
    <definedName name="JAN2OR" localSheetId="24">#REF!</definedName>
    <definedName name="JAN2OR">#REF!</definedName>
    <definedName name="JAN2RE" localSheetId="0">#REF!</definedName>
    <definedName name="JAN2RE" localSheetId="24">#REF!</definedName>
    <definedName name="JAN2RE">#REF!</definedName>
    <definedName name="JANOR" localSheetId="0">#REF!</definedName>
    <definedName name="JANOR" localSheetId="24">#REF!</definedName>
    <definedName name="JANOR">#REF!</definedName>
    <definedName name="JANRE" localSheetId="0">#REF!</definedName>
    <definedName name="JANRE" localSheetId="24">#REF!</definedName>
    <definedName name="JANRE">#REF!</definedName>
    <definedName name="JULOR" localSheetId="0">#REF!</definedName>
    <definedName name="JULOR" localSheetId="24">#REF!</definedName>
    <definedName name="JULOR">#REF!</definedName>
    <definedName name="JULRE" localSheetId="0">#REF!</definedName>
    <definedName name="JULRE" localSheetId="24">#REF!</definedName>
    <definedName name="JULRE">#REF!</definedName>
    <definedName name="JUNOR" localSheetId="0">#REF!</definedName>
    <definedName name="JUNOR" localSheetId="24">#REF!</definedName>
    <definedName name="JUNOR">#REF!</definedName>
    <definedName name="JUNRE" localSheetId="0">#REF!</definedName>
    <definedName name="JUNRE" localSheetId="24">#REF!</definedName>
    <definedName name="JUNRE">#REF!</definedName>
    <definedName name="MAR2OR" localSheetId="0">#REF!</definedName>
    <definedName name="MAR2OR" localSheetId="24">#REF!</definedName>
    <definedName name="MAR2OR">#REF!</definedName>
    <definedName name="MAR2RE" localSheetId="0">#REF!</definedName>
    <definedName name="MAR2RE" localSheetId="24">#REF!</definedName>
    <definedName name="MAR2RE">#REF!</definedName>
    <definedName name="MAROR" localSheetId="0">#REF!</definedName>
    <definedName name="MAROR" localSheetId="24">#REF!</definedName>
    <definedName name="MAROR">#REF!</definedName>
    <definedName name="MARRE" localSheetId="0">#REF!</definedName>
    <definedName name="MARRE" localSheetId="24">#REF!</definedName>
    <definedName name="MARRE">#REF!</definedName>
    <definedName name="Master4T1pl" localSheetId="0">#REF!</definedName>
    <definedName name="Master4T1pl">#REF!</definedName>
    <definedName name="MAYOR" localSheetId="0">#REF!</definedName>
    <definedName name="MAYOR" localSheetId="24">#REF!</definedName>
    <definedName name="MAYOR">#REF!</definedName>
    <definedName name="MAYRE" localSheetId="0">#REF!</definedName>
    <definedName name="MAYRE" localSheetId="24">#REF!</definedName>
    <definedName name="MAYRE">#REF!</definedName>
    <definedName name="NonPilot" localSheetId="0">#REF!</definedName>
    <definedName name="NonPilot">#REF!</definedName>
    <definedName name="NonPilotandWomen" localSheetId="0">#REF!</definedName>
    <definedName name="NonPilotandWomen">#REF!</definedName>
    <definedName name="NOVOR" localSheetId="0">#REF!</definedName>
    <definedName name="NOVOR" localSheetId="24">#REF!</definedName>
    <definedName name="NOVOR">#REF!</definedName>
    <definedName name="NOVRE" localSheetId="0">#REF!</definedName>
    <definedName name="NOVRE" localSheetId="24">#REF!</definedName>
    <definedName name="NOVRE">#REF!</definedName>
    <definedName name="OCTOR" localSheetId="0">#REF!</definedName>
    <definedName name="OCTOR" localSheetId="24">#REF!</definedName>
    <definedName name="OCTOR">#REF!</definedName>
    <definedName name="OCTRE" localSheetId="0">#REF!</definedName>
    <definedName name="OCTRE" localSheetId="24">#REF!</definedName>
    <definedName name="OCTRE">#REF!</definedName>
    <definedName name="_xlnm.Print_Area" localSheetId="0">NOTES!$A$1:$B$34</definedName>
    <definedName name="_xlnm.Print_Area" localSheetId="1">'Table 1'!$A$1:$P$49</definedName>
    <definedName name="_xlnm.Print_Area" localSheetId="10">'Table 10'!$A$1:$T$47</definedName>
    <definedName name="_xlnm.Print_Area" localSheetId="11">'Table 11'!$A$1:$F$32</definedName>
    <definedName name="_xlnm.Print_Area" localSheetId="12">'Table 12'!$A$1:$J$30</definedName>
    <definedName name="_xlnm.Print_Area" localSheetId="13">'Table 12a'!$A$1:$J$30</definedName>
    <definedName name="_xlnm.Print_Area" localSheetId="14">'Table 13'!$A$1:$J$38</definedName>
    <definedName name="_xlnm.Print_Area" localSheetId="15">'Table 13a'!$A$1:$J$29</definedName>
    <definedName name="_xlnm.Print_Area" localSheetId="16">'Table 14'!$A$1:$J$93</definedName>
    <definedName name="_xlnm.Print_Area" localSheetId="17">'Table 15'!$A$1:$J$92</definedName>
    <definedName name="_xlnm.Print_Area" localSheetId="18">'Table 16'!$A$1:$K$40</definedName>
    <definedName name="_xlnm.Print_Area" localSheetId="19">'Table 17'!$A$1:$P$46</definedName>
    <definedName name="_xlnm.Print_Area" localSheetId="20">'Table 18'!$A$1:$V$40</definedName>
    <definedName name="_xlnm.Print_Area" localSheetId="21">'Table 19'!$A$1:$I$33</definedName>
    <definedName name="_xlnm.Print_Area" localSheetId="2">'Table 2'!$A$1:$U$38</definedName>
    <definedName name="_xlnm.Print_Area" localSheetId="22">'Table 20'!$A$1:$I$37</definedName>
    <definedName name="_xlnm.Print_Area" localSheetId="23">'Table 21'!$A$1:$T$11</definedName>
    <definedName name="_xlnm.Print_Area" localSheetId="24">'Table 22'!$B$1:$Q$30</definedName>
    <definedName name="_xlnm.Print_Area" localSheetId="3">'Table 3'!$A$1:$K$71</definedName>
    <definedName name="_xlnm.Print_Area" localSheetId="4">'Table 4'!$A$7:$V$75</definedName>
    <definedName name="_xlnm.Print_Area" localSheetId="5">'Table 5'!$A$7:$I$93</definedName>
    <definedName name="_xlnm.Print_Area" localSheetId="6">'Table 6'!$A$7:$I$92</definedName>
    <definedName name="_xlnm.Print_Area" localSheetId="7">'Table 7'!$A$1:$V$40</definedName>
    <definedName name="_xlnm.Print_Area" localSheetId="8">'Table 8'!$A$1:$V$31</definedName>
    <definedName name="_xlnm.Print_Area" localSheetId="9">'Table 9'!$A$1:$K$48</definedName>
    <definedName name="_xlnm.Print_Titles" localSheetId="10">'Table 10'!$1:$5</definedName>
    <definedName name="_xlnm.Print_Titles" localSheetId="16">'Table 14'!$1:$6</definedName>
    <definedName name="_xlnm.Print_Titles" localSheetId="17">'Table 15'!$1:$6</definedName>
    <definedName name="_xlnm.Print_Titles" localSheetId="3">'Table 3'!$1:$6</definedName>
    <definedName name="_xlnm.Print_Titles" localSheetId="4">'Table 4'!$1:$6</definedName>
    <definedName name="_xlnm.Print_Titles" localSheetId="5">'Table 5'!$1:$6</definedName>
    <definedName name="_xlnm.Print_Titles" localSheetId="6">'Table 6'!$1:$6</definedName>
    <definedName name="_xlnm.Print_Titles" localSheetId="7">'Table 7'!$1:$5</definedName>
    <definedName name="_xlnm.Print_Titles" localSheetId="9">'Table 9'!$1:$6</definedName>
    <definedName name="RegionCheck" localSheetId="0">#REF!</definedName>
    <definedName name="RegionCheck">#REF!</definedName>
    <definedName name="RegionContNP" localSheetId="0">#REF!</definedName>
    <definedName name="RegionContNP">#REF!</definedName>
    <definedName name="RegionControl" localSheetId="0">#REF!</definedName>
    <definedName name="RegionControl">#REF!</definedName>
    <definedName name="RegionControlNPAll" localSheetId="0">#REF!</definedName>
    <definedName name="RegionControlNPAll">#REF!</definedName>
    <definedName name="RegionControlNPW" localSheetId="0">#REF!</definedName>
    <definedName name="RegionControlNPW">#REF!</definedName>
    <definedName name="RegionControlWNP" localSheetId="0">#REF!</definedName>
    <definedName name="RegionControlWNP">#REF!</definedName>
    <definedName name="RegionWControl" localSheetId="0">#REF!</definedName>
    <definedName name="RegionWControl">#REF!</definedName>
    <definedName name="Remote" localSheetId="0">#REF!</definedName>
    <definedName name="Remote">#REF!</definedName>
    <definedName name="SEPOR" localSheetId="0">#REF!</definedName>
    <definedName name="SEPOR" localSheetId="24">#REF!</definedName>
    <definedName name="SEPOR">#REF!</definedName>
    <definedName name="SEPRE" localSheetId="0">#REF!</definedName>
    <definedName name="SEPRE" localSheetId="24">#REF!</definedName>
    <definedName name="SEPRE">#REF!</definedName>
    <definedName name="SPACE">'Table 5'!$J$2:$L$2</definedName>
    <definedName name="StatesRemote" localSheetId="0">#REF!</definedName>
    <definedName name="StatesRemote">#REF!</definedName>
    <definedName name="StatesTotal" localSheetId="0">#REF!</definedName>
    <definedName name="StatesTotal">#REF!</definedName>
    <definedName name="StatesWomen" localSheetId="0">#REF!</definedName>
    <definedName name="StatesWomen">#REF!</definedName>
    <definedName name="StatesWomenRemote" localSheetId="0">#REF!</definedName>
    <definedName name="StatesWomenRemote">#REF!</definedName>
    <definedName name="TABLE_2">'Table 2'!$A$1:$A$3</definedName>
    <definedName name="Table11" localSheetId="0">#REF!</definedName>
    <definedName name="Table11">#REF!</definedName>
    <definedName name="Table1718" localSheetId="0">#REF!</definedName>
    <definedName name="Table1718">#REF!</definedName>
    <definedName name="Table21" localSheetId="0">#REF!</definedName>
    <definedName name="Table21">#REF!</definedName>
    <definedName name="Table22" localSheetId="0">#REF!</definedName>
    <definedName name="Table22" localSheetId="24">#REF!</definedName>
    <definedName name="Table22">#REF!</definedName>
    <definedName name="Table4">'Table 3'!$A$7:$B$58</definedName>
    <definedName name="Women" localSheetId="0">#REF!</definedName>
    <definedName name="Women">#REF!</definedName>
    <definedName name="WomenStat" localSheetId="0">#REF!</definedName>
    <definedName name="WomenStat">#REF!</definedName>
    <definedName name="WomenStats" localSheetId="0">#REF!</definedName>
    <definedName name="WomenStats">#REF!</definedName>
  </definedNames>
  <calcPr calcId="162913"/>
</workbook>
</file>

<file path=xl/calcChain.xml><?xml version="1.0" encoding="utf-8"?>
<calcChain xmlns="http://schemas.openxmlformats.org/spreadsheetml/2006/main">
  <c r="K6" i="10" l="1"/>
  <c r="J6" i="10"/>
  <c r="I6" i="10"/>
  <c r="H6" i="10"/>
  <c r="G6" i="10"/>
  <c r="F6" i="10"/>
  <c r="E6" i="10"/>
  <c r="D6" i="10"/>
  <c r="C6" i="10"/>
  <c r="B6" i="10"/>
  <c r="B6" i="28" l="1"/>
  <c r="C6" i="28"/>
  <c r="D6" i="28"/>
  <c r="E6" i="28"/>
  <c r="F6" i="28"/>
  <c r="G6" i="28"/>
  <c r="H6" i="28"/>
  <c r="I6" i="28"/>
  <c r="J6" i="28"/>
  <c r="K6" i="28"/>
  <c r="L6" i="28"/>
  <c r="M6" i="28"/>
  <c r="N6" i="28"/>
  <c r="O6" i="28"/>
  <c r="P6" i="28"/>
  <c r="Q6" i="28"/>
  <c r="R6" i="28"/>
  <c r="S6" i="28"/>
  <c r="T6" i="28"/>
  <c r="U6" i="28"/>
  <c r="V6" i="28"/>
  <c r="B7" i="27"/>
  <c r="C7" i="27"/>
  <c r="F7" i="27"/>
  <c r="G7" i="27"/>
  <c r="D8" i="27"/>
  <c r="E8" i="27"/>
  <c r="H8" i="27"/>
  <c r="I8" i="27" s="1"/>
  <c r="D9" i="27"/>
  <c r="E9" i="27"/>
  <c r="H9" i="27"/>
  <c r="I9" i="27" s="1"/>
  <c r="D11" i="27"/>
  <c r="E11" i="27"/>
  <c r="H11" i="27"/>
  <c r="I11" i="27" s="1"/>
  <c r="D12" i="27"/>
  <c r="E12" i="27"/>
  <c r="H12" i="27"/>
  <c r="I12" i="27" s="1"/>
  <c r="D13" i="27"/>
  <c r="E13" i="27"/>
  <c r="H13" i="27"/>
  <c r="I13" i="27" s="1"/>
  <c r="D14" i="27"/>
  <c r="E14" i="27"/>
  <c r="H14" i="27"/>
  <c r="I14" i="27" s="1"/>
  <c r="D15" i="27"/>
  <c r="E15" i="27"/>
  <c r="H15" i="27"/>
  <c r="I15" i="27"/>
  <c r="D16" i="27"/>
  <c r="E16" i="27"/>
  <c r="H16" i="27"/>
  <c r="I16" i="27"/>
  <c r="B17" i="27"/>
  <c r="C17" i="27"/>
  <c r="F17" i="27"/>
  <c r="G17" i="27"/>
  <c r="H17" i="27" s="1"/>
  <c r="I17" i="27" s="1"/>
  <c r="D18" i="27"/>
  <c r="D17" i="27" s="1"/>
  <c r="E17" i="27" s="1"/>
  <c r="E18" i="27"/>
  <c r="H18" i="27"/>
  <c r="I18" i="27"/>
  <c r="D19" i="27"/>
  <c r="E19" i="27"/>
  <c r="H19" i="27"/>
  <c r="I19" i="27"/>
  <c r="D20" i="27"/>
  <c r="E20" i="27"/>
  <c r="H20" i="27"/>
  <c r="I20" i="27"/>
  <c r="D21" i="27"/>
  <c r="E21" i="27"/>
  <c r="H21" i="27"/>
  <c r="I21" i="27"/>
  <c r="D22" i="27"/>
  <c r="E22" i="27"/>
  <c r="H22" i="27"/>
  <c r="I22" i="27"/>
  <c r="D23" i="27"/>
  <c r="E23" i="27"/>
  <c r="H23" i="27"/>
  <c r="I23" i="27"/>
  <c r="D24" i="27"/>
  <c r="E24" i="27"/>
  <c r="H24" i="27"/>
  <c r="I24" i="27"/>
  <c r="D25" i="27"/>
  <c r="E25" i="27"/>
  <c r="H25" i="27"/>
  <c r="I25" i="27"/>
  <c r="D26" i="27"/>
  <c r="E26" i="27"/>
  <c r="H26" i="27"/>
  <c r="I26" i="27"/>
  <c r="D27" i="27"/>
  <c r="E27" i="27"/>
  <c r="H27" i="27"/>
  <c r="I27" i="27"/>
  <c r="B7" i="26"/>
  <c r="C7" i="26"/>
  <c r="F7" i="26"/>
  <c r="G7" i="26"/>
  <c r="D8" i="26"/>
  <c r="D7" i="26" s="1"/>
  <c r="E7" i="26" s="1"/>
  <c r="E8" i="26"/>
  <c r="H8" i="26"/>
  <c r="H7" i="26" s="1"/>
  <c r="I7" i="26" s="1"/>
  <c r="I8" i="26"/>
  <c r="D9" i="26"/>
  <c r="E9" i="26"/>
  <c r="H9" i="26"/>
  <c r="I9" i="26"/>
  <c r="D10" i="26"/>
  <c r="E10" i="26"/>
  <c r="H10" i="26"/>
  <c r="I10" i="26"/>
  <c r="D12" i="26"/>
  <c r="E12" i="26"/>
  <c r="H12" i="26"/>
  <c r="I12" i="26"/>
  <c r="D13" i="26"/>
  <c r="E13" i="26"/>
  <c r="H13" i="26"/>
  <c r="I13" i="26"/>
  <c r="D14" i="26"/>
  <c r="E14" i="26"/>
  <c r="H14" i="26"/>
  <c r="I14" i="26"/>
  <c r="D15" i="26"/>
  <c r="E15" i="26"/>
  <c r="H15" i="26"/>
  <c r="I15" i="26"/>
  <c r="D16" i="26"/>
  <c r="E16" i="26"/>
  <c r="H16" i="26"/>
  <c r="I16" i="26"/>
  <c r="D17" i="26"/>
  <c r="E17" i="26"/>
  <c r="H17" i="26"/>
  <c r="I17" i="26"/>
  <c r="D18" i="26"/>
  <c r="E18" i="26"/>
  <c r="H18" i="26"/>
  <c r="I18" i="26"/>
  <c r="B19" i="26"/>
  <c r="C19" i="26"/>
  <c r="F19" i="26"/>
  <c r="G19" i="26"/>
  <c r="H19" i="26" s="1"/>
  <c r="I19" i="26" s="1"/>
  <c r="D20" i="26"/>
  <c r="D19" i="26" s="1"/>
  <c r="E19" i="26" s="1"/>
  <c r="E20" i="26"/>
  <c r="H20" i="26"/>
  <c r="I20" i="26"/>
  <c r="D21" i="26"/>
  <c r="E21" i="26"/>
  <c r="H21" i="26"/>
  <c r="I21" i="26"/>
  <c r="D22" i="26"/>
  <c r="E22" i="26"/>
  <c r="H22" i="26"/>
  <c r="I22" i="26"/>
  <c r="D23" i="26"/>
  <c r="E23" i="26"/>
  <c r="H23" i="26"/>
  <c r="I23" i="26"/>
  <c r="D24" i="26"/>
  <c r="E24" i="26"/>
  <c r="H24" i="26"/>
  <c r="I24" i="26"/>
  <c r="D25" i="26"/>
  <c r="E25" i="26"/>
  <c r="I25" i="26"/>
  <c r="D26" i="26"/>
  <c r="E26" i="26" s="1"/>
  <c r="H26" i="26"/>
  <c r="I26" i="26" s="1"/>
  <c r="D27" i="26"/>
  <c r="E27" i="26" s="1"/>
  <c r="H27" i="26"/>
  <c r="I27" i="26" s="1"/>
  <c r="D28" i="26"/>
  <c r="E28" i="26" s="1"/>
  <c r="H28" i="26"/>
  <c r="I28" i="26" s="1"/>
  <c r="D29" i="26"/>
  <c r="E29" i="26" s="1"/>
  <c r="H29" i="26"/>
  <c r="I29" i="26" s="1"/>
  <c r="B6" i="25"/>
  <c r="C6" i="25"/>
  <c r="D6" i="25"/>
  <c r="E6" i="25"/>
  <c r="F6" i="25"/>
  <c r="G6" i="25"/>
  <c r="H6" i="25"/>
  <c r="I6" i="25"/>
  <c r="J6" i="25"/>
  <c r="K6" i="25"/>
  <c r="L6" i="25"/>
  <c r="M6" i="25"/>
  <c r="N6" i="25"/>
  <c r="O6" i="25"/>
  <c r="P6" i="25"/>
  <c r="Q6" i="25"/>
  <c r="R6" i="25"/>
  <c r="T6" i="25"/>
  <c r="U6" i="25"/>
  <c r="V6" i="25"/>
  <c r="S11" i="25"/>
  <c r="S6" i="25" s="1"/>
  <c r="S12" i="25"/>
  <c r="S13" i="25"/>
  <c r="S14" i="25"/>
  <c r="S15" i="25"/>
  <c r="S16" i="25"/>
  <c r="B18" i="25"/>
  <c r="C18" i="25"/>
  <c r="D18" i="25"/>
  <c r="E18" i="25"/>
  <c r="F18" i="25"/>
  <c r="G18" i="25"/>
  <c r="H18" i="25"/>
  <c r="I18" i="25"/>
  <c r="J18" i="25"/>
  <c r="K18" i="25"/>
  <c r="L18" i="25"/>
  <c r="M18" i="25"/>
  <c r="N18" i="25"/>
  <c r="O18" i="25"/>
  <c r="P18" i="25"/>
  <c r="Q18" i="25"/>
  <c r="R18" i="25"/>
  <c r="T18" i="25"/>
  <c r="U18" i="25"/>
  <c r="V18" i="25"/>
  <c r="S21" i="25"/>
  <c r="S18" i="25" s="1"/>
  <c r="B6" i="24"/>
  <c r="C6" i="24"/>
  <c r="D6" i="24"/>
  <c r="E6" i="24"/>
  <c r="F6" i="24"/>
  <c r="G6" i="24"/>
  <c r="H6" i="24"/>
  <c r="I6" i="24"/>
  <c r="J6" i="24"/>
  <c r="K6" i="24"/>
  <c r="L6" i="24"/>
  <c r="M6" i="24"/>
  <c r="N6" i="24"/>
  <c r="O6" i="24"/>
  <c r="P6" i="24"/>
  <c r="Q6" i="24"/>
  <c r="R6" i="24"/>
  <c r="S6" i="24"/>
  <c r="T6" i="24"/>
  <c r="U6" i="24"/>
  <c r="W6" i="24"/>
  <c r="X6" i="24"/>
  <c r="Y6" i="24"/>
  <c r="Z6" i="24"/>
  <c r="AA6" i="24"/>
  <c r="AB6" i="24"/>
  <c r="AC6" i="24"/>
  <c r="AD6" i="24"/>
  <c r="AE6" i="24"/>
  <c r="AF6" i="24"/>
  <c r="AG6" i="24"/>
  <c r="S8" i="24"/>
  <c r="V8" i="24"/>
  <c r="V6" i="24" s="1"/>
  <c r="S11" i="24"/>
  <c r="V11" i="24"/>
  <c r="S12" i="24"/>
  <c r="V12" i="24"/>
  <c r="S13" i="24"/>
  <c r="V13" i="24"/>
  <c r="S14" i="24"/>
  <c r="V14" i="24"/>
  <c r="S15" i="24"/>
  <c r="V15" i="24"/>
  <c r="S16" i="24"/>
  <c r="V16" i="24"/>
  <c r="B19" i="24"/>
  <c r="C19" i="24"/>
  <c r="D19" i="24"/>
  <c r="E19" i="24"/>
  <c r="F19" i="24"/>
  <c r="G19" i="24"/>
  <c r="H19" i="24"/>
  <c r="I19" i="24"/>
  <c r="J19" i="24"/>
  <c r="K19" i="24"/>
  <c r="L19" i="24"/>
  <c r="M19" i="24"/>
  <c r="N19" i="24"/>
  <c r="O19" i="24"/>
  <c r="P19" i="24"/>
  <c r="Q19" i="24"/>
  <c r="R19" i="24"/>
  <c r="T19" i="24"/>
  <c r="U19" i="24"/>
  <c r="W19" i="24"/>
  <c r="X19" i="24"/>
  <c r="Y19" i="24"/>
  <c r="Z19" i="24"/>
  <c r="AA19" i="24"/>
  <c r="AB19" i="24"/>
  <c r="AC19" i="24"/>
  <c r="AD19" i="24"/>
  <c r="AE19" i="24"/>
  <c r="AF19" i="24"/>
  <c r="AG19" i="24"/>
  <c r="V20" i="24"/>
  <c r="V19" i="24" s="1"/>
  <c r="V22" i="24"/>
  <c r="S24" i="24"/>
  <c r="V24" i="24"/>
  <c r="V25" i="24"/>
  <c r="S26" i="24"/>
  <c r="S19" i="24" s="1"/>
  <c r="V26" i="24"/>
  <c r="S29" i="24"/>
  <c r="V29" i="24"/>
  <c r="D7" i="23"/>
  <c r="C7" i="23" s="1"/>
  <c r="B7" i="23" s="1"/>
  <c r="E7" i="23"/>
  <c r="F7" i="23"/>
  <c r="H7" i="23"/>
  <c r="G7" i="23" s="1"/>
  <c r="I7" i="23"/>
  <c r="J7" i="23"/>
  <c r="K7" i="23"/>
  <c r="B8" i="23"/>
  <c r="C8" i="23"/>
  <c r="G8" i="23"/>
  <c r="C9" i="23"/>
  <c r="B9" i="23" s="1"/>
  <c r="G9" i="23"/>
  <c r="C10" i="23"/>
  <c r="G10" i="23"/>
  <c r="B10" i="23" s="1"/>
  <c r="C12" i="23"/>
  <c r="B12" i="23" s="1"/>
  <c r="G12" i="23"/>
  <c r="C13" i="23"/>
  <c r="G13" i="23"/>
  <c r="B13" i="23" s="1"/>
  <c r="C14" i="23"/>
  <c r="B14" i="23" s="1"/>
  <c r="G14" i="23"/>
  <c r="C15" i="23"/>
  <c r="G15" i="23"/>
  <c r="B15" i="23" s="1"/>
  <c r="C16" i="23"/>
  <c r="B16" i="23" s="1"/>
  <c r="G16" i="23"/>
  <c r="C17" i="23"/>
  <c r="G17" i="23"/>
  <c r="B17" i="23" s="1"/>
  <c r="C18" i="23"/>
  <c r="B18" i="23" s="1"/>
  <c r="G18" i="23"/>
  <c r="D19" i="23"/>
  <c r="E19" i="23"/>
  <c r="F19" i="23"/>
  <c r="H19" i="23"/>
  <c r="I19" i="23"/>
  <c r="J19" i="23"/>
  <c r="C20" i="23"/>
  <c r="C19" i="23" s="1"/>
  <c r="G20" i="23"/>
  <c r="G19" i="23" s="1"/>
  <c r="C21" i="23"/>
  <c r="G21" i="23"/>
  <c r="B21" i="23" s="1"/>
  <c r="C22" i="23"/>
  <c r="B22" i="23" s="1"/>
  <c r="G22" i="23"/>
  <c r="C23" i="23"/>
  <c r="G23" i="23"/>
  <c r="B23" i="23" s="1"/>
  <c r="C24" i="23"/>
  <c r="B24" i="23" s="1"/>
  <c r="G24" i="23"/>
  <c r="C25" i="23"/>
  <c r="G25" i="23"/>
  <c r="B25" i="23" s="1"/>
  <c r="C26" i="23"/>
  <c r="B26" i="23" s="1"/>
  <c r="G26" i="23"/>
  <c r="C27" i="23"/>
  <c r="G27" i="23"/>
  <c r="B27" i="23" s="1"/>
  <c r="C28" i="23"/>
  <c r="B28" i="23" s="1"/>
  <c r="G28" i="23"/>
  <c r="C29" i="23"/>
  <c r="G29" i="23"/>
  <c r="B29" i="23" s="1"/>
  <c r="E7" i="27" l="1"/>
  <c r="H7" i="27"/>
  <c r="I7" i="27" s="1"/>
  <c r="D7" i="27"/>
  <c r="B20" i="23"/>
  <c r="B19" i="23" s="1"/>
  <c r="B8" i="20"/>
  <c r="C8" i="20"/>
  <c r="D8" i="20"/>
  <c r="E8" i="20"/>
  <c r="F8" i="20"/>
  <c r="G8" i="20"/>
  <c r="H8" i="20"/>
  <c r="I8" i="20"/>
  <c r="J8" i="20"/>
  <c r="B9" i="20"/>
  <c r="B10" i="20"/>
  <c r="B11" i="20"/>
  <c r="B12" i="20"/>
  <c r="B13" i="20"/>
  <c r="B14" i="20"/>
  <c r="B15" i="20"/>
  <c r="B16" i="20"/>
  <c r="B17" i="20"/>
  <c r="B18" i="20"/>
  <c r="B19" i="20"/>
  <c r="B20" i="20"/>
  <c r="B21" i="20"/>
  <c r="B22" i="20"/>
  <c r="B23" i="20"/>
  <c r="B8" i="19"/>
  <c r="C8" i="19"/>
  <c r="D8" i="19"/>
  <c r="E8" i="19"/>
  <c r="F8" i="19"/>
  <c r="G8" i="19"/>
  <c r="H8" i="19"/>
  <c r="I8" i="19"/>
  <c r="J8" i="19"/>
  <c r="B9" i="19"/>
  <c r="B10" i="19"/>
  <c r="B11" i="19"/>
  <c r="B12" i="19"/>
  <c r="B13" i="19"/>
  <c r="B14" i="19"/>
  <c r="B15" i="19"/>
  <c r="B16" i="19"/>
  <c r="B17" i="19"/>
  <c r="B18" i="19"/>
  <c r="B19" i="19"/>
  <c r="B20" i="19"/>
  <c r="B21" i="19"/>
  <c r="B22" i="19"/>
  <c r="B23" i="19"/>
  <c r="E6" i="18" l="1"/>
  <c r="G6" i="18"/>
  <c r="H6" i="18"/>
  <c r="I6" i="18"/>
  <c r="J6" i="18"/>
  <c r="K6" i="18"/>
  <c r="L6" i="18"/>
  <c r="M6" i="18"/>
  <c r="N6" i="18"/>
  <c r="O6" i="18"/>
  <c r="P6" i="18"/>
  <c r="Q6" i="18"/>
  <c r="R6" i="18"/>
  <c r="S6" i="18"/>
  <c r="U6" i="18"/>
  <c r="V6" i="18"/>
  <c r="W6" i="18"/>
  <c r="C6" i="18"/>
  <c r="D6" i="18"/>
  <c r="T18" i="18"/>
  <c r="T6" i="18" s="1"/>
  <c r="C36" i="5" l="1"/>
  <c r="C32" i="5"/>
  <c r="C15" i="5"/>
  <c r="C8" i="5"/>
  <c r="C6" i="5" s="1"/>
  <c r="C15" i="11"/>
  <c r="C7" i="11"/>
  <c r="C32" i="10"/>
  <c r="C15" i="10"/>
  <c r="C7" i="10"/>
  <c r="D4" i="12"/>
  <c r="C52" i="8"/>
  <c r="C40" i="8"/>
  <c r="C36" i="8"/>
  <c r="C19" i="8"/>
  <c r="C12" i="8"/>
  <c r="C16" i="3"/>
  <c r="C13" i="3"/>
  <c r="C6" i="3"/>
  <c r="C16" i="4"/>
  <c r="C20" i="4"/>
  <c r="C6" i="4"/>
  <c r="C7" i="8" l="1"/>
  <c r="C6" i="11"/>
  <c r="D36" i="5" l="1"/>
  <c r="D32" i="5"/>
  <c r="D15" i="5"/>
  <c r="D8" i="5"/>
  <c r="D15" i="11"/>
  <c r="D7" i="11"/>
  <c r="D32" i="10"/>
  <c r="D15" i="10"/>
  <c r="D7" i="10"/>
  <c r="D52" i="8"/>
  <c r="D40" i="8"/>
  <c r="D36" i="8"/>
  <c r="D19" i="8"/>
  <c r="D12" i="8"/>
  <c r="D6" i="5" l="1"/>
  <c r="D6" i="11"/>
  <c r="D7" i="8"/>
  <c r="D16" i="3"/>
  <c r="D6" i="3"/>
  <c r="D20" i="4"/>
  <c r="D6" i="4"/>
  <c r="E13" i="6" l="1"/>
  <c r="E36" i="5"/>
  <c r="E32" i="5"/>
  <c r="E15" i="5"/>
  <c r="E8" i="5"/>
  <c r="E15" i="11"/>
  <c r="E7" i="11"/>
  <c r="E6" i="11" s="1"/>
  <c r="E32" i="10"/>
  <c r="E15" i="10"/>
  <c r="E7" i="10"/>
  <c r="E52" i="8"/>
  <c r="E40" i="8"/>
  <c r="E36" i="8"/>
  <c r="E19" i="8"/>
  <c r="E12" i="8"/>
  <c r="E6" i="5" l="1"/>
  <c r="E7" i="8"/>
  <c r="E13" i="3"/>
  <c r="E16" i="3" l="1"/>
  <c r="E6" i="3"/>
  <c r="E20" i="4" l="1"/>
  <c r="E16" i="4"/>
  <c r="E6" i="4"/>
  <c r="F13" i="3" l="1"/>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O16" i="4"/>
  <c r="P16" i="4"/>
  <c r="Q16" i="4"/>
  <c r="R16" i="4"/>
  <c r="S16" i="4"/>
  <c r="T16" i="4"/>
  <c r="U16" i="4"/>
  <c r="V16" i="4"/>
  <c r="W16" i="4"/>
  <c r="X16" i="4"/>
  <c r="Y16" i="4"/>
  <c r="Z16" i="4"/>
  <c r="AA16" i="4"/>
  <c r="AB16" i="4"/>
  <c r="AC16" i="4"/>
  <c r="AD16" i="4"/>
  <c r="AE16" i="4"/>
  <c r="AF16" i="4"/>
  <c r="AG16" i="4"/>
  <c r="F16" i="4"/>
  <c r="G16" i="4"/>
  <c r="H16" i="4"/>
  <c r="I16" i="4"/>
  <c r="J16" i="4"/>
  <c r="K16" i="4"/>
  <c r="L16" i="4"/>
  <c r="M16" i="4"/>
  <c r="N16" i="4"/>
  <c r="F16" i="3"/>
  <c r="F6" i="3"/>
  <c r="F52" i="8"/>
  <c r="F40" i="8"/>
  <c r="F36" i="8"/>
  <c r="F19" i="8"/>
  <c r="F12" i="8"/>
  <c r="F32" i="10"/>
  <c r="F15" i="10"/>
  <c r="F7" i="10"/>
  <c r="F15" i="11"/>
  <c r="F7" i="11"/>
  <c r="F8" i="5"/>
  <c r="F6" i="5" s="1"/>
  <c r="F15" i="5"/>
  <c r="F32" i="5"/>
  <c r="F36" i="5"/>
  <c r="E15" i="6"/>
  <c r="F7" i="8" l="1"/>
  <c r="F6" i="11"/>
  <c r="F20" i="4" l="1"/>
  <c r="F6" i="4"/>
  <c r="AG16" i="3" l="1"/>
  <c r="AF16" i="3"/>
  <c r="AE16" i="3"/>
  <c r="AD16" i="3"/>
  <c r="AC16" i="3"/>
  <c r="AB16" i="3"/>
  <c r="AA16" i="3"/>
  <c r="Z16" i="3"/>
  <c r="Y16" i="3"/>
  <c r="X16" i="3"/>
  <c r="W16" i="3"/>
  <c r="V16" i="3"/>
  <c r="AG6" i="3"/>
  <c r="AF6" i="3"/>
  <c r="AE6" i="3"/>
  <c r="AD6" i="3"/>
  <c r="AC6" i="3"/>
  <c r="AB6" i="3"/>
  <c r="AA6" i="3"/>
  <c r="Z6" i="3"/>
  <c r="Y6" i="3"/>
  <c r="X6" i="3"/>
  <c r="W6" i="3"/>
  <c r="V6" i="3"/>
  <c r="E14" i="6" l="1"/>
  <c r="G36" i="5"/>
  <c r="G32" i="5"/>
  <c r="G15" i="5"/>
  <c r="G8" i="5"/>
  <c r="G15" i="11"/>
  <c r="G7" i="11"/>
  <c r="G6" i="11" s="1"/>
  <c r="G32" i="10"/>
  <c r="G15" i="10"/>
  <c r="G7" i="10"/>
  <c r="G52" i="8"/>
  <c r="G40" i="8"/>
  <c r="G36" i="8"/>
  <c r="G19" i="8"/>
  <c r="G12" i="8"/>
  <c r="G16" i="3"/>
  <c r="G6" i="3"/>
  <c r="G6" i="5" l="1"/>
  <c r="G7" i="8"/>
  <c r="G20" i="4"/>
  <c r="G6" i="4"/>
  <c r="AG6" i="4" l="1"/>
  <c r="AF6" i="4"/>
  <c r="AE6" i="4"/>
  <c r="AD6" i="4"/>
  <c r="AC6" i="4"/>
  <c r="AB6" i="4"/>
  <c r="AA6" i="4"/>
  <c r="Z6" i="4"/>
  <c r="Y6" i="4"/>
  <c r="X6" i="4"/>
  <c r="AG20" i="4"/>
  <c r="AF20" i="4"/>
  <c r="AE20" i="4"/>
  <c r="AD20" i="4"/>
  <c r="AC20" i="4"/>
  <c r="AB20" i="4"/>
  <c r="AA20" i="4"/>
  <c r="Z20" i="4"/>
  <c r="Y20" i="4"/>
  <c r="X20" i="4"/>
  <c r="W20" i="4"/>
  <c r="W6" i="4"/>
  <c r="A4" i="16" l="1"/>
  <c r="B59" i="7" l="1"/>
  <c r="H36" i="5" l="1"/>
  <c r="H32" i="5"/>
  <c r="H15" i="5"/>
  <c r="H8" i="5"/>
  <c r="E16" i="6"/>
  <c r="H15" i="11"/>
  <c r="H7" i="11"/>
  <c r="H32" i="10"/>
  <c r="H15" i="10"/>
  <c r="H7" i="10"/>
  <c r="H40" i="8"/>
  <c r="H52" i="8"/>
  <c r="H36" i="8"/>
  <c r="H19" i="8"/>
  <c r="H12" i="8"/>
  <c r="H6" i="5" l="1"/>
  <c r="H6" i="11"/>
  <c r="H7" i="8"/>
  <c r="H16" i="3" l="1"/>
  <c r="H6" i="3"/>
  <c r="H20" i="4"/>
  <c r="H6" i="4"/>
  <c r="E17" i="6" l="1"/>
  <c r="I36" i="5"/>
  <c r="I32" i="5"/>
  <c r="I15" i="5"/>
  <c r="I8" i="5"/>
  <c r="I15" i="11"/>
  <c r="I7" i="11"/>
  <c r="I32" i="10"/>
  <c r="I15" i="10"/>
  <c r="I7" i="10"/>
  <c r="I52" i="8"/>
  <c r="I40" i="8"/>
  <c r="I36" i="8"/>
  <c r="I19" i="8"/>
  <c r="I12" i="8"/>
  <c r="I16" i="3"/>
  <c r="I6" i="3"/>
  <c r="I6" i="11" l="1"/>
  <c r="I6" i="5"/>
  <c r="I7" i="8"/>
  <c r="I20" i="4" l="1"/>
  <c r="I6" i="4"/>
  <c r="E18" i="6" l="1"/>
  <c r="J36" i="5"/>
  <c r="J32" i="5"/>
  <c r="J15" i="5"/>
  <c r="J8" i="5"/>
  <c r="J15" i="11"/>
  <c r="J7" i="11"/>
  <c r="J32" i="10"/>
  <c r="J15" i="10"/>
  <c r="J7" i="10"/>
  <c r="J52" i="8"/>
  <c r="J40" i="8"/>
  <c r="J36" i="8"/>
  <c r="J19" i="8"/>
  <c r="J12" i="8"/>
  <c r="J16" i="3"/>
  <c r="J6" i="3"/>
  <c r="J20" i="4"/>
  <c r="J6" i="4"/>
  <c r="J6" i="5" l="1"/>
  <c r="J6" i="11"/>
  <c r="J7" i="8"/>
  <c r="E19" i="6" l="1"/>
  <c r="K8" i="5"/>
  <c r="K15" i="5"/>
  <c r="K32" i="5"/>
  <c r="K36" i="5"/>
  <c r="K15" i="11"/>
  <c r="K7" i="11"/>
  <c r="K32" i="10"/>
  <c r="K15" i="10"/>
  <c r="K7" i="10"/>
  <c r="D4" i="13"/>
  <c r="A4" i="9" s="1"/>
  <c r="K52" i="8"/>
  <c r="K40" i="8"/>
  <c r="K36" i="8"/>
  <c r="K19" i="8"/>
  <c r="K12" i="8"/>
  <c r="K16" i="3"/>
  <c r="K6" i="3"/>
  <c r="K6" i="5" l="1"/>
  <c r="K6" i="11"/>
  <c r="K7" i="8"/>
  <c r="I73" i="12" l="1"/>
  <c r="H10" i="13"/>
  <c r="H64" i="13"/>
  <c r="H17" i="12"/>
  <c r="I64" i="13"/>
  <c r="H73" i="13"/>
  <c r="H57" i="13"/>
  <c r="H17" i="13"/>
  <c r="H33" i="12"/>
  <c r="H42" i="13"/>
  <c r="H73" i="12"/>
  <c r="H42" i="12"/>
  <c r="H57" i="12"/>
  <c r="H10" i="12"/>
  <c r="I73" i="13"/>
  <c r="H64" i="12"/>
  <c r="H50" i="13"/>
  <c r="H50" i="12"/>
  <c r="H33" i="13"/>
  <c r="I64" i="12"/>
  <c r="I17" i="12"/>
  <c r="K20" i="4"/>
  <c r="K6" i="4"/>
  <c r="H8" i="12" l="1"/>
  <c r="H7" i="12" s="1"/>
  <c r="H8" i="13"/>
  <c r="H7" i="13" l="1"/>
  <c r="L36" i="5"/>
  <c r="L32" i="5"/>
  <c r="L15" i="5"/>
  <c r="L8" i="5"/>
  <c r="L15" i="11"/>
  <c r="L7" i="11"/>
  <c r="L32" i="10"/>
  <c r="L15" i="10"/>
  <c r="L7" i="10"/>
  <c r="L52" i="8"/>
  <c r="L40" i="8"/>
  <c r="L36" i="8"/>
  <c r="L19" i="8"/>
  <c r="L12" i="8"/>
  <c r="L20" i="4"/>
  <c r="L6" i="4"/>
  <c r="L16" i="3"/>
  <c r="L6" i="3"/>
  <c r="L6" i="5" l="1"/>
  <c r="L6" i="11"/>
  <c r="L6" i="10"/>
  <c r="L7" i="8"/>
  <c r="E21" i="6" l="1"/>
  <c r="M36" i="5"/>
  <c r="M32" i="5"/>
  <c r="M15" i="5"/>
  <c r="M8" i="5"/>
  <c r="M15" i="11"/>
  <c r="M7" i="11"/>
  <c r="M32" i="10"/>
  <c r="M15" i="10"/>
  <c r="M7" i="10"/>
  <c r="M6" i="5" l="1"/>
  <c r="M6" i="11"/>
  <c r="M6" i="10"/>
  <c r="M52" i="8"/>
  <c r="M40" i="8"/>
  <c r="M36" i="8"/>
  <c r="M19" i="8"/>
  <c r="M12" i="8"/>
  <c r="M7" i="8" l="1"/>
  <c r="M16" i="3"/>
  <c r="M6" i="3"/>
  <c r="M20" i="4" l="1"/>
  <c r="M6" i="4"/>
  <c r="B78" i="16" l="1"/>
  <c r="B80" i="16"/>
  <c r="B13" i="16"/>
  <c r="B71" i="16"/>
  <c r="B77" i="16"/>
  <c r="B69" i="16"/>
  <c r="B79" i="16"/>
  <c r="B70" i="16"/>
  <c r="B16" i="16"/>
  <c r="B51" i="16"/>
  <c r="B18" i="16"/>
  <c r="B27" i="16"/>
  <c r="B60" i="16"/>
  <c r="B15" i="16"/>
  <c r="B51" i="15" l="1"/>
  <c r="B76" i="15"/>
  <c r="B71" i="15"/>
  <c r="B79" i="15"/>
  <c r="B78" i="15"/>
  <c r="B70" i="15"/>
  <c r="B60" i="15"/>
  <c r="B77" i="15"/>
  <c r="B27" i="15"/>
  <c r="B15" i="15"/>
  <c r="B13" i="15"/>
  <c r="C64" i="13" l="1"/>
  <c r="G64" i="13"/>
  <c r="E64" i="13"/>
  <c r="F64" i="13"/>
  <c r="D64" i="13"/>
  <c r="B78" i="13"/>
  <c r="B70" i="13"/>
  <c r="B75" i="13"/>
  <c r="B80" i="13"/>
  <c r="B15" i="13"/>
  <c r="B27" i="13"/>
  <c r="B65" i="13"/>
  <c r="B71" i="13"/>
  <c r="B66" i="13"/>
  <c r="B67" i="13"/>
  <c r="B77" i="13"/>
  <c r="B68" i="13"/>
  <c r="B69" i="13"/>
  <c r="B79" i="13"/>
  <c r="B60" i="13"/>
  <c r="B18" i="13"/>
  <c r="B13" i="13"/>
  <c r="B64" i="13" l="1"/>
  <c r="B71" i="12"/>
  <c r="B70" i="12"/>
  <c r="B68" i="12"/>
  <c r="B79" i="12"/>
  <c r="B27" i="12"/>
  <c r="B60" i="12"/>
  <c r="B78" i="12"/>
  <c r="B69" i="12"/>
  <c r="B77" i="12"/>
  <c r="B51" i="12"/>
  <c r="B76" i="12"/>
  <c r="B13" i="12"/>
  <c r="B16" i="12"/>
  <c r="J73" i="15" l="1"/>
  <c r="H73" i="15"/>
  <c r="G73" i="15"/>
  <c r="D73" i="15"/>
  <c r="C73" i="15"/>
  <c r="C64" i="15"/>
  <c r="J50" i="15"/>
  <c r="H50" i="15"/>
  <c r="D50" i="15"/>
  <c r="I64" i="16"/>
  <c r="E10" i="16"/>
  <c r="C10" i="16"/>
  <c r="J10" i="16"/>
  <c r="B75" i="15"/>
  <c r="E73" i="15" l="1"/>
  <c r="G64" i="15"/>
  <c r="D57" i="16"/>
  <c r="I73" i="15"/>
  <c r="C64" i="16"/>
  <c r="E64" i="16"/>
  <c r="I50" i="15"/>
  <c r="E50" i="15"/>
  <c r="F64" i="16"/>
  <c r="C33" i="16"/>
  <c r="C42" i="16"/>
  <c r="H57" i="16"/>
  <c r="H64" i="16"/>
  <c r="J64" i="16"/>
  <c r="I10" i="16"/>
  <c r="E33" i="15"/>
  <c r="E42" i="15"/>
  <c r="F73" i="15"/>
  <c r="F42" i="15"/>
  <c r="H42" i="15"/>
  <c r="G64" i="16"/>
  <c r="I33" i="15"/>
  <c r="J57" i="15"/>
  <c r="D64" i="16"/>
  <c r="I17" i="15"/>
  <c r="E57" i="15"/>
  <c r="F50" i="15"/>
  <c r="E17" i="15"/>
  <c r="C50" i="16"/>
  <c r="J33" i="16"/>
  <c r="G42" i="16"/>
  <c r="G57" i="16"/>
  <c r="J42" i="16"/>
  <c r="C57" i="16"/>
  <c r="F73" i="16"/>
  <c r="J73" i="16"/>
  <c r="D73" i="16"/>
  <c r="F33" i="15"/>
  <c r="G50" i="16"/>
  <c r="G73" i="16"/>
  <c r="C17" i="16"/>
  <c r="C73" i="16"/>
  <c r="H50" i="16"/>
  <c r="H73" i="16"/>
  <c r="E73" i="16"/>
  <c r="I73" i="16"/>
  <c r="F42" i="16"/>
  <c r="J64" i="15"/>
  <c r="E64" i="15"/>
  <c r="I64" i="15"/>
  <c r="F17" i="15"/>
  <c r="F64" i="15"/>
  <c r="D64" i="15"/>
  <c r="H64" i="15"/>
  <c r="I42" i="15"/>
  <c r="C50" i="15"/>
  <c r="H10" i="16"/>
  <c r="G42" i="15"/>
  <c r="F33" i="16"/>
  <c r="G57" i="15"/>
  <c r="H57" i="15"/>
  <c r="G50" i="15"/>
  <c r="D57" i="15"/>
  <c r="I57" i="15"/>
  <c r="E42" i="16"/>
  <c r="J17" i="15"/>
  <c r="J42" i="15"/>
  <c r="G33" i="16"/>
  <c r="J33" i="15"/>
  <c r="D42" i="15"/>
  <c r="H17" i="15"/>
  <c r="C33" i="15"/>
  <c r="E57" i="16"/>
  <c r="G17" i="15"/>
  <c r="E33" i="16"/>
  <c r="H33" i="15"/>
  <c r="J17" i="16"/>
  <c r="C57" i="15"/>
  <c r="G17" i="16"/>
  <c r="D50" i="16"/>
  <c r="G33" i="15"/>
  <c r="H42" i="16"/>
  <c r="D33" i="15"/>
  <c r="F57" i="15"/>
  <c r="C42" i="15"/>
  <c r="I42" i="16"/>
  <c r="F57" i="16"/>
  <c r="I33" i="16"/>
  <c r="H33" i="16"/>
  <c r="D17" i="15"/>
  <c r="F17" i="16"/>
  <c r="E17" i="16"/>
  <c r="F50" i="16"/>
  <c r="J50" i="16"/>
  <c r="J57" i="16"/>
  <c r="B28" i="15"/>
  <c r="B37" i="15"/>
  <c r="B41" i="15"/>
  <c r="B48" i="15"/>
  <c r="B55" i="15"/>
  <c r="B19" i="15"/>
  <c r="B22" i="15"/>
  <c r="B23" i="15"/>
  <c r="B24" i="15"/>
  <c r="B25" i="15"/>
  <c r="B31" i="15"/>
  <c r="B32" i="15"/>
  <c r="B35" i="15"/>
  <c r="B36" i="15"/>
  <c r="B38" i="15"/>
  <c r="B39" i="15"/>
  <c r="B40" i="15"/>
  <c r="B44" i="15"/>
  <c r="B46" i="15"/>
  <c r="B47" i="15"/>
  <c r="B61" i="15"/>
  <c r="B62" i="15"/>
  <c r="B63" i="15"/>
  <c r="B66" i="15"/>
  <c r="B68" i="15"/>
  <c r="B69" i="15"/>
  <c r="B81" i="15"/>
  <c r="E10" i="15"/>
  <c r="I10" i="15"/>
  <c r="C17" i="15"/>
  <c r="B26" i="15"/>
  <c r="B29" i="15"/>
  <c r="B30" i="15"/>
  <c r="B49" i="15"/>
  <c r="B67" i="15"/>
  <c r="B80" i="15"/>
  <c r="F10" i="15"/>
  <c r="J10" i="15"/>
  <c r="E50" i="16"/>
  <c r="G10" i="16"/>
  <c r="I17" i="16"/>
  <c r="B30" i="16"/>
  <c r="B45" i="16"/>
  <c r="B55" i="16"/>
  <c r="I50" i="16"/>
  <c r="H17" i="16"/>
  <c r="I57" i="16"/>
  <c r="B14" i="16"/>
  <c r="B76" i="16"/>
  <c r="B20" i="16"/>
  <c r="B22" i="16"/>
  <c r="B23" i="16"/>
  <c r="B24" i="16"/>
  <c r="B25" i="16"/>
  <c r="B26" i="16"/>
  <c r="B28" i="16"/>
  <c r="B29" i="16"/>
  <c r="B32" i="16"/>
  <c r="B34" i="16"/>
  <c r="B35" i="16"/>
  <c r="B36" i="16"/>
  <c r="B37" i="16"/>
  <c r="B38" i="16"/>
  <c r="B39" i="16"/>
  <c r="B40" i="16"/>
  <c r="B41" i="16"/>
  <c r="B43" i="16"/>
  <c r="B44" i="16"/>
  <c r="B46" i="16"/>
  <c r="B47" i="16"/>
  <c r="B48" i="16"/>
  <c r="B52" i="16"/>
  <c r="B53" i="16"/>
  <c r="B54" i="16"/>
  <c r="B56" i="16"/>
  <c r="B59" i="16"/>
  <c r="B62" i="16"/>
  <c r="B66" i="16"/>
  <c r="B67" i="16"/>
  <c r="B68" i="16"/>
  <c r="B75" i="16"/>
  <c r="B31" i="16"/>
  <c r="D33" i="16"/>
  <c r="D42" i="16"/>
  <c r="B65" i="16"/>
  <c r="D17" i="16"/>
  <c r="B20" i="15"/>
  <c r="B21" i="15"/>
  <c r="B52" i="15"/>
  <c r="B65" i="15"/>
  <c r="B58" i="15"/>
  <c r="B34" i="15"/>
  <c r="C10" i="15"/>
  <c r="G10" i="15"/>
  <c r="B16" i="15"/>
  <c r="D10" i="15"/>
  <c r="H10" i="15"/>
  <c r="B53" i="15"/>
  <c r="B54" i="15"/>
  <c r="B56" i="15"/>
  <c r="B19" i="16"/>
  <c r="B21" i="16"/>
  <c r="B11" i="16"/>
  <c r="B18" i="15"/>
  <c r="B12" i="15"/>
  <c r="B59" i="15"/>
  <c r="B43" i="15"/>
  <c r="B45" i="15"/>
  <c r="B14" i="15"/>
  <c r="B58" i="16"/>
  <c r="B61" i="16"/>
  <c r="B63" i="16"/>
  <c r="B9" i="16"/>
  <c r="B81" i="16"/>
  <c r="B49" i="16"/>
  <c r="B9" i="15"/>
  <c r="D10" i="16"/>
  <c r="F10" i="16"/>
  <c r="B12" i="16"/>
  <c r="B11" i="15"/>
  <c r="E8" i="15" l="1"/>
  <c r="E7" i="15" s="1"/>
  <c r="D8" i="15"/>
  <c r="D7" i="15" s="1"/>
  <c r="F8" i="16"/>
  <c r="G8" i="16"/>
  <c r="H8" i="16"/>
  <c r="H8" i="15"/>
  <c r="H7" i="15" s="1"/>
  <c r="B73" i="16"/>
  <c r="G8" i="15"/>
  <c r="G7" i="15" s="1"/>
  <c r="E8" i="16"/>
  <c r="C8" i="15"/>
  <c r="C7" i="15" s="1"/>
  <c r="J8" i="15"/>
  <c r="J7" i="15" s="1"/>
  <c r="I8" i="16"/>
  <c r="D8" i="16"/>
  <c r="F8" i="15"/>
  <c r="F7" i="15" s="1"/>
  <c r="I8" i="15"/>
  <c r="I7" i="15" s="1"/>
  <c r="B64" i="16"/>
  <c r="C8" i="16"/>
  <c r="J8" i="16"/>
  <c r="B64" i="15"/>
  <c r="B57" i="15"/>
  <c r="B33" i="15"/>
  <c r="B17" i="15"/>
  <c r="B50" i="16"/>
  <c r="B33" i="16"/>
  <c r="B42" i="16"/>
  <c r="B50" i="15"/>
  <c r="B17" i="16"/>
  <c r="B10" i="16"/>
  <c r="B57" i="16"/>
  <c r="B42" i="15"/>
  <c r="B10" i="15"/>
  <c r="E10" i="6"/>
  <c r="B8" i="16" l="1"/>
  <c r="B7" i="16" s="1"/>
  <c r="G73" i="13"/>
  <c r="F73" i="13"/>
  <c r="E73" i="13"/>
  <c r="D73" i="13"/>
  <c r="C73" i="13"/>
  <c r="E73" i="12" l="1"/>
  <c r="B73" i="15"/>
  <c r="C73" i="12"/>
  <c r="G73" i="12"/>
  <c r="F73" i="12"/>
  <c r="C64" i="12"/>
  <c r="G64" i="12"/>
  <c r="D64" i="12"/>
  <c r="D73" i="12"/>
  <c r="E64" i="12"/>
  <c r="F64" i="12"/>
  <c r="C17" i="12"/>
  <c r="I33" i="12"/>
  <c r="B49" i="12"/>
  <c r="B52" i="12"/>
  <c r="B81" i="12"/>
  <c r="F33" i="12"/>
  <c r="D33" i="12"/>
  <c r="F42" i="12"/>
  <c r="D42" i="12"/>
  <c r="I42" i="12"/>
  <c r="D50" i="12"/>
  <c r="I50" i="12"/>
  <c r="F50" i="12"/>
  <c r="D57" i="12"/>
  <c r="I57" i="12"/>
  <c r="F57" i="12"/>
  <c r="B65" i="12"/>
  <c r="B67" i="12"/>
  <c r="G17" i="12"/>
  <c r="C33" i="12"/>
  <c r="G33" i="12"/>
  <c r="C42" i="12"/>
  <c r="B40" i="12"/>
  <c r="B54" i="12"/>
  <c r="B56" i="12"/>
  <c r="B59" i="12"/>
  <c r="B62" i="12"/>
  <c r="B66" i="12"/>
  <c r="B80" i="12"/>
  <c r="I10" i="12"/>
  <c r="D10" i="12"/>
  <c r="D10" i="13"/>
  <c r="B53" i="13"/>
  <c r="I10" i="13"/>
  <c r="D17" i="13"/>
  <c r="D33" i="13"/>
  <c r="I33" i="13"/>
  <c r="D42" i="13"/>
  <c r="I42" i="13"/>
  <c r="F42" i="13"/>
  <c r="F50" i="13"/>
  <c r="F57" i="13"/>
  <c r="D57" i="13"/>
  <c r="I57" i="13"/>
  <c r="C10" i="13"/>
  <c r="G10" i="13"/>
  <c r="C17" i="13"/>
  <c r="G17" i="13"/>
  <c r="C33" i="13"/>
  <c r="G33" i="13"/>
  <c r="B37" i="13"/>
  <c r="B41" i="13"/>
  <c r="C42" i="13"/>
  <c r="G42" i="13"/>
  <c r="B44" i="13"/>
  <c r="B48" i="13"/>
  <c r="E50" i="13"/>
  <c r="B55" i="13"/>
  <c r="B56" i="13"/>
  <c r="E57" i="13"/>
  <c r="B59" i="13"/>
  <c r="B62" i="13"/>
  <c r="B47" i="13"/>
  <c r="B49" i="13"/>
  <c r="E10" i="13"/>
  <c r="D50" i="13"/>
  <c r="I50" i="13"/>
  <c r="B51" i="13"/>
  <c r="E33" i="13"/>
  <c r="C50" i="13"/>
  <c r="G50" i="13"/>
  <c r="C57" i="13"/>
  <c r="G57" i="13"/>
  <c r="B43" i="12"/>
  <c r="D17" i="12"/>
  <c r="B55" i="12"/>
  <c r="C57" i="12"/>
  <c r="G57" i="12"/>
  <c r="B61" i="12"/>
  <c r="G10" i="12"/>
  <c r="C10" i="12"/>
  <c r="B72" i="13"/>
  <c r="E10" i="12"/>
  <c r="E17" i="12"/>
  <c r="E33" i="12"/>
  <c r="C50" i="12"/>
  <c r="G50" i="12"/>
  <c r="B53" i="12"/>
  <c r="B74" i="12"/>
  <c r="B48" i="12"/>
  <c r="E17" i="13"/>
  <c r="B12" i="12"/>
  <c r="B15" i="12"/>
  <c r="B19" i="12"/>
  <c r="E42" i="13"/>
  <c r="B74" i="15"/>
  <c r="B72" i="16"/>
  <c r="B21" i="12"/>
  <c r="B23" i="12"/>
  <c r="B74" i="16"/>
  <c r="F10" i="12"/>
  <c r="F17" i="12"/>
  <c r="F10" i="13"/>
  <c r="F17" i="13"/>
  <c r="F33" i="13"/>
  <c r="B14" i="12"/>
  <c r="B20" i="12"/>
  <c r="B29" i="12"/>
  <c r="E50" i="12"/>
  <c r="E57" i="12"/>
  <c r="B81" i="13"/>
  <c r="B24" i="12"/>
  <c r="B72" i="15"/>
  <c r="B35" i="13"/>
  <c r="B39" i="13"/>
  <c r="B46" i="13"/>
  <c r="B21" i="13"/>
  <c r="B30" i="13"/>
  <c r="B36" i="13"/>
  <c r="B38" i="13"/>
  <c r="B40" i="13"/>
  <c r="B45" i="13"/>
  <c r="B32" i="13"/>
  <c r="B22" i="13"/>
  <c r="B23" i="13"/>
  <c r="B24" i="13"/>
  <c r="B25" i="13"/>
  <c r="B26" i="13"/>
  <c r="B29" i="13"/>
  <c r="B31" i="13"/>
  <c r="B52" i="13"/>
  <c r="B54" i="13"/>
  <c r="B61" i="13"/>
  <c r="B63" i="13"/>
  <c r="B14" i="13"/>
  <c r="I17" i="13"/>
  <c r="B28" i="13"/>
  <c r="B9" i="13"/>
  <c r="B12" i="13"/>
  <c r="B16" i="13"/>
  <c r="B20" i="13"/>
  <c r="B58" i="13"/>
  <c r="B76" i="13"/>
  <c r="B11" i="13"/>
  <c r="B63" i="12"/>
  <c r="B22" i="12"/>
  <c r="B28" i="12"/>
  <c r="B30" i="12"/>
  <c r="B58" i="12"/>
  <c r="B75" i="12"/>
  <c r="B31" i="12"/>
  <c r="B32" i="12"/>
  <c r="B35" i="12"/>
  <c r="B36" i="12"/>
  <c r="B37" i="12"/>
  <c r="B38" i="12"/>
  <c r="B39" i="12"/>
  <c r="B41" i="12"/>
  <c r="B44" i="12"/>
  <c r="B45" i="12"/>
  <c r="B47" i="12"/>
  <c r="G42" i="12"/>
  <c r="B25" i="12"/>
  <c r="B26" i="12"/>
  <c r="E42" i="12"/>
  <c r="B46" i="12"/>
  <c r="B34" i="12"/>
  <c r="B18" i="12"/>
  <c r="B19" i="13"/>
  <c r="B43" i="13"/>
  <c r="B34" i="13"/>
  <c r="B11" i="12"/>
  <c r="B9" i="12"/>
  <c r="B72" i="12" l="1"/>
  <c r="B73" i="12"/>
  <c r="I8" i="12"/>
  <c r="I7" i="12" s="1"/>
  <c r="F8" i="13"/>
  <c r="F7" i="13" s="1"/>
  <c r="E8" i="13"/>
  <c r="E7" i="13" s="1"/>
  <c r="D7" i="16"/>
  <c r="C7" i="16"/>
  <c r="E7" i="16"/>
  <c r="G7" i="16"/>
  <c r="I7" i="16"/>
  <c r="B8" i="15"/>
  <c r="C8" i="13"/>
  <c r="C7" i="13" s="1"/>
  <c r="D8" i="13"/>
  <c r="G8" i="13"/>
  <c r="I8" i="13"/>
  <c r="B73" i="13"/>
  <c r="B74" i="13"/>
  <c r="F8" i="12"/>
  <c r="G8" i="12"/>
  <c r="E8" i="12"/>
  <c r="C8" i="12"/>
  <c r="C7" i="12" s="1"/>
  <c r="D8" i="12"/>
  <c r="D7" i="12" s="1"/>
  <c r="B64" i="12"/>
  <c r="B50" i="12"/>
  <c r="B42" i="13"/>
  <c r="B50" i="13"/>
  <c r="B57" i="12"/>
  <c r="B10" i="12"/>
  <c r="B17" i="13"/>
  <c r="B33" i="13"/>
  <c r="B10" i="13"/>
  <c r="B57" i="13"/>
  <c r="B42" i="12"/>
  <c r="B33" i="12"/>
  <c r="B17" i="12"/>
  <c r="N32" i="10"/>
  <c r="N15" i="10"/>
  <c r="N7" i="10"/>
  <c r="O7" i="10"/>
  <c r="O15" i="10"/>
  <c r="O32" i="10"/>
  <c r="N15" i="11"/>
  <c r="N7" i="11"/>
  <c r="O7" i="11"/>
  <c r="P7" i="11"/>
  <c r="Q7" i="11"/>
  <c r="R7" i="11"/>
  <c r="S7" i="11"/>
  <c r="T7" i="11"/>
  <c r="U7" i="11"/>
  <c r="V7" i="11"/>
  <c r="O15" i="11"/>
  <c r="P15" i="11"/>
  <c r="Q15" i="11"/>
  <c r="R15" i="11"/>
  <c r="S15" i="11"/>
  <c r="T15" i="11"/>
  <c r="U15" i="11"/>
  <c r="V15" i="11"/>
  <c r="P7" i="10"/>
  <c r="Q7" i="10"/>
  <c r="R7" i="10"/>
  <c r="S7" i="10"/>
  <c r="T7" i="10"/>
  <c r="U7" i="10"/>
  <c r="V9" i="10"/>
  <c r="V7" i="10" s="1"/>
  <c r="P15" i="10"/>
  <c r="Q15" i="10"/>
  <c r="R15" i="10"/>
  <c r="S15" i="10"/>
  <c r="T15" i="10"/>
  <c r="U15" i="10"/>
  <c r="V15" i="10"/>
  <c r="P32" i="10"/>
  <c r="Q32" i="10"/>
  <c r="R32" i="10"/>
  <c r="S32" i="10"/>
  <c r="T32" i="10"/>
  <c r="U32" i="10"/>
  <c r="V32" i="10"/>
  <c r="B8" i="12" l="1"/>
  <c r="B7" i="12" s="1"/>
  <c r="H7" i="16"/>
  <c r="F7" i="16"/>
  <c r="J7" i="16"/>
  <c r="B7" i="15"/>
  <c r="B8" i="13"/>
  <c r="G7" i="13"/>
  <c r="I7" i="13"/>
  <c r="N6" i="11"/>
  <c r="G7" i="12"/>
  <c r="D7" i="13"/>
  <c r="E7" i="12"/>
  <c r="F7" i="12"/>
  <c r="V6" i="11"/>
  <c r="R6" i="11"/>
  <c r="T6" i="11"/>
  <c r="P6" i="11"/>
  <c r="N6" i="10"/>
  <c r="O6" i="10"/>
  <c r="T6" i="10"/>
  <c r="R6" i="10"/>
  <c r="P6" i="10"/>
  <c r="V6" i="10"/>
  <c r="U6" i="10"/>
  <c r="S6" i="10"/>
  <c r="Q6" i="10"/>
  <c r="U6" i="11"/>
  <c r="S6" i="11"/>
  <c r="Q6" i="11"/>
  <c r="O6" i="11"/>
  <c r="N36" i="5"/>
  <c r="N32" i="5"/>
  <c r="N15" i="5"/>
  <c r="N8" i="5"/>
  <c r="B7" i="13" l="1"/>
  <c r="N6" i="5"/>
  <c r="I34" i="9" l="1"/>
  <c r="B35" i="9" l="1"/>
  <c r="G9" i="9"/>
  <c r="K34" i="9"/>
  <c r="B11" i="9"/>
  <c r="B37" i="9"/>
  <c r="G34" i="9"/>
  <c r="B45" i="9"/>
  <c r="F34" i="9"/>
  <c r="E9" i="9"/>
  <c r="B15" i="9"/>
  <c r="D9" i="9"/>
  <c r="G16" i="9"/>
  <c r="J16" i="9"/>
  <c r="K9" i="9"/>
  <c r="B41" i="9"/>
  <c r="B26" i="9"/>
  <c r="E34" i="9"/>
  <c r="B13" i="9"/>
  <c r="C34" i="9"/>
  <c r="C9" i="9"/>
  <c r="E16" i="9"/>
  <c r="J34" i="9"/>
  <c r="J9" i="9"/>
  <c r="H9" i="9"/>
  <c r="I9" i="9"/>
  <c r="K16" i="9"/>
  <c r="F9" i="9"/>
  <c r="I16" i="9"/>
  <c r="K38" i="9"/>
  <c r="B31" i="9"/>
  <c r="B22" i="9"/>
  <c r="B21" i="9"/>
  <c r="B24" i="9"/>
  <c r="B27" i="9"/>
  <c r="H34" i="9"/>
  <c r="B18" i="9"/>
  <c r="B17" i="9"/>
  <c r="B20" i="9"/>
  <c r="B23" i="9"/>
  <c r="D34" i="9"/>
  <c r="B30" i="9"/>
  <c r="B19" i="9"/>
  <c r="B12" i="9"/>
  <c r="B25" i="9"/>
  <c r="B29" i="9"/>
  <c r="B10" i="9"/>
  <c r="B33" i="9"/>
  <c r="B43" i="9"/>
  <c r="B36" i="9"/>
  <c r="B34" i="9" s="1"/>
  <c r="C16" i="9"/>
  <c r="H16" i="9"/>
  <c r="D16" i="9"/>
  <c r="G38" i="9"/>
  <c r="C38" i="9"/>
  <c r="D38" i="9"/>
  <c r="F16" i="9"/>
  <c r="I38" i="9"/>
  <c r="E38" i="9"/>
  <c r="B28" i="9"/>
  <c r="J38" i="9"/>
  <c r="F38" i="9"/>
  <c r="B44" i="9"/>
  <c r="B40" i="9"/>
  <c r="H38" i="9"/>
  <c r="B39" i="9"/>
  <c r="B32" i="9"/>
  <c r="B14" i="9"/>
  <c r="B42" i="9"/>
  <c r="N52" i="8"/>
  <c r="N40" i="8"/>
  <c r="N36" i="8"/>
  <c r="N19" i="8"/>
  <c r="N12" i="8"/>
  <c r="O12" i="8"/>
  <c r="P12" i="8"/>
  <c r="Q12" i="8"/>
  <c r="R12" i="8"/>
  <c r="S12" i="8"/>
  <c r="T12" i="8"/>
  <c r="U12" i="8"/>
  <c r="V12" i="8"/>
  <c r="O19" i="8"/>
  <c r="P19" i="8"/>
  <c r="Q19" i="8"/>
  <c r="R19" i="8"/>
  <c r="S19" i="8"/>
  <c r="T19" i="8"/>
  <c r="U19" i="8"/>
  <c r="V19" i="8"/>
  <c r="O36" i="8"/>
  <c r="P36" i="8"/>
  <c r="Q36" i="8"/>
  <c r="R36" i="8"/>
  <c r="S36" i="8"/>
  <c r="T36" i="8"/>
  <c r="U36" i="8"/>
  <c r="V36" i="8"/>
  <c r="O40" i="8"/>
  <c r="P40" i="8"/>
  <c r="Q40" i="8"/>
  <c r="R40" i="8"/>
  <c r="S40" i="8"/>
  <c r="T40" i="8"/>
  <c r="U40" i="8"/>
  <c r="V40" i="8"/>
  <c r="O52" i="8"/>
  <c r="P52" i="8"/>
  <c r="Q52" i="8"/>
  <c r="R52" i="8"/>
  <c r="S52" i="8"/>
  <c r="T52" i="8"/>
  <c r="U52" i="8"/>
  <c r="V52" i="8"/>
  <c r="H7" i="9" l="1"/>
  <c r="C7" i="9"/>
  <c r="G7" i="9"/>
  <c r="J7" i="9"/>
  <c r="I7" i="9"/>
  <c r="K7" i="9"/>
  <c r="E7" i="9"/>
  <c r="B9" i="9"/>
  <c r="F7" i="9"/>
  <c r="D7" i="9"/>
  <c r="B16" i="9"/>
  <c r="B38" i="9"/>
  <c r="N7" i="8"/>
  <c r="V7" i="8"/>
  <c r="T7" i="8"/>
  <c r="R7" i="8"/>
  <c r="P7" i="8"/>
  <c r="U7" i="8"/>
  <c r="S7" i="8"/>
  <c r="Q7" i="8"/>
  <c r="O7" i="8"/>
  <c r="B7" i="9" l="1"/>
  <c r="B19" i="7" l="1"/>
  <c r="B17" i="7"/>
  <c r="E37" i="7" l="1"/>
  <c r="I37" i="7"/>
  <c r="G37" i="7"/>
  <c r="K37" i="7"/>
  <c r="B51" i="7"/>
  <c r="D37" i="7"/>
  <c r="H37" i="7"/>
  <c r="B42" i="7"/>
  <c r="B30" i="7"/>
  <c r="F37" i="7"/>
  <c r="J37" i="7"/>
  <c r="B49" i="7"/>
  <c r="E53" i="7"/>
  <c r="F53" i="7"/>
  <c r="H53" i="7"/>
  <c r="J53" i="7"/>
  <c r="B45" i="7"/>
  <c r="B50" i="7"/>
  <c r="B52" i="7"/>
  <c r="C41" i="7"/>
  <c r="E41" i="7"/>
  <c r="G41" i="7"/>
  <c r="I41" i="7"/>
  <c r="K41" i="7"/>
  <c r="D41" i="7"/>
  <c r="F41" i="7"/>
  <c r="H41" i="7"/>
  <c r="J41" i="7"/>
  <c r="B56" i="7"/>
  <c r="B43" i="7"/>
  <c r="B46" i="7"/>
  <c r="B26" i="7"/>
  <c r="B33" i="7"/>
  <c r="B48" i="7"/>
  <c r="C53" i="7"/>
  <c r="G53" i="7"/>
  <c r="I53" i="7"/>
  <c r="K53" i="7"/>
  <c r="B47" i="7"/>
  <c r="D53" i="7"/>
  <c r="B44" i="7"/>
  <c r="B55" i="7"/>
  <c r="B39" i="7"/>
  <c r="B40" i="7"/>
  <c r="B38" i="7"/>
  <c r="H20" i="7"/>
  <c r="B24" i="7"/>
  <c r="B28" i="7"/>
  <c r="B32" i="7"/>
  <c r="B54" i="7"/>
  <c r="B35" i="7"/>
  <c r="B57" i="7"/>
  <c r="B25" i="7"/>
  <c r="B27" i="7"/>
  <c r="B29" i="7"/>
  <c r="B31" i="7"/>
  <c r="C37" i="7"/>
  <c r="D20" i="7"/>
  <c r="B21" i="7"/>
  <c r="F20" i="7"/>
  <c r="J20" i="7"/>
  <c r="B15" i="7"/>
  <c r="B18" i="7"/>
  <c r="B22" i="7"/>
  <c r="E20" i="7"/>
  <c r="G20" i="7"/>
  <c r="I20" i="7"/>
  <c r="K20" i="7"/>
  <c r="B34" i="7"/>
  <c r="B36" i="7"/>
  <c r="C20" i="7"/>
  <c r="B23" i="7"/>
  <c r="B58" i="7"/>
  <c r="B16" i="7"/>
  <c r="B14" i="7"/>
  <c r="B13" i="7"/>
  <c r="D12" i="7"/>
  <c r="G12" i="7"/>
  <c r="E12" i="7"/>
  <c r="C12" i="7"/>
  <c r="B10" i="7"/>
  <c r="B9" i="7"/>
  <c r="B13" i="3" l="1"/>
  <c r="D7" i="7"/>
  <c r="C7" i="7"/>
  <c r="E7" i="7"/>
  <c r="G7" i="7"/>
  <c r="B20" i="7"/>
  <c r="B37" i="7"/>
  <c r="B41" i="7"/>
  <c r="B53" i="7"/>
  <c r="B12" i="7"/>
  <c r="K12" i="7"/>
  <c r="K7" i="7" s="1"/>
  <c r="I12" i="7"/>
  <c r="I7" i="7" s="1"/>
  <c r="F12" i="7"/>
  <c r="F7" i="7" s="1"/>
  <c r="N16" i="3"/>
  <c r="N6" i="3"/>
  <c r="B15" i="11" l="1"/>
  <c r="B7" i="11"/>
  <c r="B15" i="10"/>
  <c r="B32" i="10"/>
  <c r="B7" i="10"/>
  <c r="B36" i="8"/>
  <c r="B52" i="8"/>
  <c r="B19" i="8"/>
  <c r="B40" i="8"/>
  <c r="B12" i="8"/>
  <c r="J12" i="7"/>
  <c r="J7" i="7" s="1"/>
  <c r="H12" i="7"/>
  <c r="H7" i="7" s="1"/>
  <c r="B16" i="4" l="1"/>
  <c r="B6" i="4"/>
  <c r="B6" i="11"/>
  <c r="B20" i="4"/>
  <c r="E22" i="6"/>
  <c r="E23" i="6"/>
  <c r="E24" i="6"/>
  <c r="E25" i="6"/>
  <c r="E26" i="6"/>
  <c r="E27" i="6"/>
  <c r="E28" i="6"/>
  <c r="E29" i="6"/>
  <c r="E30" i="6"/>
  <c r="B8" i="5"/>
  <c r="O8" i="5"/>
  <c r="P8" i="5"/>
  <c r="Q8" i="5"/>
  <c r="R8" i="5"/>
  <c r="S8" i="5"/>
  <c r="T8" i="5"/>
  <c r="U8" i="5"/>
  <c r="V8" i="5"/>
  <c r="B15" i="5"/>
  <c r="O15" i="5"/>
  <c r="P15" i="5"/>
  <c r="Q15" i="5"/>
  <c r="R15" i="5"/>
  <c r="S15" i="5"/>
  <c r="T15" i="5"/>
  <c r="U15" i="5"/>
  <c r="V15" i="5"/>
  <c r="B32" i="5"/>
  <c r="O32" i="5"/>
  <c r="P32" i="5"/>
  <c r="Q32" i="5"/>
  <c r="R32" i="5"/>
  <c r="S32" i="5"/>
  <c r="T32" i="5"/>
  <c r="U32" i="5"/>
  <c r="V32" i="5"/>
  <c r="B36" i="5"/>
  <c r="O36" i="5"/>
  <c r="P36" i="5"/>
  <c r="Q36" i="5"/>
  <c r="R36" i="5"/>
  <c r="S36" i="5"/>
  <c r="T36" i="5"/>
  <c r="U36" i="5"/>
  <c r="V36" i="5"/>
  <c r="N6" i="4"/>
  <c r="O6" i="4"/>
  <c r="P6" i="4"/>
  <c r="Q6" i="4"/>
  <c r="R6" i="4"/>
  <c r="S6" i="4"/>
  <c r="T6" i="4"/>
  <c r="U6" i="4"/>
  <c r="V6" i="4"/>
  <c r="N20" i="4"/>
  <c r="O20" i="4"/>
  <c r="P20" i="4"/>
  <c r="Q20" i="4"/>
  <c r="R20" i="4"/>
  <c r="S20" i="4"/>
  <c r="T20" i="4"/>
  <c r="U20" i="4"/>
  <c r="V20" i="4"/>
  <c r="B6" i="3"/>
  <c r="O6" i="3"/>
  <c r="P6" i="3"/>
  <c r="Q6" i="3"/>
  <c r="R6" i="3"/>
  <c r="S6" i="3"/>
  <c r="T6" i="3"/>
  <c r="U6" i="3"/>
  <c r="B16" i="3"/>
  <c r="O16" i="3"/>
  <c r="P16" i="3"/>
  <c r="Q16" i="3"/>
  <c r="R16" i="3"/>
  <c r="S16" i="3"/>
  <c r="T16" i="3"/>
  <c r="U16" i="3"/>
  <c r="T6" i="5" l="1"/>
  <c r="P6" i="5"/>
  <c r="U6" i="5"/>
  <c r="S6" i="5"/>
  <c r="Q6" i="5"/>
  <c r="O6" i="5"/>
  <c r="V6" i="5"/>
  <c r="R6" i="5"/>
  <c r="B6" i="5"/>
  <c r="E20" i="6" l="1"/>
  <c r="B8" i="7" l="1"/>
  <c r="B7" i="7" s="1"/>
  <c r="B7" i="8" l="1"/>
</calcChain>
</file>

<file path=xl/sharedStrings.xml><?xml version="1.0" encoding="utf-8"?>
<sst xmlns="http://schemas.openxmlformats.org/spreadsheetml/2006/main" count="1527" uniqueCount="606">
  <si>
    <t xml:space="preserve">Non Pilot--Total </t>
  </si>
  <si>
    <t>Pilot--Total</t>
  </si>
  <si>
    <t xml:space="preserve">Data in the Non Pilot Categories as well as Flight Instructor Certificates does directly correspond to the same category in Table 1. </t>
  </si>
  <si>
    <t xml:space="preserve">Data in the Pilot Categories does not directly correspond to the same category in Table 1  as glider and/or helicopter and/or gyroplane certs are not broken out separately. </t>
  </si>
  <si>
    <t xml:space="preserve">Note: The term airmen includes men and women certified as pilots, mechanics or other aviation technicians. This table (Table 2) represents data for females only. </t>
  </si>
  <si>
    <t>NA</t>
  </si>
  <si>
    <t xml:space="preserve"> </t>
  </si>
  <si>
    <t>CATEGORY</t>
  </si>
  <si>
    <t>ESTIMATED ACTIVE WOMEN AIRMEN CERTIFICATES HELD</t>
  </si>
  <si>
    <t>TABLE 2</t>
  </si>
  <si>
    <t xml:space="preserve">         current medical are counted as "Glider (only)."</t>
  </si>
  <si>
    <t xml:space="preserve">Note: The term airmen includes men and women certified as pilots, mechanics or other aviation technicians.  </t>
  </si>
  <si>
    <t>ESTIMATED ACTIVE AIRMEN CERTIFICATES HELD</t>
  </si>
  <si>
    <t>TABLE 1</t>
  </si>
  <si>
    <t xml:space="preserve">     and after as commercial.</t>
  </si>
  <si>
    <t>Rotorcraft (only)--Total</t>
  </si>
  <si>
    <t>Airplane  1/</t>
  </si>
  <si>
    <t>Total--All Pilots</t>
  </si>
  <si>
    <t xml:space="preserve"> Class of Certificate</t>
  </si>
  <si>
    <t>ESTIMATED INSTRUMENT RATINGS HELD</t>
  </si>
  <si>
    <t>TABLE 10</t>
  </si>
  <si>
    <t>1/  Excludes student, sport, and recreational pilots.</t>
  </si>
  <si>
    <t xml:space="preserve">Number </t>
  </si>
  <si>
    <t>Total</t>
  </si>
  <si>
    <t xml:space="preserve"> Instrument Rated Pilots</t>
  </si>
  <si>
    <t>ESTIMATED TOTAL PILOTS AND INSTRUMENT RATED PILOTS</t>
  </si>
  <si>
    <t>TABLE 11</t>
  </si>
  <si>
    <t>8/  Special ratings shown on pilot certificates, do not indicate additional certificates.</t>
  </si>
  <si>
    <t>7/  Not included in total.</t>
  </si>
  <si>
    <t>5/  See table 8 for the total number of pilots with a glider certificate.</t>
  </si>
  <si>
    <t>4/  See table 7 for the total number of pilots with a helicopter certificate.</t>
  </si>
  <si>
    <t xml:space="preserve">1/ Includes Outside U.S. total. </t>
  </si>
  <si>
    <t>Instrument Ratings  7,8/</t>
  </si>
  <si>
    <t xml:space="preserve">Flight Instructor Certificates  7/ </t>
  </si>
  <si>
    <t>Glider (only)  5,6/ --Total</t>
  </si>
  <si>
    <t>Rotorcraft (only)  4/ --Total</t>
  </si>
  <si>
    <t>Airplane  3/</t>
  </si>
  <si>
    <t>Sport (only)</t>
  </si>
  <si>
    <t>Recreational Airplane (only)</t>
  </si>
  <si>
    <t>Outside U.S. /2</t>
  </si>
  <si>
    <t>Western- Pacific</t>
  </si>
  <si>
    <t>Northwest Mountain</t>
  </si>
  <si>
    <t>Great Lakes</t>
  </si>
  <si>
    <t>Alaskan</t>
  </si>
  <si>
    <t>Total 1/</t>
  </si>
  <si>
    <t>CLASS OF CERTIFICATE</t>
  </si>
  <si>
    <t>BY CLASS OF CERTIFICATE AND BY FAA REGION</t>
  </si>
  <si>
    <t>ESTIMATED ACTIVE PILOT CERTIFICATES HELD</t>
  </si>
  <si>
    <t>TABLE 3</t>
  </si>
  <si>
    <t xml:space="preserve">      with another rating  but no current medical  are counted as "Glider (only)". </t>
  </si>
  <si>
    <t>N/A</t>
  </si>
  <si>
    <t>BY CLASS OF CERTIFICATE</t>
  </si>
  <si>
    <t>TABLE 4</t>
  </si>
  <si>
    <t>Student</t>
  </si>
  <si>
    <t xml:space="preserve">                                                                                                                                                                                                                                                               </t>
  </si>
  <si>
    <t>1/ Includes Outside U.S. total.</t>
  </si>
  <si>
    <t>Airplane</t>
  </si>
  <si>
    <t>Outside U.S. 2/</t>
  </si>
  <si>
    <t>BY CLASS OF CERTIFICATE BY FAA REGION</t>
  </si>
  <si>
    <t>TABLE 9</t>
  </si>
  <si>
    <t xml:space="preserve"> including helicopters or other rotorcraft.</t>
  </si>
  <si>
    <t>1/  In addition to pilots certified only for rotorcraft shown in table 1, this table includes pilots certified in multiple categories</t>
  </si>
  <si>
    <t>Rotorcraft Other</t>
  </si>
  <si>
    <t>Recreational Gyroplane</t>
  </si>
  <si>
    <t>Recreational Helicopter</t>
  </si>
  <si>
    <t>Airline Transport--Total</t>
  </si>
  <si>
    <t>Commercial--Total</t>
  </si>
  <si>
    <t>Private--Total</t>
  </si>
  <si>
    <t>TOTAL</t>
  </si>
  <si>
    <t>TABLE 7</t>
  </si>
  <si>
    <t>1/  In addition to pilots certified only for gliders shown in table 1, this table includes pilots certified in multiple categories including gliders.</t>
  </si>
  <si>
    <t>ESTIMATED ACTIVE GLIDER PILOTS BY CLASS OF CERTIFICATE 1/</t>
  </si>
  <si>
    <t>TABLE 8</t>
  </si>
  <si>
    <t>3/  Not included in total.</t>
  </si>
  <si>
    <t xml:space="preserve">2/  Includes recreational and sport.  </t>
  </si>
  <si>
    <t>Commercial 1/</t>
  </si>
  <si>
    <t>Private 1/</t>
  </si>
  <si>
    <t>FAA REGION AND STATE</t>
  </si>
  <si>
    <t>Misc. 2/</t>
  </si>
  <si>
    <t>BY FAA REGION AND STATE</t>
  </si>
  <si>
    <t>ESTIMATED ACTIVE PILOTS AND FLIGHT INSTRUCTORS</t>
  </si>
  <si>
    <t>TABLE 5</t>
  </si>
  <si>
    <t>6/  Includes Federated States of Micronesia, Marshall Islands, North Mariana Islands and Palau.</t>
  </si>
  <si>
    <t>Students</t>
  </si>
  <si>
    <t>ESTIMATED ACTIVE WOMEN PILOTS AND FLIGHT INSTRUCTORS</t>
  </si>
  <si>
    <t>TABLE 6</t>
  </si>
  <si>
    <t xml:space="preserve"> 4/  Includes Federated States of Micronesia, Marshall Islands, North Mariana Islands and Palau.</t>
  </si>
  <si>
    <t xml:space="preserve"> 2/  Includes Outside U. S.</t>
  </si>
  <si>
    <t xml:space="preserve">      been limited to those held by persons under 70 years of age. </t>
  </si>
  <si>
    <t>NOTE:  Flight attendant data first available from Registry in 2005.</t>
  </si>
  <si>
    <t>Outside United States 5/</t>
  </si>
  <si>
    <t>U.S. Affiliates 4/</t>
  </si>
  <si>
    <t>Armed Forces 3/</t>
  </si>
  <si>
    <t>Dispatcher</t>
  </si>
  <si>
    <t>Mechanic</t>
  </si>
  <si>
    <t>TABLE 14</t>
  </si>
  <si>
    <t>TABLE 15</t>
  </si>
  <si>
    <t xml:space="preserve">        This resulted in the increase in active student pilots to 119,119 from 72,280 at the end of 2009.</t>
  </si>
  <si>
    <t>5/  Military personnel holding civilian certificate and stationed in a foreign country.</t>
  </si>
  <si>
    <t xml:space="preserve"> 3/  Military personnel holding civilian certificate and stationed in a foreign country.</t>
  </si>
  <si>
    <t xml:space="preserve">  3/  See table 7 for the total number of pilots with a helicopter certificate.</t>
  </si>
  <si>
    <t xml:space="preserve">  4/  See table 8 for the total number of pilots with a glider certificate.</t>
  </si>
  <si>
    <t xml:space="preserve"> 5/  Outside U.S. includes airmen certified by the FAA, who live outside the 50 states and other U.S. areas, territories, and affiliates.</t>
  </si>
  <si>
    <t>Central</t>
  </si>
  <si>
    <t>Eastern</t>
  </si>
  <si>
    <t>Southern</t>
  </si>
  <si>
    <t>South- west</t>
  </si>
  <si>
    <t>Student --Total  1/</t>
  </si>
  <si>
    <t xml:space="preserve">1/   In July 2010, the FAA issued a rule that increased the duration of validity for student pilot certificates for pilots under the age of 40 from 36 to 60 months. </t>
  </si>
  <si>
    <t xml:space="preserve">     This resulted in the increase in active student pilots to 119,119 from 72,280 at the end of 2009.</t>
  </si>
  <si>
    <t>3/  See table 7 for the total number of pilots with a helicopter certificate.</t>
  </si>
  <si>
    <t>4/  See table 8 for the total number of pilots with a glider certificate.</t>
  </si>
  <si>
    <t>Airplane  2/</t>
  </si>
  <si>
    <t>4/  Includes pilots certified by the FAA, who live outside the 50 states and other U.S. areas, territories, and affiliates.</t>
  </si>
  <si>
    <t>2/ Outside U.S. includes airmen certified by the FAA, who live outside the 50 states and other U.S. areas, territories, and affiliates.</t>
  </si>
  <si>
    <t xml:space="preserve">Central </t>
  </si>
  <si>
    <t xml:space="preserve"> 1/   In July 2010, the FAA issued a rule that increased the duration of validity for student pilot certificates for pilots under the age of 40 from 36 to 60 months. </t>
  </si>
  <si>
    <t xml:space="preserve">      This resulted in the increase in active student pilots to 14,767 from 8,450 at the end of 2009.</t>
  </si>
  <si>
    <t xml:space="preserve"> 2/  Includes those with an airplane and/or a helicopter and/or glider and/or a gyroplane certificate.  </t>
  </si>
  <si>
    <t xml:space="preserve"> 3/  Glider and lighter-than-air pilots are not required to have a medical examination.  </t>
  </si>
  <si>
    <t>ESTIMATED ACTIVE ROTORCRAFT PILOTS BY CLASS OF CERTIFICATE 1/</t>
  </si>
  <si>
    <t xml:space="preserve">  1/   In July 2010, the FAA issued a rule that increased the duration of validity for student pilot certificates for pilots under the age of 40 from 36 to 60 months. </t>
  </si>
  <si>
    <t>as of DECEMBER 31</t>
  </si>
  <si>
    <t>Instrument Ratings 6,7/</t>
  </si>
  <si>
    <t>Non Pilot--Total 8/</t>
  </si>
  <si>
    <t xml:space="preserve">  6/  Not included in total.</t>
  </si>
  <si>
    <t xml:space="preserve">  7/  Special ratings shown on pilot certificates, do not indicate additional certificates.</t>
  </si>
  <si>
    <t xml:space="preserve"> 4/  Not included in total.</t>
  </si>
  <si>
    <t>6/  Not included in total.</t>
  </si>
  <si>
    <t>7/  Special ratings shown on pilot certificates, do not indicate additional certificates.</t>
  </si>
  <si>
    <t>Instrument Ratings  6,7/</t>
  </si>
  <si>
    <t xml:space="preserve">     Prior to 1995,  these pilots were categorized as private, commercial, or airline transport, based on their airplane certificate. </t>
  </si>
  <si>
    <t xml:space="preserve">     In 1995 and after, they are categorized based on their highest certificate. For example, if a pilot holds a private certificate and</t>
  </si>
  <si>
    <t xml:space="preserve">     a commercial helicopter certificate, prior 1995, the pilot would be categorized as private; 1995 and after as commercial. </t>
  </si>
  <si>
    <t xml:space="preserve">1/  Includes those with an airplane and/or a helicopter and/or glider certificate. Pilots under the"Rotorcraft (only)" and "Glider (only)" </t>
  </si>
  <si>
    <t xml:space="preserve">  class certificates in Table 3 are shown under their respective "Private," "Commercial," or "Airline Transport" categories above.</t>
  </si>
  <si>
    <t>Air Transport--Total 2/</t>
  </si>
  <si>
    <t xml:space="preserve">       these pilots were categorized as private, commercial, or airline transport, based on their airplane certificate. In 1995 and after, they are </t>
  </si>
  <si>
    <t xml:space="preserve">  2/  Includes pilots with an airplane only certificate.  Also includes those with an airplane and a helicopter and/or glider certificate. Prior to 1995, </t>
  </si>
  <si>
    <t xml:space="preserve">       categorized based on their highest certificate. For example, if a pilots holds a private airplane certificate and a commercial helicopter </t>
  </si>
  <si>
    <t xml:space="preserve">       certificate, prior 1995, the pilot would be categorized as private; 1995 and after as commercial.</t>
  </si>
  <si>
    <t xml:space="preserve">  5/  Glider pilots are not required to have a medical examination. Beginning with 2002, glider pilots with another rating but no </t>
  </si>
  <si>
    <t>2/ Outside U.S. includes airmen certified by the FAA, who live outside the 50 states and other U.S. areas, territories, and affiliates. Also includes those with unidentifiable addresses.</t>
  </si>
  <si>
    <t xml:space="preserve">3/  Includes pilots with an airplane only certificate. Also includes those with an airplane and a helicopter and/or glider certificate.  </t>
  </si>
  <si>
    <t>6/  Glider pilots are not required to have a medical examination. Beginning with 2002, glider pilots with another rating but no current medical are counted as "Glider (only)".</t>
  </si>
  <si>
    <t xml:space="preserve">2/  Includes pilots with an airplane only certificate. Also includes those with an airplane and a helicopter and/or glider </t>
  </si>
  <si>
    <t xml:space="preserve">     certificate. Prior to 1995, these pilots were categorized as private, commercial, or airline transport, based on their </t>
  </si>
  <si>
    <t xml:space="preserve">     airplane certificate. In 1995 and after, they are categorized based on their highest certificate. For example, if a pilot holds a </t>
  </si>
  <si>
    <t xml:space="preserve">     a  private certificate and a commercial helicopter certificate, prior 1995, the pilot would be categorized as private; 1995  </t>
  </si>
  <si>
    <t>5/  Glider pilots are not required to have a medical examination. Beginning with 2002, glider pilots with another rating but no current medical are counted as "Glider (only)".</t>
  </si>
  <si>
    <t>1/  Includes those with an airplane and/or a helicopter and/or glider certificate.</t>
  </si>
  <si>
    <t>2/  Glider and lighter-than-air pilots are not required to have a medical examination. Beginning with 2002, glider pilots</t>
  </si>
  <si>
    <t xml:space="preserve">1/  Prior to 1995, these pilots were categorized as private, commercial, or airline transport, based on their </t>
  </si>
  <si>
    <t xml:space="preserve">     </t>
  </si>
  <si>
    <t xml:space="preserve">     and a commercial helicopter certificate, prior 1995, the pilot would be categorized as private; 1995 and after as commercial.</t>
  </si>
  <si>
    <t xml:space="preserve">     airplane certificate. In 1995 and after, they are categorized based on their highest certificate. For example, if a pilot holds a private certificate </t>
  </si>
  <si>
    <t xml:space="preserve"> 1/  Data for flight engineers and flight navigators represent total active ratings held. Data for dispatchers, mechanics, repairmen</t>
  </si>
  <si>
    <t xml:space="preserve">      parachute riggers and ground instructors represent total ratings issued to date. These ratings retain their validity and have</t>
  </si>
  <si>
    <t>Total Pilots</t>
  </si>
  <si>
    <t>Airline Transport 1/</t>
  </si>
  <si>
    <t>Flight Instructor 3/</t>
  </si>
  <si>
    <t>Calendar Year</t>
  </si>
  <si>
    <t>Total Number 1/</t>
  </si>
  <si>
    <t>Percent of Total</t>
  </si>
  <si>
    <t>NON PILOT AIRMEN CERTIFICATES HELD</t>
  </si>
  <si>
    <t>WOMEN NON PILOT AIRMEN CERTIFICATES HELD</t>
  </si>
  <si>
    <t>Total Non Pilot Airmen</t>
  </si>
  <si>
    <t>Ground Instructor</t>
  </si>
  <si>
    <t>Flight Engineer</t>
  </si>
  <si>
    <t>Repair men</t>
  </si>
  <si>
    <t>Parachute Rigger</t>
  </si>
  <si>
    <t>Flight Navigator</t>
  </si>
  <si>
    <t>Flight Attendant</t>
  </si>
  <si>
    <t xml:space="preserve">Flight Instructor Certificates  4/ </t>
  </si>
  <si>
    <t>Student  1/</t>
  </si>
  <si>
    <t>Recreational (only)</t>
  </si>
  <si>
    <t>Private</t>
  </si>
  <si>
    <t>Commercial</t>
  </si>
  <si>
    <t>Airline Transport</t>
  </si>
  <si>
    <t>Rotorcraft (only)  3/</t>
  </si>
  <si>
    <t>Glider (only ) 4,5/</t>
  </si>
  <si>
    <t>Mechanic  8/</t>
  </si>
  <si>
    <t>Ground Instructor  8/</t>
  </si>
  <si>
    <t>Repairmen 8/</t>
  </si>
  <si>
    <t>Parachute Rigger  8/</t>
  </si>
  <si>
    <t>Dispatcher  8/</t>
  </si>
  <si>
    <t>Ground Instructor  5/</t>
  </si>
  <si>
    <t>Mechanic  5/</t>
  </si>
  <si>
    <t>Repairmen 5/</t>
  </si>
  <si>
    <t>Parachute Rigger  5/</t>
  </si>
  <si>
    <t>Dispatcher  5/</t>
  </si>
  <si>
    <t xml:space="preserve">Airline Transport  2/ </t>
  </si>
  <si>
    <t>Commercial  2/</t>
  </si>
  <si>
    <t>Private  2/</t>
  </si>
  <si>
    <t xml:space="preserve">Recreational (only) </t>
  </si>
  <si>
    <t>Sport</t>
  </si>
  <si>
    <t>Private --Total</t>
  </si>
  <si>
    <t>Airline Transport --Total</t>
  </si>
  <si>
    <t>Private Airplane (only)</t>
  </si>
  <si>
    <t>Private Airplane, Private Glider</t>
  </si>
  <si>
    <t>Private Airplane, Private Gyroplane</t>
  </si>
  <si>
    <t>Private Airplane, Private Helicopter</t>
  </si>
  <si>
    <t>Private Glider</t>
  </si>
  <si>
    <t>Private Airplane-Other</t>
  </si>
  <si>
    <t>Commercial Airplane (only)</t>
  </si>
  <si>
    <t>Commercial Airplane, Private Glider</t>
  </si>
  <si>
    <t>Commercial Helicopter, Private Airplane</t>
  </si>
  <si>
    <t>Commercial Glider, Private Airplane</t>
  </si>
  <si>
    <t>Commercial-other</t>
  </si>
  <si>
    <t>Airline Transport Airplane (only)</t>
  </si>
  <si>
    <t>Airline Transport Airplane-other</t>
  </si>
  <si>
    <t>Private Gyroplane</t>
  </si>
  <si>
    <t>Private Helicopter</t>
  </si>
  <si>
    <t>Commercial Helicopter</t>
  </si>
  <si>
    <t>Airline Transport Helicopter</t>
  </si>
  <si>
    <t>Rotorcraft-other</t>
  </si>
  <si>
    <t>Commercial Glider</t>
  </si>
  <si>
    <t>Air Transport (other)</t>
  </si>
  <si>
    <t>Commercial Airplane, Commercial Glider</t>
  </si>
  <si>
    <t>Commercial Airplane, Commercial Gyroplane, Commercial Glider</t>
  </si>
  <si>
    <t>Commercial Airplane, Private Helicopter</t>
  </si>
  <si>
    <t>Commercial Airplane, Commercial Glider, Private Helicopter</t>
  </si>
  <si>
    <t>Commercial Airplane, Commercial Helicopter</t>
  </si>
  <si>
    <t>Commercial Airplane, Private Glider, Commercial Helicopter</t>
  </si>
  <si>
    <t>Commercial Airplane, Commercial Glider, Commercial Helicopter</t>
  </si>
  <si>
    <t>Commercial Airplane, Commercial Helicopter, Commercial Gyroplane</t>
  </si>
  <si>
    <t>Commercial Airplane, Commercial Gyroplane, Commercial Helicopter, Commercial Glider</t>
  </si>
  <si>
    <t>Private Airplane, Private Glider, Private Helicopter</t>
  </si>
  <si>
    <t>Commercial Airplane, Commercial Gyroplane</t>
  </si>
  <si>
    <t>Airline Transport Airplane, Airline Transport Helicopter</t>
  </si>
  <si>
    <t>Commercial Helicopter, Private Airplane, Private Glider</t>
  </si>
  <si>
    <t>Commercial Helicopter, Private Airplane, Commercial Gyroplane</t>
  </si>
  <si>
    <t>Rotorcraft (Other)</t>
  </si>
  <si>
    <t>Commercial Helicopter, Commercial Glider</t>
  </si>
  <si>
    <t>Commercial Helicopter, Commercial Gyroplane</t>
  </si>
  <si>
    <t>Commercial Helicopter, Private Airplane, Commercial Glider</t>
  </si>
  <si>
    <t>Commercial --Total</t>
  </si>
  <si>
    <t>Commercial Helicopter, Private Glider</t>
  </si>
  <si>
    <t>Commercial Gyroplane</t>
  </si>
  <si>
    <t>Commercial Airplane, Commercial  Glider</t>
  </si>
  <si>
    <t>Commercial Airplane, Private    Helicopter</t>
  </si>
  <si>
    <t>Private Airplane-other</t>
  </si>
  <si>
    <t>Glider (only)  4,5/--Total</t>
  </si>
  <si>
    <t>Rotorcraft (only) 3/--Total</t>
  </si>
  <si>
    <t>Alabama</t>
  </si>
  <si>
    <t>Alaskan Region--Total</t>
  </si>
  <si>
    <t>Eastern Region--Total</t>
  </si>
  <si>
    <t>Total 4/</t>
  </si>
  <si>
    <t>United States--Total</t>
  </si>
  <si>
    <t>Central Region--Total</t>
  </si>
  <si>
    <t>Iowa</t>
  </si>
  <si>
    <t>Kentucky</t>
  </si>
  <si>
    <t>Missouri</t>
  </si>
  <si>
    <t>Nebraska</t>
  </si>
  <si>
    <t>Tennessee</t>
  </si>
  <si>
    <t>Kansas</t>
  </si>
  <si>
    <t>Delaware</t>
  </si>
  <si>
    <t>Maine</t>
  </si>
  <si>
    <t>Maryland</t>
  </si>
  <si>
    <t>Massachusetts</t>
  </si>
  <si>
    <t>Pennsylvania</t>
  </si>
  <si>
    <t>Vermont</t>
  </si>
  <si>
    <t>Virginia</t>
  </si>
  <si>
    <t>Connecticut</t>
  </si>
  <si>
    <t>Indiana</t>
  </si>
  <si>
    <t>Michigan</t>
  </si>
  <si>
    <t>Minnesota</t>
  </si>
  <si>
    <t>Ohio</t>
  </si>
  <si>
    <t>Wisconsin</t>
  </si>
  <si>
    <t>Illinois</t>
  </si>
  <si>
    <t>Idaho</t>
  </si>
  <si>
    <t>Montana</t>
  </si>
  <si>
    <t>Oregon</t>
  </si>
  <si>
    <t>Utah</t>
  </si>
  <si>
    <t>Washington</t>
  </si>
  <si>
    <t>Wyoming</t>
  </si>
  <si>
    <t>Colorado</t>
  </si>
  <si>
    <t>Georgia</t>
  </si>
  <si>
    <t>Florida</t>
  </si>
  <si>
    <t>Louisiana</t>
  </si>
  <si>
    <t>Mississippi</t>
  </si>
  <si>
    <t>Oklahoma</t>
  </si>
  <si>
    <t>Texas</t>
  </si>
  <si>
    <t>Arkansas</t>
  </si>
  <si>
    <t>Arizona</t>
  </si>
  <si>
    <t>California</t>
  </si>
  <si>
    <t>Guam</t>
  </si>
  <si>
    <t>Hawaii</t>
  </si>
  <si>
    <t>Nevada</t>
  </si>
  <si>
    <t>Palau</t>
  </si>
  <si>
    <r>
      <t>AE (Europe and Canada)</t>
    </r>
    <r>
      <rPr>
        <vertAlign val="superscript"/>
        <sz val="8"/>
        <rFont val="Cambria"/>
        <family val="1"/>
        <scheme val="major"/>
      </rPr>
      <t>5</t>
    </r>
  </si>
  <si>
    <t>District of Columbia</t>
  </si>
  <si>
    <t>New Hampshire</t>
  </si>
  <si>
    <t>New Jersey</t>
  </si>
  <si>
    <t>New York</t>
  </si>
  <si>
    <t>North Carolina</t>
  </si>
  <si>
    <t>Rhode Island</t>
  </si>
  <si>
    <t>Great Lakes Region--Total</t>
  </si>
  <si>
    <t>South Dakota</t>
  </si>
  <si>
    <t>Northwest Mountain Region--Total</t>
  </si>
  <si>
    <t>Southern Region--Total</t>
  </si>
  <si>
    <r>
      <t>AA (Americas)</t>
    </r>
    <r>
      <rPr>
        <vertAlign val="superscript"/>
        <sz val="8"/>
        <rFont val="Cambria"/>
        <family val="1"/>
        <scheme val="major"/>
      </rPr>
      <t>5</t>
    </r>
  </si>
  <si>
    <t>Puerto Rico</t>
  </si>
  <si>
    <t>South Carolina</t>
  </si>
  <si>
    <t>Virgin Islands</t>
  </si>
  <si>
    <t>Southwest Region--Total</t>
  </si>
  <si>
    <t>New Mexico</t>
  </si>
  <si>
    <t>Western-Pacific Region--Total</t>
  </si>
  <si>
    <t>American Samoa</t>
  </si>
  <si>
    <t>Federated States of Micronesia</t>
  </si>
  <si>
    <t>Marshall Islands</t>
  </si>
  <si>
    <t>North Mariana Islands</t>
  </si>
  <si>
    <t xml:space="preserve">Armed Forces Personnel  5/ </t>
  </si>
  <si>
    <t>U.S. Affiliates  6/</t>
  </si>
  <si>
    <t>North Dakota</t>
  </si>
  <si>
    <t>West Virginia</t>
  </si>
  <si>
    <r>
      <t>AP (Pacific)</t>
    </r>
    <r>
      <rPr>
        <vertAlign val="superscript"/>
        <sz val="8"/>
        <rFont val="Univers (W1)"/>
      </rPr>
      <t>5</t>
    </r>
  </si>
  <si>
    <t>Total 2/</t>
  </si>
  <si>
    <r>
      <t>AE (Europe and Canada)</t>
    </r>
    <r>
      <rPr>
        <vertAlign val="superscript"/>
        <sz val="8"/>
        <rFont val="Cambria"/>
        <family val="1"/>
        <scheme val="major"/>
      </rPr>
      <t>3</t>
    </r>
  </si>
  <si>
    <r>
      <t>AA (Americas)</t>
    </r>
    <r>
      <rPr>
        <vertAlign val="superscript"/>
        <sz val="8"/>
        <rFont val="Cambria"/>
        <family val="1"/>
        <scheme val="major"/>
      </rPr>
      <t>3</t>
    </r>
  </si>
  <si>
    <r>
      <t>AP (Pacific)</t>
    </r>
    <r>
      <rPr>
        <vertAlign val="superscript"/>
        <sz val="8"/>
        <rFont val="Univers (W1)"/>
      </rPr>
      <t>3</t>
    </r>
  </si>
  <si>
    <t>Private Helicopter, Private Airplane</t>
  </si>
  <si>
    <t>Private Helicopter, Private Airplane, Private Glider</t>
  </si>
  <si>
    <t>Private Helicopter, Commercial Airplane</t>
  </si>
  <si>
    <t>Private Helicopter, Commercial Airplane, Commercial Glider</t>
  </si>
  <si>
    <t>Private Gyroplane, Private Airplane</t>
  </si>
  <si>
    <t>Airline Transport Helicopter, Airline Transport Airplane</t>
  </si>
  <si>
    <t>Commercial Gyroplane, Commercial Airplane, Commercial Glider</t>
  </si>
  <si>
    <t>Commercial Helicopter, Commercial Airplane, Private Glider</t>
  </si>
  <si>
    <t>Commercial Helicopter, Commercial  Airplane</t>
  </si>
  <si>
    <t>Commercial Helicopter, Commercial Airplane, Commercial Glider</t>
  </si>
  <si>
    <t>Commercial Helicopter, Commercial Airplane, Commercial Gyroplane</t>
  </si>
  <si>
    <t>Commercial Gyroplane, Commercial Airplane</t>
  </si>
  <si>
    <t>Private Glider, Private Airplane</t>
  </si>
  <si>
    <t>Private Glider, Private Airplane, Private Helicopter</t>
  </si>
  <si>
    <t>Private Glider, Private Airplane, Commercial Helicopter</t>
  </si>
  <si>
    <t>Commercial Glider, Commercial Balloon</t>
  </si>
  <si>
    <t>Commercial Glider, Commercial Airplane, Commercial Gyroplane, Commercial Helicopter</t>
  </si>
  <si>
    <t>Commercial Glider, Commercial Airplane, Commercial Gyroplane</t>
  </si>
  <si>
    <t>Private Glider, Commercial Airplane</t>
  </si>
  <si>
    <t>Private Glider, Commercial Airplane, Commercial Helicopter</t>
  </si>
  <si>
    <t>Private Glider, Commercial Helicopter</t>
  </si>
  <si>
    <t>Commercial Glider, Commercial Airplane</t>
  </si>
  <si>
    <t>Commercial Glider, Private Airplane, Commercial Helicopter</t>
  </si>
  <si>
    <t>Commercial Glider, Commercial Airplane, Commercial Helicopter</t>
  </si>
  <si>
    <t>Commercial Glider, Commercial Helicopter</t>
  </si>
  <si>
    <t>Commercial Glider, Commercial Airplane, Private Helicopter</t>
  </si>
  <si>
    <t>Airline Transport Helicopter (only)</t>
  </si>
  <si>
    <t>Private Helicopter (only)</t>
  </si>
  <si>
    <t>Commercial Helicopter (only)</t>
  </si>
  <si>
    <t xml:space="preserve">Flight Instructor Certificates 6/ </t>
  </si>
  <si>
    <t>Flight Instructor Certificates 6/</t>
  </si>
  <si>
    <t xml:space="preserve">Remote Pilot Certificates  7/ </t>
  </si>
  <si>
    <t xml:space="preserve">Remote Pilot Certificates  8/ </t>
  </si>
  <si>
    <t xml:space="preserve">8/  Remote pilot certification started in August 2016. These numbers are not included in the pilot totals. </t>
  </si>
  <si>
    <t>Remote Pilots 3/</t>
  </si>
  <si>
    <t>Outside United States (Foreign)  7/</t>
  </si>
  <si>
    <t xml:space="preserve">7/  Outside United States (Foreign) includes airmen certified by the FAA, who live outside the 50 states and other U.S. areas, territories, and affiliates. </t>
  </si>
  <si>
    <t xml:space="preserve">     Also includes those with unidentifiable addresses.</t>
  </si>
  <si>
    <t>Outside United States and FS Total  6/</t>
  </si>
  <si>
    <t>Outside United States and FS Total  8/</t>
  </si>
  <si>
    <t xml:space="preserve">     Marshall Islands, and Palau.</t>
  </si>
  <si>
    <t>Control Tower Operator</t>
  </si>
  <si>
    <t>*/  Prior to 1995, repairmen were included with mechanics.</t>
  </si>
  <si>
    <t>Inc in Mec</t>
  </si>
  <si>
    <t>Lighter than air no longer issued after 1990</t>
  </si>
  <si>
    <t>Remote Pilots  9/</t>
  </si>
  <si>
    <t>Remote Pilots  6/</t>
  </si>
  <si>
    <t xml:space="preserve"> 6/  Remote pilot certification started in August 2016. These numbers are not included in the pilot totals. </t>
  </si>
  <si>
    <t xml:space="preserve">  9/  Remote pilot certification started in August 2016. These numbers are not included in the pilot totals. </t>
  </si>
  <si>
    <t xml:space="preserve">NA Not available. </t>
  </si>
  <si>
    <t>1990</t>
  </si>
  <si>
    <t xml:space="preserve"> 6/  FS stands for the Fight Standards Region, which includes Armed Forces as explained above (#3), and Federated States of Micronesia, </t>
  </si>
  <si>
    <t xml:space="preserve">8/  FS stands for the Fight Standards Region, which includes Armed Forces as explained above (#5), and Federated States of Micronesia, </t>
  </si>
  <si>
    <t>N/Ap</t>
  </si>
  <si>
    <t xml:space="preserve">N/Ap Not applicable. </t>
  </si>
  <si>
    <t>Pilot Total w/o Student Category  1/</t>
  </si>
  <si>
    <t xml:space="preserve">        Starting with April 2016, there is no expiration date on the new student pilot certificates, which generates a cumulative increase in the numbers.</t>
  </si>
  <si>
    <t xml:space="preserve">  8/  Historically, numbers represented all certificates on record. No medical examination required. In 2016, Federal Regulation required that airmen</t>
  </si>
  <si>
    <t xml:space="preserve">        without a plastic certificate no longer considered active. Therefore, starting with 2016, those airmen with a paper certificate only were excluded. </t>
  </si>
  <si>
    <t xml:space="preserve">       Data for 1996 and 1997 are limited to certificates held by those under 70 years of age.</t>
  </si>
  <si>
    <t xml:space="preserve">      Starting with April 2016, there is no expiration date on the new student pilot certificates, which generates a cumulative increase in the numbers.</t>
  </si>
  <si>
    <t xml:space="preserve">  5/  Historically, numbers represented all certificates on record. No medical examination required. In 2016, Federal Regulation required that airmen </t>
  </si>
  <si>
    <t xml:space="preserve">       without a plastic certificate no longer considered active. Therefore, starting with 2016, those airmen with a paper certificate only were excluded. </t>
  </si>
  <si>
    <t xml:space="preserve">     Starting with April 2016, there is no expiration date on the new student pilot certificates, which generates a cumulative increase in the numbers.</t>
  </si>
  <si>
    <t>Pilot Total w/o Student Category 1/</t>
  </si>
  <si>
    <t>DECEMBER 31, 2021  1/</t>
  </si>
  <si>
    <t>Table 22</t>
  </si>
  <si>
    <t>Table 21</t>
  </si>
  <si>
    <t>Table 20</t>
  </si>
  <si>
    <t>Table 19</t>
  </si>
  <si>
    <t>Table 18</t>
  </si>
  <si>
    <t>Table 17</t>
  </si>
  <si>
    <t>Table 16</t>
  </si>
  <si>
    <t>Table 15</t>
  </si>
  <si>
    <t>Table 14</t>
  </si>
  <si>
    <t>Table 13a</t>
  </si>
  <si>
    <t>Table 13</t>
  </si>
  <si>
    <t>Table 12a</t>
  </si>
  <si>
    <t>Table 12</t>
  </si>
  <si>
    <t>Table 11</t>
  </si>
  <si>
    <t>Table 10</t>
  </si>
  <si>
    <t>Table 9</t>
  </si>
  <si>
    <t>Table 8</t>
  </si>
  <si>
    <t>Table 7</t>
  </si>
  <si>
    <t>Table 6</t>
  </si>
  <si>
    <t>Table 5</t>
  </si>
  <si>
    <t>Table 4</t>
  </si>
  <si>
    <t>Table 3</t>
  </si>
  <si>
    <t>Table 2</t>
  </si>
  <si>
    <t>Table 1</t>
  </si>
  <si>
    <t>List of Tables</t>
  </si>
  <si>
    <t>The term “airmen” in this report includes men and women certified as pilots, mechanics or other aviation technicians.  An active airman is one who holds both an airmen certificate and a valid medical certificate. Airmen who must have a valid medical to exercise the privileges of their certificate are all airplane pilots, rotorcraft pilots, flight navigators, and flight engineers. Glider pilots are not required to have a medical examination.</t>
  </si>
  <si>
    <t>Statistics about airmen, both pilot and nonpilot, are obtained from the official airmen certification records maintained at FAA's Aeronautical Center, Oklahoma City, Oklahoma.</t>
  </si>
  <si>
    <t>The U.S. Civil Airmen Statistics is an annual study published to meet the demands of FAA, other government agencies, and the industry. It contains detailed airmen statistics not published in other FAA reports.</t>
  </si>
  <si>
    <t>U.S. Civil Airmen Statistics, 2021</t>
  </si>
  <si>
    <t>Estimated Active Airmen Certificates Held December 31, 2012-2021</t>
  </si>
  <si>
    <t>Estimated Active Women Airmen Certificates Held December 31, 2012-2021</t>
  </si>
  <si>
    <t>Estimated Active Pilot Certificates Held by Class of Certificate December 31, 2012-2021</t>
  </si>
  <si>
    <t>Estimated Active Rotorcraft Pilots by Class of Certificate December 31, 2012-2021</t>
  </si>
  <si>
    <t>Estimated Active Glider Pilots by Class of Certificate December 31, 2012-2021</t>
  </si>
  <si>
    <t>Estimated Instrument Ratings Held by Class of Certificate December 31, 2012-2021</t>
  </si>
  <si>
    <t>Original Airmen Certificates Issued 2012-2021</t>
  </si>
  <si>
    <t>Additional Airmen Certificates Issued 2012-2021</t>
  </si>
  <si>
    <t>Instrument Ratings Issued 2012-2021</t>
  </si>
  <si>
    <t>Student Certificates Issued by Month 2012-2021</t>
  </si>
  <si>
    <t>Estimated Active Pilot Certificates Held by Class of Certificate and by FAA Region December 31, 2021</t>
  </si>
  <si>
    <t>Estimated Active Pilots and Flight Instructors by FAA Region and State December 31, 2021</t>
  </si>
  <si>
    <t>Estimated Active Women Pilots and Flight Instructors by FAA Region and State December 31, 2021</t>
  </si>
  <si>
    <t>Estimated Instrument Ratings Held by Class of Certificate by FAA Region December 31, 2021</t>
  </si>
  <si>
    <t>Estimated Active Pilot Certificates Held by Category and Age Group of Holder December 31, 2021</t>
  </si>
  <si>
    <t>Estimated Active Women Pilot Certificates Held by Category and Age Group of Holder December 31, 2021</t>
  </si>
  <si>
    <t>Nonpilot Airmen Certificates Held by FAA Region and State December 31, 2021</t>
  </si>
  <si>
    <t>Women Nonpilot Airmen Certificates Held by FAA Region and State December 31, 2021</t>
  </si>
  <si>
    <t>Airmen Certificates Issued by Category and Conductor December 31, 2021</t>
  </si>
  <si>
    <t>Estimated Total Pilots and Instrument Rated Pilots December 31, 2003-2021</t>
  </si>
  <si>
    <t>Average Age of Active Pilots by Category December 31, 2001-2021</t>
  </si>
  <si>
    <t>Average Age of Active Women Pilots by Category December 31, 2010-2021</t>
  </si>
  <si>
    <t>Original Airmen Certificates Approved/Disapproved by Category and Conductor, CY 2021</t>
  </si>
  <si>
    <t>Additional Airmen Certificates Approved/Disapproved by Category and Conductor, CY 2021</t>
  </si>
  <si>
    <t xml:space="preserve">    and for 60 months for pilots under the age of 40.</t>
  </si>
  <si>
    <t xml:space="preserve">    applications and renewals. Student medical certifications remained valid for 24 calendar months for pilots age 40 or older, </t>
  </si>
  <si>
    <t>*  Until April 2016, this table shows combined FAA Medical Certificate and Student Pilot Certificates issued, nearly all</t>
  </si>
  <si>
    <t xml:space="preserve">    process student pilot certificates, and FAA issues the new plastic certificate. </t>
  </si>
  <si>
    <t xml:space="preserve">    on the new student pilot certificates. Designated examiners, FAA inspectors, and Certified Flight Instructors (CFIs) </t>
  </si>
  <si>
    <t xml:space="preserve">    As of April 2016, combined medical certificate and pilot certificates are no longer issued, and there is no expiration date</t>
  </si>
  <si>
    <t xml:space="preserve">    obtained through the Medical Certification System. As such, the numbers included both first time medical certification</t>
  </si>
  <si>
    <t>December</t>
  </si>
  <si>
    <t>November</t>
  </si>
  <si>
    <t>October</t>
  </si>
  <si>
    <t>September</t>
  </si>
  <si>
    <t>August</t>
  </si>
  <si>
    <t>July</t>
  </si>
  <si>
    <t>June</t>
  </si>
  <si>
    <t>May</t>
  </si>
  <si>
    <t>April</t>
  </si>
  <si>
    <t>March</t>
  </si>
  <si>
    <t>February</t>
  </si>
  <si>
    <t>January</t>
  </si>
  <si>
    <t>2016*</t>
  </si>
  <si>
    <t>2017*</t>
  </si>
  <si>
    <t>2018*</t>
  </si>
  <si>
    <t>2019*</t>
  </si>
  <si>
    <t>2020*</t>
  </si>
  <si>
    <t>2021*</t>
  </si>
  <si>
    <t>YEAR</t>
  </si>
  <si>
    <t>2012 - 2021</t>
  </si>
  <si>
    <t>STUDENT CERTIFICATES ISSUED, BY MONTH:</t>
  </si>
  <si>
    <t>TABLE 22</t>
  </si>
  <si>
    <t>3/  Certified Flight Instructor</t>
  </si>
  <si>
    <t>2/  Not included in total active pilots.</t>
  </si>
  <si>
    <t xml:space="preserve">     helicopter and commercial airplane certificates will be reported in the commercial category.</t>
  </si>
  <si>
    <t xml:space="preserve">     Pilots with multiple ratings will be reported under highest rating. For example a pilot with a private </t>
  </si>
  <si>
    <t xml:space="preserve">1/  Includes pilots with an airplane and/or a helicopter and/or a glider and/or a gyroplane certificate. </t>
  </si>
  <si>
    <t>80 and over</t>
  </si>
  <si>
    <t>75-79</t>
  </si>
  <si>
    <t>70-74</t>
  </si>
  <si>
    <t>65-69</t>
  </si>
  <si>
    <t>60-64</t>
  </si>
  <si>
    <t>55-59</t>
  </si>
  <si>
    <t>50-54</t>
  </si>
  <si>
    <t>45-49</t>
  </si>
  <si>
    <t>40-44</t>
  </si>
  <si>
    <t>35-39</t>
  </si>
  <si>
    <t>30-34</t>
  </si>
  <si>
    <t>25-29</t>
  </si>
  <si>
    <t>20-24</t>
  </si>
  <si>
    <t>16-19</t>
  </si>
  <si>
    <t>14-15</t>
  </si>
  <si>
    <t>Remote Pilot 2/</t>
  </si>
  <si>
    <t>CFI 3/</t>
  </si>
  <si>
    <t>Recre- ational</t>
  </si>
  <si>
    <t xml:space="preserve">Student </t>
  </si>
  <si>
    <t xml:space="preserve">Total </t>
  </si>
  <si>
    <t>Age Group</t>
  </si>
  <si>
    <t>Flight Instructor 2/</t>
  </si>
  <si>
    <t>Type of Pilot Certificates</t>
  </si>
  <si>
    <t>as of December 31, 2021</t>
  </si>
  <si>
    <t>BY CATEGORY AND AGE GROUP OF HOLDER</t>
  </si>
  <si>
    <t>TABLE 12</t>
  </si>
  <si>
    <t>ESTIMATED ACTIVE WOMEN PILOT CERTIFICATES HELD</t>
  </si>
  <si>
    <t>TABLE 12a</t>
  </si>
  <si>
    <t>N/Ap  Not applicable. Sport certificate first issued in 2005. Remote pilot certificate first issued in 2016.</t>
  </si>
  <si>
    <t xml:space="preserve">     cumulative increase in this category of pilots.</t>
  </si>
  <si>
    <t xml:space="preserve">     Starting in April 2016, there is no expiration date on the new student pilot certificates, which causes a </t>
  </si>
  <si>
    <t xml:space="preserve">     under the age of 40 from 36 to 60 months. </t>
  </si>
  <si>
    <t xml:space="preserve">3/  In July 2010, the FAA issued a rule that increased the duration of validity for student pilot certificates for pilots </t>
  </si>
  <si>
    <t xml:space="preserve">     Pilots with multiple ratings will be reported under highest rating. For example a pilot with a private  </t>
  </si>
  <si>
    <t xml:space="preserve">2/  Includes pilots with an airplane and/or a helicopter and/or a glider and/or a gyroplane certificate. </t>
  </si>
  <si>
    <t>1/  Includes helicopter (only) and glider (only).</t>
  </si>
  <si>
    <t xml:space="preserve">Remote Pilot </t>
  </si>
  <si>
    <t xml:space="preserve">CFI </t>
  </si>
  <si>
    <t>Airline Transport 2/</t>
  </si>
  <si>
    <t>Commercial 2/</t>
  </si>
  <si>
    <t>Private 2/</t>
  </si>
  <si>
    <t>Student  3/</t>
  </si>
  <si>
    <t>Total  1/</t>
  </si>
  <si>
    <t xml:space="preserve">Flight Instructor </t>
  </si>
  <si>
    <t xml:space="preserve"> AVERAGE AGE OF ACTIVE PILOTS BY CATEGORY</t>
  </si>
  <si>
    <t>TABLE 13</t>
  </si>
  <si>
    <t>N/Ap  Not applicable. Remote pilot certificate first issued in 2016.</t>
  </si>
  <si>
    <t xml:space="preserve"> AVERAGE AGE OF ACTIVE WOMEN PILOTS BY CATEGORY</t>
  </si>
  <si>
    <t>TABLE 13a</t>
  </si>
  <si>
    <t>N/Ap  Not Applicable.</t>
  </si>
  <si>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</si>
  <si>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</si>
  <si>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</si>
  <si>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</si>
  <si>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</si>
  <si>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</si>
  <si>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Note: Additional ratings are entered on current airman certificates as follows:</t>
  </si>
  <si>
    <t>*   Not Included in Total</t>
  </si>
  <si>
    <t>Authorized Aircraft Instructor</t>
  </si>
  <si>
    <t xml:space="preserve">Ground Instructor </t>
  </si>
  <si>
    <t xml:space="preserve">Parachute Rigger </t>
  </si>
  <si>
    <t>Repairman Light Sport Aircraft</t>
  </si>
  <si>
    <t>Repairman</t>
  </si>
  <si>
    <t xml:space="preserve">Mechanic </t>
  </si>
  <si>
    <t>Remote Pilot Certificates*</t>
  </si>
  <si>
    <t>Flight Instructor Certificates*</t>
  </si>
  <si>
    <t>Glider (only)</t>
  </si>
  <si>
    <t>Rotorcraft (only)</t>
  </si>
  <si>
    <t>Sport Pilot</t>
  </si>
  <si>
    <t>Recreational</t>
  </si>
  <si>
    <t>Original Issues by CFI</t>
  </si>
  <si>
    <t>No Test</t>
  </si>
  <si>
    <t>Inspector</t>
  </si>
  <si>
    <t>Examiner</t>
  </si>
  <si>
    <t>Total Certificates Issued</t>
  </si>
  <si>
    <t>Category of Certificates</t>
  </si>
  <si>
    <t>Additional Ratings</t>
  </si>
  <si>
    <t>Original Issuances</t>
  </si>
  <si>
    <t>Calendar Year 2021</t>
  </si>
  <si>
    <t>AIRMEN CERTIFICATES ISSUED BY CATEGORY AND CONDUCTOR</t>
  </si>
  <si>
    <t xml:space="preserve">N/Ap  Not Applicable </t>
  </si>
  <si>
    <t>6/ Started in August 2016. Not included in pilot totals. The number includes applications signed by CFI.</t>
  </si>
  <si>
    <t>5/ First reported in 2005.</t>
  </si>
  <si>
    <t>4/  Prior to 1995, repairmen were included with mechanics.</t>
  </si>
  <si>
    <t>3/  Prior to 2001 Control Tower Operators were not included.</t>
  </si>
  <si>
    <t>2/  Special ratings shown on pilot certificates represented above; not included in total.</t>
  </si>
  <si>
    <t>1/  Not included in total.</t>
  </si>
  <si>
    <t xml:space="preserve">   and FAA issues the certificate.</t>
  </si>
  <si>
    <t xml:space="preserve">   student pilot certificates. Designated examiners, FAA inspectors, and Certified Flight Instructors (CFIs) process student pilot certificates, </t>
  </si>
  <si>
    <t xml:space="preserve">   As of April 2016, combined medical certificate and pilot certificates are no longer issued, and there is no expiration date on the new</t>
  </si>
  <si>
    <t xml:space="preserve">   months for pilots under the age of 40 (36 months for the latter until the July 2010 rule).</t>
  </si>
  <si>
    <t xml:space="preserve">   applications and renewals. Student medical certifications remained valid for 24 calendar months for pilots age 40 or older, and for 60 </t>
  </si>
  <si>
    <t xml:space="preserve">   Pilot Certificates issued, nearly all obtained through the Medical Certification System. As such, the numbers included both first time </t>
  </si>
  <si>
    <t xml:space="preserve">   from Table 16 that did not require a medical examination. Until then, Table 22 data displayed combined FAA Medical Certificate and Student </t>
  </si>
  <si>
    <t xml:space="preserve">   Student certificates issued were estimated until April 2016. They included those with a medical certification (Table 22), as well as those </t>
  </si>
  <si>
    <t>*/  Prior to 2001, repairmen were included with mechanics.</t>
  </si>
  <si>
    <t xml:space="preserve">Note: In previous releases all instrument ratings had been shown as additional. Total instrument ratings issued can be found in table 21. </t>
  </si>
  <si>
    <t>Authorized Aircraft Instr.</t>
  </si>
  <si>
    <t>Repairman Light Sport Aircraft 5/</t>
  </si>
  <si>
    <t>Repairman  4/</t>
  </si>
  <si>
    <t>Control Tower Operator  3/</t>
  </si>
  <si>
    <t>Remote Pilot Certificates 6/</t>
  </si>
  <si>
    <t>Instrument Ratings 2/</t>
  </si>
  <si>
    <t>Flight Instructor Certificates 1/</t>
  </si>
  <si>
    <t>CALENDAR YEARS 2012 - 2021</t>
  </si>
  <si>
    <t>ORIGINAL AIRMEN CERTIFICATES ISSUED BY CATEGORY</t>
  </si>
  <si>
    <t>TABLE 17</t>
  </si>
  <si>
    <t>Repairman Light Sport Aircraft  5/</t>
  </si>
  <si>
    <t>Student 1/</t>
  </si>
  <si>
    <t>ADDITIONAL AIRMEN CERTIFICATES ISSUED BY CATEGORY</t>
  </si>
  <si>
    <t>TABLE 18</t>
  </si>
  <si>
    <t>N/A--Not applicable</t>
  </si>
  <si>
    <t>* Not included in Total</t>
  </si>
  <si>
    <t>Repairman Light Sport Arcft</t>
  </si>
  <si>
    <t>Percent Approved</t>
  </si>
  <si>
    <t xml:space="preserve">Disapproved </t>
  </si>
  <si>
    <t>Approved</t>
  </si>
  <si>
    <t>CALENDAR YEAR 2021</t>
  </si>
  <si>
    <t>ORIGINAL AIRMEN CERTIFICATES APPROVED/DISAPPROVED BY CATEGORY AND CONDUCTOR</t>
  </si>
  <si>
    <t>TABLE 19</t>
  </si>
  <si>
    <t>*  Special ratings shown on pilot certificates represented above; not included in total.</t>
  </si>
  <si>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</si>
  <si>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</si>
  <si>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</si>
  <si>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</si>
  <si>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</si>
  <si>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</si>
  <si>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ADDITIONAL AIRMEN CERTIFICATES APPROVED/DISAPPROVED BY CATEGORY AND CONDUCTOR</t>
  </si>
  <si>
    <t>TABLE 20</t>
  </si>
  <si>
    <t>Class of Certificate</t>
  </si>
  <si>
    <t>INSTRUMENT RATINGS ISSUED:</t>
  </si>
  <si>
    <t>TABLE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</si>
</sst>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_(* \(#,##0.00\);_(* &quot;-&quot;??_);_(@_)"/>
    <numFmt numFmtId="164" formatCode="#,##0\ ;\(#,##0\)"/>
    <numFmt numFmtId="165" formatCode="mmmm\ dd\,\ yyyy"/>
    <numFmt numFmtId="166" formatCode="&quot;----&quot;"/>
    <numFmt numFmtId="167" formatCode="&quot;----  &quot;"/>
    <numFmt numFmtId="168" formatCode="0.0%"/>
    <numFmt numFmtId="169" formatCode="0.0"/>
    <numFmt numFmtId="170" formatCode="#,##0\ \ \p"/>
  </numFmts>
  <fonts count="37">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0"/>
      <color rgb="FF000000"/>
      <name val="Times New Roman"/>
      <family val="1"/>
    </font>
    <font>
      <sz val="10"/>
      <color rgb="FF000000"/>
      <name val="Calibri"/>
      <family val="2"/>
      <scheme val="minor"/>
    </font>
    <font>
      <sz val="8"/>
      <name val="Calibri"/>
      <family val="2"/>
      <scheme val="minor"/>
    </font>
    <font>
      <sz val="8"/>
      <name val="Helv"/>
    </font>
    <font>
      <sz val="8"/>
      <name val="Univers (W1)"/>
    </font>
    <font>
      <b/>
      <sz val="8"/>
      <name val="Univers (W1)"/>
    </font>
    <font>
      <sz val="10"/>
      <name val="MS Sans Serif"/>
      <family val="2"/>
    </font>
    <font>
      <sz val="7"/>
      <name val="Univers (W1)"/>
    </font>
    <font>
      <b/>
      <sz val="8"/>
      <name val="Helv"/>
    </font>
    <font>
      <sz val="8"/>
      <name val="Univers (W1)"/>
      <family val="2"/>
    </font>
    <font>
      <b/>
      <sz val="8"/>
      <name val="Univers (W1)"/>
      <family val="2"/>
    </font>
    <font>
      <b/>
      <sz val="7"/>
      <name val="Univers (W1)"/>
    </font>
    <font>
      <sz val="10"/>
      <name val="Helv"/>
    </font>
    <font>
      <sz val="10"/>
      <name val="Univers (W1)"/>
      <family val="2"/>
    </font>
    <font>
      <sz val="10"/>
      <name val="Univers (W1)"/>
    </font>
    <font>
      <sz val="8"/>
      <name val="Univers"/>
      <family val="2"/>
    </font>
    <font>
      <b/>
      <sz val="8"/>
      <name val="Univers"/>
      <family val="2"/>
    </font>
    <font>
      <vertAlign val="superscript"/>
      <sz val="8"/>
      <name val="Cambria"/>
      <family val="1"/>
      <scheme val="major"/>
    </font>
    <font>
      <vertAlign val="superscript"/>
      <sz val="8"/>
      <name val="Univers (W1)"/>
    </font>
    <font>
      <sz val="11"/>
      <color rgb="FF000000"/>
      <name val="Calibri"/>
      <family val="2"/>
      <scheme val="minor"/>
    </font>
    <font>
      <sz val="10"/>
      <color rgb="FF000000"/>
      <name val="Times New Roman"/>
      <family val="1"/>
    </font>
    <font>
      <sz val="9"/>
      <name val="Univers (W1)"/>
    </font>
    <font>
      <b/>
      <sz val="9"/>
      <name val="Univers (W1)"/>
    </font>
    <font>
      <sz val="7.5"/>
      <name val="Univers (W1)"/>
    </font>
    <font>
      <sz val="9"/>
      <name val="Univers (W1)"/>
      <family val="2"/>
    </font>
    <font>
      <b/>
      <sz val="9"/>
      <name val="Univers (W1)"/>
      <family val="2"/>
    </font>
    <font>
      <sz val="8"/>
      <name val="MS Sans Serif"/>
      <family val="2"/>
    </font>
    <font>
      <sz val="6"/>
      <name val="Univers (W1)"/>
    </font>
    <font>
      <b/>
      <sz val="12"/>
      <color rgb="FF000000"/>
      <name val="Calibri"/>
      <family val="2"/>
      <scheme val="minor"/>
    </font>
    <font>
      <sz val="11"/>
      <color rgb="FF333333"/>
      <name val="Calibri"/>
      <family val="2"/>
      <scheme val="minor"/>
    </font>
    <font>
      <b/>
      <sz val="14"/>
      <color rgb="FF000000"/>
      <name val="Calibri"/>
      <family val="2"/>
      <scheme val="minor"/>
    </font>
    <font>
      <sz val="12"/>
      <name val="Arial"/>
      <family val="2"/>
    </font>
    <font>
      <b/>
      <sz val="18"/>
      <name val="Univers (W1)"/>
    </font>
  </fonts>
  <fills count="5">
    <fill>
      <patternFill patternType="none"/>
    </fill>
    <fill>
      <patternFill patternType="gray125"/>
    </fill>
    <fill>
      <patternFill patternType="solid">
        <fgColor theme="8" tint="0.79998168889431442"/>
        <bgColor indexed="64"/>
      </patternFill>
    </fill>
    <fill>
      <patternFill patternType="solid">
        <fgColor indexed="9"/>
        <bgColor indexed="64"/>
      </patternFill>
    </fill>
    <fill>
      <patternFill patternType="solid">
        <fgColor theme="2" tint="-9.9978637043366805E-2"/>
        <bgColor indexed="64"/>
      </patternFill>
    </fill>
  </fills>
  <borders count="16">
    <border>
      <left/>
      <right/>
      <top/>
      <bottom/>
      <diagonal/>
    </border>
    <border>
      <left/>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22">
    <xf numFmtId="0" fontId="0" fillId="0" borderId="0"/>
    <xf numFmtId="0" fontId="3" fillId="0" borderId="0"/>
    <xf numFmtId="0" fontId="7" fillId="0" borderId="0"/>
    <xf numFmtId="0" fontId="10" fillId="0" borderId="0"/>
    <xf numFmtId="0" fontId="16" fillId="0" borderId="0"/>
    <xf numFmtId="0" fontId="16" fillId="0" borderId="0"/>
    <xf numFmtId="0" fontId="2" fillId="0" borderId="0"/>
    <xf numFmtId="0" fontId="2" fillId="0" borderId="0"/>
    <xf numFmtId="9" fontId="24" fillId="0" borderId="0" applyFont="0" applyFill="0" applyBorder="0" applyAlignment="0" applyProtection="0"/>
    <xf numFmtId="0" fontId="4" fillId="0" borderId="0"/>
    <xf numFmtId="0" fontId="1" fillId="0" borderId="0"/>
    <xf numFmtId="0" fontId="1" fillId="0" borderId="0"/>
    <xf numFmtId="0" fontId="1" fillId="0" borderId="0"/>
    <xf numFmtId="0" fontId="10" fillId="0" borderId="0"/>
    <xf numFmtId="0" fontId="10" fillId="0" borderId="0"/>
    <xf numFmtId="0" fontId="10" fillId="0" borderId="0"/>
    <xf numFmtId="43" fontId="35" fillId="0" borderId="0" applyFont="0" applyFill="0" applyBorder="0" applyAlignment="0" applyProtection="0"/>
    <xf numFmtId="9" fontId="35" fillId="0" borderId="0" applyFont="0" applyFill="0" applyBorder="0" applyAlignment="0" applyProtection="0"/>
    <xf numFmtId="0" fontId="7" fillId="0" borderId="0"/>
    <xf numFmtId="0" fontId="7" fillId="0" borderId="0"/>
    <xf numFmtId="0" fontId="7" fillId="0" borderId="0"/>
    <xf numFmtId="0" fontId="7" fillId="0" borderId="0"/>
  </cellStyleXfs>
  <cellXfs count="665">
    <xf numFmtId="0" fontId="0" fillId="0" borderId="0" xfId="0" applyFill="1" applyBorder="1" applyAlignment="1">
      <alignment horizontal="left" vertical="top"/>
    </xf>
    <xf numFmtId="0" fontId="8" fillId="0" borderId="0" xfId="2" applyFont="1" applyBorder="1"/>
    <xf numFmtId="3" fontId="8" fillId="0" borderId="0" xfId="2" applyNumberFormat="1" applyFont="1" applyBorder="1"/>
    <xf numFmtId="0" fontId="8" fillId="0" borderId="0" xfId="2" applyNumberFormat="1" applyFont="1" applyBorder="1"/>
    <xf numFmtId="0" fontId="8" fillId="0" borderId="0" xfId="2" applyFont="1"/>
    <xf numFmtId="0" fontId="8" fillId="0" borderId="0" xfId="2" applyNumberFormat="1" applyFont="1" applyBorder="1" applyAlignment="1">
      <alignment horizontal="left"/>
    </xf>
    <xf numFmtId="0" fontId="11" fillId="0" borderId="0" xfId="2" applyNumberFormat="1" applyFont="1" applyBorder="1" applyAlignment="1">
      <alignment horizontal="left"/>
    </xf>
    <xf numFmtId="0" fontId="7" fillId="0" borderId="0" xfId="2"/>
    <xf numFmtId="0" fontId="11" fillId="0" borderId="0" xfId="2" quotePrefix="1" applyNumberFormat="1" applyFont="1" applyBorder="1" applyAlignment="1">
      <alignment horizontal="left"/>
    </xf>
    <xf numFmtId="3" fontId="8" fillId="0" borderId="0" xfId="2" applyNumberFormat="1" applyFont="1"/>
    <xf numFmtId="164" fontId="8" fillId="0" borderId="0" xfId="2" applyNumberFormat="1" applyFont="1" applyBorder="1"/>
    <xf numFmtId="0" fontId="11" fillId="0" borderId="0" xfId="2" applyFont="1"/>
    <xf numFmtId="0" fontId="11" fillId="0" borderId="0" xfId="2" applyNumberFormat="1" applyFont="1" applyBorder="1"/>
    <xf numFmtId="3" fontId="8" fillId="0" borderId="0" xfId="2" applyNumberFormat="1" applyFont="1" applyBorder="1" applyAlignment="1"/>
    <xf numFmtId="3" fontId="8" fillId="0" borderId="0" xfId="2" applyNumberFormat="1" applyFont="1" applyBorder="1" applyAlignment="1">
      <alignment horizontal="left"/>
    </xf>
    <xf numFmtId="3" fontId="8" fillId="0" borderId="2" xfId="2" applyNumberFormat="1" applyFont="1" applyBorder="1" applyAlignment="1"/>
    <xf numFmtId="3" fontId="8" fillId="0" borderId="3" xfId="2" applyNumberFormat="1" applyFont="1" applyBorder="1" applyAlignment="1"/>
    <xf numFmtId="0" fontId="8" fillId="0" borderId="2" xfId="2" applyNumberFormat="1" applyFont="1" applyBorder="1" applyAlignment="1">
      <alignment horizontal="right"/>
    </xf>
    <xf numFmtId="3" fontId="8" fillId="0" borderId="4" xfId="2" applyNumberFormat="1" applyFont="1" applyBorder="1" applyAlignment="1"/>
    <xf numFmtId="3" fontId="9" fillId="0" borderId="2" xfId="2" applyNumberFormat="1" applyFont="1" applyBorder="1"/>
    <xf numFmtId="3" fontId="9" fillId="0" borderId="4" xfId="2" applyNumberFormat="1" applyFont="1" applyBorder="1"/>
    <xf numFmtId="0" fontId="9" fillId="0" borderId="0" xfId="2" applyFont="1" applyBorder="1"/>
    <xf numFmtId="3" fontId="9" fillId="0" borderId="2" xfId="2" applyNumberFormat="1" applyFont="1" applyBorder="1" applyAlignment="1"/>
    <xf numFmtId="3" fontId="9" fillId="0" borderId="3" xfId="2" applyNumberFormat="1" applyFont="1" applyBorder="1" applyAlignment="1"/>
    <xf numFmtId="0" fontId="9" fillId="0" borderId="0" xfId="2" applyNumberFormat="1" applyFont="1" applyBorder="1" applyAlignment="1">
      <alignment horizontal="left"/>
    </xf>
    <xf numFmtId="3" fontId="9" fillId="0" borderId="4" xfId="2" applyNumberFormat="1" applyFont="1" applyBorder="1" applyAlignment="1"/>
    <xf numFmtId="0" fontId="9" fillId="0" borderId="4" xfId="2" applyNumberFormat="1" applyFont="1" applyBorder="1" applyAlignment="1">
      <alignment horizontal="left"/>
    </xf>
    <xf numFmtId="3" fontId="8" fillId="0" borderId="4" xfId="2" applyNumberFormat="1" applyFont="1" applyBorder="1" applyAlignment="1">
      <alignment horizontal="right"/>
    </xf>
    <xf numFmtId="0" fontId="8" fillId="0" borderId="0" xfId="2" applyNumberFormat="1" applyFont="1" applyBorder="1" applyAlignment="1">
      <alignment vertical="center"/>
    </xf>
    <xf numFmtId="0" fontId="8" fillId="0" borderId="5" xfId="2" applyNumberFormat="1" applyFont="1" applyBorder="1" applyAlignment="1">
      <alignment horizontal="center" vertical="center"/>
    </xf>
    <xf numFmtId="0" fontId="8" fillId="0" borderId="0" xfId="2" applyFont="1" applyBorder="1" applyAlignment="1">
      <alignment horizontal="centerContinuous"/>
    </xf>
    <xf numFmtId="3" fontId="8" fillId="0" borderId="0" xfId="2" applyNumberFormat="1" applyFont="1" applyBorder="1" applyAlignment="1">
      <alignment horizontal="centerContinuous"/>
    </xf>
    <xf numFmtId="0" fontId="8" fillId="0" borderId="0" xfId="2" applyNumberFormat="1" applyFont="1" applyBorder="1" applyAlignment="1">
      <alignment horizontal="centerContinuous"/>
    </xf>
    <xf numFmtId="0" fontId="9" fillId="0" borderId="0" xfId="2" applyNumberFormat="1" applyFont="1" applyBorder="1" applyAlignment="1">
      <alignment horizontal="centerContinuous"/>
    </xf>
    <xf numFmtId="0" fontId="11" fillId="0" borderId="0" xfId="2" quotePrefix="1" applyFont="1" applyAlignment="1">
      <alignment horizontal="left"/>
    </xf>
    <xf numFmtId="3" fontId="8" fillId="0" borderId="3" xfId="2" applyNumberFormat="1" applyFont="1" applyBorder="1"/>
    <xf numFmtId="3" fontId="8" fillId="0" borderId="4" xfId="2" applyNumberFormat="1" applyFont="1" applyBorder="1"/>
    <xf numFmtId="0" fontId="8" fillId="0" borderId="4" xfId="2" applyNumberFormat="1" applyFont="1" applyBorder="1" applyAlignment="1">
      <alignment horizontal="left"/>
    </xf>
    <xf numFmtId="3" fontId="7" fillId="0" borderId="0" xfId="2" applyNumberFormat="1"/>
    <xf numFmtId="0" fontId="7" fillId="0" borderId="0" xfId="2" applyAlignment="1">
      <alignment horizontal="centerContinuous"/>
    </xf>
    <xf numFmtId="0" fontId="7" fillId="0" borderId="0" xfId="2" applyBorder="1"/>
    <xf numFmtId="3" fontId="13" fillId="0" borderId="0" xfId="2" applyNumberFormat="1" applyFont="1" applyBorder="1" applyAlignment="1"/>
    <xf numFmtId="0" fontId="13" fillId="0" borderId="0" xfId="2" applyFont="1" applyBorder="1"/>
    <xf numFmtId="3" fontId="13" fillId="0" borderId="0" xfId="2" applyNumberFormat="1" applyFont="1" applyBorder="1"/>
    <xf numFmtId="0" fontId="11" fillId="0" borderId="0" xfId="2" applyFont="1" applyBorder="1"/>
    <xf numFmtId="3" fontId="13" fillId="0" borderId="0" xfId="2" applyNumberFormat="1" applyFont="1" applyBorder="1" applyAlignment="1">
      <alignment horizontal="right"/>
    </xf>
    <xf numFmtId="0" fontId="7" fillId="0" borderId="0" xfId="2" applyFont="1" applyBorder="1"/>
    <xf numFmtId="0" fontId="13" fillId="0" borderId="0" xfId="2" applyFont="1"/>
    <xf numFmtId="3" fontId="13" fillId="0" borderId="0" xfId="2" applyNumberFormat="1" applyFont="1"/>
    <xf numFmtId="0" fontId="12" fillId="0" borderId="0" xfId="2" applyFont="1" applyBorder="1"/>
    <xf numFmtId="3" fontId="14" fillId="0" borderId="0" xfId="2" applyNumberFormat="1" applyFont="1" applyBorder="1" applyAlignment="1"/>
    <xf numFmtId="3" fontId="13" fillId="0" borderId="3" xfId="2" applyNumberFormat="1" applyFont="1" applyBorder="1" applyAlignment="1">
      <alignment horizontal="right"/>
    </xf>
    <xf numFmtId="3" fontId="13" fillId="0" borderId="4" xfId="2" applyNumberFormat="1" applyFont="1" applyBorder="1" applyAlignment="1"/>
    <xf numFmtId="3" fontId="13" fillId="0" borderId="4" xfId="2" applyNumberFormat="1" applyFont="1" applyBorder="1" applyAlignment="1">
      <alignment horizontal="right"/>
    </xf>
    <xf numFmtId="3" fontId="14" fillId="0" borderId="4" xfId="2" applyNumberFormat="1" applyFont="1" applyBorder="1"/>
    <xf numFmtId="164" fontId="7" fillId="0" borderId="0" xfId="2" applyNumberFormat="1" applyBorder="1"/>
    <xf numFmtId="164" fontId="12" fillId="0" borderId="0" xfId="2" applyNumberFormat="1" applyFont="1" applyBorder="1"/>
    <xf numFmtId="0" fontId="12" fillId="0" borderId="0" xfId="2" applyFont="1"/>
    <xf numFmtId="0" fontId="14" fillId="0" borderId="0" xfId="2" applyFont="1" applyBorder="1"/>
    <xf numFmtId="0" fontId="14" fillId="0" borderId="4" xfId="2" applyFont="1" applyBorder="1"/>
    <xf numFmtId="0" fontId="15" fillId="0" borderId="4" xfId="2" applyNumberFormat="1" applyFont="1" applyBorder="1" applyAlignment="1">
      <alignment horizontal="left"/>
    </xf>
    <xf numFmtId="3" fontId="14" fillId="0" borderId="6" xfId="2" applyNumberFormat="1" applyFont="1" applyBorder="1"/>
    <xf numFmtId="0" fontId="12" fillId="0" borderId="0" xfId="2" applyNumberFormat="1" applyFont="1" applyBorder="1" applyAlignment="1">
      <alignment horizontal="center" vertical="center"/>
    </xf>
    <xf numFmtId="3" fontId="13" fillId="0" borderId="0" xfId="2" applyNumberFormat="1" applyFont="1" applyBorder="1" applyAlignment="1">
      <alignment horizontal="centerContinuous"/>
    </xf>
    <xf numFmtId="0" fontId="13" fillId="0" borderId="0" xfId="2" applyFont="1" applyBorder="1" applyAlignment="1">
      <alignment horizontal="centerContinuous"/>
    </xf>
    <xf numFmtId="0" fontId="14" fillId="0" borderId="0" xfId="2" applyNumberFormat="1" applyFont="1" applyBorder="1" applyAlignment="1">
      <alignment horizontal="centerContinuous"/>
    </xf>
    <xf numFmtId="0" fontId="17" fillId="0" borderId="0" xfId="4" applyFont="1"/>
    <xf numFmtId="3" fontId="17" fillId="0" borderId="0" xfId="4" applyNumberFormat="1" applyFont="1" applyAlignment="1"/>
    <xf numFmtId="164" fontId="17" fillId="0" borderId="0" xfId="4" applyNumberFormat="1" applyFont="1" applyBorder="1"/>
    <xf numFmtId="3" fontId="17" fillId="0" borderId="0" xfId="4" applyNumberFormat="1" applyFont="1" applyBorder="1" applyAlignment="1"/>
    <xf numFmtId="0" fontId="18" fillId="0" borderId="0" xfId="4" applyFont="1" applyBorder="1"/>
    <xf numFmtId="0" fontId="18" fillId="0" borderId="0" xfId="4" applyNumberFormat="1" applyFont="1" applyBorder="1"/>
    <xf numFmtId="0" fontId="18" fillId="0" borderId="0" xfId="4" applyFont="1" applyBorder="1" applyAlignment="1">
      <alignment horizontal="centerContinuous"/>
    </xf>
    <xf numFmtId="0" fontId="19" fillId="0" borderId="0" xfId="2" applyFont="1" applyBorder="1"/>
    <xf numFmtId="0" fontId="19" fillId="0" borderId="0" xfId="2" applyNumberFormat="1" applyFont="1" applyBorder="1"/>
    <xf numFmtId="164" fontId="8" fillId="0" borderId="0" xfId="2" applyNumberFormat="1" applyFont="1" applyBorder="1" applyAlignment="1">
      <alignment horizontal="right"/>
    </xf>
    <xf numFmtId="0" fontId="19" fillId="0" borderId="0" xfId="2" applyFont="1"/>
    <xf numFmtId="164" fontId="19" fillId="0" borderId="0" xfId="2" applyNumberFormat="1" applyFont="1" applyBorder="1"/>
    <xf numFmtId="164" fontId="8" fillId="0" borderId="0" xfId="2" applyNumberFormat="1" applyFont="1" applyBorder="1" applyProtection="1">
      <protection locked="0"/>
    </xf>
    <xf numFmtId="164" fontId="9" fillId="0" borderId="2" xfId="2" applyNumberFormat="1" applyFont="1" applyBorder="1"/>
    <xf numFmtId="164" fontId="9" fillId="0" borderId="3" xfId="2" applyNumberFormat="1" applyFont="1" applyBorder="1" applyProtection="1">
      <protection locked="0"/>
    </xf>
    <xf numFmtId="164" fontId="9" fillId="0" borderId="3" xfId="2" applyNumberFormat="1" applyFont="1" applyBorder="1" applyAlignment="1">
      <alignment horizontal="right"/>
    </xf>
    <xf numFmtId="164" fontId="9" fillId="0" borderId="0" xfId="2" applyNumberFormat="1" applyFont="1" applyBorder="1"/>
    <xf numFmtId="164" fontId="9" fillId="0" borderId="4" xfId="2" applyNumberFormat="1" applyFont="1" applyBorder="1" applyProtection="1">
      <protection locked="0"/>
    </xf>
    <xf numFmtId="164" fontId="9" fillId="0" borderId="4" xfId="2" applyNumberFormat="1" applyFont="1" applyBorder="1" applyAlignment="1">
      <alignment horizontal="right"/>
    </xf>
    <xf numFmtId="164" fontId="8" fillId="0" borderId="4" xfId="2" applyNumberFormat="1" applyFont="1" applyBorder="1" applyProtection="1">
      <protection locked="0"/>
    </xf>
    <xf numFmtId="164" fontId="8" fillId="0" borderId="4" xfId="2" applyNumberFormat="1" applyFont="1" applyBorder="1" applyAlignment="1">
      <alignment horizontal="right"/>
    </xf>
    <xf numFmtId="164" fontId="9" fillId="0" borderId="0" xfId="2" applyNumberFormat="1" applyFont="1" applyBorder="1" applyProtection="1">
      <protection locked="0"/>
    </xf>
    <xf numFmtId="164" fontId="8" fillId="0" borderId="4" xfId="2" applyNumberFormat="1" applyFont="1" applyBorder="1"/>
    <xf numFmtId="164" fontId="9" fillId="0" borderId="2" xfId="2" applyNumberFormat="1" applyFont="1" applyBorder="1" applyProtection="1">
      <protection locked="0"/>
    </xf>
    <xf numFmtId="164" fontId="9" fillId="0" borderId="4" xfId="2" applyNumberFormat="1" applyFont="1" applyBorder="1"/>
    <xf numFmtId="164" fontId="8" fillId="0" borderId="2" xfId="2" applyNumberFormat="1" applyFont="1" applyBorder="1" applyProtection="1">
      <protection locked="0"/>
    </xf>
    <xf numFmtId="164" fontId="8" fillId="0" borderId="4" xfId="2" applyNumberFormat="1" applyFont="1" applyBorder="1" applyAlignment="1" applyProtection="1">
      <alignment horizontal="right"/>
      <protection locked="0"/>
    </xf>
    <xf numFmtId="164" fontId="9" fillId="0" borderId="0" xfId="2" applyNumberFormat="1" applyFont="1" applyBorder="1" applyAlignment="1">
      <alignment horizontal="right"/>
    </xf>
    <xf numFmtId="0" fontId="15" fillId="0" borderId="0" xfId="2" applyNumberFormat="1" applyFont="1" applyBorder="1"/>
    <xf numFmtId="164" fontId="9" fillId="0" borderId="0" xfId="2" applyNumberFormat="1" applyFont="1" applyFill="1" applyBorder="1" applyProtection="1">
      <protection locked="0"/>
    </xf>
    <xf numFmtId="164" fontId="9" fillId="0" borderId="2" xfId="2" applyNumberFormat="1" applyFont="1" applyFill="1" applyBorder="1" applyProtection="1">
      <protection locked="0"/>
    </xf>
    <xf numFmtId="164" fontId="9" fillId="0" borderId="2" xfId="2" applyNumberFormat="1" applyFont="1" applyBorder="1" applyAlignment="1">
      <alignment horizontal="right"/>
    </xf>
    <xf numFmtId="164" fontId="9" fillId="0" borderId="6" xfId="2" applyNumberFormat="1" applyFont="1" applyBorder="1" applyAlignment="1">
      <alignment horizontal="right"/>
    </xf>
    <xf numFmtId="0" fontId="8" fillId="0" borderId="0" xfId="2" applyFont="1" applyBorder="1" applyAlignment="1">
      <alignment wrapText="1"/>
    </xf>
    <xf numFmtId="0" fontId="8" fillId="0" borderId="5" xfId="2" applyNumberFormat="1" applyFont="1" applyBorder="1" applyAlignment="1">
      <alignment horizontal="center" wrapText="1"/>
    </xf>
    <xf numFmtId="0" fontId="20" fillId="0" borderId="0" xfId="2" applyNumberFormat="1" applyFont="1" applyBorder="1" applyAlignment="1"/>
    <xf numFmtId="165" fontId="20" fillId="0" borderId="0" xfId="2" applyNumberFormat="1" applyFont="1" applyBorder="1" applyAlignment="1"/>
    <xf numFmtId="3" fontId="8" fillId="0" borderId="0" xfId="2" applyNumberFormat="1" applyFont="1" applyAlignment="1"/>
    <xf numFmtId="0" fontId="9" fillId="0" borderId="0" xfId="2" applyFont="1" applyBorder="1" applyAlignment="1">
      <alignment horizontal="right"/>
    </xf>
    <xf numFmtId="3" fontId="9" fillId="0" borderId="0" xfId="2" applyNumberFormat="1" applyFont="1" applyBorder="1"/>
    <xf numFmtId="3" fontId="9" fillId="0" borderId="0" xfId="2" applyNumberFormat="1" applyFont="1" applyBorder="1" applyAlignment="1"/>
    <xf numFmtId="0" fontId="9" fillId="0" borderId="0" xfId="2" applyNumberFormat="1" applyFont="1" applyBorder="1"/>
    <xf numFmtId="3" fontId="9" fillId="0" borderId="4" xfId="2" applyNumberFormat="1" applyFont="1" applyBorder="1" applyAlignment="1">
      <alignment horizontal="right"/>
    </xf>
    <xf numFmtId="164" fontId="8" fillId="3" borderId="4" xfId="2" applyNumberFormat="1" applyFont="1" applyFill="1" applyBorder="1" applyAlignment="1">
      <alignment horizontal="right"/>
    </xf>
    <xf numFmtId="0" fontId="15" fillId="0" borderId="4" xfId="2" applyNumberFormat="1" applyFont="1" applyBorder="1"/>
    <xf numFmtId="3" fontId="9" fillId="0" borderId="6" xfId="2" applyNumberFormat="1" applyFont="1" applyBorder="1" applyAlignment="1"/>
    <xf numFmtId="0" fontId="8" fillId="0" borderId="0" xfId="2" applyNumberFormat="1" applyFont="1" applyBorder="1" applyAlignment="1">
      <alignment horizontal="center" vertical="center"/>
    </xf>
    <xf numFmtId="3" fontId="9" fillId="0" borderId="0" xfId="2" applyNumberFormat="1" applyFont="1" applyBorder="1" applyAlignment="1">
      <alignment horizontal="centerContinuous"/>
    </xf>
    <xf numFmtId="0" fontId="15" fillId="0" borderId="0" xfId="2" applyNumberFormat="1" applyFont="1" applyBorder="1" applyAlignment="1">
      <alignment horizontal="centerContinuous"/>
    </xf>
    <xf numFmtId="165" fontId="9" fillId="0" borderId="0" xfId="2" applyNumberFormat="1" applyFont="1" applyBorder="1" applyAlignment="1">
      <alignment horizontal="centerContinuous"/>
    </xf>
    <xf numFmtId="0" fontId="8" fillId="0" borderId="0" xfId="2" applyFont="1" applyAlignment="1">
      <alignment horizontal="centerContinuous"/>
    </xf>
    <xf numFmtId="0" fontId="15" fillId="0" borderId="3" xfId="2" applyNumberFormat="1" applyFont="1" applyBorder="1" applyAlignment="1">
      <alignment horizontal="left"/>
    </xf>
    <xf numFmtId="0" fontId="11" fillId="0" borderId="5" xfId="2" applyNumberFormat="1" applyFont="1" applyBorder="1" applyAlignment="1">
      <alignment horizontal="center" wrapText="1"/>
    </xf>
    <xf numFmtId="0" fontId="11" fillId="0" borderId="5" xfId="2" applyNumberFormat="1" applyFont="1" applyBorder="1" applyAlignment="1">
      <alignment horizontal="center" vertical="center"/>
    </xf>
    <xf numFmtId="0" fontId="15" fillId="0" borderId="4" xfId="2" applyNumberFormat="1" applyFont="1" applyBorder="1" applyAlignment="1"/>
    <xf numFmtId="0" fontId="9" fillId="0" borderId="4" xfId="2" quotePrefix="1" applyNumberFormat="1" applyFont="1" applyBorder="1" applyAlignment="1">
      <alignment horizontal="left"/>
    </xf>
    <xf numFmtId="164" fontId="8" fillId="0" borderId="3" xfId="2" applyNumberFormat="1" applyFont="1" applyBorder="1" applyProtection="1">
      <protection locked="0"/>
    </xf>
    <xf numFmtId="164" fontId="8" fillId="0" borderId="3" xfId="2" applyNumberFormat="1" applyFont="1" applyBorder="1"/>
    <xf numFmtId="0" fontId="15" fillId="0" borderId="0" xfId="2" applyNumberFormat="1" applyFont="1" applyBorder="1" applyAlignment="1">
      <alignment horizontal="left"/>
    </xf>
    <xf numFmtId="164" fontId="9" fillId="0" borderId="6" xfId="2" applyNumberFormat="1" applyFont="1" applyBorder="1"/>
    <xf numFmtId="0" fontId="8" fillId="0" borderId="0" xfId="2" applyFont="1" applyBorder="1" applyAlignment="1">
      <alignment vertical="top"/>
    </xf>
    <xf numFmtId="0" fontId="8" fillId="0" borderId="0" xfId="2" applyNumberFormat="1" applyFont="1" applyBorder="1" applyAlignment="1">
      <alignment horizontal="center" vertical="top"/>
    </xf>
    <xf numFmtId="37" fontId="9" fillId="0" borderId="0" xfId="2" applyNumberFormat="1" applyFont="1" applyBorder="1" applyAlignment="1"/>
    <xf numFmtId="37" fontId="9" fillId="0" borderId="2" xfId="2" applyNumberFormat="1" applyFont="1" applyBorder="1" applyAlignment="1"/>
    <xf numFmtId="37" fontId="9" fillId="0" borderId="3" xfId="2" applyNumberFormat="1" applyFont="1" applyBorder="1" applyAlignment="1"/>
    <xf numFmtId="37" fontId="9" fillId="0" borderId="4" xfId="2" applyNumberFormat="1" applyFont="1" applyBorder="1" applyAlignment="1"/>
    <xf numFmtId="167" fontId="9" fillId="0" borderId="2" xfId="2" applyNumberFormat="1" applyFont="1" applyBorder="1" applyAlignment="1">
      <alignment horizontal="right"/>
    </xf>
    <xf numFmtId="167" fontId="9" fillId="0" borderId="4" xfId="2" applyNumberFormat="1" applyFont="1" applyBorder="1" applyAlignment="1">
      <alignment horizontal="right"/>
    </xf>
    <xf numFmtId="37" fontId="8" fillId="0" borderId="2" xfId="2" applyNumberFormat="1" applyFont="1" applyBorder="1" applyAlignment="1"/>
    <xf numFmtId="37" fontId="8" fillId="0" borderId="4" xfId="2" applyNumberFormat="1" applyFont="1" applyBorder="1" applyAlignment="1"/>
    <xf numFmtId="37" fontId="8" fillId="0" borderId="4" xfId="2" applyNumberFormat="1" applyFont="1" applyFill="1" applyBorder="1" applyAlignment="1"/>
    <xf numFmtId="37" fontId="9" fillId="0" borderId="6" xfId="2" applyNumberFormat="1" applyFont="1" applyBorder="1" applyAlignment="1"/>
    <xf numFmtId="0" fontId="8" fillId="0" borderId="0" xfId="2" applyNumberFormat="1" applyFont="1" applyBorder="1" applyAlignment="1">
      <alignment horizontal="center"/>
    </xf>
    <xf numFmtId="0" fontId="9" fillId="0" borderId="0" xfId="2" applyNumberFormat="1" applyFont="1" applyBorder="1" applyAlignment="1">
      <alignment horizontal="center"/>
    </xf>
    <xf numFmtId="0" fontId="15" fillId="0" borderId="0" xfId="2" applyNumberFormat="1" applyFont="1" applyBorder="1" applyAlignment="1">
      <alignment horizontal="center"/>
    </xf>
    <xf numFmtId="0" fontId="8" fillId="0" borderId="0" xfId="2" applyFont="1" applyBorder="1" applyAlignment="1"/>
    <xf numFmtId="167" fontId="8" fillId="0" borderId="0" xfId="2" applyNumberFormat="1" applyFont="1" applyBorder="1"/>
    <xf numFmtId="167" fontId="8" fillId="0" borderId="0" xfId="2" applyNumberFormat="1" applyFont="1" applyBorder="1" applyAlignment="1"/>
    <xf numFmtId="37" fontId="8" fillId="0" borderId="0" xfId="2" applyNumberFormat="1" applyFont="1" applyBorder="1" applyAlignment="1"/>
    <xf numFmtId="37" fontId="9" fillId="0" borderId="0" xfId="2" applyNumberFormat="1" applyFont="1" applyBorder="1" applyAlignment="1">
      <alignment horizontal="right"/>
    </xf>
    <xf numFmtId="37" fontId="9" fillId="0" borderId="2" xfId="2" applyNumberFormat="1" applyFont="1" applyBorder="1" applyAlignment="1">
      <alignment horizontal="right"/>
    </xf>
    <xf numFmtId="37" fontId="9" fillId="0" borderId="3" xfId="2" applyNumberFormat="1" applyFont="1" applyBorder="1" applyAlignment="1">
      <alignment horizontal="right"/>
    </xf>
    <xf numFmtId="0" fontId="9" fillId="0" borderId="0" xfId="2" applyNumberFormat="1" applyFont="1" applyBorder="1" applyAlignment="1"/>
    <xf numFmtId="0" fontId="11" fillId="0" borderId="5" xfId="2" applyNumberFormat="1" applyFont="1" applyBorder="1" applyAlignment="1">
      <alignment horizontal="center"/>
    </xf>
    <xf numFmtId="164" fontId="9" fillId="0" borderId="0" xfId="2" applyNumberFormat="1" applyFont="1" applyBorder="1" applyAlignment="1" applyProtection="1">
      <alignment horizontal="right"/>
      <protection locked="0"/>
    </xf>
    <xf numFmtId="164" fontId="9" fillId="0" borderId="3" xfId="2" applyNumberFormat="1" applyFont="1" applyBorder="1"/>
    <xf numFmtId="164" fontId="8" fillId="0" borderId="4" xfId="2" applyNumberFormat="1" applyFont="1" applyBorder="1" applyAlignment="1" applyProtection="1">
      <protection locked="0"/>
    </xf>
    <xf numFmtId="164" fontId="9" fillId="0" borderId="4" xfId="2" applyNumberFormat="1" applyFont="1" applyBorder="1" applyAlignment="1" applyProtection="1">
      <alignment horizontal="right"/>
      <protection locked="0"/>
    </xf>
    <xf numFmtId="165" fontId="9" fillId="0" borderId="0" xfId="2" applyNumberFormat="1" applyFont="1" applyBorder="1" applyAlignment="1">
      <alignment horizontal="center"/>
    </xf>
    <xf numFmtId="164" fontId="9" fillId="0" borderId="4" xfId="2" applyNumberFormat="1" applyFont="1" applyBorder="1" applyAlignment="1">
      <alignment horizontal="left"/>
    </xf>
    <xf numFmtId="0" fontId="8" fillId="0" borderId="0" xfId="0" applyNumberFormat="1" applyFont="1" applyBorder="1" applyAlignment="1">
      <alignment horizontal="left"/>
    </xf>
    <xf numFmtId="3" fontId="17" fillId="0" borderId="0" xfId="4" applyNumberFormat="1" applyFont="1"/>
    <xf numFmtId="0" fontId="8" fillId="0" borderId="0" xfId="2" quotePrefix="1" applyNumberFormat="1" applyFont="1" applyBorder="1" applyAlignment="1">
      <alignment horizontal="left"/>
    </xf>
    <xf numFmtId="0" fontId="11" fillId="0" borderId="0" xfId="2" applyFont="1" applyBorder="1" applyAlignment="1"/>
    <xf numFmtId="0" fontId="8" fillId="0" borderId="0" xfId="2" applyNumberFormat="1" applyFont="1" applyFill="1" applyBorder="1" applyAlignment="1">
      <alignment horizontal="left"/>
    </xf>
    <xf numFmtId="166" fontId="8" fillId="0" borderId="4" xfId="2" applyNumberFormat="1" applyFont="1" applyBorder="1" applyAlignment="1">
      <alignment horizontal="right"/>
    </xf>
    <xf numFmtId="0" fontId="9" fillId="0" borderId="0" xfId="2" applyNumberFormat="1" applyFont="1" applyFill="1" applyBorder="1" applyAlignment="1">
      <alignment horizontal="centerContinuous"/>
    </xf>
    <xf numFmtId="0" fontId="8" fillId="0" borderId="0" xfId="2" applyNumberFormat="1" applyFont="1" applyBorder="1" applyAlignment="1">
      <alignment horizontal="left" indent="1"/>
    </xf>
    <xf numFmtId="0" fontId="20" fillId="0" borderId="0" xfId="2" applyNumberFormat="1" applyFont="1" applyBorder="1" applyAlignment="1">
      <alignment horizontal="centerContinuous"/>
    </xf>
    <xf numFmtId="165" fontId="20" fillId="0" borderId="0" xfId="2" applyNumberFormat="1" applyFont="1" applyBorder="1" applyAlignment="1">
      <alignment horizontal="centerContinuous"/>
    </xf>
    <xf numFmtId="164" fontId="9" fillId="0" borderId="5" xfId="2" applyNumberFormat="1" applyFont="1" applyBorder="1" applyAlignment="1">
      <alignment horizontal="center"/>
    </xf>
    <xf numFmtId="164" fontId="9" fillId="0" borderId="5" xfId="2" applyNumberFormat="1" applyFont="1" applyBorder="1" applyAlignment="1">
      <alignment horizontal="center" wrapText="1"/>
    </xf>
    <xf numFmtId="0" fontId="9" fillId="0" borderId="5" xfId="2" applyNumberFormat="1" applyFont="1" applyBorder="1" applyAlignment="1">
      <alignment horizontal="center"/>
    </xf>
    <xf numFmtId="0" fontId="9" fillId="0" borderId="5" xfId="2" applyNumberFormat="1" applyFont="1" applyBorder="1" applyAlignment="1">
      <alignment horizontal="center" wrapText="1"/>
    </xf>
    <xf numFmtId="164" fontId="15" fillId="0" borderId="5" xfId="2" applyNumberFormat="1" applyFont="1" applyBorder="1" applyAlignment="1">
      <alignment horizontal="center"/>
    </xf>
    <xf numFmtId="0" fontId="15" fillId="0" borderId="5" xfId="2" applyNumberFormat="1" applyFont="1" applyBorder="1" applyAlignment="1">
      <alignment horizontal="center" wrapText="1"/>
    </xf>
    <xf numFmtId="0" fontId="15" fillId="0" borderId="5" xfId="2" applyNumberFormat="1" applyFont="1" applyBorder="1" applyAlignment="1">
      <alignment horizontal="center"/>
    </xf>
    <xf numFmtId="3" fontId="9" fillId="0" borderId="4" xfId="2" applyNumberFormat="1" applyFont="1" applyBorder="1" applyAlignment="1">
      <alignment wrapText="1"/>
    </xf>
    <xf numFmtId="0" fontId="9" fillId="0" borderId="4" xfId="2" applyNumberFormat="1" applyFont="1" applyBorder="1" applyAlignment="1">
      <alignment horizontal="left" wrapText="1"/>
    </xf>
    <xf numFmtId="0" fontId="8" fillId="0" borderId="4" xfId="2" applyNumberFormat="1" applyFont="1" applyBorder="1" applyAlignment="1">
      <alignment horizontal="left" indent="2"/>
    </xf>
    <xf numFmtId="0" fontId="8" fillId="0" borderId="4" xfId="2" applyNumberFormat="1" applyFont="1" applyBorder="1" applyAlignment="1">
      <alignment horizontal="left" indent="3"/>
    </xf>
    <xf numFmtId="0" fontId="8" fillId="0" borderId="4" xfId="2" quotePrefix="1" applyNumberFormat="1" applyFont="1" applyBorder="1" applyAlignment="1">
      <alignment horizontal="left" indent="2"/>
    </xf>
    <xf numFmtId="0" fontId="8" fillId="0" borderId="3" xfId="2" applyNumberFormat="1" applyFont="1" applyBorder="1" applyAlignment="1">
      <alignment horizontal="left" indent="2"/>
    </xf>
    <xf numFmtId="0" fontId="15" fillId="0" borderId="4" xfId="2" applyNumberFormat="1" applyFont="1" applyBorder="1" applyAlignment="1">
      <alignment horizontal="left" indent="2"/>
    </xf>
    <xf numFmtId="0" fontId="11" fillId="0" borderId="4" xfId="2" applyNumberFormat="1" applyFont="1" applyBorder="1" applyAlignment="1">
      <alignment horizontal="left" indent="2"/>
    </xf>
    <xf numFmtId="0" fontId="11" fillId="0" borderId="4" xfId="2" applyNumberFormat="1" applyFont="1" applyBorder="1" applyAlignment="1">
      <alignment horizontal="left" indent="3"/>
    </xf>
    <xf numFmtId="0" fontId="11" fillId="0" borderId="4" xfId="2" applyNumberFormat="1" applyFont="1" applyBorder="1" applyAlignment="1">
      <alignment horizontal="left" wrapText="1" indent="3"/>
    </xf>
    <xf numFmtId="0" fontId="11" fillId="0" borderId="4" xfId="2" applyNumberFormat="1" applyFont="1" applyBorder="1" applyAlignment="1">
      <alignment horizontal="left" wrapText="1" indent="2"/>
    </xf>
    <xf numFmtId="0" fontId="15" fillId="0" borderId="4" xfId="2" applyNumberFormat="1" applyFont="1" applyBorder="1" applyAlignment="1">
      <alignment horizontal="left" wrapText="1"/>
    </xf>
    <xf numFmtId="0" fontId="15" fillId="0" borderId="4" xfId="2" applyNumberFormat="1" applyFont="1" applyBorder="1" applyAlignment="1">
      <alignment horizontal="left" wrapText="1" indent="2"/>
    </xf>
    <xf numFmtId="3" fontId="8" fillId="0" borderId="4" xfId="2" applyNumberFormat="1" applyFont="1" applyBorder="1" applyAlignment="1"/>
    <xf numFmtId="0" fontId="9" fillId="0" borderId="4" xfId="2" applyNumberFormat="1" applyFont="1" applyBorder="1" applyAlignment="1">
      <alignment horizontal="left"/>
    </xf>
    <xf numFmtId="164" fontId="9" fillId="0" borderId="4" xfId="2" applyNumberFormat="1" applyFont="1" applyBorder="1" applyAlignment="1">
      <alignment horizontal="right"/>
    </xf>
    <xf numFmtId="164" fontId="8" fillId="0" borderId="4" xfId="2" applyNumberFormat="1" applyFont="1" applyBorder="1" applyAlignment="1">
      <alignment horizontal="right"/>
    </xf>
    <xf numFmtId="164" fontId="8" fillId="0" borderId="4" xfId="2" applyNumberFormat="1" applyFont="1" applyBorder="1"/>
    <xf numFmtId="164" fontId="8" fillId="0" borderId="4" xfId="2" applyNumberFormat="1" applyFont="1" applyBorder="1" applyAlignment="1" applyProtection="1">
      <alignment horizontal="right"/>
      <protection locked="0"/>
    </xf>
    <xf numFmtId="164" fontId="9" fillId="0" borderId="6" xfId="2" applyNumberFormat="1" applyFont="1" applyBorder="1" applyAlignment="1">
      <alignment horizontal="right"/>
    </xf>
    <xf numFmtId="37" fontId="8" fillId="0" borderId="4" xfId="2" applyNumberFormat="1" applyFont="1" applyBorder="1" applyAlignment="1"/>
    <xf numFmtId="164" fontId="9" fillId="0" borderId="3" xfId="2" applyNumberFormat="1" applyFont="1" applyBorder="1" applyAlignment="1" applyProtection="1">
      <alignment horizontal="right"/>
      <protection locked="0"/>
    </xf>
    <xf numFmtId="164" fontId="9" fillId="0" borderId="4" xfId="2" applyNumberFormat="1" applyFont="1" applyBorder="1" applyAlignment="1" applyProtection="1">
      <alignment horizontal="right"/>
      <protection locked="0"/>
    </xf>
    <xf numFmtId="164" fontId="9" fillId="0" borderId="4" xfId="2" applyNumberFormat="1" applyFont="1" applyBorder="1" applyAlignment="1">
      <alignment horizontal="left"/>
    </xf>
    <xf numFmtId="0" fontId="11" fillId="0" borderId="4" xfId="0" applyNumberFormat="1" applyFont="1" applyBorder="1" applyAlignment="1">
      <alignment horizontal="left" wrapText="1" indent="2"/>
    </xf>
    <xf numFmtId="0" fontId="11" fillId="0" borderId="4" xfId="0" applyNumberFormat="1" applyFont="1" applyBorder="1" applyAlignment="1">
      <alignment horizontal="left" wrapText="1" indent="3"/>
    </xf>
    <xf numFmtId="164" fontId="8" fillId="0" borderId="4" xfId="2" applyNumberFormat="1" applyFont="1" applyBorder="1" applyAlignment="1">
      <alignment horizontal="left" indent="3"/>
    </xf>
    <xf numFmtId="0" fontId="11" fillId="0" borderId="3" xfId="2" applyNumberFormat="1" applyFont="1" applyBorder="1" applyAlignment="1">
      <alignment horizontal="left" indent="3"/>
    </xf>
    <xf numFmtId="0" fontId="9" fillId="0" borderId="4" xfId="2" applyFont="1" applyBorder="1"/>
    <xf numFmtId="0" fontId="8" fillId="0" borderId="3" xfId="2" applyFont="1" applyBorder="1" applyAlignment="1">
      <alignment horizontal="left" indent="2"/>
    </xf>
    <xf numFmtId="0" fontId="9" fillId="0" borderId="4" xfId="2" applyNumberFormat="1" applyFont="1" applyBorder="1" applyAlignment="1">
      <alignment horizontal="left" indent="2"/>
    </xf>
    <xf numFmtId="164" fontId="8" fillId="0" borderId="4" xfId="2" applyNumberFormat="1" applyFont="1" applyBorder="1" applyAlignment="1">
      <alignment horizontal="left" indent="4"/>
    </xf>
    <xf numFmtId="0" fontId="27" fillId="0" borderId="4" xfId="2" applyNumberFormat="1" applyFont="1" applyBorder="1" applyAlignment="1">
      <alignment horizontal="right"/>
    </xf>
    <xf numFmtId="0" fontId="9" fillId="0" borderId="3" xfId="2" applyNumberFormat="1" applyFont="1" applyBorder="1" applyAlignment="1">
      <alignment horizontal="left" vertical="top"/>
    </xf>
    <xf numFmtId="3" fontId="9" fillId="0" borderId="3" xfId="2" applyNumberFormat="1" applyFont="1" applyBorder="1" applyAlignment="1">
      <alignment vertical="top"/>
    </xf>
    <xf numFmtId="0" fontId="11" fillId="0" borderId="3" xfId="2" applyNumberFormat="1" applyFont="1" applyBorder="1" applyAlignment="1">
      <alignment horizontal="right" vertical="top"/>
    </xf>
    <xf numFmtId="3" fontId="9" fillId="0" borderId="2" xfId="2" applyNumberFormat="1" applyFont="1" applyBorder="1" applyAlignment="1">
      <alignment vertical="top"/>
    </xf>
    <xf numFmtId="0" fontId="7" fillId="0" borderId="0" xfId="2" applyAlignment="1">
      <alignment vertical="top"/>
    </xf>
    <xf numFmtId="0" fontId="9" fillId="0" borderId="0" xfId="2" applyFont="1" applyBorder="1" applyAlignment="1">
      <alignment vertical="top"/>
    </xf>
    <xf numFmtId="0" fontId="28" fillId="0" borderId="0" xfId="4" applyFont="1"/>
    <xf numFmtId="0" fontId="28" fillId="0" borderId="0" xfId="4" applyFont="1" applyBorder="1"/>
    <xf numFmtId="3" fontId="28" fillId="0" borderId="0" xfId="4" applyNumberFormat="1" applyFont="1" applyBorder="1" applyAlignment="1"/>
    <xf numFmtId="164" fontId="28" fillId="0" borderId="0" xfId="4" applyNumberFormat="1" applyFont="1" applyBorder="1"/>
    <xf numFmtId="3" fontId="29" fillId="0" borderId="0" xfId="4" applyNumberFormat="1" applyFont="1" applyBorder="1" applyAlignment="1">
      <alignment horizontal="centerContinuous"/>
    </xf>
    <xf numFmtId="0" fontId="28" fillId="0" borderId="0" xfId="4" applyFont="1" applyAlignment="1">
      <alignment horizontal="centerContinuous"/>
    </xf>
    <xf numFmtId="3" fontId="28" fillId="0" borderId="0" xfId="4" applyNumberFormat="1" applyFont="1" applyBorder="1" applyAlignment="1">
      <alignment horizontal="centerContinuous"/>
    </xf>
    <xf numFmtId="164" fontId="28" fillId="0" borderId="0" xfId="4" applyNumberFormat="1" applyFont="1" applyBorder="1" applyAlignment="1">
      <alignment horizontal="centerContinuous"/>
    </xf>
    <xf numFmtId="0" fontId="29" fillId="0" borderId="0" xfId="4" applyNumberFormat="1" applyFont="1" applyBorder="1" applyAlignment="1">
      <alignment horizontal="centerContinuous"/>
    </xf>
    <xf numFmtId="0" fontId="28" fillId="0" borderId="0" xfId="4" applyFont="1" applyBorder="1" applyAlignment="1">
      <alignment horizontal="centerContinuous"/>
    </xf>
    <xf numFmtId="0" fontId="29" fillId="0" borderId="0" xfId="2" applyNumberFormat="1" applyFont="1" applyFill="1" applyBorder="1" applyAlignment="1">
      <alignment horizontal="centerContinuous"/>
    </xf>
    <xf numFmtId="0" fontId="28" fillId="0" borderId="0" xfId="4" applyNumberFormat="1" applyFont="1" applyBorder="1"/>
    <xf numFmtId="0" fontId="28" fillId="0" borderId="6" xfId="4" applyFont="1" applyBorder="1"/>
    <xf numFmtId="3" fontId="28" fillId="0" borderId="6" xfId="4" applyNumberFormat="1" applyFont="1" applyBorder="1" applyAlignment="1"/>
    <xf numFmtId="3" fontId="28" fillId="0" borderId="9" xfId="4" applyNumberFormat="1" applyFont="1" applyBorder="1" applyAlignment="1">
      <alignment horizontal="centerContinuous"/>
    </xf>
    <xf numFmtId="0" fontId="28" fillId="0" borderId="5" xfId="4" applyFont="1" applyBorder="1" applyAlignment="1">
      <alignment horizontal="centerContinuous"/>
    </xf>
    <xf numFmtId="0" fontId="28" fillId="0" borderId="3" xfId="4" applyNumberFormat="1" applyFont="1" applyBorder="1" applyAlignment="1">
      <alignment horizontal="center" wrapText="1"/>
    </xf>
    <xf numFmtId="3" fontId="28" fillId="0" borderId="3" xfId="4" applyNumberFormat="1" applyFont="1" applyBorder="1" applyAlignment="1">
      <alignment horizontal="center" wrapText="1"/>
    </xf>
    <xf numFmtId="3" fontId="28" fillId="0" borderId="8" xfId="4" applyNumberFormat="1" applyFont="1" applyBorder="1" applyAlignment="1">
      <alignment horizontal="center"/>
    </xf>
    <xf numFmtId="164" fontId="28" fillId="0" borderId="3" xfId="4" applyNumberFormat="1" applyFont="1" applyBorder="1" applyAlignment="1">
      <alignment horizontal="center" wrapText="1"/>
    </xf>
    <xf numFmtId="0" fontId="28" fillId="0" borderId="4" xfId="4" applyNumberFormat="1" applyFont="1" applyBorder="1" applyAlignment="1">
      <alignment horizontal="center"/>
    </xf>
    <xf numFmtId="3" fontId="28" fillId="0" borderId="4" xfId="4" applyNumberFormat="1" applyFont="1" applyBorder="1" applyAlignment="1">
      <alignment horizontal="center"/>
    </xf>
    <xf numFmtId="9" fontId="28" fillId="0" borderId="4" xfId="4" applyNumberFormat="1" applyFont="1" applyBorder="1" applyAlignment="1">
      <alignment horizontal="center"/>
    </xf>
    <xf numFmtId="3" fontId="28" fillId="0" borderId="2" xfId="4" applyNumberFormat="1" applyFont="1" applyBorder="1" applyAlignment="1">
      <alignment horizontal="center"/>
    </xf>
    <xf numFmtId="0" fontId="28" fillId="0" borderId="3" xfId="4" applyNumberFormat="1" applyFont="1" applyBorder="1" applyAlignment="1">
      <alignment horizontal="center" vertical="top"/>
    </xf>
    <xf numFmtId="3" fontId="28" fillId="0" borderId="3" xfId="4" applyNumberFormat="1" applyFont="1" applyBorder="1" applyAlignment="1">
      <alignment horizontal="center" vertical="top"/>
    </xf>
    <xf numFmtId="3" fontId="28" fillId="0" borderId="8" xfId="4" applyNumberFormat="1" applyFont="1" applyBorder="1" applyAlignment="1">
      <alignment horizontal="center" vertical="top"/>
    </xf>
    <xf numFmtId="9" fontId="28" fillId="0" borderId="3" xfId="4" applyNumberFormat="1" applyFont="1" applyBorder="1" applyAlignment="1">
      <alignment horizontal="center" vertical="top"/>
    </xf>
    <xf numFmtId="0" fontId="28" fillId="0" borderId="5" xfId="4" applyNumberFormat="1" applyFont="1" applyBorder="1" applyAlignment="1">
      <alignment horizontal="center"/>
    </xf>
    <xf numFmtId="3" fontId="28" fillId="0" borderId="5" xfId="4" applyNumberFormat="1" applyFont="1" applyBorder="1" applyAlignment="1">
      <alignment horizontal="center"/>
    </xf>
    <xf numFmtId="3" fontId="28" fillId="0" borderId="9" xfId="4" applyNumberFormat="1" applyFont="1" applyBorder="1" applyAlignment="1">
      <alignment horizontal="center"/>
    </xf>
    <xf numFmtId="9" fontId="28" fillId="0" borderId="5" xfId="4" applyNumberFormat="1" applyFont="1" applyBorder="1" applyAlignment="1">
      <alignment horizontal="center"/>
    </xf>
    <xf numFmtId="0" fontId="28" fillId="0" borderId="0" xfId="4" applyFont="1" applyBorder="1" applyAlignment="1">
      <alignment horizontal="center"/>
    </xf>
    <xf numFmtId="0" fontId="28" fillId="0" borderId="0" xfId="4" applyNumberFormat="1" applyFont="1" applyBorder="1" applyAlignment="1">
      <alignment horizontal="left"/>
    </xf>
    <xf numFmtId="0" fontId="11" fillId="0" borderId="0" xfId="2" quotePrefix="1" applyNumberFormat="1" applyFont="1" applyFill="1" applyBorder="1" applyAlignment="1">
      <alignment horizontal="left"/>
    </xf>
    <xf numFmtId="0" fontId="11" fillId="0" borderId="0" xfId="2" applyNumberFormat="1" applyFont="1" applyFill="1" applyBorder="1" applyAlignment="1">
      <alignment horizontal="left"/>
    </xf>
    <xf numFmtId="0" fontId="6" fillId="2" borderId="0" xfId="13" applyFont="1" applyFill="1"/>
    <xf numFmtId="0" fontId="30" fillId="2" borderId="0" xfId="13" applyFont="1" applyFill="1"/>
    <xf numFmtId="3" fontId="31" fillId="4" borderId="4" xfId="2" applyNumberFormat="1" applyFont="1" applyFill="1" applyBorder="1"/>
    <xf numFmtId="0" fontId="13" fillId="4" borderId="0" xfId="13" applyNumberFormat="1" applyFont="1" applyFill="1" applyBorder="1" applyAlignment="1">
      <alignment horizontal="left"/>
    </xf>
    <xf numFmtId="0" fontId="8" fillId="4" borderId="0" xfId="2" applyFont="1" applyFill="1"/>
    <xf numFmtId="3" fontId="25" fillId="0" borderId="4" xfId="4" applyNumberFormat="1" applyFont="1" applyBorder="1" applyAlignment="1">
      <alignment horizontal="center"/>
    </xf>
    <xf numFmtId="9" fontId="25" fillId="0" borderId="4" xfId="4" applyNumberFormat="1" applyFont="1" applyBorder="1" applyAlignment="1">
      <alignment horizontal="center"/>
    </xf>
    <xf numFmtId="0" fontId="8" fillId="0" borderId="5" xfId="2" applyFont="1" applyBorder="1" applyAlignment="1">
      <alignment horizontal="right" vertical="center"/>
    </xf>
    <xf numFmtId="0" fontId="8" fillId="0" borderId="5" xfId="2" applyNumberFormat="1" applyFont="1" applyBorder="1" applyAlignment="1">
      <alignment horizontal="right" vertical="center"/>
    </xf>
    <xf numFmtId="0" fontId="8" fillId="0" borderId="5" xfId="2" applyNumberFormat="1" applyFont="1" applyBorder="1" applyAlignment="1">
      <alignment vertical="center"/>
    </xf>
    <xf numFmtId="0" fontId="8" fillId="0" borderId="2" xfId="2" applyNumberFormat="1" applyFont="1" applyBorder="1" applyAlignment="1">
      <alignment vertical="center"/>
    </xf>
    <xf numFmtId="0" fontId="8" fillId="0" borderId="5" xfId="2" applyFont="1" applyBorder="1" applyAlignment="1">
      <alignment vertical="center"/>
    </xf>
    <xf numFmtId="0" fontId="8" fillId="0" borderId="0" xfId="2" applyNumberFormat="1" applyFont="1" applyBorder="1" applyAlignment="1">
      <alignment horizontal="right" vertical="center"/>
    </xf>
    <xf numFmtId="0" fontId="8" fillId="0" borderId="2" xfId="2" applyNumberFormat="1" applyFont="1" applyBorder="1" applyAlignment="1">
      <alignment horizontal="right" vertical="center"/>
    </xf>
    <xf numFmtId="0" fontId="14" fillId="0" borderId="5" xfId="2" applyNumberFormat="1" applyFont="1" applyBorder="1" applyAlignment="1">
      <alignment horizontal="right" vertical="center"/>
    </xf>
    <xf numFmtId="0" fontId="14" fillId="0" borderId="0" xfId="2" applyNumberFormat="1" applyFont="1" applyBorder="1" applyAlignment="1">
      <alignment horizontal="right" vertical="center"/>
    </xf>
    <xf numFmtId="3" fontId="9" fillId="0" borderId="3" xfId="2" applyNumberFormat="1" applyFont="1" applyBorder="1" applyAlignment="1">
      <alignment horizontal="right"/>
    </xf>
    <xf numFmtId="0" fontId="9" fillId="0" borderId="0" xfId="0" applyNumberFormat="1" applyFont="1" applyBorder="1" applyAlignment="1">
      <alignment horizontal="centerContinuous"/>
    </xf>
    <xf numFmtId="0" fontId="8" fillId="0" borderId="0" xfId="0" applyFont="1" applyBorder="1" applyAlignment="1">
      <alignment horizontal="centerContinuous"/>
    </xf>
    <xf numFmtId="3" fontId="8" fillId="0" borderId="0" xfId="0" applyNumberFormat="1" applyFont="1" applyBorder="1" applyAlignment="1">
      <alignment horizontal="centerContinuous"/>
    </xf>
    <xf numFmtId="0" fontId="8" fillId="0" borderId="0" xfId="0" applyNumberFormat="1" applyFont="1" applyBorder="1" applyAlignment="1">
      <alignment horizontal="centerContinuous"/>
    </xf>
    <xf numFmtId="0" fontId="8" fillId="0" borderId="5" xfId="0" applyNumberFormat="1" applyFont="1" applyBorder="1" applyAlignment="1">
      <alignment horizontal="center" vertical="center"/>
    </xf>
    <xf numFmtId="0" fontId="8" fillId="0" borderId="9" xfId="0" applyNumberFormat="1" applyFont="1" applyBorder="1" applyAlignment="1">
      <alignment horizontal="center" vertical="center"/>
    </xf>
    <xf numFmtId="3" fontId="9" fillId="0" borderId="4" xfId="0" applyNumberFormat="1" applyFont="1" applyBorder="1"/>
    <xf numFmtId="3" fontId="8" fillId="0" borderId="4" xfId="0" applyNumberFormat="1" applyFont="1" applyBorder="1" applyAlignment="1"/>
    <xf numFmtId="3" fontId="8" fillId="0" borderId="4" xfId="0" applyNumberFormat="1" applyFont="1" applyBorder="1"/>
    <xf numFmtId="164" fontId="8" fillId="0" borderId="2" xfId="0" applyNumberFormat="1" applyFont="1" applyBorder="1"/>
    <xf numFmtId="164" fontId="8" fillId="0" borderId="4" xfId="0" applyNumberFormat="1" applyFont="1" applyBorder="1"/>
    <xf numFmtId="164" fontId="8" fillId="0" borderId="2" xfId="0" applyNumberFormat="1" applyFont="1" applyBorder="1" applyAlignment="1">
      <alignment horizontal="right"/>
    </xf>
    <xf numFmtId="164" fontId="8" fillId="0" borderId="4" xfId="0" applyNumberFormat="1" applyFont="1" applyBorder="1" applyAlignment="1">
      <alignment horizontal="right"/>
    </xf>
    <xf numFmtId="3" fontId="9" fillId="0" borderId="4" xfId="0" applyNumberFormat="1" applyFont="1" applyBorder="1" applyAlignment="1"/>
    <xf numFmtId="164" fontId="9" fillId="0" borderId="2" xfId="0" applyNumberFormat="1" applyFont="1" applyBorder="1"/>
    <xf numFmtId="164" fontId="9" fillId="0" borderId="4" xfId="0" applyNumberFormat="1" applyFont="1" applyBorder="1"/>
    <xf numFmtId="3" fontId="8" fillId="0" borderId="3" xfId="0" applyNumberFormat="1" applyFont="1" applyBorder="1" applyAlignment="1"/>
    <xf numFmtId="3" fontId="8" fillId="0" borderId="3" xfId="0" applyNumberFormat="1" applyFont="1" applyBorder="1"/>
    <xf numFmtId="164" fontId="8" fillId="0" borderId="8" xfId="0" applyNumberFormat="1" applyFont="1" applyBorder="1"/>
    <xf numFmtId="164" fontId="8" fillId="0" borderId="3" xfId="0" applyNumberFormat="1" applyFont="1" applyBorder="1"/>
    <xf numFmtId="0" fontId="8" fillId="0" borderId="0" xfId="0" applyFont="1"/>
    <xf numFmtId="3" fontId="8" fillId="0" borderId="0" xfId="0" applyNumberFormat="1" applyFont="1"/>
    <xf numFmtId="0" fontId="8" fillId="0" borderId="0" xfId="0" applyFont="1" applyBorder="1"/>
    <xf numFmtId="0" fontId="8" fillId="0" borderId="0" xfId="0" applyNumberFormat="1" applyFont="1" applyBorder="1"/>
    <xf numFmtId="3" fontId="8" fillId="0" borderId="0" xfId="0" applyNumberFormat="1" applyFont="1" applyBorder="1"/>
    <xf numFmtId="0" fontId="0" fillId="0" borderId="0" xfId="0"/>
    <xf numFmtId="3" fontId="11" fillId="0" borderId="0" xfId="2" applyNumberFormat="1" applyFont="1" applyBorder="1"/>
    <xf numFmtId="0" fontId="28" fillId="0" borderId="4" xfId="4" applyNumberFormat="1" applyFont="1" applyBorder="1" applyAlignment="1">
      <alignment horizontal="center" vertical="center"/>
    </xf>
    <xf numFmtId="3" fontId="28" fillId="0" borderId="4" xfId="4" applyNumberFormat="1" applyFont="1" applyBorder="1" applyAlignment="1">
      <alignment horizontal="center" vertical="center"/>
    </xf>
    <xf numFmtId="3" fontId="28" fillId="0" borderId="2" xfId="4" applyNumberFormat="1" applyFont="1" applyBorder="1" applyAlignment="1">
      <alignment horizontal="center" vertical="center"/>
    </xf>
    <xf numFmtId="9" fontId="28" fillId="0" borderId="4" xfId="4" applyNumberFormat="1" applyFont="1" applyBorder="1" applyAlignment="1">
      <alignment horizontal="center" vertical="center"/>
    </xf>
    <xf numFmtId="168" fontId="8" fillId="0" borderId="0" xfId="8" applyNumberFormat="1" applyFont="1" applyBorder="1"/>
    <xf numFmtId="0" fontId="4" fillId="0" borderId="0" xfId="9" applyFill="1" applyBorder="1" applyAlignment="1">
      <alignment horizontal="left" vertical="top"/>
    </xf>
    <xf numFmtId="0" fontId="5" fillId="0" borderId="0" xfId="9" applyFont="1" applyFill="1" applyBorder="1" applyAlignment="1">
      <alignment horizontal="left" vertical="top"/>
    </xf>
    <xf numFmtId="0" fontId="23" fillId="0" borderId="0" xfId="9" applyFont="1"/>
    <xf numFmtId="0" fontId="23" fillId="0" borderId="0" xfId="9" applyFont="1" applyFill="1" applyBorder="1" applyAlignment="1">
      <alignment horizontal="left" vertical="center"/>
    </xf>
    <xf numFmtId="0" fontId="23" fillId="0" borderId="0" xfId="9" applyFont="1" applyFill="1" applyBorder="1" applyAlignment="1">
      <alignment horizontal="left" vertical="top"/>
    </xf>
    <xf numFmtId="0" fontId="32" fillId="0" borderId="0" xfId="9" applyFont="1" applyFill="1" applyBorder="1" applyAlignment="1">
      <alignment horizontal="left" vertical="top"/>
    </xf>
    <xf numFmtId="0" fontId="33" fillId="0" borderId="0" xfId="9" applyFont="1" applyFill="1" applyBorder="1" applyAlignment="1">
      <alignment horizontal="left" wrapText="1"/>
    </xf>
    <xf numFmtId="0" fontId="34" fillId="0" borderId="0" xfId="9" applyFont="1" applyFill="1" applyBorder="1" applyAlignment="1">
      <alignment horizontal="left" vertical="top"/>
    </xf>
    <xf numFmtId="0" fontId="8" fillId="0" borderId="0" xfId="14" applyFont="1"/>
    <xf numFmtId="0" fontId="10" fillId="0" borderId="0" xfId="14"/>
    <xf numFmtId="0" fontId="25" fillId="0" borderId="0" xfId="15" applyNumberFormat="1" applyFont="1" applyBorder="1" applyAlignment="1">
      <alignment horizontal="left"/>
    </xf>
    <xf numFmtId="0" fontId="8" fillId="0" borderId="0" xfId="15" applyFont="1"/>
    <xf numFmtId="0" fontId="8" fillId="0" borderId="0" xfId="14" applyNumberFormat="1" applyFont="1" applyBorder="1" applyAlignment="1">
      <alignment horizontal="left"/>
    </xf>
    <xf numFmtId="3" fontId="8" fillId="0" borderId="0" xfId="14" applyNumberFormat="1" applyFont="1" applyFill="1" applyBorder="1" applyAlignment="1"/>
    <xf numFmtId="0" fontId="22" fillId="0" borderId="0" xfId="14" applyNumberFormat="1" applyFont="1" applyFill="1" applyBorder="1"/>
    <xf numFmtId="0" fontId="8" fillId="0" borderId="0" xfId="14" applyNumberFormat="1" applyFont="1" applyFill="1" applyBorder="1" applyAlignment="1">
      <alignment horizontal="left"/>
    </xf>
    <xf numFmtId="164" fontId="8" fillId="0" borderId="0" xfId="14" applyNumberFormat="1" applyFont="1" applyBorder="1"/>
    <xf numFmtId="3" fontId="8" fillId="0" borderId="0" xfId="14" applyNumberFormat="1" applyFont="1" applyBorder="1"/>
    <xf numFmtId="3" fontId="8" fillId="0" borderId="0" xfId="14" applyNumberFormat="1" applyFont="1" applyFill="1" applyBorder="1" applyAlignment="1">
      <alignment horizontal="right"/>
    </xf>
    <xf numFmtId="0" fontId="8" fillId="0" borderId="0" xfId="14" applyFont="1" applyAlignment="1">
      <alignment vertical="top"/>
    </xf>
    <xf numFmtId="0" fontId="10" fillId="0" borderId="0" xfId="14" applyAlignment="1">
      <alignment vertical="top"/>
    </xf>
    <xf numFmtId="3" fontId="8" fillId="0" borderId="2" xfId="14" applyNumberFormat="1" applyFont="1" applyFill="1" applyBorder="1" applyAlignment="1">
      <alignment vertical="top"/>
    </xf>
    <xf numFmtId="3" fontId="25" fillId="0" borderId="3" xfId="14" applyNumberFormat="1" applyFont="1" applyFill="1" applyBorder="1" applyAlignment="1">
      <alignment vertical="top"/>
    </xf>
    <xf numFmtId="3" fontId="25" fillId="0" borderId="3" xfId="14" applyNumberFormat="1" applyFont="1" applyFill="1" applyBorder="1" applyAlignment="1">
      <alignment horizontal="right" vertical="top"/>
    </xf>
    <xf numFmtId="0" fontId="25" fillId="0" borderId="3" xfId="15" applyNumberFormat="1" applyFont="1" applyFill="1" applyBorder="1" applyAlignment="1">
      <alignment horizontal="left" vertical="top" indent="1"/>
    </xf>
    <xf numFmtId="9" fontId="8" fillId="0" borderId="0" xfId="17" applyFont="1" applyAlignment="1">
      <alignment vertical="top"/>
    </xf>
    <xf numFmtId="3" fontId="8" fillId="0" borderId="2" xfId="14" applyNumberFormat="1" applyFont="1" applyFill="1" applyBorder="1" applyAlignment="1"/>
    <xf numFmtId="3" fontId="25" fillId="0" borderId="4" xfId="14" applyNumberFormat="1" applyFont="1" applyFill="1" applyBorder="1" applyAlignment="1"/>
    <xf numFmtId="3" fontId="25" fillId="0" borderId="4" xfId="14" applyNumberFormat="1" applyFont="1" applyFill="1" applyBorder="1" applyAlignment="1">
      <alignment vertical="center"/>
    </xf>
    <xf numFmtId="164" fontId="25" fillId="0" borderId="4" xfId="15" applyNumberFormat="1" applyFont="1" applyFill="1" applyBorder="1" applyAlignment="1">
      <alignment horizontal="left" vertical="center" indent="1"/>
    </xf>
    <xf numFmtId="9" fontId="8" fillId="0" borderId="0" xfId="17" applyFont="1"/>
    <xf numFmtId="164" fontId="25" fillId="0" borderId="4" xfId="15" applyNumberFormat="1" applyFont="1" applyFill="1" applyBorder="1" applyAlignment="1">
      <alignment horizontal="left" indent="1"/>
    </xf>
    <xf numFmtId="0" fontId="25" fillId="0" borderId="4" xfId="15" applyNumberFormat="1" applyFont="1" applyFill="1" applyBorder="1" applyAlignment="1">
      <alignment horizontal="left" indent="1"/>
    </xf>
    <xf numFmtId="0" fontId="8" fillId="0" borderId="0" xfId="14" applyFont="1" applyAlignment="1">
      <alignment vertical="center"/>
    </xf>
    <xf numFmtId="3" fontId="9" fillId="0" borderId="2" xfId="14" applyNumberFormat="1" applyFont="1" applyFill="1" applyBorder="1" applyAlignment="1">
      <alignment vertical="center"/>
    </xf>
    <xf numFmtId="3" fontId="26" fillId="0" borderId="4" xfId="14" applyNumberFormat="1" applyFont="1" applyFill="1" applyBorder="1" applyAlignment="1">
      <alignment vertical="center"/>
    </xf>
    <xf numFmtId="0" fontId="26" fillId="0" borderId="4" xfId="15" applyNumberFormat="1" applyFont="1" applyFill="1" applyBorder="1" applyAlignment="1">
      <alignment horizontal="left" vertical="center" indent="1"/>
    </xf>
    <xf numFmtId="9" fontId="8" fillId="0" borderId="0" xfId="17" applyFont="1" applyAlignment="1">
      <alignment vertical="center"/>
    </xf>
    <xf numFmtId="0" fontId="8" fillId="0" borderId="0" xfId="14" applyFont="1" applyAlignment="1">
      <alignment horizontal="center" vertical="center"/>
    </xf>
    <xf numFmtId="0" fontId="8" fillId="0" borderId="2" xfId="14" applyNumberFormat="1" applyFont="1" applyFill="1" applyBorder="1" applyAlignment="1">
      <alignment horizontal="center" vertical="center"/>
    </xf>
    <xf numFmtId="0" fontId="25" fillId="0" borderId="5" xfId="14" applyNumberFormat="1" applyFont="1" applyFill="1" applyBorder="1" applyAlignment="1">
      <alignment horizontal="right" vertical="center"/>
    </xf>
    <xf numFmtId="0" fontId="25" fillId="0" borderId="5" xfId="15" applyNumberFormat="1" applyFont="1" applyFill="1" applyBorder="1" applyAlignment="1">
      <alignment horizontal="left" vertical="center" indent="1"/>
    </xf>
    <xf numFmtId="0" fontId="8" fillId="0" borderId="0" xfId="14" applyNumberFormat="1" applyFont="1" applyFill="1" applyBorder="1" applyProtection="1">
      <protection locked="0"/>
    </xf>
    <xf numFmtId="0" fontId="8" fillId="0" borderId="0" xfId="14" applyFont="1" applyFill="1" applyBorder="1"/>
    <xf numFmtId="3" fontId="8" fillId="0" borderId="0" xfId="14" applyNumberFormat="1" applyFont="1" applyFill="1" applyBorder="1"/>
    <xf numFmtId="0" fontId="8" fillId="0" borderId="0" xfId="14" applyFont="1" applyFill="1"/>
    <xf numFmtId="0" fontId="25" fillId="0" borderId="0" xfId="14" applyFont="1" applyFill="1" applyBorder="1"/>
    <xf numFmtId="0" fontId="8" fillId="0" borderId="0" xfId="14" applyFont="1" applyFill="1" applyBorder="1" applyAlignment="1">
      <alignment horizontal="centerContinuous"/>
    </xf>
    <xf numFmtId="3" fontId="8" fillId="0" borderId="0" xfId="14" applyNumberFormat="1" applyFont="1" applyFill="1" applyBorder="1" applyAlignment="1">
      <alignment horizontal="centerContinuous"/>
    </xf>
    <xf numFmtId="0" fontId="8" fillId="0" borderId="0" xfId="14" applyFont="1" applyFill="1" applyAlignment="1">
      <alignment horizontal="centerContinuous"/>
    </xf>
    <xf numFmtId="0" fontId="25" fillId="0" borderId="0" xfId="14" applyFont="1" applyFill="1" applyAlignment="1">
      <alignment horizontal="centerContinuous"/>
    </xf>
    <xf numFmtId="3" fontId="26" fillId="0" borderId="0" xfId="14" applyNumberFormat="1" applyFont="1" applyFill="1" applyBorder="1" applyAlignment="1">
      <alignment horizontal="centerContinuous"/>
    </xf>
    <xf numFmtId="3" fontId="26" fillId="0" borderId="0" xfId="15" applyNumberFormat="1" applyFont="1" applyFill="1" applyBorder="1" applyAlignment="1">
      <alignment horizontal="centerContinuous"/>
    </xf>
    <xf numFmtId="0" fontId="25" fillId="0" borderId="0" xfId="14" applyFont="1" applyFill="1" applyBorder="1" applyAlignment="1">
      <alignment horizontal="centerContinuous"/>
    </xf>
    <xf numFmtId="0" fontId="26" fillId="0" borderId="0" xfId="14" applyNumberFormat="1" applyFont="1" applyFill="1" applyBorder="1" applyAlignment="1">
      <alignment horizontal="centerContinuous"/>
    </xf>
    <xf numFmtId="0" fontId="26" fillId="0" borderId="0" xfId="15" applyNumberFormat="1" applyFont="1" applyFill="1" applyBorder="1" applyAlignment="1">
      <alignment horizontal="centerContinuous"/>
    </xf>
    <xf numFmtId="0" fontId="18" fillId="0" borderId="0" xfId="18" applyFont="1" applyBorder="1"/>
    <xf numFmtId="164" fontId="18" fillId="0" borderId="0" xfId="18" applyNumberFormat="1" applyFont="1" applyBorder="1"/>
    <xf numFmtId="0" fontId="8" fillId="0" borderId="0" xfId="19" applyFont="1" applyBorder="1"/>
    <xf numFmtId="0" fontId="8" fillId="0" borderId="0" xfId="19" applyNumberFormat="1" applyFont="1" applyBorder="1" applyAlignment="1">
      <alignment horizontal="left"/>
    </xf>
    <xf numFmtId="0" fontId="8" fillId="0" borderId="0" xfId="19" applyFont="1"/>
    <xf numFmtId="0" fontId="8" fillId="0" borderId="0" xfId="18" applyFont="1" applyBorder="1"/>
    <xf numFmtId="0" fontId="8" fillId="0" borderId="0" xfId="18" applyNumberFormat="1" applyFont="1" applyBorder="1" applyAlignment="1">
      <alignment horizontal="left"/>
    </xf>
    <xf numFmtId="0" fontId="18" fillId="0" borderId="0" xfId="18" applyFont="1"/>
    <xf numFmtId="3" fontId="18" fillId="0" borderId="0" xfId="18" applyNumberFormat="1" applyFont="1"/>
    <xf numFmtId="0" fontId="8" fillId="0" borderId="0" xfId="18" applyFont="1"/>
    <xf numFmtId="164" fontId="25" fillId="0" borderId="0" xfId="18" applyNumberFormat="1" applyFont="1" applyBorder="1"/>
    <xf numFmtId="0" fontId="25" fillId="0" borderId="0" xfId="18" applyFont="1" applyBorder="1"/>
    <xf numFmtId="0" fontId="18" fillId="0" borderId="0" xfId="18" applyFont="1" applyBorder="1" applyAlignment="1">
      <alignment vertical="top"/>
    </xf>
    <xf numFmtId="164" fontId="25" fillId="0" borderId="3" xfId="18" applyNumberFormat="1" applyFont="1" applyBorder="1" applyAlignment="1">
      <alignment vertical="top"/>
    </xf>
    <xf numFmtId="0" fontId="25" fillId="0" borderId="3" xfId="18" applyNumberFormat="1" applyFont="1" applyBorder="1" applyAlignment="1">
      <alignment horizontal="center" vertical="top"/>
    </xf>
    <xf numFmtId="164" fontId="25" fillId="0" borderId="4" xfId="18" applyNumberFormat="1" applyFont="1" applyBorder="1"/>
    <xf numFmtId="0" fontId="25" fillId="0" borderId="4" xfId="18" applyNumberFormat="1" applyFont="1" applyBorder="1" applyAlignment="1">
      <alignment horizontal="center"/>
    </xf>
    <xf numFmtId="0" fontId="18" fillId="0" borderId="0" xfId="18" applyFont="1" applyBorder="1" applyAlignment="1">
      <alignment vertical="center"/>
    </xf>
    <xf numFmtId="164" fontId="26" fillId="0" borderId="4" xfId="18" applyNumberFormat="1" applyFont="1" applyBorder="1" applyAlignment="1">
      <alignment vertical="center"/>
    </xf>
    <xf numFmtId="0" fontId="26" fillId="0" borderId="4" xfId="18" applyNumberFormat="1" applyFont="1" applyBorder="1" applyAlignment="1">
      <alignment horizontal="center" vertical="center"/>
    </xf>
    <xf numFmtId="0" fontId="25" fillId="0" borderId="3" xfId="18" applyFont="1" applyBorder="1" applyAlignment="1">
      <alignment horizontal="center" vertical="center" wrapText="1"/>
    </xf>
    <xf numFmtId="0" fontId="25" fillId="0" borderId="5" xfId="18" applyNumberFormat="1" applyFont="1" applyBorder="1" applyAlignment="1">
      <alignment horizontal="center" vertical="center"/>
    </xf>
    <xf numFmtId="0" fontId="25" fillId="0" borderId="3" xfId="18" applyNumberFormat="1" applyFont="1" applyBorder="1" applyAlignment="1">
      <alignment horizontal="center" vertical="center" wrapText="1"/>
    </xf>
    <xf numFmtId="0" fontId="25" fillId="0" borderId="3" xfId="18" applyNumberFormat="1" applyFont="1" applyBorder="1" applyAlignment="1">
      <alignment horizontal="center" vertical="center"/>
    </xf>
    <xf numFmtId="0" fontId="25" fillId="0" borderId="3" xfId="18" applyFont="1" applyBorder="1" applyAlignment="1">
      <alignment horizontal="center" vertical="center"/>
    </xf>
    <xf numFmtId="0" fontId="25" fillId="0" borderId="6" xfId="18" applyFont="1" applyBorder="1"/>
    <xf numFmtId="0" fontId="25" fillId="0" borderId="6" xfId="18" applyFont="1" applyBorder="1" applyAlignment="1">
      <alignment horizontal="center" wrapText="1"/>
    </xf>
    <xf numFmtId="164" fontId="25" fillId="0" borderId="10" xfId="18" applyNumberFormat="1" applyFont="1" applyBorder="1" applyAlignment="1">
      <alignment horizontal="centerContinuous" vertical="center"/>
    </xf>
    <xf numFmtId="164" fontId="25" fillId="0" borderId="11" xfId="18" applyNumberFormat="1" applyFont="1" applyBorder="1" applyAlignment="1">
      <alignment horizontal="centerContinuous" vertical="center"/>
    </xf>
    <xf numFmtId="164" fontId="25" fillId="0" borderId="9" xfId="18" applyNumberFormat="1" applyFont="1" applyBorder="1" applyAlignment="1">
      <alignment horizontal="centerContinuous" vertical="center"/>
    </xf>
    <xf numFmtId="0" fontId="26" fillId="0" borderId="0" xfId="18" applyNumberFormat="1" applyFont="1" applyBorder="1" applyAlignment="1">
      <alignment horizontal="center"/>
    </xf>
    <xf numFmtId="0" fontId="25" fillId="0" borderId="1" xfId="18" applyFont="1" applyBorder="1"/>
    <xf numFmtId="0" fontId="25" fillId="0" borderId="0" xfId="18" applyFont="1" applyBorder="1" applyAlignment="1">
      <alignment horizontal="centerContinuous"/>
    </xf>
    <xf numFmtId="0" fontId="25" fillId="0" borderId="0" xfId="18" applyFont="1" applyAlignment="1">
      <alignment horizontal="centerContinuous"/>
    </xf>
    <xf numFmtId="0" fontId="26" fillId="0" borderId="0" xfId="20" applyNumberFormat="1" applyFont="1" applyBorder="1" applyAlignment="1">
      <alignment horizontal="centerContinuous"/>
    </xf>
    <xf numFmtId="0" fontId="26" fillId="0" borderId="0" xfId="18" applyNumberFormat="1" applyFont="1" applyBorder="1" applyAlignment="1">
      <alignment horizontal="centerContinuous"/>
    </xf>
    <xf numFmtId="0" fontId="18" fillId="0" borderId="0" xfId="19" applyFont="1" applyBorder="1"/>
    <xf numFmtId="164" fontId="18" fillId="0" borderId="0" xfId="19" applyNumberFormat="1" applyFont="1" applyBorder="1"/>
    <xf numFmtId="0" fontId="18" fillId="0" borderId="0" xfId="19" applyFont="1"/>
    <xf numFmtId="3" fontId="18" fillId="0" borderId="0" xfId="19" applyNumberFormat="1" applyFont="1"/>
    <xf numFmtId="164" fontId="25" fillId="0" borderId="3" xfId="19" applyNumberFormat="1" applyFont="1" applyBorder="1" applyAlignment="1">
      <alignment vertical="top"/>
    </xf>
    <xf numFmtId="0" fontId="25" fillId="0" borderId="3" xfId="19" applyNumberFormat="1" applyFont="1" applyBorder="1" applyAlignment="1">
      <alignment horizontal="center" vertical="top"/>
    </xf>
    <xf numFmtId="164" fontId="25" fillId="0" borderId="4" xfId="19" applyNumberFormat="1" applyFont="1" applyBorder="1"/>
    <xf numFmtId="0" fontId="25" fillId="0" borderId="4" xfId="19" applyNumberFormat="1" applyFont="1" applyBorder="1" applyAlignment="1">
      <alignment horizontal="center"/>
    </xf>
    <xf numFmtId="164" fontId="26" fillId="0" borderId="4" xfId="19" applyNumberFormat="1" applyFont="1" applyBorder="1" applyAlignment="1">
      <alignment vertical="center"/>
    </xf>
    <xf numFmtId="0" fontId="26" fillId="0" borderId="4" xfId="19" applyNumberFormat="1" applyFont="1" applyBorder="1" applyAlignment="1">
      <alignment horizontal="center" vertical="center"/>
    </xf>
    <xf numFmtId="0" fontId="25" fillId="0" borderId="3" xfId="19" applyFont="1" applyBorder="1" applyAlignment="1">
      <alignment horizontal="center" vertical="center" wrapText="1"/>
    </xf>
    <xf numFmtId="0" fontId="25" fillId="0" borderId="5" xfId="19" applyNumberFormat="1" applyFont="1" applyBorder="1" applyAlignment="1">
      <alignment horizontal="center" vertical="center"/>
    </xf>
    <xf numFmtId="0" fontId="25" fillId="0" borderId="3" xfId="19" applyNumberFormat="1" applyFont="1" applyBorder="1" applyAlignment="1">
      <alignment horizontal="center" vertical="center" wrapText="1"/>
    </xf>
    <xf numFmtId="0" fontId="25" fillId="0" borderId="3" xfId="19" applyNumberFormat="1" applyFont="1" applyBorder="1" applyAlignment="1">
      <alignment horizontal="center" vertical="center"/>
    </xf>
    <xf numFmtId="0" fontId="25" fillId="0" borderId="3" xfId="19" applyFont="1" applyBorder="1" applyAlignment="1">
      <alignment horizontal="center" vertical="center"/>
    </xf>
    <xf numFmtId="0" fontId="25" fillId="0" borderId="6" xfId="19" applyFont="1" applyBorder="1"/>
    <xf numFmtId="0" fontId="25" fillId="0" borderId="6" xfId="19" applyFont="1" applyBorder="1" applyAlignment="1">
      <alignment horizontal="center" wrapText="1"/>
    </xf>
    <xf numFmtId="164" fontId="25" fillId="0" borderId="10" xfId="19" applyNumberFormat="1" applyFont="1" applyBorder="1" applyAlignment="1">
      <alignment horizontal="centerContinuous" vertical="center"/>
    </xf>
    <xf numFmtId="164" fontId="25" fillId="0" borderId="11" xfId="19" applyNumberFormat="1" applyFont="1" applyBorder="1" applyAlignment="1">
      <alignment horizontal="centerContinuous" vertical="center"/>
    </xf>
    <xf numFmtId="164" fontId="25" fillId="0" borderId="9" xfId="19" applyNumberFormat="1" applyFont="1" applyBorder="1" applyAlignment="1">
      <alignment horizontal="centerContinuous" vertical="center"/>
    </xf>
    <xf numFmtId="0" fontId="25" fillId="0" borderId="0" xfId="19" applyFont="1" applyBorder="1"/>
    <xf numFmtId="0" fontId="26" fillId="0" borderId="0" xfId="19" applyNumberFormat="1" applyFont="1" applyBorder="1" applyAlignment="1">
      <alignment horizontal="center"/>
    </xf>
    <xf numFmtId="0" fontId="25" fillId="0" borderId="0" xfId="19" applyFont="1" applyBorder="1" applyAlignment="1">
      <alignment horizontal="centerContinuous"/>
    </xf>
    <xf numFmtId="0" fontId="25" fillId="0" borderId="0" xfId="19" applyFont="1" applyAlignment="1">
      <alignment horizontal="centerContinuous"/>
    </xf>
    <xf numFmtId="0" fontId="26" fillId="0" borderId="0" xfId="19" applyNumberFormat="1" applyFont="1" applyBorder="1" applyAlignment="1">
      <alignment horizontal="centerContinuous"/>
    </xf>
    <xf numFmtId="0" fontId="8" fillId="0" borderId="0" xfId="21" applyFont="1"/>
    <xf numFmtId="0" fontId="8" fillId="0" borderId="0" xfId="20" applyFont="1"/>
    <xf numFmtId="0" fontId="8" fillId="0" borderId="0" xfId="2" applyFont="1" applyFill="1" applyBorder="1" applyAlignment="1"/>
    <xf numFmtId="0" fontId="16" fillId="0" borderId="0" xfId="19" applyFont="1" applyBorder="1" applyAlignment="1">
      <alignment horizontal="center"/>
    </xf>
    <xf numFmtId="169" fontId="8" fillId="0" borderId="3" xfId="20" applyNumberFormat="1" applyFont="1" applyBorder="1" applyAlignment="1">
      <alignment horizontal="center" vertical="top"/>
    </xf>
    <xf numFmtId="169" fontId="25" fillId="0" borderId="3" xfId="19" quotePrefix="1" applyNumberFormat="1" applyFont="1" applyBorder="1" applyAlignment="1">
      <alignment horizontal="center" vertical="top"/>
    </xf>
    <xf numFmtId="0" fontId="25" fillId="0" borderId="3" xfId="19" applyFont="1" applyBorder="1" applyAlignment="1">
      <alignment horizontal="center" vertical="top"/>
    </xf>
    <xf numFmtId="169" fontId="8" fillId="0" borderId="4" xfId="20" applyNumberFormat="1" applyFont="1" applyBorder="1" applyAlignment="1">
      <alignment horizontal="center" vertical="center"/>
    </xf>
    <xf numFmtId="169" fontId="25" fillId="0" borderId="4" xfId="19" quotePrefix="1" applyNumberFormat="1" applyFont="1" applyBorder="1" applyAlignment="1">
      <alignment horizontal="center" vertical="center"/>
    </xf>
    <xf numFmtId="169" fontId="25" fillId="0" borderId="4" xfId="19" applyNumberFormat="1" applyFont="1" applyBorder="1" applyAlignment="1">
      <alignment horizontal="center" vertical="center"/>
    </xf>
    <xf numFmtId="0" fontId="25" fillId="0" borderId="4" xfId="19" applyFont="1" applyBorder="1" applyAlignment="1">
      <alignment horizontal="center" vertical="center"/>
    </xf>
    <xf numFmtId="169" fontId="8" fillId="0" borderId="4" xfId="20" applyNumberFormat="1" applyFont="1" applyBorder="1" applyAlignment="1">
      <alignment horizontal="center"/>
    </xf>
    <xf numFmtId="169" fontId="25" fillId="0" borderId="4" xfId="19" quotePrefix="1" applyNumberFormat="1" applyFont="1" applyBorder="1" applyAlignment="1">
      <alignment horizontal="center"/>
    </xf>
    <xf numFmtId="0" fontId="25" fillId="0" borderId="4" xfId="19" applyFont="1" applyBorder="1" applyAlignment="1">
      <alignment horizontal="center"/>
    </xf>
    <xf numFmtId="169" fontId="25" fillId="0" borderId="4" xfId="20" applyNumberFormat="1" applyFont="1" applyBorder="1" applyAlignment="1">
      <alignment horizontal="center"/>
    </xf>
    <xf numFmtId="0" fontId="25" fillId="0" borderId="3" xfId="20" applyNumberFormat="1" applyFont="1" applyBorder="1" applyAlignment="1">
      <alignment horizontal="center" vertical="center"/>
    </xf>
    <xf numFmtId="0" fontId="25" fillId="0" borderId="0" xfId="19" applyNumberFormat="1" applyFont="1" applyBorder="1"/>
    <xf numFmtId="0" fontId="26" fillId="0" borderId="0" xfId="2" applyNumberFormat="1" applyFont="1" applyFill="1" applyBorder="1" applyAlignment="1">
      <alignment horizontal="centerContinuous"/>
    </xf>
    <xf numFmtId="169" fontId="25" fillId="0" borderId="3" xfId="20" applyNumberFormat="1" applyFont="1" applyBorder="1" applyAlignment="1">
      <alignment horizontal="center" vertical="top"/>
    </xf>
    <xf numFmtId="169" fontId="25" fillId="0" borderId="12" xfId="19" quotePrefix="1" applyNumberFormat="1" applyFont="1" applyBorder="1" applyAlignment="1">
      <alignment horizontal="center" vertical="top"/>
    </xf>
    <xf numFmtId="169" fontId="25" fillId="0" borderId="7" xfId="19" quotePrefix="1" applyNumberFormat="1" applyFont="1" applyBorder="1" applyAlignment="1">
      <alignment horizontal="center"/>
    </xf>
    <xf numFmtId="0" fontId="8" fillId="0" borderId="0" xfId="5" applyFont="1"/>
    <xf numFmtId="0" fontId="8" fillId="0" borderId="0" xfId="5" applyFont="1" applyBorder="1"/>
    <xf numFmtId="164" fontId="8" fillId="0" borderId="0" xfId="5" applyNumberFormat="1" applyFont="1" applyBorder="1"/>
    <xf numFmtId="0" fontId="13" fillId="0" borderId="0" xfId="13" applyNumberFormat="1" applyFont="1" applyBorder="1" applyAlignment="1">
      <alignment horizontal="left"/>
    </xf>
    <xf numFmtId="0" fontId="8" fillId="0" borderId="0" xfId="5" applyNumberFormat="1" applyFont="1" applyBorder="1" applyAlignment="1">
      <alignment horizontal="left"/>
    </xf>
    <xf numFmtId="0" fontId="8" fillId="0" borderId="0" xfId="5" applyNumberFormat="1" applyFont="1" applyBorder="1" applyAlignment="1">
      <alignment horizontal="right"/>
    </xf>
    <xf numFmtId="164" fontId="16" fillId="0" borderId="0" xfId="5" applyNumberFormat="1"/>
    <xf numFmtId="0" fontId="16" fillId="0" borderId="0" xfId="5"/>
    <xf numFmtId="0" fontId="8" fillId="0" borderId="0" xfId="5" applyNumberFormat="1" applyFont="1" applyBorder="1"/>
    <xf numFmtId="0" fontId="8" fillId="0" borderId="0" xfId="5" applyFont="1" applyBorder="1" applyAlignment="1">
      <alignment vertical="top"/>
    </xf>
    <xf numFmtId="0" fontId="8" fillId="0" borderId="0" xfId="5" applyNumberFormat="1" applyFont="1" applyBorder="1" applyAlignment="1">
      <alignment horizontal="right" vertical="top"/>
    </xf>
    <xf numFmtId="164" fontId="8" fillId="0" borderId="0" xfId="5" applyNumberFormat="1" applyFont="1" applyBorder="1" applyAlignment="1">
      <alignment vertical="top"/>
    </xf>
    <xf numFmtId="164" fontId="8" fillId="0" borderId="12" xfId="5" quotePrefix="1" applyNumberFormat="1" applyFont="1" applyBorder="1" applyAlignment="1">
      <alignment horizontal="right" vertical="top"/>
    </xf>
    <xf numFmtId="164" fontId="8" fillId="0" borderId="1" xfId="5" quotePrefix="1" applyNumberFormat="1" applyFont="1" applyBorder="1" applyAlignment="1">
      <alignment horizontal="right" vertical="top"/>
    </xf>
    <xf numFmtId="164" fontId="8" fillId="0" borderId="8" xfId="5" applyNumberFormat="1" applyFont="1" applyBorder="1" applyAlignment="1">
      <alignment vertical="top"/>
    </xf>
    <xf numFmtId="164" fontId="8" fillId="0" borderId="3" xfId="5" applyNumberFormat="1" applyFont="1" applyBorder="1" applyAlignment="1">
      <alignment vertical="top"/>
    </xf>
    <xf numFmtId="164" fontId="8" fillId="0" borderId="1" xfId="5" applyNumberFormat="1" applyFont="1" applyBorder="1" applyAlignment="1">
      <alignment vertical="top"/>
    </xf>
    <xf numFmtId="0" fontId="8" fillId="0" borderId="3" xfId="5" applyNumberFormat="1" applyFont="1" applyBorder="1" applyAlignment="1">
      <alignment horizontal="left" vertical="top" indent="2"/>
    </xf>
    <xf numFmtId="164" fontId="8" fillId="0" borderId="7" xfId="5" quotePrefix="1" applyNumberFormat="1" applyFont="1" applyBorder="1" applyAlignment="1">
      <alignment horizontal="right"/>
    </xf>
    <xf numFmtId="164" fontId="8" fillId="0" borderId="0" xfId="5" quotePrefix="1" applyNumberFormat="1" applyFont="1" applyBorder="1" applyAlignment="1">
      <alignment horizontal="right"/>
    </xf>
    <xf numFmtId="164" fontId="8" fillId="0" borderId="2" xfId="5" applyNumberFormat="1" applyFont="1" applyBorder="1"/>
    <xf numFmtId="164" fontId="8" fillId="0" borderId="4" xfId="5" applyNumberFormat="1" applyFont="1" applyBorder="1"/>
    <xf numFmtId="0" fontId="8" fillId="0" borderId="4" xfId="5" applyNumberFormat="1" applyFont="1" applyBorder="1" applyAlignment="1">
      <alignment horizontal="left" indent="2"/>
    </xf>
    <xf numFmtId="0" fontId="9" fillId="0" borderId="0" xfId="5" applyFont="1" applyBorder="1"/>
    <xf numFmtId="164" fontId="9" fillId="0" borderId="0" xfId="5" applyNumberFormat="1" applyFont="1" applyBorder="1"/>
    <xf numFmtId="164" fontId="9" fillId="0" borderId="13" xfId="5" applyNumberFormat="1" applyFont="1" applyBorder="1" applyAlignment="1">
      <alignment horizontal="center"/>
    </xf>
    <xf numFmtId="164" fontId="9" fillId="0" borderId="13" xfId="5" applyNumberFormat="1" applyFont="1" applyBorder="1"/>
    <xf numFmtId="164" fontId="9" fillId="0" borderId="14" xfId="5" applyNumberFormat="1" applyFont="1" applyBorder="1"/>
    <xf numFmtId="164" fontId="9" fillId="0" borderId="15" xfId="5" applyNumberFormat="1" applyFont="1" applyBorder="1"/>
    <xf numFmtId="164" fontId="9" fillId="0" borderId="6" xfId="5" applyNumberFormat="1" applyFont="1" applyBorder="1"/>
    <xf numFmtId="0" fontId="9" fillId="0" borderId="4" xfId="5" quotePrefix="1" applyNumberFormat="1" applyFont="1" applyBorder="1" applyAlignment="1">
      <alignment horizontal="left"/>
    </xf>
    <xf numFmtId="0" fontId="9" fillId="0" borderId="0" xfId="5" applyFont="1" applyBorder="1" applyAlignment="1">
      <alignment vertical="top"/>
    </xf>
    <xf numFmtId="164" fontId="9" fillId="0" borderId="0" xfId="5" applyNumberFormat="1" applyFont="1" applyBorder="1" applyAlignment="1">
      <alignment vertical="top"/>
    </xf>
    <xf numFmtId="164" fontId="9" fillId="0" borderId="7" xfId="5" quotePrefix="1" applyNumberFormat="1" applyFont="1" applyBorder="1" applyAlignment="1">
      <alignment horizontal="right" vertical="top"/>
    </xf>
    <xf numFmtId="164" fontId="9" fillId="0" borderId="0" xfId="5" quotePrefix="1" applyNumberFormat="1" applyFont="1" applyBorder="1" applyAlignment="1">
      <alignment horizontal="right" vertical="top"/>
    </xf>
    <xf numFmtId="164" fontId="9" fillId="0" borderId="2" xfId="5" applyNumberFormat="1" applyFont="1" applyBorder="1" applyAlignment="1">
      <alignment vertical="top"/>
    </xf>
    <xf numFmtId="164" fontId="9" fillId="0" borderId="4" xfId="5" applyNumberFormat="1" applyFont="1" applyBorder="1" applyAlignment="1">
      <alignment vertical="top"/>
    </xf>
    <xf numFmtId="0" fontId="9" fillId="0" borderId="3" xfId="5" applyNumberFormat="1" applyFont="1" applyBorder="1" applyAlignment="1">
      <alignment horizontal="left" vertical="top"/>
    </xf>
    <xf numFmtId="164" fontId="9" fillId="0" borderId="7" xfId="5" quotePrefix="1" applyNumberFormat="1" applyFont="1" applyBorder="1" applyAlignment="1">
      <alignment horizontal="right"/>
    </xf>
    <xf numFmtId="164" fontId="9" fillId="0" borderId="0" xfId="5" quotePrefix="1" applyNumberFormat="1" applyFont="1" applyBorder="1" applyAlignment="1">
      <alignment horizontal="right"/>
    </xf>
    <xf numFmtId="164" fontId="9" fillId="0" borderId="2" xfId="5" applyNumberFormat="1" applyFont="1" applyBorder="1" applyAlignment="1"/>
    <xf numFmtId="164" fontId="9" fillId="0" borderId="4" xfId="5" applyNumberFormat="1" applyFont="1" applyBorder="1" applyAlignment="1"/>
    <xf numFmtId="164" fontId="9" fillId="0" borderId="4" xfId="5" applyNumberFormat="1" applyFont="1" applyBorder="1"/>
    <xf numFmtId="164" fontId="9" fillId="0" borderId="2" xfId="5" applyNumberFormat="1" applyFont="1" applyBorder="1"/>
    <xf numFmtId="0" fontId="9" fillId="0" borderId="4" xfId="5" applyNumberFormat="1" applyFont="1" applyBorder="1" applyAlignment="1">
      <alignment horizontal="left"/>
    </xf>
    <xf numFmtId="0" fontId="8" fillId="0" borderId="4" xfId="5" applyNumberFormat="1" applyFont="1" applyBorder="1" applyAlignment="1">
      <alignment horizontal="left" indent="3"/>
    </xf>
    <xf numFmtId="164" fontId="8" fillId="0" borderId="7" xfId="5" applyNumberFormat="1" applyFont="1" applyBorder="1"/>
    <xf numFmtId="170" fontId="9" fillId="0" borderId="0" xfId="5" applyNumberFormat="1" applyFont="1" applyBorder="1"/>
    <xf numFmtId="170" fontId="9" fillId="0" borderId="0" xfId="5" applyNumberFormat="1" applyFont="1" applyBorder="1" applyAlignment="1">
      <alignment horizontal="left"/>
    </xf>
    <xf numFmtId="164" fontId="9" fillId="0" borderId="7" xfId="5" applyNumberFormat="1" applyFont="1" applyBorder="1" applyAlignment="1">
      <alignment horizontal="right"/>
    </xf>
    <xf numFmtId="164" fontId="9" fillId="0" borderId="0" xfId="5" applyNumberFormat="1" applyFont="1" applyBorder="1" applyAlignment="1">
      <alignment horizontal="right"/>
    </xf>
    <xf numFmtId="164" fontId="9" fillId="0" borderId="2" xfId="5" applyNumberFormat="1" applyFont="1" applyBorder="1" applyAlignment="1">
      <alignment horizontal="right"/>
    </xf>
    <xf numFmtId="164" fontId="9" fillId="0" borderId="4" xfId="5" applyNumberFormat="1" applyFont="1" applyBorder="1" applyAlignment="1">
      <alignment horizontal="right"/>
    </xf>
    <xf numFmtId="164" fontId="9" fillId="0" borderId="6" xfId="5" applyNumberFormat="1" applyFont="1" applyFill="1" applyBorder="1" applyAlignment="1">
      <alignment horizontal="right"/>
    </xf>
    <xf numFmtId="164" fontId="9" fillId="0" borderId="15" xfId="5" applyNumberFormat="1" applyFont="1" applyFill="1" applyBorder="1" applyAlignment="1">
      <alignment horizontal="right"/>
    </xf>
    <xf numFmtId="170" fontId="9" fillId="0" borderId="6" xfId="5" applyNumberFormat="1" applyFont="1" applyBorder="1" applyAlignment="1">
      <alignment horizontal="left"/>
    </xf>
    <xf numFmtId="0" fontId="8" fillId="0" borderId="12" xfId="5" applyNumberFormat="1" applyFont="1" applyBorder="1" applyAlignment="1">
      <alignment horizontal="center" vertical="top" wrapText="1"/>
    </xf>
    <xf numFmtId="0" fontId="8" fillId="0" borderId="12" xfId="5" applyNumberFormat="1" applyFont="1" applyBorder="1" applyAlignment="1">
      <alignment horizontal="center" vertical="center" wrapText="1"/>
    </xf>
    <xf numFmtId="0" fontId="8" fillId="0" borderId="1" xfId="5" applyNumberFormat="1" applyFont="1" applyBorder="1" applyAlignment="1">
      <alignment horizontal="center" vertical="center"/>
    </xf>
    <xf numFmtId="0" fontId="8" fillId="0" borderId="8" xfId="5" applyNumberFormat="1" applyFont="1" applyBorder="1" applyAlignment="1">
      <alignment horizontal="center" vertical="center"/>
    </xf>
    <xf numFmtId="0" fontId="8" fillId="0" borderId="5" xfId="5" applyNumberFormat="1" applyFont="1" applyBorder="1" applyAlignment="1">
      <alignment horizontal="center" vertical="center"/>
    </xf>
    <xf numFmtId="0" fontId="8" fillId="0" borderId="8" xfId="5" applyNumberFormat="1" applyFont="1" applyBorder="1" applyAlignment="1">
      <alignment horizontal="centerContinuous" vertical="center"/>
    </xf>
    <xf numFmtId="0" fontId="8" fillId="0" borderId="4" xfId="5" applyNumberFormat="1" applyFont="1" applyBorder="1" applyAlignment="1">
      <alignment horizontal="centerContinuous" vertical="center"/>
    </xf>
    <xf numFmtId="0" fontId="8" fillId="0" borderId="3" xfId="5" applyNumberFormat="1" applyFont="1" applyBorder="1" applyAlignment="1">
      <alignment horizontal="center" vertical="top" wrapText="1"/>
    </xf>
    <xf numFmtId="0" fontId="8" fillId="0" borderId="3" xfId="5" applyNumberFormat="1" applyFont="1" applyBorder="1" applyAlignment="1">
      <alignment horizontal="left" vertical="top"/>
    </xf>
    <xf numFmtId="0" fontId="8" fillId="0" borderId="6" xfId="5" applyNumberFormat="1" applyFont="1" applyBorder="1" applyAlignment="1">
      <alignment horizontal="centerContinuous"/>
    </xf>
    <xf numFmtId="0" fontId="8" fillId="0" borderId="10" xfId="5" applyNumberFormat="1" applyFont="1" applyBorder="1" applyAlignment="1">
      <alignment horizontal="centerContinuous"/>
    </xf>
    <xf numFmtId="0" fontId="8" fillId="0" borderId="11" xfId="5" applyFont="1" applyBorder="1" applyAlignment="1">
      <alignment horizontal="centerContinuous"/>
    </xf>
    <xf numFmtId="0" fontId="8" fillId="0" borderId="9" xfId="5" applyFont="1" applyBorder="1" applyAlignment="1">
      <alignment horizontal="centerContinuous"/>
    </xf>
    <xf numFmtId="0" fontId="8" fillId="0" borderId="6" xfId="5" applyNumberFormat="1" applyFont="1" applyBorder="1" applyAlignment="1">
      <alignment horizontal="center"/>
    </xf>
    <xf numFmtId="0" fontId="8" fillId="0" borderId="6" xfId="5" applyNumberFormat="1" applyFont="1" applyBorder="1"/>
    <xf numFmtId="0" fontId="36" fillId="0" borderId="0" xfId="5" applyNumberFormat="1" applyFont="1" applyBorder="1"/>
    <xf numFmtId="0" fontId="9" fillId="0" borderId="0" xfId="5" applyFont="1" applyBorder="1" applyAlignment="1">
      <alignment horizontal="centerContinuous"/>
    </xf>
    <xf numFmtId="0" fontId="8" fillId="0" borderId="0" xfId="5" applyFont="1" applyBorder="1" applyAlignment="1">
      <alignment horizontal="centerContinuous"/>
    </xf>
    <xf numFmtId="0" fontId="9" fillId="0" borderId="0" xfId="5" applyNumberFormat="1" applyFont="1" applyBorder="1" applyAlignment="1">
      <alignment horizontal="centerContinuous"/>
    </xf>
    <xf numFmtId="0" fontId="7" fillId="0" borderId="0" xfId="5" applyFont="1" applyAlignment="1">
      <alignment horizontal="centerContinuous"/>
    </xf>
    <xf numFmtId="15" fontId="9" fillId="0" borderId="0" xfId="5" applyNumberFormat="1" applyFont="1" applyBorder="1" applyAlignment="1">
      <alignment horizontal="centerContinuous"/>
    </xf>
    <xf numFmtId="0" fontId="13" fillId="0" borderId="0" xfId="13" applyFont="1"/>
    <xf numFmtId="0" fontId="10" fillId="0" borderId="0" xfId="13"/>
    <xf numFmtId="0" fontId="8" fillId="0" borderId="0" xfId="15" applyNumberFormat="1" applyFont="1" applyBorder="1" applyAlignment="1">
      <alignment horizontal="left"/>
    </xf>
    <xf numFmtId="164" fontId="13" fillId="0" borderId="0" xfId="13" applyNumberFormat="1" applyFont="1" applyBorder="1"/>
    <xf numFmtId="3" fontId="13" fillId="0" borderId="0" xfId="13" applyNumberFormat="1" applyFont="1" applyBorder="1" applyAlignment="1"/>
    <xf numFmtId="3" fontId="13" fillId="0" borderId="0" xfId="13" applyNumberFormat="1" applyFont="1" applyBorder="1"/>
    <xf numFmtId="0" fontId="13" fillId="0" borderId="0" xfId="13" applyFont="1" applyBorder="1"/>
    <xf numFmtId="0" fontId="22" fillId="0" borderId="0" xfId="13" applyNumberFormat="1" applyFont="1" applyBorder="1"/>
    <xf numFmtId="0" fontId="8" fillId="0" borderId="0" xfId="13" applyNumberFormat="1" applyFont="1" applyBorder="1"/>
    <xf numFmtId="0" fontId="8" fillId="4" borderId="0" xfId="13" applyFont="1" applyFill="1"/>
    <xf numFmtId="0" fontId="13" fillId="0" borderId="0" xfId="13" applyFont="1" applyAlignment="1">
      <alignment vertical="top"/>
    </xf>
    <xf numFmtId="3" fontId="13" fillId="0" borderId="3" xfId="13" applyNumberFormat="1" applyFont="1" applyBorder="1" applyAlignment="1">
      <alignment vertical="top"/>
    </xf>
    <xf numFmtId="3" fontId="13" fillId="0" borderId="3" xfId="13" applyNumberFormat="1" applyFont="1" applyFill="1" applyBorder="1" applyAlignment="1">
      <alignment horizontal="right" vertical="top"/>
    </xf>
    <xf numFmtId="0" fontId="13" fillId="0" borderId="3" xfId="13" applyNumberFormat="1" applyFont="1" applyBorder="1" applyAlignment="1">
      <alignment horizontal="left" vertical="top" indent="2"/>
    </xf>
    <xf numFmtId="3" fontId="13" fillId="0" borderId="4" xfId="13" applyNumberFormat="1" applyFont="1" applyBorder="1"/>
    <xf numFmtId="3" fontId="13" fillId="0" borderId="4" xfId="13" applyNumberFormat="1" applyFont="1" applyFill="1" applyBorder="1" applyAlignment="1">
      <alignment horizontal="right" vertical="center"/>
    </xf>
    <xf numFmtId="0" fontId="13" fillId="0" borderId="4" xfId="13" applyNumberFormat="1" applyFont="1" applyBorder="1" applyAlignment="1">
      <alignment horizontal="left" vertical="center" indent="2"/>
    </xf>
    <xf numFmtId="3" fontId="13" fillId="0" borderId="4" xfId="13" applyNumberFormat="1" applyFont="1" applyBorder="1" applyAlignment="1">
      <alignment horizontal="right"/>
    </xf>
    <xf numFmtId="3" fontId="13" fillId="0" borderId="4" xfId="13" applyNumberFormat="1" applyFont="1" applyFill="1" applyBorder="1" applyAlignment="1">
      <alignment horizontal="right"/>
    </xf>
    <xf numFmtId="0" fontId="13" fillId="0" borderId="4" xfId="13" applyNumberFormat="1" applyFont="1" applyBorder="1" applyAlignment="1">
      <alignment horizontal="left" indent="2"/>
    </xf>
    <xf numFmtId="3" fontId="31" fillId="4" borderId="4" xfId="13" applyNumberFormat="1" applyFont="1" applyFill="1" applyBorder="1"/>
    <xf numFmtId="3" fontId="14" fillId="0" borderId="4" xfId="13" applyNumberFormat="1" applyFont="1" applyBorder="1"/>
    <xf numFmtId="0" fontId="14" fillId="0" borderId="4" xfId="13" applyNumberFormat="1" applyFont="1" applyBorder="1" applyAlignment="1">
      <alignment horizontal="left"/>
    </xf>
    <xf numFmtId="3" fontId="8" fillId="0" borderId="3" xfId="13" applyNumberFormat="1" applyFont="1" applyBorder="1" applyAlignment="1">
      <alignment horizontal="right" vertical="top"/>
    </xf>
    <xf numFmtId="3" fontId="14" fillId="0" borderId="3" xfId="13" applyNumberFormat="1" applyFont="1" applyBorder="1" applyAlignment="1">
      <alignment vertical="top"/>
    </xf>
    <xf numFmtId="0" fontId="14" fillId="0" borderId="3" xfId="13" applyNumberFormat="1" applyFont="1" applyBorder="1" applyAlignment="1">
      <alignment vertical="top"/>
    </xf>
    <xf numFmtId="0" fontId="13" fillId="0" borderId="0" xfId="13" applyFont="1" applyAlignment="1">
      <alignment vertical="center"/>
    </xf>
    <xf numFmtId="3" fontId="14" fillId="0" borderId="4" xfId="13" applyNumberFormat="1" applyFont="1" applyBorder="1" applyAlignment="1">
      <alignment horizontal="center" vertical="center"/>
    </xf>
    <xf numFmtId="3" fontId="14" fillId="0" borderId="4" xfId="13" applyNumberFormat="1" applyFont="1" applyBorder="1" applyAlignment="1">
      <alignment vertical="center"/>
    </xf>
    <xf numFmtId="3" fontId="9" fillId="0" borderId="4" xfId="13" applyNumberFormat="1" applyFont="1" applyFill="1" applyBorder="1" applyAlignment="1">
      <alignment horizontal="right" vertical="center"/>
    </xf>
    <xf numFmtId="0" fontId="14" fillId="0" borderId="4" xfId="13" applyNumberFormat="1" applyFont="1" applyBorder="1" applyAlignment="1">
      <alignment horizontal="left" vertical="center"/>
    </xf>
    <xf numFmtId="3" fontId="9" fillId="0" borderId="4" xfId="13" applyNumberFormat="1" applyFont="1" applyFill="1" applyBorder="1" applyAlignment="1">
      <alignment horizontal="right"/>
    </xf>
    <xf numFmtId="0" fontId="13" fillId="0" borderId="4" xfId="13" applyNumberFormat="1" applyFont="1" applyBorder="1" applyAlignment="1">
      <alignment horizontal="left" indent="3"/>
    </xf>
    <xf numFmtId="3" fontId="8" fillId="0" borderId="4" xfId="13" applyNumberFormat="1" applyFont="1" applyBorder="1" applyAlignment="1">
      <alignment horizontal="right" vertical="top"/>
    </xf>
    <xf numFmtId="164" fontId="8" fillId="0" borderId="4" xfId="13" applyNumberFormat="1" applyFont="1" applyBorder="1"/>
    <xf numFmtId="3" fontId="8" fillId="0" borderId="4" xfId="13" applyNumberFormat="1" applyFont="1" applyFill="1" applyBorder="1" applyAlignment="1">
      <alignment horizontal="right"/>
    </xf>
    <xf numFmtId="0" fontId="8" fillId="0" borderId="4" xfId="13" applyNumberFormat="1" applyFont="1" applyBorder="1" applyAlignment="1">
      <alignment horizontal="left" indent="2"/>
    </xf>
    <xf numFmtId="3" fontId="14" fillId="0" borderId="4" xfId="13" applyNumberFormat="1" applyFont="1" applyFill="1" applyBorder="1" applyAlignment="1">
      <alignment horizontal="right"/>
    </xf>
    <xf numFmtId="0" fontId="13" fillId="0" borderId="5" xfId="13" applyFont="1" applyBorder="1" applyAlignment="1">
      <alignment horizontal="center" vertical="center"/>
    </xf>
    <xf numFmtId="0" fontId="13" fillId="0" borderId="5" xfId="13" applyNumberFormat="1" applyFont="1" applyBorder="1" applyAlignment="1">
      <alignment horizontal="center" vertical="center"/>
    </xf>
    <xf numFmtId="0" fontId="13" fillId="0" borderId="0" xfId="13" applyFont="1" applyBorder="1" applyAlignment="1">
      <alignment horizontal="centerContinuous"/>
    </xf>
    <xf numFmtId="3" fontId="13" fillId="0" borderId="0" xfId="13" applyNumberFormat="1" applyFont="1" applyBorder="1" applyAlignment="1">
      <alignment horizontal="centerContinuous"/>
    </xf>
    <xf numFmtId="0" fontId="13" fillId="0" borderId="0" xfId="13" applyFont="1" applyAlignment="1">
      <alignment horizontal="centerContinuous"/>
    </xf>
    <xf numFmtId="0" fontId="14" fillId="0" borderId="0" xfId="13" applyNumberFormat="1" applyFont="1" applyBorder="1" applyAlignment="1">
      <alignment horizontal="centerContinuous"/>
    </xf>
    <xf numFmtId="3" fontId="13" fillId="0" borderId="0" xfId="13" applyNumberFormat="1" applyFont="1" applyBorder="1" applyAlignment="1">
      <alignment horizontal="left"/>
    </xf>
    <xf numFmtId="3" fontId="13" fillId="0" borderId="0" xfId="13" applyNumberFormat="1" applyFont="1" applyFill="1" applyBorder="1" applyAlignment="1">
      <alignment horizontal="right"/>
    </xf>
    <xf numFmtId="3" fontId="13" fillId="0" borderId="0" xfId="13" applyNumberFormat="1" applyFont="1" applyFill="1" applyBorder="1" applyAlignment="1">
      <alignment horizontal="right" vertical="top"/>
    </xf>
    <xf numFmtId="0" fontId="10" fillId="0" borderId="0" xfId="13" applyBorder="1"/>
    <xf numFmtId="0" fontId="14" fillId="0" borderId="3" xfId="13" applyNumberFormat="1" applyFont="1" applyBorder="1" applyAlignment="1">
      <alignment horizontal="left" vertical="top"/>
    </xf>
    <xf numFmtId="0" fontId="14" fillId="0" borderId="0" xfId="13" applyFont="1" applyBorder="1" applyAlignment="1">
      <alignment horizontal="centerContinuous"/>
    </xf>
    <xf numFmtId="0" fontId="13" fillId="0" borderId="0" xfId="14" applyFont="1"/>
    <xf numFmtId="168" fontId="13" fillId="0" borderId="0" xfId="14" applyNumberFormat="1" applyFont="1"/>
    <xf numFmtId="164" fontId="13" fillId="0" borderId="0" xfId="14" applyNumberFormat="1" applyFont="1"/>
    <xf numFmtId="0" fontId="13" fillId="0" borderId="0" xfId="14" applyFont="1" applyBorder="1"/>
    <xf numFmtId="168" fontId="13" fillId="0" borderId="0" xfId="14" applyNumberFormat="1" applyFont="1" applyBorder="1"/>
    <xf numFmtId="164" fontId="13" fillId="0" borderId="0" xfId="14" applyNumberFormat="1" applyFont="1" applyBorder="1"/>
    <xf numFmtId="168" fontId="8" fillId="0" borderId="0" xfId="14" applyNumberFormat="1" applyFont="1" applyBorder="1" applyAlignment="1">
      <alignment wrapText="1"/>
    </xf>
    <xf numFmtId="0" fontId="13" fillId="0" borderId="0" xfId="14" applyNumberFormat="1" applyFont="1" applyBorder="1" applyAlignment="1">
      <alignment horizontal="left"/>
    </xf>
    <xf numFmtId="0" fontId="13" fillId="0" borderId="0" xfId="14" applyFont="1" applyAlignment="1">
      <alignment vertical="top"/>
    </xf>
    <xf numFmtId="168" fontId="13" fillId="0" borderId="3" xfId="14" applyNumberFormat="1" applyFont="1" applyBorder="1" applyAlignment="1">
      <alignment vertical="top"/>
    </xf>
    <xf numFmtId="164" fontId="13" fillId="0" borderId="3" xfId="14" applyNumberFormat="1" applyFont="1" applyBorder="1" applyAlignment="1">
      <alignment vertical="top"/>
    </xf>
    <xf numFmtId="0" fontId="13" fillId="0" borderId="3" xfId="14" applyNumberFormat="1" applyFont="1" applyBorder="1" applyAlignment="1">
      <alignment horizontal="left" vertical="top" indent="2"/>
    </xf>
    <xf numFmtId="168" fontId="13" fillId="0" borderId="4" xfId="14" applyNumberFormat="1" applyFont="1" applyBorder="1" applyAlignment="1">
      <alignment horizontal="right"/>
    </xf>
    <xf numFmtId="164" fontId="13" fillId="0" borderId="4" xfId="14" applyNumberFormat="1" applyFont="1" applyBorder="1"/>
    <xf numFmtId="0" fontId="13" fillId="0" borderId="4" xfId="14" applyNumberFormat="1" applyFont="1" applyBorder="1" applyAlignment="1">
      <alignment horizontal="left" indent="2"/>
    </xf>
    <xf numFmtId="168" fontId="9" fillId="0" borderId="4" xfId="14" applyNumberFormat="1" applyFont="1" applyBorder="1"/>
    <xf numFmtId="164" fontId="9" fillId="0" borderId="4" xfId="14" applyNumberFormat="1" applyFont="1" applyBorder="1"/>
    <xf numFmtId="164" fontId="14" fillId="0" borderId="4" xfId="14" applyNumberFormat="1" applyFont="1" applyBorder="1"/>
    <xf numFmtId="168" fontId="14" fillId="0" borderId="4" xfId="14" applyNumberFormat="1" applyFont="1" applyBorder="1" applyAlignment="1">
      <alignment wrapText="1"/>
    </xf>
    <xf numFmtId="0" fontId="14" fillId="0" borderId="4" xfId="14" applyNumberFormat="1" applyFont="1" applyBorder="1" applyAlignment="1">
      <alignment horizontal="left"/>
    </xf>
    <xf numFmtId="0" fontId="13" fillId="0" borderId="0" xfId="14" applyFont="1" applyAlignment="1">
      <alignment vertical="center"/>
    </xf>
    <xf numFmtId="168" fontId="9" fillId="0" borderId="3" xfId="14" applyNumberFormat="1" applyFont="1" applyBorder="1" applyAlignment="1">
      <alignment vertical="top"/>
    </xf>
    <xf numFmtId="164" fontId="9" fillId="0" borderId="3" xfId="14" applyNumberFormat="1" applyFont="1" applyBorder="1" applyAlignment="1">
      <alignment vertical="top"/>
    </xf>
    <xf numFmtId="164" fontId="9" fillId="0" borderId="3" xfId="5" applyNumberFormat="1" applyFont="1" applyBorder="1" applyAlignment="1">
      <alignment vertical="top"/>
    </xf>
    <xf numFmtId="168" fontId="9" fillId="0" borderId="3" xfId="14" applyNumberFormat="1" applyFont="1" applyBorder="1" applyAlignment="1">
      <alignment vertical="top" wrapText="1"/>
    </xf>
    <xf numFmtId="0" fontId="14" fillId="0" borderId="3" xfId="14" applyNumberFormat="1" applyFont="1" applyBorder="1" applyAlignment="1">
      <alignment horizontal="left" vertical="top"/>
    </xf>
    <xf numFmtId="168" fontId="9" fillId="0" borderId="4" xfId="14" applyNumberFormat="1" applyFont="1" applyBorder="1" applyAlignment="1"/>
    <xf numFmtId="164" fontId="9" fillId="0" borderId="4" xfId="14" applyNumberFormat="1" applyFont="1" applyBorder="1" applyAlignment="1"/>
    <xf numFmtId="168" fontId="9" fillId="0" borderId="4" xfId="14" applyNumberFormat="1" applyFont="1" applyBorder="1" applyAlignment="1">
      <alignment wrapText="1"/>
    </xf>
    <xf numFmtId="0" fontId="13" fillId="0" borderId="4" xfId="14" applyNumberFormat="1" applyFont="1" applyBorder="1" applyAlignment="1">
      <alignment horizontal="left" indent="3"/>
    </xf>
    <xf numFmtId="168" fontId="13" fillId="0" borderId="4" xfId="14" applyNumberFormat="1" applyFont="1" applyBorder="1"/>
    <xf numFmtId="168" fontId="8" fillId="0" borderId="4" xfId="14" applyNumberFormat="1" applyFont="1" applyBorder="1" applyAlignment="1">
      <alignment wrapText="1"/>
    </xf>
    <xf numFmtId="168" fontId="9" fillId="0" borderId="6" xfId="14" applyNumberFormat="1" applyFont="1" applyBorder="1"/>
    <xf numFmtId="168" fontId="13" fillId="0" borderId="5" xfId="14" applyNumberFormat="1" applyFont="1" applyBorder="1" applyAlignment="1">
      <alignment horizontal="center" wrapText="1"/>
    </xf>
    <xf numFmtId="0" fontId="13" fillId="0" borderId="3" xfId="14" applyFont="1" applyBorder="1" applyAlignment="1">
      <alignment horizontal="center"/>
    </xf>
    <xf numFmtId="0" fontId="13" fillId="0" borderId="5" xfId="14" applyFont="1" applyBorder="1" applyAlignment="1">
      <alignment horizontal="center" wrapText="1"/>
    </xf>
    <xf numFmtId="0" fontId="13" fillId="0" borderId="5" xfId="14" applyNumberFormat="1" applyFont="1" applyBorder="1" applyAlignment="1">
      <alignment horizontal="center"/>
    </xf>
    <xf numFmtId="0" fontId="13" fillId="0" borderId="5" xfId="14" applyFont="1" applyBorder="1" applyAlignment="1">
      <alignment horizontal="center"/>
    </xf>
    <xf numFmtId="0" fontId="13" fillId="0" borderId="3" xfId="14" applyNumberFormat="1" applyFont="1" applyBorder="1" applyAlignment="1">
      <alignment horizontal="center"/>
    </xf>
    <xf numFmtId="168" fontId="13" fillId="0" borderId="5" xfId="14" applyNumberFormat="1" applyFont="1" applyBorder="1" applyAlignment="1">
      <alignment horizontal="centerContinuous"/>
    </xf>
    <xf numFmtId="0" fontId="13" fillId="0" borderId="10" xfId="14" applyFont="1" applyBorder="1" applyAlignment="1">
      <alignment horizontal="centerContinuous"/>
    </xf>
    <xf numFmtId="0" fontId="13" fillId="0" borderId="13" xfId="14" applyFont="1" applyBorder="1" applyAlignment="1">
      <alignment horizontal="centerContinuous"/>
    </xf>
    <xf numFmtId="0" fontId="13" fillId="0" borderId="9" xfId="14" applyNumberFormat="1" applyFont="1" applyBorder="1" applyAlignment="1">
      <alignment horizontal="centerContinuous"/>
    </xf>
    <xf numFmtId="168" fontId="13" fillId="0" borderId="11" xfId="14" applyNumberFormat="1" applyFont="1" applyBorder="1" applyAlignment="1">
      <alignment horizontal="centerContinuous"/>
    </xf>
    <xf numFmtId="0" fontId="13" fillId="0" borderId="11" xfId="14" applyNumberFormat="1" applyFont="1" applyBorder="1" applyAlignment="1">
      <alignment horizontal="centerContinuous" wrapText="1"/>
    </xf>
    <xf numFmtId="0" fontId="10" fillId="0" borderId="6" xfId="14" applyBorder="1"/>
    <xf numFmtId="0" fontId="14" fillId="0" borderId="0" xfId="14" applyNumberFormat="1" applyFont="1" applyBorder="1"/>
    <xf numFmtId="0" fontId="14" fillId="0" borderId="0" xfId="14" applyFont="1"/>
    <xf numFmtId="168" fontId="14" fillId="0" borderId="0" xfId="14" applyNumberFormat="1" applyFont="1" applyAlignment="1">
      <alignment horizontal="centerContinuous"/>
    </xf>
    <xf numFmtId="0" fontId="14" fillId="0" borderId="0" xfId="14" applyFont="1" applyAlignment="1">
      <alignment horizontal="centerContinuous"/>
    </xf>
    <xf numFmtId="0" fontId="13" fillId="0" borderId="0" xfId="15" applyFont="1"/>
    <xf numFmtId="0" fontId="13" fillId="0" borderId="0" xfId="15" applyFont="1" applyBorder="1"/>
    <xf numFmtId="168" fontId="13" fillId="0" borderId="0" xfId="14" applyNumberFormat="1" applyFont="1" applyBorder="1" applyAlignment="1">
      <alignment horizontal="left"/>
    </xf>
    <xf numFmtId="0" fontId="13" fillId="0" borderId="0" xfId="15" applyNumberFormat="1" applyFont="1" applyBorder="1" applyAlignment="1">
      <alignment horizontal="left"/>
    </xf>
    <xf numFmtId="168" fontId="8" fillId="0" borderId="0" xfId="14" applyNumberFormat="1" applyFont="1" applyBorder="1"/>
    <xf numFmtId="0" fontId="13" fillId="0" borderId="0" xfId="14" applyNumberFormat="1" applyFont="1" applyBorder="1" applyAlignment="1">
      <alignment horizontal="left" vertical="top"/>
    </xf>
    <xf numFmtId="168" fontId="13" fillId="0" borderId="3" xfId="14" applyNumberFormat="1" applyFont="1" applyBorder="1" applyAlignment="1">
      <alignment horizontal="right" vertical="top"/>
    </xf>
    <xf numFmtId="164" fontId="8" fillId="0" borderId="3" xfId="14" applyNumberFormat="1" applyFont="1" applyBorder="1" applyAlignment="1">
      <alignment vertical="top"/>
    </xf>
    <xf numFmtId="164" fontId="8" fillId="0" borderId="4" xfId="14" applyNumberFormat="1" applyFont="1" applyBorder="1"/>
    <xf numFmtId="168" fontId="9" fillId="0" borderId="3" xfId="14" applyNumberFormat="1" applyFont="1" applyBorder="1" applyAlignment="1">
      <alignment vertical="center"/>
    </xf>
    <xf numFmtId="164" fontId="14" fillId="0" borderId="3" xfId="14" applyNumberFormat="1" applyFont="1" applyBorder="1" applyAlignment="1">
      <alignment vertical="center"/>
    </xf>
    <xf numFmtId="164" fontId="9" fillId="0" borderId="3" xfId="5" applyNumberFormat="1" applyFont="1" applyBorder="1" applyAlignment="1">
      <alignment vertical="center"/>
    </xf>
    <xf numFmtId="0" fontId="14" fillId="0" borderId="3" xfId="14" applyNumberFormat="1" applyFont="1" applyBorder="1" applyAlignment="1">
      <alignment horizontal="left" vertical="center"/>
    </xf>
    <xf numFmtId="168" fontId="14" fillId="0" borderId="4" xfId="14" applyNumberFormat="1" applyFont="1" applyBorder="1"/>
    <xf numFmtId="168" fontId="13" fillId="0" borderId="10" xfId="14" applyNumberFormat="1" applyFont="1" applyBorder="1" applyAlignment="1">
      <alignment horizontal="centerContinuous"/>
    </xf>
    <xf numFmtId="0" fontId="13" fillId="0" borderId="11" xfId="14" applyFont="1" applyBorder="1" applyAlignment="1">
      <alignment horizontal="centerContinuous"/>
    </xf>
    <xf numFmtId="0" fontId="10" fillId="0" borderId="14" xfId="14" applyBorder="1" applyAlignment="1">
      <alignment horizontal="centerContinuous"/>
    </xf>
    <xf numFmtId="0" fontId="13" fillId="0" borderId="0" xfId="14" applyNumberFormat="1" applyFont="1" applyBorder="1" applyAlignment="1">
      <alignment horizontal="centerContinuous"/>
    </xf>
    <xf numFmtId="168" fontId="13" fillId="0" borderId="0" xfId="14" applyNumberFormat="1" applyFont="1" applyBorder="1" applyAlignment="1">
      <alignment horizontal="centerContinuous"/>
    </xf>
    <xf numFmtId="168" fontId="13" fillId="0" borderId="0" xfId="14" applyNumberFormat="1" applyFont="1" applyAlignment="1">
      <alignment horizontal="centerContinuous"/>
    </xf>
    <xf numFmtId="0" fontId="13" fillId="0" borderId="0" xfId="14" applyFont="1" applyAlignment="1">
      <alignment horizontal="centerContinuous"/>
    </xf>
    <xf numFmtId="0" fontId="14" fillId="0" borderId="0" xfId="14" applyNumberFormat="1" applyFont="1" applyBorder="1" applyAlignment="1">
      <alignment horizontal="centerContinuous"/>
    </xf>
    <xf numFmtId="0" fontId="8" fillId="0" borderId="0" xfId="14" applyFont="1" applyBorder="1"/>
    <xf numFmtId="164" fontId="9" fillId="0" borderId="2" xfId="14" applyNumberFormat="1" applyFont="1" applyBorder="1" applyAlignment="1">
      <alignment vertical="top"/>
    </xf>
    <xf numFmtId="164" fontId="25" fillId="0" borderId="3" xfId="14" applyNumberFormat="1" applyFont="1" applyBorder="1" applyAlignment="1">
      <alignment vertical="top"/>
    </xf>
    <xf numFmtId="0" fontId="25" fillId="0" borderId="3" xfId="14" applyNumberFormat="1" applyFont="1" applyBorder="1" applyAlignment="1">
      <alignment horizontal="left" vertical="top"/>
    </xf>
    <xf numFmtId="3" fontId="8" fillId="0" borderId="2" xfId="14" applyNumberFormat="1" applyFont="1" applyBorder="1" applyAlignment="1">
      <alignment horizontal="right"/>
    </xf>
    <xf numFmtId="3" fontId="8" fillId="0" borderId="4" xfId="14" applyNumberFormat="1" applyFont="1" applyBorder="1" applyAlignment="1">
      <alignment horizontal="right"/>
    </xf>
    <xf numFmtId="3" fontId="25" fillId="0" borderId="4" xfId="14" applyNumberFormat="1" applyFont="1" applyBorder="1" applyAlignment="1">
      <alignment horizontal="right"/>
    </xf>
    <xf numFmtId="164" fontId="25" fillId="0" borderId="4" xfId="14" applyNumberFormat="1" applyFont="1" applyBorder="1" applyAlignment="1"/>
    <xf numFmtId="0" fontId="25" fillId="0" borderId="4" xfId="14" applyNumberFormat="1" applyFont="1" applyBorder="1" applyAlignment="1">
      <alignment horizontal="left"/>
    </xf>
    <xf numFmtId="164" fontId="9" fillId="0" borderId="2" xfId="14" applyNumberFormat="1" applyFont="1" applyBorder="1"/>
    <xf numFmtId="164" fontId="25" fillId="0" borderId="4" xfId="14" applyNumberFormat="1" applyFont="1" applyBorder="1"/>
    <xf numFmtId="0" fontId="25" fillId="0" borderId="4" xfId="14" applyNumberFormat="1" applyFont="1" applyBorder="1" applyAlignment="1">
      <alignment horizontal="left" indent="2"/>
    </xf>
    <xf numFmtId="164" fontId="9" fillId="0" borderId="2" xfId="14" applyNumberFormat="1" applyFont="1" applyBorder="1" applyAlignment="1"/>
    <xf numFmtId="164" fontId="8" fillId="0" borderId="4" xfId="14" applyNumberFormat="1" applyFont="1" applyBorder="1" applyAlignment="1"/>
    <xf numFmtId="164" fontId="25" fillId="0" borderId="4" xfId="5" applyNumberFormat="1" applyFont="1" applyBorder="1"/>
    <xf numFmtId="3" fontId="8" fillId="0" borderId="2" xfId="14" applyNumberFormat="1" applyFont="1" applyBorder="1" applyAlignment="1"/>
    <xf numFmtId="3" fontId="8" fillId="0" borderId="4" xfId="14" applyNumberFormat="1" applyFont="1" applyBorder="1" applyAlignment="1"/>
    <xf numFmtId="3" fontId="25" fillId="0" borderId="4" xfId="14" applyNumberFormat="1" applyFont="1" applyBorder="1" applyAlignment="1"/>
    <xf numFmtId="164" fontId="26" fillId="0" borderId="4" xfId="14" applyNumberFormat="1" applyFont="1" applyBorder="1" applyAlignment="1"/>
    <xf numFmtId="3" fontId="9" fillId="0" borderId="2" xfId="14" applyNumberFormat="1" applyFont="1" applyBorder="1" applyAlignment="1"/>
    <xf numFmtId="3" fontId="9" fillId="0" borderId="6" xfId="14" applyNumberFormat="1" applyFont="1" applyBorder="1" applyAlignment="1"/>
    <xf numFmtId="3" fontId="26" fillId="0" borderId="6" xfId="14" applyNumberFormat="1" applyFont="1" applyBorder="1" applyAlignment="1"/>
    <xf numFmtId="0" fontId="26" fillId="0" borderId="4" xfId="14" applyNumberFormat="1" applyFont="1" applyBorder="1" applyAlignment="1">
      <alignment horizontal="left"/>
    </xf>
    <xf numFmtId="0" fontId="8" fillId="0" borderId="2" xfId="14" applyNumberFormat="1" applyFont="1" applyBorder="1" applyAlignment="1">
      <alignment horizontal="center" vertical="center"/>
    </xf>
    <xf numFmtId="0" fontId="8" fillId="0" borderId="5" xfId="14" applyNumberFormat="1" applyFont="1" applyBorder="1" applyAlignment="1">
      <alignment horizontal="center" vertical="center"/>
    </xf>
    <xf numFmtId="0" fontId="25" fillId="0" borderId="5" xfId="14" applyNumberFormat="1" applyFont="1" applyBorder="1" applyAlignment="1">
      <alignment horizontal="center" vertical="center"/>
    </xf>
    <xf numFmtId="3" fontId="8" fillId="0" borderId="0" xfId="14" applyNumberFormat="1" applyFont="1" applyBorder="1" applyAlignment="1"/>
    <xf numFmtId="0" fontId="25" fillId="0" borderId="0" xfId="14" applyNumberFormat="1" applyFont="1" applyBorder="1"/>
    <xf numFmtId="3" fontId="8" fillId="0" borderId="0" xfId="14" applyNumberFormat="1" applyFont="1" applyBorder="1" applyAlignment="1">
      <alignment horizontal="centerContinuous"/>
    </xf>
    <xf numFmtId="0" fontId="8" fillId="0" borderId="0" xfId="14" applyFont="1" applyAlignment="1">
      <alignment horizontal="centerContinuous"/>
    </xf>
    <xf numFmtId="3" fontId="26" fillId="0" borderId="0" xfId="14" applyNumberFormat="1" applyFont="1" applyBorder="1" applyAlignment="1">
      <alignment horizontal="centerContinuous"/>
    </xf>
  </cellXfs>
  <cellStyles count="22">
    <cellStyle name="Comma 2" xfId="16"/>
    <cellStyle name="Normal" xfId="0" builtinId="0"/>
    <cellStyle name="Normal 2" xfId="1"/>
    <cellStyle name="Normal 2 2" xfId="5"/>
    <cellStyle name="Normal 2 3" xfId="7"/>
    <cellStyle name="Normal 2 3 2" xfId="12"/>
    <cellStyle name="Normal 2 3 3" xfId="19"/>
    <cellStyle name="Normal 2 4" xfId="10"/>
    <cellStyle name="Normal 2 4 2" xfId="20"/>
    <cellStyle name="Normal 2 5" xfId="14"/>
    <cellStyle name="Normal 2 5 2" xfId="15"/>
    <cellStyle name="Normal 2 6" xfId="18"/>
    <cellStyle name="Normal 3" xfId="3"/>
    <cellStyle name="Normal 4" xfId="2"/>
    <cellStyle name="Normal 4 2" xfId="13"/>
    <cellStyle name="Normal 4 3" xfId="21"/>
    <cellStyle name="Normal 5" xfId="4"/>
    <cellStyle name="Normal 6" xfId="6"/>
    <cellStyle name="Normal 6 2" xfId="11"/>
    <cellStyle name="Normal 7" xfId="9"/>
    <cellStyle name="Percent" xfId="8" builtinId="5"/>
    <cellStyle name="Percent 2" xfId="17"/>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na%20Barlett/Documents/Airmen%20Stats/Airmen%20Stats%202014/Final%20Tables%20to%20the%20Website/2014%20Civil%20Airmen%20Statisti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Table 1"/>
      <sheetName val="Table 2"/>
      <sheetName val="Table 3"/>
      <sheetName val="Table 4"/>
      <sheetName val="Table 5"/>
      <sheetName val="Table 6"/>
      <sheetName val="Table 7"/>
      <sheetName val="Table 8"/>
      <sheetName val="Table 9"/>
      <sheetName val="Table 10"/>
      <sheetName val="Table 11"/>
      <sheetName val="Table 12"/>
      <sheetName val="Table 12a"/>
      <sheetName val="Table 13"/>
      <sheetName val="Table 13a"/>
      <sheetName val="Table 14"/>
      <sheetName val="Table 15"/>
      <sheetName val="Table 16"/>
      <sheetName val="Table 17"/>
      <sheetName val="Table 18"/>
      <sheetName val="Table 19"/>
      <sheetName val="Table 20"/>
      <sheetName val="Table 21"/>
      <sheetName val="Table 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39"/>
  <sheetViews>
    <sheetView showGridLines="0" zoomScale="90" zoomScaleNormal="90" workbookViewId="0">
      <selection activeCell="D1" sqref="D1"/>
    </sheetView>
  </sheetViews>
  <sheetFormatPr defaultColWidth="8.85546875" defaultRowHeight="13.6"/>
  <cols>
    <col min="1" max="1" width="11.140625" style="297" customWidth="1"/>
    <col min="2" max="2" width="102.85546875" style="297" customWidth="1"/>
    <col min="3" max="16384" width="8.85546875" style="297"/>
  </cols>
  <sheetData>
    <row r="1" spans="1:2" ht="19.05">
      <c r="A1" s="304" t="s">
        <v>415</v>
      </c>
      <c r="B1" s="301"/>
    </row>
    <row r="2" spans="1:2" ht="14.3">
      <c r="A2" s="301"/>
      <c r="B2" s="301"/>
    </row>
    <row r="3" spans="1:2" ht="42.8" customHeight="1">
      <c r="A3" s="301"/>
      <c r="B3" s="303" t="s">
        <v>414</v>
      </c>
    </row>
    <row r="4" spans="1:2" ht="38.25" customHeight="1">
      <c r="A4" s="301"/>
      <c r="B4" s="303" t="s">
        <v>413</v>
      </c>
    </row>
    <row r="5" spans="1:2" ht="72" customHeight="1">
      <c r="A5" s="301"/>
      <c r="B5" s="303" t="s">
        <v>412</v>
      </c>
    </row>
    <row r="6" spans="1:2" ht="14.3">
      <c r="A6" s="301"/>
      <c r="B6" s="301"/>
    </row>
    <row r="7" spans="1:2" ht="16.3">
      <c r="A7" s="302" t="s">
        <v>411</v>
      </c>
      <c r="B7" s="301"/>
    </row>
    <row r="8" spans="1:2" ht="14.3">
      <c r="A8" s="301"/>
      <c r="B8" s="301"/>
    </row>
    <row r="9" spans="1:2" ht="14.3">
      <c r="A9" s="300" t="s">
        <v>410</v>
      </c>
      <c r="B9" s="299" t="s">
        <v>416</v>
      </c>
    </row>
    <row r="10" spans="1:2" ht="14.3">
      <c r="A10" s="300" t="s">
        <v>409</v>
      </c>
      <c r="B10" s="299" t="s">
        <v>417</v>
      </c>
    </row>
    <row r="11" spans="1:2" ht="14.3">
      <c r="A11" s="300" t="s">
        <v>408</v>
      </c>
      <c r="B11" s="299" t="s">
        <v>426</v>
      </c>
    </row>
    <row r="12" spans="1:2" ht="14.3">
      <c r="A12" s="300" t="s">
        <v>407</v>
      </c>
      <c r="B12" s="299" t="s">
        <v>418</v>
      </c>
    </row>
    <row r="13" spans="1:2" ht="14.3">
      <c r="A13" s="300" t="s">
        <v>406</v>
      </c>
      <c r="B13" s="299" t="s">
        <v>427</v>
      </c>
    </row>
    <row r="14" spans="1:2" ht="14.3">
      <c r="A14" s="300" t="s">
        <v>405</v>
      </c>
      <c r="B14" s="299" t="s">
        <v>428</v>
      </c>
    </row>
    <row r="15" spans="1:2" ht="14.3">
      <c r="A15" s="300" t="s">
        <v>404</v>
      </c>
      <c r="B15" s="299" t="s">
        <v>419</v>
      </c>
    </row>
    <row r="16" spans="1:2" ht="14.3">
      <c r="A16" s="300" t="s">
        <v>403</v>
      </c>
      <c r="B16" s="299" t="s">
        <v>420</v>
      </c>
    </row>
    <row r="17" spans="1:2" ht="14.3">
      <c r="A17" s="300" t="s">
        <v>402</v>
      </c>
      <c r="B17" s="299" t="s">
        <v>429</v>
      </c>
    </row>
    <row r="18" spans="1:2" ht="14.3">
      <c r="A18" s="300" t="s">
        <v>401</v>
      </c>
      <c r="B18" s="299" t="s">
        <v>421</v>
      </c>
    </row>
    <row r="19" spans="1:2" ht="14.3">
      <c r="A19" s="300" t="s">
        <v>400</v>
      </c>
      <c r="B19" s="299" t="s">
        <v>435</v>
      </c>
    </row>
    <row r="20" spans="1:2" ht="14.3">
      <c r="A20" s="300" t="s">
        <v>399</v>
      </c>
      <c r="B20" s="299" t="s">
        <v>430</v>
      </c>
    </row>
    <row r="21" spans="1:2" ht="14.3">
      <c r="A21" s="300" t="s">
        <v>398</v>
      </c>
      <c r="B21" s="299" t="s">
        <v>431</v>
      </c>
    </row>
    <row r="22" spans="1:2" ht="14.3">
      <c r="A22" s="300" t="s">
        <v>397</v>
      </c>
      <c r="B22" s="299" t="s">
        <v>436</v>
      </c>
    </row>
    <row r="23" spans="1:2" ht="14.3">
      <c r="A23" s="300" t="s">
        <v>396</v>
      </c>
      <c r="B23" s="299" t="s">
        <v>437</v>
      </c>
    </row>
    <row r="24" spans="1:2" ht="14.3">
      <c r="A24" s="300" t="s">
        <v>395</v>
      </c>
      <c r="B24" s="299" t="s">
        <v>432</v>
      </c>
    </row>
    <row r="25" spans="1:2" ht="14.3">
      <c r="A25" s="300" t="s">
        <v>394</v>
      </c>
      <c r="B25" s="299" t="s">
        <v>433</v>
      </c>
    </row>
    <row r="26" spans="1:2" ht="14.3">
      <c r="A26" s="300" t="s">
        <v>393</v>
      </c>
      <c r="B26" s="299" t="s">
        <v>434</v>
      </c>
    </row>
    <row r="27" spans="1:2" ht="14.3">
      <c r="A27" s="300" t="s">
        <v>392</v>
      </c>
      <c r="B27" s="299" t="s">
        <v>422</v>
      </c>
    </row>
    <row r="28" spans="1:2" ht="14.3">
      <c r="A28" s="300" t="s">
        <v>391</v>
      </c>
      <c r="B28" s="299" t="s">
        <v>423</v>
      </c>
    </row>
    <row r="29" spans="1:2" ht="14.3">
      <c r="A29" s="300" t="s">
        <v>390</v>
      </c>
      <c r="B29" s="299" t="s">
        <v>438</v>
      </c>
    </row>
    <row r="30" spans="1:2" ht="14.3">
      <c r="A30" s="300" t="s">
        <v>389</v>
      </c>
      <c r="B30" s="299" t="s">
        <v>439</v>
      </c>
    </row>
    <row r="31" spans="1:2" ht="14.3">
      <c r="A31" s="300" t="s">
        <v>388</v>
      </c>
      <c r="B31" s="299" t="s">
        <v>424</v>
      </c>
    </row>
    <row r="32" spans="1:2" ht="14.3">
      <c r="A32" s="300" t="s">
        <v>387</v>
      </c>
      <c r="B32" s="299" t="s">
        <v>425</v>
      </c>
    </row>
    <row r="37" spans="1:1">
      <c r="A37" s="298"/>
    </row>
    <row r="39" spans="1:1">
      <c r="A39" s="298"/>
    </row>
  </sheetData>
  <pageMargins left="0.7" right="0.45" top="1" bottom="1" header="0.3" footer="0.3"/>
  <pageSetup scale="91" orientation="portrait" verticalDpi="597" r:id="rId1"/>
  <headerFooter>
    <oddFooter>&amp;C1 of 31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272"/>
  <sheetViews>
    <sheetView showGridLines="0" zoomScaleNormal="100" workbookViewId="0">
      <pane xSplit="1" ySplit="6" topLeftCell="B7" activePane="bottomRight" state="frozen"/>
      <selection pane="topRight" activeCell="C1" sqref="C1"/>
      <selection pane="bottomLeft" activeCell="A7" sqref="A7"/>
      <selection pane="bottomRight" activeCell="M1" sqref="M1"/>
    </sheetView>
  </sheetViews>
  <sheetFormatPr defaultColWidth="10.85546875" defaultRowHeight="10.9"/>
  <cols>
    <col min="1" max="1" width="34.28515625" style="44" customWidth="1"/>
    <col min="2" max="2" width="7.85546875" style="1" customWidth="1"/>
    <col min="3" max="3" width="7.42578125" style="1" customWidth="1"/>
    <col min="4" max="4" width="7.140625" style="1" customWidth="1"/>
    <col min="5" max="5" width="7.42578125" style="1" customWidth="1"/>
    <col min="6" max="6" width="7" style="1" customWidth="1"/>
    <col min="7" max="7" width="8.7109375" style="1" customWidth="1"/>
    <col min="8" max="8" width="8" style="1" customWidth="1"/>
    <col min="9" max="9" width="6.85546875" style="1" customWidth="1"/>
    <col min="10" max="10" width="8" style="1" customWidth="1"/>
    <col min="11" max="11" width="7.28515625" style="1" customWidth="1"/>
    <col min="12" max="12" width="4.28515625" style="1" customWidth="1"/>
    <col min="13" max="16384" width="10.85546875" style="1"/>
  </cols>
  <sheetData>
    <row r="1" spans="1:22">
      <c r="A1" s="33" t="s">
        <v>59</v>
      </c>
      <c r="B1" s="30"/>
      <c r="C1" s="30"/>
      <c r="D1" s="30"/>
      <c r="E1" s="30"/>
      <c r="F1" s="116"/>
      <c r="G1" s="30"/>
      <c r="H1" s="33"/>
      <c r="I1" s="30"/>
      <c r="J1" s="30"/>
      <c r="K1" s="30"/>
      <c r="L1" s="30"/>
    </row>
    <row r="2" spans="1:22" ht="13.6" customHeight="1">
      <c r="A2" s="33" t="s">
        <v>19</v>
      </c>
      <c r="B2" s="30"/>
      <c r="C2" s="30"/>
      <c r="D2" s="30"/>
      <c r="E2" s="30"/>
      <c r="F2" s="116"/>
      <c r="G2" s="30"/>
      <c r="H2" s="30"/>
      <c r="I2" s="30"/>
      <c r="J2" s="30"/>
      <c r="K2" s="30"/>
      <c r="L2" s="30"/>
      <c r="O2" s="4"/>
      <c r="P2" s="4"/>
      <c r="Q2" s="4"/>
      <c r="R2" s="4"/>
    </row>
    <row r="3" spans="1:22">
      <c r="A3" s="33" t="s">
        <v>58</v>
      </c>
      <c r="B3" s="30"/>
      <c r="C3" s="30"/>
      <c r="D3" s="30"/>
      <c r="E3" s="30"/>
      <c r="F3" s="116"/>
      <c r="G3" s="30"/>
      <c r="H3" s="30"/>
      <c r="I3" s="30"/>
      <c r="J3" s="30"/>
      <c r="K3" s="30"/>
      <c r="L3" s="30"/>
      <c r="O3" s="4"/>
      <c r="P3" s="4"/>
      <c r="Q3" s="4"/>
      <c r="R3" s="4"/>
    </row>
    <row r="4" spans="1:22">
      <c r="A4" s="33" t="str">
        <f>'Table 6'!D4</f>
        <v>DECEMBER 31, 2021</v>
      </c>
      <c r="B4" s="30"/>
      <c r="C4" s="30"/>
      <c r="D4" s="30"/>
      <c r="E4" s="30"/>
      <c r="F4" s="116"/>
      <c r="G4" s="30"/>
      <c r="H4" s="30"/>
      <c r="I4" s="30"/>
      <c r="J4" s="30"/>
      <c r="K4" s="30"/>
      <c r="L4" s="30"/>
      <c r="P4" s="5"/>
    </row>
    <row r="5" spans="1:22" s="73" customFormat="1" ht="11.05" customHeight="1">
      <c r="A5" s="74"/>
    </row>
    <row r="6" spans="1:22" s="126" customFormat="1" ht="22.6" customHeight="1">
      <c r="A6" s="118" t="s">
        <v>45</v>
      </c>
      <c r="B6" s="100" t="s">
        <v>44</v>
      </c>
      <c r="C6" s="100" t="s">
        <v>43</v>
      </c>
      <c r="D6" s="100" t="s">
        <v>115</v>
      </c>
      <c r="E6" s="100" t="s">
        <v>104</v>
      </c>
      <c r="F6" s="100" t="s">
        <v>42</v>
      </c>
      <c r="G6" s="100" t="s">
        <v>41</v>
      </c>
      <c r="H6" s="100" t="s">
        <v>105</v>
      </c>
      <c r="I6" s="100" t="s">
        <v>106</v>
      </c>
      <c r="J6" s="100" t="s">
        <v>40</v>
      </c>
      <c r="K6" s="100" t="s">
        <v>57</v>
      </c>
      <c r="L6" s="127"/>
    </row>
    <row r="7" spans="1:22">
      <c r="A7" s="60" t="s">
        <v>17</v>
      </c>
      <c r="B7" s="125">
        <f t="shared" ref="B7:K7" si="0">(B9+B16+B34+B38)</f>
        <v>317169</v>
      </c>
      <c r="C7" s="125">
        <f t="shared" si="0"/>
        <v>4033</v>
      </c>
      <c r="D7" s="125">
        <f t="shared" si="0"/>
        <v>22507</v>
      </c>
      <c r="E7" s="125">
        <f t="shared" si="0"/>
        <v>49689</v>
      </c>
      <c r="F7" s="125">
        <f t="shared" si="0"/>
        <v>41088</v>
      </c>
      <c r="G7" s="125">
        <f t="shared" si="0"/>
        <v>36555</v>
      </c>
      <c r="H7" s="125">
        <f t="shared" si="0"/>
        <v>57306</v>
      </c>
      <c r="I7" s="125">
        <f t="shared" si="0"/>
        <v>41850</v>
      </c>
      <c r="J7" s="125">
        <f t="shared" si="0"/>
        <v>45068</v>
      </c>
      <c r="K7" s="90">
        <f t="shared" si="0"/>
        <v>19073</v>
      </c>
      <c r="L7" s="82"/>
      <c r="M7" s="10"/>
      <c r="N7" s="10"/>
      <c r="O7" s="10"/>
      <c r="P7" s="10"/>
      <c r="Q7" s="10"/>
      <c r="R7" s="10"/>
      <c r="S7" s="10"/>
      <c r="T7" s="10"/>
      <c r="U7" s="10"/>
      <c r="V7" s="10"/>
    </row>
    <row r="8" spans="1:22">
      <c r="A8" s="60" t="s">
        <v>56</v>
      </c>
      <c r="B8" s="90"/>
      <c r="C8" s="90"/>
      <c r="D8" s="90"/>
      <c r="E8" s="90"/>
      <c r="F8" s="90"/>
      <c r="G8" s="90"/>
      <c r="H8" s="90"/>
      <c r="I8" s="90"/>
      <c r="J8" s="90"/>
      <c r="K8" s="90"/>
      <c r="L8" s="82"/>
      <c r="M8" s="10"/>
      <c r="N8" s="10"/>
      <c r="O8" s="10"/>
      <c r="P8" s="10"/>
      <c r="Q8" s="10"/>
      <c r="R8" s="10"/>
      <c r="S8" s="10"/>
      <c r="T8" s="10"/>
      <c r="U8" s="10"/>
      <c r="V8" s="10"/>
    </row>
    <row r="9" spans="1:22">
      <c r="A9" s="179" t="s">
        <v>196</v>
      </c>
      <c r="B9" s="90">
        <f t="shared" ref="B9:K9" si="1">SUM(B10:B15)</f>
        <v>47898</v>
      </c>
      <c r="C9" s="90">
        <f t="shared" si="1"/>
        <v>319</v>
      </c>
      <c r="D9" s="90">
        <f t="shared" si="1"/>
        <v>4006</v>
      </c>
      <c r="E9" s="90">
        <f t="shared" si="1"/>
        <v>8777</v>
      </c>
      <c r="F9" s="90">
        <f t="shared" si="1"/>
        <v>7390</v>
      </c>
      <c r="G9" s="90">
        <f t="shared" si="1"/>
        <v>4881</v>
      </c>
      <c r="H9" s="90">
        <f t="shared" si="1"/>
        <v>7703</v>
      </c>
      <c r="I9" s="90">
        <f t="shared" si="1"/>
        <v>6376</v>
      </c>
      <c r="J9" s="90">
        <f t="shared" si="1"/>
        <v>7086</v>
      </c>
      <c r="K9" s="90">
        <f t="shared" si="1"/>
        <v>1360</v>
      </c>
      <c r="L9" s="82"/>
      <c r="M9" s="10"/>
      <c r="N9" s="10"/>
      <c r="O9" s="10"/>
      <c r="P9" s="10"/>
      <c r="Q9" s="10"/>
      <c r="R9" s="10"/>
      <c r="S9" s="10"/>
      <c r="T9" s="10"/>
      <c r="U9" s="10"/>
      <c r="V9" s="10"/>
    </row>
    <row r="10" spans="1:22">
      <c r="A10" s="181" t="s">
        <v>198</v>
      </c>
      <c r="B10" s="88">
        <f t="shared" ref="B10:B15" si="2">SUM(C10:K10)</f>
        <v>46248</v>
      </c>
      <c r="C10" s="85">
        <v>308</v>
      </c>
      <c r="D10" s="85">
        <v>3891</v>
      </c>
      <c r="E10" s="85">
        <v>8487</v>
      </c>
      <c r="F10" s="85">
        <v>7190</v>
      </c>
      <c r="G10" s="85">
        <v>4664</v>
      </c>
      <c r="H10" s="85">
        <v>7437</v>
      </c>
      <c r="I10" s="85">
        <v>6185</v>
      </c>
      <c r="J10" s="85">
        <v>6766</v>
      </c>
      <c r="K10" s="85">
        <v>1320</v>
      </c>
      <c r="L10" s="78"/>
      <c r="M10" s="10"/>
      <c r="N10" s="10"/>
      <c r="O10" s="10"/>
      <c r="P10" s="10"/>
      <c r="Q10" s="10"/>
      <c r="R10" s="10"/>
      <c r="S10" s="10"/>
      <c r="T10" s="10"/>
      <c r="U10" s="10"/>
      <c r="V10" s="10"/>
    </row>
    <row r="11" spans="1:22">
      <c r="A11" s="181" t="s">
        <v>199</v>
      </c>
      <c r="B11" s="88">
        <f t="shared" si="2"/>
        <v>725</v>
      </c>
      <c r="C11" s="85">
        <v>3</v>
      </c>
      <c r="D11" s="85">
        <v>50</v>
      </c>
      <c r="E11" s="85">
        <v>152</v>
      </c>
      <c r="F11" s="85">
        <v>94</v>
      </c>
      <c r="G11" s="85">
        <v>100</v>
      </c>
      <c r="H11" s="85">
        <v>107</v>
      </c>
      <c r="I11" s="85">
        <v>75</v>
      </c>
      <c r="J11" s="85">
        <v>133</v>
      </c>
      <c r="K11" s="85">
        <v>11</v>
      </c>
      <c r="L11" s="78"/>
      <c r="M11" s="10"/>
      <c r="N11" s="10"/>
      <c r="O11" s="10"/>
      <c r="P11" s="10"/>
      <c r="Q11" s="10"/>
      <c r="R11" s="10"/>
      <c r="S11" s="10"/>
      <c r="T11" s="10"/>
      <c r="U11" s="10"/>
      <c r="V11" s="10"/>
    </row>
    <row r="12" spans="1:22">
      <c r="A12" s="181" t="s">
        <v>200</v>
      </c>
      <c r="B12" s="88">
        <f t="shared" si="2"/>
        <v>13</v>
      </c>
      <c r="C12" s="85">
        <v>0</v>
      </c>
      <c r="D12" s="85">
        <v>2</v>
      </c>
      <c r="E12" s="85">
        <v>0</v>
      </c>
      <c r="F12" s="85">
        <v>2</v>
      </c>
      <c r="G12" s="85">
        <v>2</v>
      </c>
      <c r="H12" s="85">
        <v>2</v>
      </c>
      <c r="I12" s="85">
        <v>3</v>
      </c>
      <c r="J12" s="85">
        <v>2</v>
      </c>
      <c r="K12" s="85">
        <v>0</v>
      </c>
      <c r="L12" s="78"/>
      <c r="M12" s="10"/>
      <c r="N12" s="10"/>
      <c r="O12" s="10"/>
      <c r="P12" s="10"/>
      <c r="Q12" s="10"/>
      <c r="R12" s="10"/>
      <c r="S12" s="10"/>
      <c r="T12" s="10"/>
      <c r="U12" s="10"/>
      <c r="V12" s="10"/>
    </row>
    <row r="13" spans="1:22">
      <c r="A13" s="181" t="s">
        <v>201</v>
      </c>
      <c r="B13" s="88">
        <f t="shared" si="2"/>
        <v>877</v>
      </c>
      <c r="C13" s="85">
        <v>8</v>
      </c>
      <c r="D13" s="85">
        <v>60</v>
      </c>
      <c r="E13" s="85">
        <v>134</v>
      </c>
      <c r="F13" s="85">
        <v>103</v>
      </c>
      <c r="G13" s="85">
        <v>112</v>
      </c>
      <c r="H13" s="85">
        <v>149</v>
      </c>
      <c r="I13" s="85">
        <v>109</v>
      </c>
      <c r="J13" s="85">
        <v>176</v>
      </c>
      <c r="K13" s="85">
        <v>26</v>
      </c>
      <c r="L13" s="78"/>
      <c r="M13" s="10"/>
      <c r="N13" s="10"/>
      <c r="O13" s="10"/>
      <c r="P13" s="10"/>
      <c r="Q13" s="10"/>
      <c r="R13" s="10"/>
      <c r="S13" s="10"/>
      <c r="T13" s="10"/>
      <c r="U13" s="10"/>
      <c r="V13" s="10"/>
    </row>
    <row r="14" spans="1:22" ht="21.1" customHeight="1">
      <c r="A14" s="182" t="s">
        <v>227</v>
      </c>
      <c r="B14" s="88">
        <f t="shared" si="2"/>
        <v>31</v>
      </c>
      <c r="C14" s="85">
        <v>0</v>
      </c>
      <c r="D14" s="85">
        <v>1</v>
      </c>
      <c r="E14" s="85">
        <v>4</v>
      </c>
      <c r="F14" s="85">
        <v>1</v>
      </c>
      <c r="G14" s="85">
        <v>2</v>
      </c>
      <c r="H14" s="85">
        <v>8</v>
      </c>
      <c r="I14" s="85">
        <v>3</v>
      </c>
      <c r="J14" s="85">
        <v>9</v>
      </c>
      <c r="K14" s="85">
        <v>3</v>
      </c>
      <c r="L14" s="78"/>
      <c r="M14" s="10"/>
      <c r="N14" s="10"/>
      <c r="O14" s="10"/>
      <c r="P14" s="10"/>
      <c r="Q14" s="10"/>
      <c r="R14" s="10"/>
      <c r="S14" s="10"/>
      <c r="T14" s="10"/>
      <c r="U14" s="10"/>
      <c r="V14" s="10"/>
    </row>
    <row r="15" spans="1:22">
      <c r="A15" s="181" t="s">
        <v>203</v>
      </c>
      <c r="B15" s="88">
        <f t="shared" si="2"/>
        <v>4</v>
      </c>
      <c r="C15" s="85">
        <v>0</v>
      </c>
      <c r="D15" s="85">
        <v>2</v>
      </c>
      <c r="E15" s="85">
        <v>0</v>
      </c>
      <c r="F15" s="85">
        <v>0</v>
      </c>
      <c r="G15" s="85">
        <v>1</v>
      </c>
      <c r="H15" s="85">
        <v>0</v>
      </c>
      <c r="I15" s="85">
        <v>1</v>
      </c>
      <c r="J15" s="85">
        <v>0</v>
      </c>
      <c r="K15" s="85">
        <v>0</v>
      </c>
      <c r="L15" s="78"/>
      <c r="M15" s="10"/>
      <c r="N15" s="10"/>
      <c r="O15" s="10"/>
      <c r="P15" s="10"/>
      <c r="Q15" s="10"/>
      <c r="R15" s="10"/>
      <c r="S15" s="10"/>
      <c r="T15" s="10"/>
      <c r="U15" s="10"/>
      <c r="V15" s="10"/>
    </row>
    <row r="16" spans="1:22">
      <c r="A16" s="179" t="s">
        <v>236</v>
      </c>
      <c r="B16" s="90">
        <f t="shared" ref="B16:K16" si="3">SUM(B17:B33)</f>
        <v>96387</v>
      </c>
      <c r="C16" s="90">
        <f t="shared" si="3"/>
        <v>1413</v>
      </c>
      <c r="D16" s="90">
        <f t="shared" si="3"/>
        <v>6192</v>
      </c>
      <c r="E16" s="90">
        <f t="shared" si="3"/>
        <v>13661</v>
      </c>
      <c r="F16" s="90">
        <f t="shared" si="3"/>
        <v>11899</v>
      </c>
      <c r="G16" s="90">
        <f t="shared" si="3"/>
        <v>10130</v>
      </c>
      <c r="H16" s="90">
        <f t="shared" si="3"/>
        <v>16127</v>
      </c>
      <c r="I16" s="90">
        <f t="shared" si="3"/>
        <v>11711</v>
      </c>
      <c r="J16" s="90">
        <f t="shared" si="3"/>
        <v>14962</v>
      </c>
      <c r="K16" s="90">
        <f t="shared" si="3"/>
        <v>10292</v>
      </c>
      <c r="L16" s="82"/>
      <c r="M16" s="10"/>
      <c r="N16" s="10"/>
      <c r="O16" s="10"/>
      <c r="P16" s="10"/>
      <c r="Q16" s="10"/>
      <c r="R16" s="10"/>
      <c r="S16" s="10"/>
      <c r="T16" s="10"/>
      <c r="U16" s="10"/>
      <c r="V16" s="10"/>
    </row>
    <row r="17" spans="1:22">
      <c r="A17" s="182" t="s">
        <v>204</v>
      </c>
      <c r="B17" s="88">
        <f t="shared" ref="B17:B33" si="4">SUM(C17:K17)</f>
        <v>82690</v>
      </c>
      <c r="C17" s="85">
        <v>1196</v>
      </c>
      <c r="D17" s="85">
        <v>5141</v>
      </c>
      <c r="E17" s="85">
        <v>11106</v>
      </c>
      <c r="F17" s="85">
        <v>10467</v>
      </c>
      <c r="G17" s="85">
        <v>8483</v>
      </c>
      <c r="H17" s="85">
        <v>13761</v>
      </c>
      <c r="I17" s="85">
        <v>9927</v>
      </c>
      <c r="J17" s="85">
        <v>12614</v>
      </c>
      <c r="K17" s="85">
        <v>9995</v>
      </c>
      <c r="L17" s="78"/>
      <c r="M17" s="10"/>
      <c r="N17" s="10"/>
      <c r="O17" s="10"/>
      <c r="P17" s="10"/>
      <c r="Q17" s="10"/>
      <c r="R17" s="10"/>
      <c r="S17" s="10"/>
      <c r="T17" s="10"/>
      <c r="U17" s="10"/>
      <c r="V17" s="10"/>
    </row>
    <row r="18" spans="1:22">
      <c r="A18" s="182" t="s">
        <v>205</v>
      </c>
      <c r="B18" s="88">
        <f t="shared" si="4"/>
        <v>918</v>
      </c>
      <c r="C18" s="85">
        <v>16</v>
      </c>
      <c r="D18" s="85">
        <v>63</v>
      </c>
      <c r="E18" s="85">
        <v>167</v>
      </c>
      <c r="F18" s="85">
        <v>122</v>
      </c>
      <c r="G18" s="85">
        <v>128</v>
      </c>
      <c r="H18" s="85">
        <v>110</v>
      </c>
      <c r="I18" s="85">
        <v>120</v>
      </c>
      <c r="J18" s="85">
        <v>178</v>
      </c>
      <c r="K18" s="85">
        <v>14</v>
      </c>
      <c r="L18" s="78"/>
      <c r="M18" s="10"/>
      <c r="N18" s="10"/>
      <c r="O18" s="10"/>
      <c r="P18" s="10"/>
      <c r="Q18" s="10"/>
      <c r="R18" s="10"/>
      <c r="S18" s="10"/>
      <c r="T18" s="10"/>
      <c r="U18" s="10"/>
      <c r="V18" s="10"/>
    </row>
    <row r="19" spans="1:22" ht="10.199999999999999" customHeight="1">
      <c r="A19" s="182" t="s">
        <v>218</v>
      </c>
      <c r="B19" s="88">
        <f t="shared" si="4"/>
        <v>1596</v>
      </c>
      <c r="C19" s="85">
        <v>21</v>
      </c>
      <c r="D19" s="85">
        <v>112</v>
      </c>
      <c r="E19" s="85">
        <v>320</v>
      </c>
      <c r="F19" s="85">
        <v>242</v>
      </c>
      <c r="G19" s="85">
        <v>232</v>
      </c>
      <c r="H19" s="85">
        <v>188</v>
      </c>
      <c r="I19" s="85">
        <v>170</v>
      </c>
      <c r="J19" s="85">
        <v>291</v>
      </c>
      <c r="K19" s="85">
        <v>20</v>
      </c>
      <c r="L19" s="78"/>
      <c r="M19" s="10" t="s">
        <v>6</v>
      </c>
      <c r="N19" s="10"/>
      <c r="O19" s="10"/>
      <c r="P19" s="10"/>
      <c r="Q19" s="10"/>
      <c r="R19" s="10"/>
      <c r="S19" s="10"/>
      <c r="T19" s="10"/>
      <c r="U19" s="10"/>
      <c r="V19" s="10"/>
    </row>
    <row r="20" spans="1:22" ht="21.1" customHeight="1">
      <c r="A20" s="182" t="s">
        <v>219</v>
      </c>
      <c r="B20" s="88">
        <f t="shared" si="4"/>
        <v>5</v>
      </c>
      <c r="C20" s="85">
        <v>0</v>
      </c>
      <c r="D20" s="85">
        <v>0</v>
      </c>
      <c r="E20" s="85">
        <v>1</v>
      </c>
      <c r="F20" s="85">
        <v>2</v>
      </c>
      <c r="G20" s="85">
        <v>1</v>
      </c>
      <c r="H20" s="85">
        <v>0</v>
      </c>
      <c r="I20" s="85">
        <v>1</v>
      </c>
      <c r="J20" s="85">
        <v>0</v>
      </c>
      <c r="K20" s="85">
        <v>0</v>
      </c>
      <c r="L20" s="78"/>
      <c r="M20" s="10"/>
      <c r="N20" s="10"/>
      <c r="O20" s="10"/>
      <c r="P20" s="10"/>
      <c r="Q20" s="10"/>
      <c r="R20" s="10"/>
      <c r="S20" s="10"/>
      <c r="T20" s="10"/>
      <c r="U20" s="10"/>
      <c r="V20" s="10"/>
    </row>
    <row r="21" spans="1:22" ht="10.199999999999999" customHeight="1">
      <c r="A21" s="182" t="s">
        <v>220</v>
      </c>
      <c r="B21" s="88">
        <f t="shared" si="4"/>
        <v>815</v>
      </c>
      <c r="C21" s="85">
        <v>17</v>
      </c>
      <c r="D21" s="85">
        <v>62</v>
      </c>
      <c r="E21" s="85">
        <v>143</v>
      </c>
      <c r="F21" s="85">
        <v>86</v>
      </c>
      <c r="G21" s="85">
        <v>103</v>
      </c>
      <c r="H21" s="85">
        <v>132</v>
      </c>
      <c r="I21" s="85">
        <v>91</v>
      </c>
      <c r="J21" s="85">
        <v>137</v>
      </c>
      <c r="K21" s="85">
        <v>44</v>
      </c>
      <c r="L21" s="78"/>
      <c r="M21" s="10"/>
      <c r="N21" s="10"/>
      <c r="O21" s="10"/>
      <c r="P21" s="10"/>
      <c r="Q21" s="10"/>
      <c r="R21" s="10"/>
      <c r="S21" s="10"/>
      <c r="T21" s="10"/>
      <c r="U21" s="10"/>
      <c r="V21" s="10"/>
    </row>
    <row r="22" spans="1:22" ht="21.1" customHeight="1">
      <c r="A22" s="182" t="s">
        <v>221</v>
      </c>
      <c r="B22" s="88">
        <f t="shared" si="4"/>
        <v>44</v>
      </c>
      <c r="C22" s="85">
        <v>0</v>
      </c>
      <c r="D22" s="85">
        <v>1</v>
      </c>
      <c r="E22" s="85">
        <v>12</v>
      </c>
      <c r="F22" s="85">
        <v>5</v>
      </c>
      <c r="G22" s="85">
        <v>7</v>
      </c>
      <c r="H22" s="85">
        <v>6</v>
      </c>
      <c r="I22" s="85">
        <v>6</v>
      </c>
      <c r="J22" s="85">
        <v>6</v>
      </c>
      <c r="K22" s="85">
        <v>1</v>
      </c>
      <c r="L22" s="78"/>
      <c r="M22" s="10"/>
      <c r="N22" s="10"/>
      <c r="O22" s="10"/>
      <c r="P22" s="10"/>
      <c r="Q22" s="10"/>
      <c r="R22" s="10"/>
      <c r="S22" s="10"/>
      <c r="T22" s="10"/>
      <c r="U22" s="10"/>
      <c r="V22" s="10"/>
    </row>
    <row r="23" spans="1:22" ht="10.199999999999999" customHeight="1">
      <c r="A23" s="182" t="s">
        <v>222</v>
      </c>
      <c r="B23" s="88">
        <f t="shared" si="4"/>
        <v>6999</v>
      </c>
      <c r="C23" s="85">
        <v>109</v>
      </c>
      <c r="D23" s="85">
        <v>495</v>
      </c>
      <c r="E23" s="85">
        <v>1403</v>
      </c>
      <c r="F23" s="85">
        <v>634</v>
      </c>
      <c r="G23" s="85">
        <v>713</v>
      </c>
      <c r="H23" s="85">
        <v>1326</v>
      </c>
      <c r="I23" s="85">
        <v>956</v>
      </c>
      <c r="J23" s="85">
        <v>1190</v>
      </c>
      <c r="K23" s="85">
        <v>173</v>
      </c>
      <c r="L23" s="78"/>
      <c r="M23" s="10"/>
      <c r="N23" s="10"/>
      <c r="O23" s="10"/>
      <c r="P23" s="10"/>
      <c r="Q23" s="10"/>
      <c r="R23" s="10"/>
      <c r="S23" s="10"/>
      <c r="T23" s="10"/>
      <c r="U23" s="10"/>
      <c r="V23" s="10"/>
    </row>
    <row r="24" spans="1:22" ht="21.1" customHeight="1">
      <c r="A24" s="182" t="s">
        <v>223</v>
      </c>
      <c r="B24" s="88">
        <f t="shared" si="4"/>
        <v>93</v>
      </c>
      <c r="C24" s="85">
        <v>2</v>
      </c>
      <c r="D24" s="85">
        <v>5</v>
      </c>
      <c r="E24" s="85">
        <v>12</v>
      </c>
      <c r="F24" s="85">
        <v>15</v>
      </c>
      <c r="G24" s="85">
        <v>9</v>
      </c>
      <c r="H24" s="85">
        <v>23</v>
      </c>
      <c r="I24" s="85">
        <v>9</v>
      </c>
      <c r="J24" s="85">
        <v>15</v>
      </c>
      <c r="K24" s="85">
        <v>3</v>
      </c>
      <c r="L24" s="78"/>
    </row>
    <row r="25" spans="1:22" ht="21.1" customHeight="1">
      <c r="A25" s="182" t="s">
        <v>224</v>
      </c>
      <c r="B25" s="88">
        <f t="shared" si="4"/>
        <v>211</v>
      </c>
      <c r="C25" s="85">
        <v>4</v>
      </c>
      <c r="D25" s="85">
        <v>15</v>
      </c>
      <c r="E25" s="85">
        <v>42</v>
      </c>
      <c r="F25" s="85">
        <v>24</v>
      </c>
      <c r="G25" s="85">
        <v>21</v>
      </c>
      <c r="H25" s="85">
        <v>43</v>
      </c>
      <c r="I25" s="85">
        <v>17</v>
      </c>
      <c r="J25" s="85">
        <v>40</v>
      </c>
      <c r="K25" s="85">
        <v>5</v>
      </c>
      <c r="L25" s="78"/>
    </row>
    <row r="26" spans="1:22" ht="21.1" customHeight="1">
      <c r="A26" s="182" t="s">
        <v>225</v>
      </c>
      <c r="B26" s="88">
        <f t="shared" si="4"/>
        <v>22</v>
      </c>
      <c r="C26" s="85">
        <v>0</v>
      </c>
      <c r="D26" s="85">
        <v>4</v>
      </c>
      <c r="E26" s="85">
        <v>1</v>
      </c>
      <c r="F26" s="85">
        <v>2</v>
      </c>
      <c r="G26" s="85">
        <v>1</v>
      </c>
      <c r="H26" s="85">
        <v>7</v>
      </c>
      <c r="I26" s="85">
        <v>4</v>
      </c>
      <c r="J26" s="85">
        <v>2</v>
      </c>
      <c r="K26" s="85">
        <v>1</v>
      </c>
      <c r="L26" s="78"/>
    </row>
    <row r="27" spans="1:22" ht="10.199999999999999" customHeight="1">
      <c r="A27" s="182" t="s">
        <v>228</v>
      </c>
      <c r="B27" s="88">
        <f t="shared" si="4"/>
        <v>17</v>
      </c>
      <c r="C27" s="85">
        <v>1</v>
      </c>
      <c r="D27" s="85">
        <v>3</v>
      </c>
      <c r="E27" s="85">
        <v>2</v>
      </c>
      <c r="F27" s="85">
        <v>0</v>
      </c>
      <c r="G27" s="85">
        <v>1</v>
      </c>
      <c r="H27" s="85">
        <v>5</v>
      </c>
      <c r="I27" s="85">
        <v>5</v>
      </c>
      <c r="J27" s="85">
        <v>0</v>
      </c>
      <c r="K27" s="85">
        <v>0</v>
      </c>
      <c r="L27" s="78"/>
    </row>
    <row r="28" spans="1:22" ht="21.1" customHeight="1">
      <c r="A28" s="198" t="s">
        <v>226</v>
      </c>
      <c r="B28" s="88">
        <f t="shared" si="4"/>
        <v>15</v>
      </c>
      <c r="C28" s="85">
        <v>0</v>
      </c>
      <c r="D28" s="85">
        <v>4</v>
      </c>
      <c r="E28" s="85">
        <v>2</v>
      </c>
      <c r="F28" s="85">
        <v>0</v>
      </c>
      <c r="G28" s="85">
        <v>2</v>
      </c>
      <c r="H28" s="85">
        <v>3</v>
      </c>
      <c r="I28" s="85">
        <v>1</v>
      </c>
      <c r="J28" s="85">
        <v>3</v>
      </c>
      <c r="K28" s="85">
        <v>0</v>
      </c>
      <c r="L28" s="78"/>
    </row>
    <row r="29" spans="1:22" ht="10.199999999999999" customHeight="1">
      <c r="A29" s="182" t="s">
        <v>206</v>
      </c>
      <c r="B29" s="88">
        <f t="shared" si="4"/>
        <v>2696</v>
      </c>
      <c r="C29" s="85">
        <v>43</v>
      </c>
      <c r="D29" s="85">
        <v>266</v>
      </c>
      <c r="E29" s="85">
        <v>398</v>
      </c>
      <c r="F29" s="85">
        <v>270</v>
      </c>
      <c r="G29" s="85">
        <v>392</v>
      </c>
      <c r="H29" s="85">
        <v>490</v>
      </c>
      <c r="I29" s="85">
        <v>374</v>
      </c>
      <c r="J29" s="85">
        <v>430</v>
      </c>
      <c r="K29" s="85">
        <v>33</v>
      </c>
      <c r="L29" s="78"/>
    </row>
    <row r="30" spans="1:22" ht="21.1" customHeight="1">
      <c r="A30" s="182" t="s">
        <v>230</v>
      </c>
      <c r="B30" s="88">
        <f t="shared" si="4"/>
        <v>11</v>
      </c>
      <c r="C30" s="85">
        <v>3</v>
      </c>
      <c r="D30" s="85">
        <v>0</v>
      </c>
      <c r="E30" s="85">
        <v>3</v>
      </c>
      <c r="F30" s="85">
        <v>0</v>
      </c>
      <c r="G30" s="85">
        <v>0</v>
      </c>
      <c r="H30" s="85">
        <v>2</v>
      </c>
      <c r="I30" s="85">
        <v>0</v>
      </c>
      <c r="J30" s="85">
        <v>3</v>
      </c>
      <c r="K30" s="85">
        <v>0</v>
      </c>
      <c r="L30" s="78"/>
    </row>
    <row r="31" spans="1:22" ht="21.1" customHeight="1">
      <c r="A31" s="182" t="s">
        <v>235</v>
      </c>
      <c r="B31" s="88">
        <f t="shared" si="4"/>
        <v>11</v>
      </c>
      <c r="C31" s="85">
        <v>0</v>
      </c>
      <c r="D31" s="85">
        <v>2</v>
      </c>
      <c r="E31" s="85">
        <v>0</v>
      </c>
      <c r="F31" s="85">
        <v>1</v>
      </c>
      <c r="G31" s="85">
        <v>1</v>
      </c>
      <c r="H31" s="85">
        <v>3</v>
      </c>
      <c r="I31" s="85">
        <v>2</v>
      </c>
      <c r="J31" s="85">
        <v>2</v>
      </c>
      <c r="K31" s="85">
        <v>0</v>
      </c>
      <c r="L31" s="78"/>
    </row>
    <row r="32" spans="1:22">
      <c r="A32" s="182" t="s">
        <v>207</v>
      </c>
      <c r="B32" s="88">
        <f t="shared" si="4"/>
        <v>103</v>
      </c>
      <c r="C32" s="85">
        <v>0</v>
      </c>
      <c r="D32" s="85">
        <v>6</v>
      </c>
      <c r="E32" s="85">
        <v>30</v>
      </c>
      <c r="F32" s="85">
        <v>14</v>
      </c>
      <c r="G32" s="85">
        <v>15</v>
      </c>
      <c r="H32" s="85">
        <v>6</v>
      </c>
      <c r="I32" s="85">
        <v>9</v>
      </c>
      <c r="J32" s="85">
        <v>23</v>
      </c>
      <c r="K32" s="85">
        <v>0</v>
      </c>
      <c r="L32" s="78"/>
    </row>
    <row r="33" spans="1:12">
      <c r="A33" s="182" t="s">
        <v>208</v>
      </c>
      <c r="B33" s="88">
        <f t="shared" si="4"/>
        <v>141</v>
      </c>
      <c r="C33" s="85">
        <v>1</v>
      </c>
      <c r="D33" s="85">
        <v>13</v>
      </c>
      <c r="E33" s="85">
        <v>19</v>
      </c>
      <c r="F33" s="85">
        <v>15</v>
      </c>
      <c r="G33" s="85">
        <v>21</v>
      </c>
      <c r="H33" s="85">
        <v>22</v>
      </c>
      <c r="I33" s="85">
        <v>19</v>
      </c>
      <c r="J33" s="85">
        <v>28</v>
      </c>
      <c r="K33" s="85">
        <v>3</v>
      </c>
      <c r="L33" s="78"/>
    </row>
    <row r="34" spans="1:12">
      <c r="A34" s="179" t="s">
        <v>197</v>
      </c>
      <c r="B34" s="90">
        <f t="shared" ref="B34:K34" si="5">SUM(B35:B37)</f>
        <v>163934</v>
      </c>
      <c r="C34" s="90">
        <f t="shared" si="5"/>
        <v>2186</v>
      </c>
      <c r="D34" s="90">
        <f t="shared" si="5"/>
        <v>11653</v>
      </c>
      <c r="E34" s="90">
        <f t="shared" si="5"/>
        <v>26104</v>
      </c>
      <c r="F34" s="90">
        <f t="shared" si="5"/>
        <v>21190</v>
      </c>
      <c r="G34" s="90">
        <f t="shared" si="5"/>
        <v>19960</v>
      </c>
      <c r="H34" s="90">
        <f t="shared" si="5"/>
        <v>32031</v>
      </c>
      <c r="I34" s="90">
        <f t="shared" si="5"/>
        <v>22577</v>
      </c>
      <c r="J34" s="90">
        <f t="shared" si="5"/>
        <v>21633</v>
      </c>
      <c r="K34" s="90">
        <f t="shared" si="5"/>
        <v>6600</v>
      </c>
      <c r="L34" s="82"/>
    </row>
    <row r="35" spans="1:12">
      <c r="A35" s="181" t="s">
        <v>209</v>
      </c>
      <c r="B35" s="88">
        <f>SUM(C35:K35)</f>
        <v>159253</v>
      </c>
      <c r="C35" s="85">
        <v>2098</v>
      </c>
      <c r="D35" s="85">
        <v>11390</v>
      </c>
      <c r="E35" s="85">
        <v>25118</v>
      </c>
      <c r="F35" s="85">
        <v>20839</v>
      </c>
      <c r="G35" s="85">
        <v>19478</v>
      </c>
      <c r="H35" s="85">
        <v>31072</v>
      </c>
      <c r="I35" s="85">
        <v>21772</v>
      </c>
      <c r="J35" s="85">
        <v>21025</v>
      </c>
      <c r="K35" s="85">
        <v>6461</v>
      </c>
      <c r="L35" s="78"/>
    </row>
    <row r="36" spans="1:12" ht="21.1" customHeight="1">
      <c r="A36" s="182" t="s">
        <v>229</v>
      </c>
      <c r="B36" s="88">
        <f>SUM(C36:K36)</f>
        <v>2269</v>
      </c>
      <c r="C36" s="85">
        <v>47</v>
      </c>
      <c r="D36" s="85">
        <v>130</v>
      </c>
      <c r="E36" s="85">
        <v>477</v>
      </c>
      <c r="F36" s="85">
        <v>180</v>
      </c>
      <c r="G36" s="85">
        <v>219</v>
      </c>
      <c r="H36" s="85">
        <v>492</v>
      </c>
      <c r="I36" s="85">
        <v>358</v>
      </c>
      <c r="J36" s="85">
        <v>299</v>
      </c>
      <c r="K36" s="85">
        <v>67</v>
      </c>
      <c r="L36" s="78"/>
    </row>
    <row r="37" spans="1:12">
      <c r="A37" s="181" t="s">
        <v>210</v>
      </c>
      <c r="B37" s="88">
        <f>SUM(C37:K37)</f>
        <v>2412</v>
      </c>
      <c r="C37" s="85">
        <v>41</v>
      </c>
      <c r="D37" s="85">
        <v>133</v>
      </c>
      <c r="E37" s="85">
        <v>509</v>
      </c>
      <c r="F37" s="85">
        <v>171</v>
      </c>
      <c r="G37" s="85">
        <v>263</v>
      </c>
      <c r="H37" s="85">
        <v>467</v>
      </c>
      <c r="I37" s="85">
        <v>447</v>
      </c>
      <c r="J37" s="85">
        <v>309</v>
      </c>
      <c r="K37" s="85">
        <v>72</v>
      </c>
      <c r="L37" s="78"/>
    </row>
    <row r="38" spans="1:12">
      <c r="A38" s="60" t="s">
        <v>15</v>
      </c>
      <c r="B38" s="90">
        <f t="shared" ref="B38:K38" si="6">SUM(B39:B45)</f>
        <v>8950</v>
      </c>
      <c r="C38" s="90">
        <f t="shared" si="6"/>
        <v>115</v>
      </c>
      <c r="D38" s="90">
        <f t="shared" si="6"/>
        <v>656</v>
      </c>
      <c r="E38" s="90">
        <f t="shared" si="6"/>
        <v>1147</v>
      </c>
      <c r="F38" s="90">
        <f t="shared" si="6"/>
        <v>609</v>
      </c>
      <c r="G38" s="90">
        <f t="shared" si="6"/>
        <v>1584</v>
      </c>
      <c r="H38" s="90">
        <f t="shared" si="6"/>
        <v>1445</v>
      </c>
      <c r="I38" s="90">
        <f t="shared" si="6"/>
        <v>1186</v>
      </c>
      <c r="J38" s="90">
        <f t="shared" si="6"/>
        <v>1387</v>
      </c>
      <c r="K38" s="90">
        <f t="shared" si="6"/>
        <v>821</v>
      </c>
      <c r="L38" s="82"/>
    </row>
    <row r="39" spans="1:12">
      <c r="A39" s="181" t="s">
        <v>212</v>
      </c>
      <c r="B39" s="88">
        <f t="shared" ref="B39:B45" si="7">SUM(C39:K39)</f>
        <v>219</v>
      </c>
      <c r="C39" s="85">
        <v>1</v>
      </c>
      <c r="D39" s="85">
        <v>13</v>
      </c>
      <c r="E39" s="85">
        <v>21</v>
      </c>
      <c r="F39" s="85">
        <v>18</v>
      </c>
      <c r="G39" s="85">
        <v>102</v>
      </c>
      <c r="H39" s="85">
        <v>12</v>
      </c>
      <c r="I39" s="85">
        <v>14</v>
      </c>
      <c r="J39" s="85">
        <v>32</v>
      </c>
      <c r="K39" s="85">
        <v>6</v>
      </c>
      <c r="L39" s="10"/>
    </row>
    <row r="40" spans="1:12">
      <c r="A40" s="181" t="s">
        <v>213</v>
      </c>
      <c r="B40" s="88">
        <f t="shared" si="7"/>
        <v>7008</v>
      </c>
      <c r="C40" s="85">
        <v>95</v>
      </c>
      <c r="D40" s="85">
        <v>573</v>
      </c>
      <c r="E40" s="85">
        <v>855</v>
      </c>
      <c r="F40" s="85">
        <v>509</v>
      </c>
      <c r="G40" s="85">
        <v>1293</v>
      </c>
      <c r="H40" s="85">
        <v>1192</v>
      </c>
      <c r="I40" s="85">
        <v>869</v>
      </c>
      <c r="J40" s="85">
        <v>1187</v>
      </c>
      <c r="K40" s="85">
        <v>435</v>
      </c>
      <c r="L40" s="10"/>
    </row>
    <row r="41" spans="1:12" ht="10.199999999999999" customHeight="1">
      <c r="A41" s="182" t="s">
        <v>233</v>
      </c>
      <c r="B41" s="88">
        <f t="shared" si="7"/>
        <v>2</v>
      </c>
      <c r="C41" s="85">
        <v>0</v>
      </c>
      <c r="D41" s="85">
        <v>0</v>
      </c>
      <c r="E41" s="85">
        <v>0</v>
      </c>
      <c r="F41" s="85">
        <v>0</v>
      </c>
      <c r="G41" s="85">
        <v>1</v>
      </c>
      <c r="H41" s="85">
        <v>1</v>
      </c>
      <c r="I41" s="85">
        <v>0</v>
      </c>
      <c r="J41" s="85">
        <v>0</v>
      </c>
      <c r="K41" s="85">
        <v>0</v>
      </c>
      <c r="L41" s="10"/>
    </row>
    <row r="42" spans="1:12">
      <c r="A42" s="181" t="s">
        <v>237</v>
      </c>
      <c r="B42" s="88">
        <f t="shared" si="7"/>
        <v>2</v>
      </c>
      <c r="C42" s="85">
        <v>0</v>
      </c>
      <c r="D42" s="85">
        <v>0</v>
      </c>
      <c r="E42" s="85">
        <v>0</v>
      </c>
      <c r="F42" s="85">
        <v>0</v>
      </c>
      <c r="G42" s="85">
        <v>1</v>
      </c>
      <c r="H42" s="85">
        <v>1</v>
      </c>
      <c r="I42" s="85">
        <v>0</v>
      </c>
      <c r="J42" s="85">
        <v>0</v>
      </c>
      <c r="K42" s="85">
        <v>0</v>
      </c>
      <c r="L42" s="10"/>
    </row>
    <row r="43" spans="1:12" ht="10.199999999999999" customHeight="1">
      <c r="A43" s="182" t="s">
        <v>234</v>
      </c>
      <c r="B43" s="88">
        <f t="shared" si="7"/>
        <v>5</v>
      </c>
      <c r="C43" s="85">
        <v>0</v>
      </c>
      <c r="D43" s="85">
        <v>1</v>
      </c>
      <c r="E43" s="85">
        <v>0</v>
      </c>
      <c r="F43" s="85">
        <v>2</v>
      </c>
      <c r="G43" s="85">
        <v>1</v>
      </c>
      <c r="H43" s="85">
        <v>1</v>
      </c>
      <c r="I43" s="85">
        <v>0</v>
      </c>
      <c r="J43" s="85">
        <v>0</v>
      </c>
      <c r="K43" s="85">
        <v>0</v>
      </c>
      <c r="L43" s="10"/>
    </row>
    <row r="44" spans="1:12">
      <c r="A44" s="181" t="s">
        <v>214</v>
      </c>
      <c r="B44" s="88">
        <f t="shared" si="7"/>
        <v>1713</v>
      </c>
      <c r="C44" s="85">
        <v>19</v>
      </c>
      <c r="D44" s="85">
        <v>69</v>
      </c>
      <c r="E44" s="85">
        <v>271</v>
      </c>
      <c r="F44" s="85">
        <v>80</v>
      </c>
      <c r="G44" s="85">
        <v>186</v>
      </c>
      <c r="H44" s="85">
        <v>237</v>
      </c>
      <c r="I44" s="85">
        <v>303</v>
      </c>
      <c r="J44" s="85">
        <v>168</v>
      </c>
      <c r="K44" s="85">
        <v>380</v>
      </c>
      <c r="L44" s="10"/>
    </row>
    <row r="45" spans="1:12">
      <c r="A45" s="200" t="s">
        <v>232</v>
      </c>
      <c r="B45" s="123">
        <f t="shared" si="7"/>
        <v>1</v>
      </c>
      <c r="C45" s="122">
        <v>0</v>
      </c>
      <c r="D45" s="122">
        <v>0</v>
      </c>
      <c r="E45" s="122">
        <v>0</v>
      </c>
      <c r="F45" s="122">
        <v>0</v>
      </c>
      <c r="G45" s="122">
        <v>0</v>
      </c>
      <c r="H45" s="122">
        <v>1</v>
      </c>
      <c r="I45" s="122">
        <v>0</v>
      </c>
      <c r="J45" s="122">
        <v>0</v>
      </c>
      <c r="K45" s="122">
        <v>0</v>
      </c>
      <c r="L45" s="78"/>
    </row>
    <row r="47" spans="1:12">
      <c r="A47" s="6" t="s">
        <v>55</v>
      </c>
    </row>
    <row r="48" spans="1:12">
      <c r="A48" s="6" t="s">
        <v>114</v>
      </c>
    </row>
    <row r="49" spans="1:1">
      <c r="A49" s="6"/>
    </row>
    <row r="50" spans="1:1">
      <c r="A50" s="6"/>
    </row>
    <row r="51" spans="1:1">
      <c r="A51" s="6"/>
    </row>
    <row r="52" spans="1:1">
      <c r="A52" s="6"/>
    </row>
    <row r="53" spans="1:1">
      <c r="A53" s="6"/>
    </row>
    <row r="1272" spans="1:1">
      <c r="A1272" s="44" t="s">
        <v>54</v>
      </c>
    </row>
  </sheetData>
  <pageMargins left="0.5" right="0.25" top="1" bottom="0.82" header="0.5" footer="0.5"/>
  <pageSetup firstPageNumber="14" fitToHeight="2" orientation="portrait" useFirstPageNumber="1" r:id="rId1"/>
  <headerFooter alignWithMargins="0">
    <oddFooter>&amp;C&amp;P of 31</oddFooter>
  </headerFooter>
  <rowBreaks count="3" manualBreakCount="3">
    <brk id="33" max="10" man="1"/>
    <brk id="37" max="10" man="1"/>
    <brk id="43" max="10" man="1"/>
  </rowBreaks>
  <ignoredErrors>
    <ignoredError sqref="B16 B34 B38"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60"/>
  <sheetViews>
    <sheetView showGridLines="0" zoomScaleNormal="100" workbookViewId="0">
      <pane xSplit="1" ySplit="5" topLeftCell="B6" activePane="bottomRight" state="frozen"/>
      <selection pane="topRight" activeCell="B1" sqref="B1"/>
      <selection pane="bottomLeft" activeCell="A6" sqref="A6"/>
      <selection pane="bottomRight" activeCell="X1" sqref="X1"/>
    </sheetView>
  </sheetViews>
  <sheetFormatPr defaultColWidth="10.85546875" defaultRowHeight="10.9"/>
  <cols>
    <col min="1" max="1" width="34.42578125" style="44" customWidth="1"/>
    <col min="2" max="11" width="7.42578125" style="44" customWidth="1"/>
    <col min="12" max="15" width="7.42578125" style="44" hidden="1" customWidth="1"/>
    <col min="16" max="16" width="7.42578125" style="41" hidden="1" customWidth="1"/>
    <col min="17" max="19" width="7.85546875" style="43" hidden="1" customWidth="1"/>
    <col min="20" max="20" width="7.42578125" style="43" hidden="1" customWidth="1"/>
    <col min="21" max="22" width="9.28515625" style="42" hidden="1" customWidth="1"/>
    <col min="23" max="23" width="7.42578125" style="7" customWidth="1"/>
    <col min="24" max="16384" width="10.85546875" style="40"/>
  </cols>
  <sheetData>
    <row r="1" spans="1:39">
      <c r="A1" s="33" t="s">
        <v>20</v>
      </c>
      <c r="B1" s="33"/>
      <c r="C1" s="33"/>
      <c r="D1" s="33"/>
      <c r="E1" s="33"/>
      <c r="F1" s="33"/>
      <c r="G1" s="33"/>
      <c r="H1" s="33"/>
      <c r="I1" s="33"/>
      <c r="J1" s="33"/>
      <c r="K1" s="33"/>
      <c r="L1" s="33"/>
      <c r="M1" s="33"/>
      <c r="N1" s="33"/>
      <c r="O1" s="33"/>
      <c r="P1" s="63"/>
      <c r="Q1" s="63"/>
      <c r="R1" s="63"/>
      <c r="S1" s="63"/>
      <c r="T1" s="63"/>
      <c r="U1" s="64"/>
      <c r="V1" s="65"/>
    </row>
    <row r="2" spans="1:39" ht="13.6" customHeight="1">
      <c r="A2" s="33" t="s">
        <v>19</v>
      </c>
      <c r="B2" s="33"/>
      <c r="C2" s="33"/>
      <c r="D2" s="33"/>
      <c r="E2" s="33"/>
      <c r="F2" s="33"/>
      <c r="G2" s="33"/>
      <c r="H2" s="33"/>
      <c r="I2" s="33"/>
      <c r="J2" s="33"/>
      <c r="K2" s="33"/>
      <c r="L2" s="33"/>
      <c r="M2" s="33"/>
      <c r="N2" s="33"/>
      <c r="O2" s="33"/>
      <c r="P2" s="63"/>
      <c r="Q2" s="63"/>
      <c r="R2" s="63"/>
      <c r="S2" s="63"/>
      <c r="T2" s="63"/>
      <c r="U2" s="64"/>
      <c r="V2" s="65"/>
    </row>
    <row r="3" spans="1:39">
      <c r="A3" s="162" t="s">
        <v>122</v>
      </c>
      <c r="B3" s="33"/>
      <c r="C3" s="33"/>
      <c r="D3" s="33"/>
      <c r="E3" s="33"/>
      <c r="F3" s="33"/>
      <c r="G3" s="33"/>
      <c r="H3" s="33"/>
      <c r="I3" s="33"/>
      <c r="J3" s="33"/>
      <c r="K3" s="33"/>
      <c r="L3" s="33"/>
      <c r="M3" s="33"/>
      <c r="N3" s="33"/>
      <c r="O3" s="33"/>
      <c r="P3" s="63"/>
      <c r="Q3" s="63"/>
      <c r="R3" s="63"/>
      <c r="S3" s="63"/>
      <c r="T3" s="63"/>
      <c r="U3" s="64"/>
      <c r="V3" s="65"/>
    </row>
    <row r="4" spans="1:39">
      <c r="A4" s="1"/>
      <c r="B4" s="1"/>
      <c r="C4" s="1"/>
      <c r="D4" s="1"/>
      <c r="E4" s="1"/>
      <c r="F4" s="1"/>
      <c r="G4" s="1"/>
      <c r="H4" s="1"/>
      <c r="I4" s="1"/>
      <c r="J4" s="1"/>
      <c r="K4" s="1"/>
      <c r="L4" s="1"/>
      <c r="M4" s="1"/>
      <c r="N4" s="1"/>
      <c r="O4" s="1"/>
      <c r="P4" s="63"/>
      <c r="R4" s="63"/>
      <c r="S4" s="63"/>
      <c r="T4" s="63"/>
      <c r="U4" s="64"/>
      <c r="V4" s="64"/>
    </row>
    <row r="5" spans="1:39" s="62" customFormat="1" ht="16.5" customHeight="1">
      <c r="A5" s="29" t="s">
        <v>18</v>
      </c>
      <c r="B5" s="256">
        <v>2021</v>
      </c>
      <c r="C5" s="256">
        <v>2020</v>
      </c>
      <c r="D5" s="256">
        <v>2019</v>
      </c>
      <c r="E5" s="256">
        <v>2018</v>
      </c>
      <c r="F5" s="256">
        <v>2017</v>
      </c>
      <c r="G5" s="256">
        <v>2016</v>
      </c>
      <c r="H5" s="256">
        <v>2015</v>
      </c>
      <c r="I5" s="256">
        <v>2014</v>
      </c>
      <c r="J5" s="256">
        <v>2013</v>
      </c>
      <c r="K5" s="256">
        <v>2012</v>
      </c>
      <c r="L5" s="256">
        <v>2011</v>
      </c>
      <c r="M5" s="256">
        <v>2010</v>
      </c>
      <c r="N5" s="256">
        <v>2009</v>
      </c>
      <c r="O5" s="256">
        <v>2008</v>
      </c>
      <c r="P5" s="256">
        <v>2007</v>
      </c>
      <c r="Q5" s="256">
        <v>2006</v>
      </c>
      <c r="R5" s="256">
        <v>2005</v>
      </c>
      <c r="S5" s="256">
        <v>2004</v>
      </c>
      <c r="T5" s="256">
        <v>2003</v>
      </c>
      <c r="U5" s="256">
        <v>2002</v>
      </c>
      <c r="V5" s="262">
        <v>2001</v>
      </c>
      <c r="W5" s="263"/>
    </row>
    <row r="6" spans="1:39" s="49" customFormat="1">
      <c r="A6" s="60" t="s">
        <v>17</v>
      </c>
      <c r="B6" s="61">
        <f t="shared" ref="B6:V6" si="0">B8+B15+B32+B36</f>
        <v>317169</v>
      </c>
      <c r="C6" s="61">
        <f t="shared" ref="C6" si="1">C8+C15+C32+C36</f>
        <v>316651</v>
      </c>
      <c r="D6" s="61">
        <f t="shared" ref="D6" si="2">D8+D15+D32+D36</f>
        <v>314168</v>
      </c>
      <c r="E6" s="61">
        <f t="shared" si="0"/>
        <v>311017</v>
      </c>
      <c r="F6" s="61">
        <f t="shared" ref="F6" si="3">F8+F15+F32+F36</f>
        <v>306652</v>
      </c>
      <c r="G6" s="61">
        <f t="shared" si="0"/>
        <v>302572</v>
      </c>
      <c r="H6" s="61">
        <f t="shared" ref="H6:I6" si="4">H8+H15+H32+H36</f>
        <v>304329</v>
      </c>
      <c r="I6" s="61">
        <f t="shared" si="4"/>
        <v>306066</v>
      </c>
      <c r="J6" s="61">
        <f t="shared" si="0"/>
        <v>307120</v>
      </c>
      <c r="K6" s="61">
        <f t="shared" si="0"/>
        <v>311952</v>
      </c>
      <c r="L6" s="61">
        <f t="shared" si="0"/>
        <v>314122</v>
      </c>
      <c r="M6" s="61">
        <f t="shared" si="0"/>
        <v>318001</v>
      </c>
      <c r="N6" s="61">
        <f t="shared" si="0"/>
        <v>323495</v>
      </c>
      <c r="O6" s="61">
        <f t="shared" si="0"/>
        <v>325247</v>
      </c>
      <c r="P6" s="61">
        <f t="shared" si="0"/>
        <v>309865</v>
      </c>
      <c r="Q6" s="61">
        <f t="shared" si="0"/>
        <v>309333</v>
      </c>
      <c r="R6" s="61">
        <f t="shared" si="0"/>
        <v>311828</v>
      </c>
      <c r="S6" s="61">
        <f t="shared" si="0"/>
        <v>313545</v>
      </c>
      <c r="T6" s="61">
        <f t="shared" si="0"/>
        <v>315413</v>
      </c>
      <c r="U6" s="54">
        <f t="shared" si="0"/>
        <v>317389</v>
      </c>
      <c r="V6" s="54">
        <f t="shared" si="0"/>
        <v>315276</v>
      </c>
      <c r="W6" s="50"/>
      <c r="X6" s="56"/>
      <c r="Y6" s="56"/>
      <c r="Z6" s="56"/>
      <c r="AA6" s="56"/>
      <c r="AB6" s="56"/>
      <c r="AC6" s="56"/>
      <c r="AD6" s="56"/>
      <c r="AE6" s="56"/>
      <c r="AF6" s="56"/>
      <c r="AG6" s="56"/>
      <c r="AH6" s="56"/>
      <c r="AI6" s="56"/>
      <c r="AJ6" s="56"/>
      <c r="AK6" s="56"/>
      <c r="AL6" s="56"/>
      <c r="AM6" s="56"/>
    </row>
    <row r="7" spans="1:39" s="57" customFormat="1">
      <c r="A7" s="60" t="s">
        <v>16</v>
      </c>
      <c r="B7" s="60"/>
      <c r="C7" s="60"/>
      <c r="D7" s="60"/>
      <c r="E7" s="60"/>
      <c r="F7" s="60"/>
      <c r="G7" s="60"/>
      <c r="H7" s="60"/>
      <c r="I7" s="60"/>
      <c r="J7" s="60"/>
      <c r="K7" s="60"/>
      <c r="L7" s="60"/>
      <c r="M7" s="60"/>
      <c r="N7" s="60"/>
      <c r="O7" s="60"/>
      <c r="P7" s="60"/>
      <c r="Q7" s="59"/>
      <c r="R7" s="59"/>
      <c r="S7" s="59"/>
      <c r="T7" s="59"/>
      <c r="U7" s="59"/>
      <c r="V7" s="59"/>
      <c r="W7" s="58"/>
    </row>
    <row r="8" spans="1:39" s="49" customFormat="1">
      <c r="A8" s="179" t="s">
        <v>196</v>
      </c>
      <c r="B8" s="54">
        <f t="shared" ref="B8:V8" si="5">SUM(B9:B14)</f>
        <v>47898</v>
      </c>
      <c r="C8" s="54">
        <f t="shared" ref="C8" si="6">SUM(C9:C14)</f>
        <v>47817</v>
      </c>
      <c r="D8" s="54">
        <f t="shared" ref="D8" si="7">SUM(D9:D14)</f>
        <v>47436</v>
      </c>
      <c r="E8" s="54">
        <f t="shared" si="5"/>
        <v>47971</v>
      </c>
      <c r="F8" s="54">
        <f t="shared" ref="F8:G8" si="8">SUM(F9:F14)</f>
        <v>47491</v>
      </c>
      <c r="G8" s="54">
        <f t="shared" si="8"/>
        <v>47500</v>
      </c>
      <c r="H8" s="54">
        <f t="shared" ref="H8:I8" si="9">SUM(H9:H14)</f>
        <v>48737</v>
      </c>
      <c r="I8" s="54">
        <f t="shared" si="9"/>
        <v>49716</v>
      </c>
      <c r="J8" s="54">
        <f t="shared" si="5"/>
        <v>50909</v>
      </c>
      <c r="K8" s="54">
        <f t="shared" si="5"/>
        <v>52604</v>
      </c>
      <c r="L8" s="54">
        <f t="shared" si="5"/>
        <v>54117</v>
      </c>
      <c r="M8" s="54">
        <f t="shared" si="5"/>
        <v>55979</v>
      </c>
      <c r="N8" s="54">
        <f t="shared" si="5"/>
        <v>57727</v>
      </c>
      <c r="O8" s="54">
        <f t="shared" si="5"/>
        <v>59422</v>
      </c>
      <c r="P8" s="54">
        <f t="shared" si="5"/>
        <v>58029</v>
      </c>
      <c r="Q8" s="54">
        <f t="shared" si="5"/>
        <v>58676</v>
      </c>
      <c r="R8" s="54">
        <f t="shared" si="5"/>
        <v>59437</v>
      </c>
      <c r="S8" s="54">
        <f t="shared" si="5"/>
        <v>59974</v>
      </c>
      <c r="T8" s="54">
        <f t="shared" si="5"/>
        <v>59774</v>
      </c>
      <c r="U8" s="54">
        <f t="shared" si="5"/>
        <v>59299</v>
      </c>
      <c r="V8" s="54">
        <f t="shared" si="5"/>
        <v>57612</v>
      </c>
      <c r="W8" s="50"/>
      <c r="X8" s="56"/>
      <c r="Y8" s="56"/>
      <c r="Z8" s="56"/>
      <c r="AA8" s="56"/>
      <c r="AB8" s="56"/>
      <c r="AC8" s="56"/>
      <c r="AD8" s="56"/>
      <c r="AE8" s="56"/>
      <c r="AF8" s="56"/>
      <c r="AG8" s="56"/>
      <c r="AH8" s="56"/>
      <c r="AI8" s="56"/>
      <c r="AJ8" s="56"/>
      <c r="AK8" s="56"/>
      <c r="AL8" s="56"/>
      <c r="AM8" s="56"/>
    </row>
    <row r="9" spans="1:39">
      <c r="A9" s="181" t="s">
        <v>198</v>
      </c>
      <c r="B9" s="18">
        <v>46248</v>
      </c>
      <c r="C9" s="186">
        <v>46112</v>
      </c>
      <c r="D9" s="186">
        <v>45664</v>
      </c>
      <c r="E9" s="186">
        <v>46117</v>
      </c>
      <c r="F9" s="186">
        <v>45651</v>
      </c>
      <c r="G9" s="186">
        <v>45672</v>
      </c>
      <c r="H9" s="186">
        <v>46817</v>
      </c>
      <c r="I9" s="186">
        <v>47784</v>
      </c>
      <c r="J9" s="18">
        <v>48984</v>
      </c>
      <c r="K9" s="18">
        <v>50617</v>
      </c>
      <c r="L9" s="18">
        <v>52089</v>
      </c>
      <c r="M9" s="18">
        <v>53901</v>
      </c>
      <c r="N9" s="52">
        <v>55625</v>
      </c>
      <c r="O9" s="52">
        <v>57327</v>
      </c>
      <c r="P9" s="52">
        <v>55947</v>
      </c>
      <c r="Q9" s="52">
        <v>56617</v>
      </c>
      <c r="R9" s="52">
        <v>57398</v>
      </c>
      <c r="S9" s="52">
        <v>57959</v>
      </c>
      <c r="T9" s="52">
        <v>57837</v>
      </c>
      <c r="U9" s="52">
        <v>57379</v>
      </c>
      <c r="V9" s="52">
        <v>55740</v>
      </c>
      <c r="W9" s="41"/>
      <c r="X9" s="55"/>
      <c r="Y9" s="55"/>
      <c r="Z9" s="55"/>
      <c r="AA9" s="55"/>
      <c r="AB9" s="55"/>
      <c r="AC9" s="55"/>
      <c r="AD9" s="55"/>
      <c r="AE9" s="55"/>
      <c r="AF9" s="55"/>
      <c r="AG9" s="55"/>
      <c r="AH9" s="55"/>
      <c r="AI9" s="55"/>
      <c r="AJ9" s="55"/>
      <c r="AK9" s="55"/>
      <c r="AL9" s="55"/>
      <c r="AM9" s="55"/>
    </row>
    <row r="10" spans="1:39">
      <c r="A10" s="181" t="s">
        <v>199</v>
      </c>
      <c r="B10" s="18">
        <v>725</v>
      </c>
      <c r="C10" s="186">
        <v>760</v>
      </c>
      <c r="D10" s="186">
        <v>820</v>
      </c>
      <c r="E10" s="186">
        <v>864</v>
      </c>
      <c r="F10" s="186">
        <v>867</v>
      </c>
      <c r="G10" s="186">
        <v>857</v>
      </c>
      <c r="H10" s="186">
        <v>906</v>
      </c>
      <c r="I10" s="186">
        <v>915</v>
      </c>
      <c r="J10" s="18">
        <v>934</v>
      </c>
      <c r="K10" s="18">
        <v>977</v>
      </c>
      <c r="L10" s="18">
        <v>1008</v>
      </c>
      <c r="M10" s="18">
        <v>1025</v>
      </c>
      <c r="N10" s="52">
        <v>1062</v>
      </c>
      <c r="O10" s="52">
        <v>1077</v>
      </c>
      <c r="P10" s="52">
        <v>1100</v>
      </c>
      <c r="Q10" s="52">
        <v>1130</v>
      </c>
      <c r="R10" s="52">
        <v>1137</v>
      </c>
      <c r="S10" s="52">
        <v>1154</v>
      </c>
      <c r="T10" s="52">
        <v>1134</v>
      </c>
      <c r="U10" s="52">
        <v>1153</v>
      </c>
      <c r="V10" s="52">
        <v>1142</v>
      </c>
      <c r="W10" s="41"/>
      <c r="X10" s="55"/>
      <c r="Y10" s="55"/>
      <c r="Z10" s="55"/>
      <c r="AA10" s="55"/>
      <c r="AB10" s="55"/>
      <c r="AC10" s="55"/>
      <c r="AD10" s="55"/>
      <c r="AE10" s="55"/>
      <c r="AF10" s="55"/>
      <c r="AG10" s="55"/>
      <c r="AH10" s="55"/>
      <c r="AI10" s="55"/>
      <c r="AJ10" s="55"/>
      <c r="AK10" s="55"/>
      <c r="AL10" s="55"/>
      <c r="AM10" s="55"/>
    </row>
    <row r="11" spans="1:39">
      <c r="A11" s="181" t="s">
        <v>200</v>
      </c>
      <c r="B11" s="18">
        <v>13</v>
      </c>
      <c r="C11" s="186">
        <v>17</v>
      </c>
      <c r="D11" s="186">
        <v>17</v>
      </c>
      <c r="E11" s="186">
        <v>14</v>
      </c>
      <c r="F11" s="186">
        <v>14</v>
      </c>
      <c r="G11" s="186">
        <v>11</v>
      </c>
      <c r="H11" s="186">
        <v>11</v>
      </c>
      <c r="I11" s="186">
        <v>10</v>
      </c>
      <c r="J11" s="18">
        <v>9</v>
      </c>
      <c r="K11" s="18">
        <v>8</v>
      </c>
      <c r="L11" s="18">
        <v>12</v>
      </c>
      <c r="M11" s="18">
        <v>13</v>
      </c>
      <c r="N11" s="52">
        <v>14</v>
      </c>
      <c r="O11" s="52">
        <v>14</v>
      </c>
      <c r="P11" s="52">
        <v>14</v>
      </c>
      <c r="Q11" s="52">
        <v>12</v>
      </c>
      <c r="R11" s="52">
        <v>14</v>
      </c>
      <c r="S11" s="52">
        <v>14</v>
      </c>
      <c r="T11" s="52">
        <v>13</v>
      </c>
      <c r="U11" s="52">
        <v>12</v>
      </c>
      <c r="V11" s="52">
        <v>10</v>
      </c>
      <c r="W11" s="41"/>
      <c r="AD11" s="55"/>
      <c r="AE11" s="55"/>
      <c r="AF11" s="55"/>
      <c r="AG11" s="55"/>
      <c r="AH11" s="55"/>
      <c r="AI11" s="55"/>
      <c r="AJ11" s="55"/>
      <c r="AK11" s="55"/>
      <c r="AL11" s="55"/>
      <c r="AM11" s="55"/>
    </row>
    <row r="12" spans="1:39">
      <c r="A12" s="181" t="s">
        <v>201</v>
      </c>
      <c r="B12" s="18">
        <v>877</v>
      </c>
      <c r="C12" s="186">
        <v>890</v>
      </c>
      <c r="D12" s="186">
        <v>891</v>
      </c>
      <c r="E12" s="186">
        <v>932</v>
      </c>
      <c r="F12" s="186">
        <v>918</v>
      </c>
      <c r="G12" s="186">
        <v>917</v>
      </c>
      <c r="H12" s="186">
        <v>954</v>
      </c>
      <c r="I12" s="186">
        <v>958</v>
      </c>
      <c r="J12" s="18">
        <v>937</v>
      </c>
      <c r="K12" s="18">
        <v>951</v>
      </c>
      <c r="L12" s="18">
        <v>960</v>
      </c>
      <c r="M12" s="18">
        <v>986</v>
      </c>
      <c r="N12" s="52">
        <v>971</v>
      </c>
      <c r="O12" s="52">
        <v>949</v>
      </c>
      <c r="P12" s="52">
        <v>917</v>
      </c>
      <c r="Q12" s="52">
        <v>869</v>
      </c>
      <c r="R12" s="52">
        <v>837</v>
      </c>
      <c r="S12" s="52">
        <v>800</v>
      </c>
      <c r="T12" s="52">
        <v>744</v>
      </c>
      <c r="U12" s="52">
        <v>709</v>
      </c>
      <c r="V12" s="52">
        <v>676</v>
      </c>
      <c r="W12" s="41"/>
      <c r="X12" s="55"/>
      <c r="Y12" s="55"/>
      <c r="Z12" s="55"/>
      <c r="AA12" s="55"/>
      <c r="AB12" s="55"/>
      <c r="AC12" s="55"/>
      <c r="AD12" s="55"/>
      <c r="AE12" s="55"/>
      <c r="AF12" s="55"/>
      <c r="AG12" s="55"/>
      <c r="AH12" s="55"/>
      <c r="AI12" s="55"/>
      <c r="AJ12" s="55"/>
      <c r="AK12" s="55"/>
      <c r="AL12" s="55"/>
      <c r="AM12" s="55"/>
    </row>
    <row r="13" spans="1:39" ht="21.1" customHeight="1">
      <c r="A13" s="182" t="s">
        <v>227</v>
      </c>
      <c r="B13" s="18">
        <v>31</v>
      </c>
      <c r="C13" s="186">
        <v>33</v>
      </c>
      <c r="D13" s="186">
        <v>37</v>
      </c>
      <c r="E13" s="186">
        <v>39</v>
      </c>
      <c r="F13" s="186">
        <v>35</v>
      </c>
      <c r="G13" s="186">
        <v>36</v>
      </c>
      <c r="H13" s="186">
        <v>41</v>
      </c>
      <c r="I13" s="186">
        <v>42</v>
      </c>
      <c r="J13" s="18">
        <v>38</v>
      </c>
      <c r="K13" s="18">
        <v>45</v>
      </c>
      <c r="L13" s="18">
        <v>42</v>
      </c>
      <c r="M13" s="18">
        <v>48</v>
      </c>
      <c r="N13" s="52">
        <v>48</v>
      </c>
      <c r="O13" s="52">
        <v>47</v>
      </c>
      <c r="P13" s="52">
        <v>44</v>
      </c>
      <c r="Q13" s="52">
        <v>46</v>
      </c>
      <c r="R13" s="52">
        <v>49</v>
      </c>
      <c r="S13" s="52">
        <v>45</v>
      </c>
      <c r="T13" s="52">
        <v>43</v>
      </c>
      <c r="U13" s="52">
        <v>42</v>
      </c>
      <c r="V13" s="52">
        <v>39</v>
      </c>
      <c r="W13" s="41"/>
      <c r="AC13" s="55"/>
      <c r="AD13" s="55"/>
      <c r="AE13" s="55"/>
      <c r="AF13" s="55"/>
      <c r="AG13" s="55"/>
      <c r="AH13" s="55"/>
      <c r="AI13" s="55"/>
      <c r="AJ13" s="55"/>
      <c r="AK13" s="55"/>
      <c r="AL13" s="55"/>
      <c r="AM13" s="55"/>
    </row>
    <row r="14" spans="1:39">
      <c r="A14" s="181" t="s">
        <v>203</v>
      </c>
      <c r="B14" s="18">
        <v>4</v>
      </c>
      <c r="C14" s="186">
        <v>5</v>
      </c>
      <c r="D14" s="186">
        <v>7</v>
      </c>
      <c r="E14" s="186">
        <v>5</v>
      </c>
      <c r="F14" s="186">
        <v>6</v>
      </c>
      <c r="G14" s="186">
        <v>7</v>
      </c>
      <c r="H14" s="186">
        <v>8</v>
      </c>
      <c r="I14" s="186">
        <v>7</v>
      </c>
      <c r="J14" s="18">
        <v>7</v>
      </c>
      <c r="K14" s="18">
        <v>6</v>
      </c>
      <c r="L14" s="18">
        <v>6</v>
      </c>
      <c r="M14" s="18">
        <v>6</v>
      </c>
      <c r="N14" s="52">
        <v>7</v>
      </c>
      <c r="O14" s="52">
        <v>8</v>
      </c>
      <c r="P14" s="52">
        <v>7</v>
      </c>
      <c r="Q14" s="52">
        <v>2</v>
      </c>
      <c r="R14" s="52">
        <v>2</v>
      </c>
      <c r="S14" s="52">
        <v>2</v>
      </c>
      <c r="T14" s="52">
        <v>3</v>
      </c>
      <c r="U14" s="52">
        <v>4</v>
      </c>
      <c r="V14" s="52">
        <v>5</v>
      </c>
      <c r="W14" s="41"/>
      <c r="X14" s="55"/>
      <c r="Y14" s="55"/>
      <c r="Z14" s="55"/>
      <c r="AA14" s="55"/>
      <c r="AB14" s="55"/>
      <c r="AC14" s="55"/>
      <c r="AD14" s="55"/>
      <c r="AE14" s="55"/>
      <c r="AF14" s="55"/>
      <c r="AG14" s="55"/>
      <c r="AH14" s="55"/>
      <c r="AI14" s="55"/>
      <c r="AJ14" s="55"/>
      <c r="AK14" s="55"/>
      <c r="AL14" s="55"/>
      <c r="AM14" s="55"/>
    </row>
    <row r="15" spans="1:39" s="49" customFormat="1">
      <c r="A15" s="179" t="s">
        <v>236</v>
      </c>
      <c r="B15" s="54">
        <f t="shared" ref="B15:V15" si="10">SUM(B16:B31)</f>
        <v>96387</v>
      </c>
      <c r="C15" s="54">
        <f t="shared" si="10"/>
        <v>95511</v>
      </c>
      <c r="D15" s="54">
        <f t="shared" si="10"/>
        <v>92319</v>
      </c>
      <c r="E15" s="54">
        <f t="shared" ref="E15" si="11">SUM(E16:E31)</f>
        <v>91076</v>
      </c>
      <c r="F15" s="54">
        <f t="shared" ref="F15:G15" si="12">SUM(F16:F31)</f>
        <v>89335</v>
      </c>
      <c r="G15" s="54">
        <f t="shared" si="12"/>
        <v>87304</v>
      </c>
      <c r="H15" s="54">
        <f t="shared" ref="H15:I15" si="13">SUM(H16:H31)</f>
        <v>91013</v>
      </c>
      <c r="I15" s="54">
        <f t="shared" si="13"/>
        <v>93788</v>
      </c>
      <c r="J15" s="54">
        <f t="shared" si="10"/>
        <v>97198</v>
      </c>
      <c r="K15" s="54">
        <f t="shared" si="10"/>
        <v>104901</v>
      </c>
      <c r="L15" s="54">
        <f t="shared" si="10"/>
        <v>108965</v>
      </c>
      <c r="M15" s="54">
        <f t="shared" si="10"/>
        <v>111536</v>
      </c>
      <c r="N15" s="54">
        <f t="shared" si="10"/>
        <v>113140</v>
      </c>
      <c r="O15" s="54">
        <f t="shared" si="10"/>
        <v>111677</v>
      </c>
      <c r="P15" s="54">
        <f t="shared" si="10"/>
        <v>101792</v>
      </c>
      <c r="Q15" s="54">
        <f t="shared" si="10"/>
        <v>103715</v>
      </c>
      <c r="R15" s="54">
        <f t="shared" si="10"/>
        <v>106180</v>
      </c>
      <c r="S15" s="54">
        <f t="shared" si="10"/>
        <v>107614</v>
      </c>
      <c r="T15" s="54">
        <f t="shared" si="10"/>
        <v>108634</v>
      </c>
      <c r="U15" s="54">
        <f t="shared" si="10"/>
        <v>109893</v>
      </c>
      <c r="V15" s="54">
        <f t="shared" si="10"/>
        <v>109461</v>
      </c>
      <c r="W15" s="50"/>
      <c r="X15" s="56"/>
      <c r="Y15" s="56"/>
      <c r="Z15" s="56"/>
      <c r="AA15" s="56"/>
      <c r="AB15" s="56"/>
      <c r="AC15" s="56"/>
    </row>
    <row r="16" spans="1:39" ht="10.199999999999999" customHeight="1">
      <c r="A16" s="181" t="s">
        <v>204</v>
      </c>
      <c r="B16" s="18">
        <v>82690</v>
      </c>
      <c r="C16" s="186">
        <v>81461</v>
      </c>
      <c r="D16" s="186">
        <v>77890</v>
      </c>
      <c r="E16" s="186">
        <v>76299</v>
      </c>
      <c r="F16" s="186">
        <v>74728</v>
      </c>
      <c r="G16" s="186">
        <v>73194</v>
      </c>
      <c r="H16" s="186">
        <v>76512</v>
      </c>
      <c r="I16" s="186">
        <v>79102</v>
      </c>
      <c r="J16" s="18">
        <v>81946</v>
      </c>
      <c r="K16" s="18">
        <v>89155</v>
      </c>
      <c r="L16" s="18">
        <v>92938</v>
      </c>
      <c r="M16" s="18">
        <v>95085</v>
      </c>
      <c r="N16" s="52">
        <v>96148</v>
      </c>
      <c r="O16" s="52">
        <v>94625</v>
      </c>
      <c r="P16" s="52">
        <v>86182</v>
      </c>
      <c r="Q16" s="52">
        <v>88035</v>
      </c>
      <c r="R16" s="52">
        <v>90322</v>
      </c>
      <c r="S16" s="52">
        <v>91690</v>
      </c>
      <c r="T16" s="52">
        <v>92725</v>
      </c>
      <c r="U16" s="52">
        <v>93456</v>
      </c>
      <c r="V16" s="52">
        <v>92733</v>
      </c>
      <c r="W16" s="41"/>
      <c r="X16" s="55"/>
      <c r="Y16" s="55"/>
      <c r="Z16" s="55"/>
      <c r="AA16" s="55"/>
      <c r="AB16" s="55"/>
      <c r="AC16" s="55"/>
      <c r="AD16" s="55"/>
      <c r="AE16" s="55"/>
      <c r="AF16" s="55"/>
      <c r="AG16" s="55"/>
      <c r="AH16" s="55"/>
      <c r="AI16" s="55"/>
      <c r="AJ16" s="55"/>
      <c r="AK16" s="55"/>
      <c r="AL16" s="55"/>
      <c r="AM16" s="55"/>
    </row>
    <row r="17" spans="1:39" ht="10.199999999999999" customHeight="1">
      <c r="A17" s="181" t="s">
        <v>205</v>
      </c>
      <c r="B17" s="18">
        <v>918</v>
      </c>
      <c r="C17" s="186">
        <v>923</v>
      </c>
      <c r="D17" s="186">
        <v>932</v>
      </c>
      <c r="E17" s="186">
        <v>970</v>
      </c>
      <c r="F17" s="186">
        <v>979</v>
      </c>
      <c r="G17" s="186">
        <v>968</v>
      </c>
      <c r="H17" s="186">
        <v>1036</v>
      </c>
      <c r="I17" s="186">
        <v>1079</v>
      </c>
      <c r="J17" s="18">
        <v>1111</v>
      </c>
      <c r="K17" s="18">
        <v>1168</v>
      </c>
      <c r="L17" s="18">
        <v>1220</v>
      </c>
      <c r="M17" s="18">
        <v>1236</v>
      </c>
      <c r="N17" s="52">
        <v>1314</v>
      </c>
      <c r="O17" s="52">
        <v>1346</v>
      </c>
      <c r="P17" s="52">
        <v>1334</v>
      </c>
      <c r="Q17" s="52">
        <v>1377</v>
      </c>
      <c r="R17" s="52">
        <v>1430</v>
      </c>
      <c r="S17" s="52">
        <v>1468</v>
      </c>
      <c r="T17" s="52">
        <v>1478</v>
      </c>
      <c r="U17" s="52">
        <v>1495</v>
      </c>
      <c r="V17" s="52">
        <v>1510</v>
      </c>
      <c r="W17" s="41"/>
      <c r="X17" s="55"/>
      <c r="Y17" s="55"/>
      <c r="Z17" s="55"/>
      <c r="AA17" s="55"/>
      <c r="AB17" s="55"/>
      <c r="AC17" s="55"/>
      <c r="AD17" s="55"/>
      <c r="AE17" s="55"/>
      <c r="AF17" s="55"/>
      <c r="AG17" s="55"/>
      <c r="AH17" s="55"/>
      <c r="AI17" s="55"/>
      <c r="AJ17" s="55"/>
      <c r="AK17" s="55"/>
      <c r="AL17" s="55"/>
      <c r="AM17" s="55"/>
    </row>
    <row r="18" spans="1:39" ht="10.199999999999999" customHeight="1">
      <c r="A18" s="182" t="s">
        <v>218</v>
      </c>
      <c r="B18" s="18">
        <v>1596</v>
      </c>
      <c r="C18" s="186">
        <v>1620</v>
      </c>
      <c r="D18" s="186">
        <v>1678</v>
      </c>
      <c r="E18" s="186">
        <v>1716</v>
      </c>
      <c r="F18" s="186">
        <v>1714</v>
      </c>
      <c r="G18" s="186">
        <v>1633</v>
      </c>
      <c r="H18" s="186">
        <v>1750</v>
      </c>
      <c r="I18" s="186">
        <v>1801</v>
      </c>
      <c r="J18" s="18">
        <v>1955</v>
      </c>
      <c r="K18" s="18">
        <v>2047</v>
      </c>
      <c r="L18" s="18">
        <v>2119</v>
      </c>
      <c r="M18" s="18">
        <v>2193</v>
      </c>
      <c r="N18" s="52">
        <v>2225</v>
      </c>
      <c r="O18" s="52">
        <v>2294</v>
      </c>
      <c r="P18" s="52">
        <v>2321</v>
      </c>
      <c r="Q18" s="52">
        <v>2416</v>
      </c>
      <c r="R18" s="52">
        <v>2438</v>
      </c>
      <c r="S18" s="52">
        <v>2507</v>
      </c>
      <c r="T18" s="52">
        <v>2515</v>
      </c>
      <c r="U18" s="52">
        <v>2541</v>
      </c>
      <c r="V18" s="52">
        <v>2554</v>
      </c>
      <c r="W18" s="41"/>
      <c r="X18" s="55"/>
      <c r="Y18" s="55"/>
      <c r="Z18" s="55"/>
      <c r="AA18" s="55"/>
      <c r="AB18" s="55"/>
      <c r="AC18" s="55"/>
      <c r="AD18" s="55"/>
      <c r="AE18" s="55"/>
      <c r="AF18" s="55"/>
      <c r="AG18" s="55"/>
      <c r="AH18" s="55"/>
      <c r="AI18" s="55"/>
      <c r="AJ18" s="55"/>
      <c r="AK18" s="55"/>
      <c r="AL18" s="55"/>
      <c r="AM18" s="55"/>
    </row>
    <row r="19" spans="1:39" ht="21.1" customHeight="1">
      <c r="A19" s="182" t="s">
        <v>219</v>
      </c>
      <c r="B19" s="18">
        <v>5</v>
      </c>
      <c r="C19" s="186">
        <v>5</v>
      </c>
      <c r="D19" s="186">
        <v>4</v>
      </c>
      <c r="E19" s="186">
        <v>6</v>
      </c>
      <c r="F19" s="186">
        <v>6</v>
      </c>
      <c r="G19" s="186">
        <v>5</v>
      </c>
      <c r="H19" s="186">
        <v>8</v>
      </c>
      <c r="I19" s="186">
        <v>7</v>
      </c>
      <c r="J19" s="18">
        <v>6</v>
      </c>
      <c r="K19" s="18">
        <v>7</v>
      </c>
      <c r="L19" s="18">
        <v>6</v>
      </c>
      <c r="M19" s="18">
        <v>5</v>
      </c>
      <c r="N19" s="52">
        <v>5</v>
      </c>
      <c r="O19" s="52">
        <v>5</v>
      </c>
      <c r="P19" s="52">
        <v>6</v>
      </c>
      <c r="Q19" s="52">
        <v>4</v>
      </c>
      <c r="R19" s="52">
        <v>5</v>
      </c>
      <c r="S19" s="52">
        <v>4</v>
      </c>
      <c r="T19" s="52">
        <v>4</v>
      </c>
      <c r="U19" s="52">
        <v>4</v>
      </c>
      <c r="V19" s="52">
        <v>4</v>
      </c>
      <c r="W19" s="41"/>
    </row>
    <row r="20" spans="1:39">
      <c r="A20" s="182" t="s">
        <v>220</v>
      </c>
      <c r="B20" s="186">
        <v>815</v>
      </c>
      <c r="C20" s="186">
        <v>805</v>
      </c>
      <c r="D20" s="186">
        <v>797</v>
      </c>
      <c r="E20" s="186">
        <v>778</v>
      </c>
      <c r="F20" s="186">
        <v>756</v>
      </c>
      <c r="G20" s="186">
        <v>765</v>
      </c>
      <c r="H20" s="186">
        <v>752</v>
      </c>
      <c r="I20" s="186">
        <v>777</v>
      </c>
      <c r="J20" s="18">
        <v>804</v>
      </c>
      <c r="K20" s="18">
        <v>807</v>
      </c>
      <c r="L20" s="18">
        <v>797</v>
      </c>
      <c r="M20" s="18">
        <v>772</v>
      </c>
      <c r="N20" s="52">
        <v>801</v>
      </c>
      <c r="O20" s="52">
        <v>806</v>
      </c>
      <c r="P20" s="52">
        <v>787</v>
      </c>
      <c r="Q20" s="52">
        <v>778</v>
      </c>
      <c r="R20" s="52">
        <v>752</v>
      </c>
      <c r="S20" s="52">
        <v>711</v>
      </c>
      <c r="T20" s="52">
        <v>655</v>
      </c>
      <c r="U20" s="52">
        <v>654</v>
      </c>
      <c r="V20" s="52">
        <v>605</v>
      </c>
      <c r="W20" s="41"/>
      <c r="X20" s="55"/>
      <c r="Y20" s="55"/>
      <c r="Z20" s="55"/>
      <c r="AA20" s="55"/>
      <c r="AB20" s="55"/>
      <c r="AC20" s="55"/>
      <c r="AD20" s="55"/>
      <c r="AE20" s="55"/>
      <c r="AF20" s="55"/>
      <c r="AG20" s="55"/>
      <c r="AH20" s="55"/>
      <c r="AI20" s="55"/>
      <c r="AJ20" s="55"/>
      <c r="AK20" s="55"/>
      <c r="AL20" s="55"/>
      <c r="AM20" s="55"/>
    </row>
    <row r="21" spans="1:39" ht="21.1" customHeight="1">
      <c r="A21" s="182" t="s">
        <v>221</v>
      </c>
      <c r="B21" s="186">
        <v>44</v>
      </c>
      <c r="C21" s="186">
        <v>51</v>
      </c>
      <c r="D21" s="186">
        <v>42</v>
      </c>
      <c r="E21" s="186">
        <v>41</v>
      </c>
      <c r="F21" s="186">
        <v>44</v>
      </c>
      <c r="G21" s="186">
        <v>44</v>
      </c>
      <c r="H21" s="186">
        <v>50</v>
      </c>
      <c r="I21" s="186">
        <v>49</v>
      </c>
      <c r="J21" s="18">
        <v>60</v>
      </c>
      <c r="K21" s="18">
        <v>58</v>
      </c>
      <c r="L21" s="18">
        <v>53</v>
      </c>
      <c r="M21" s="18">
        <v>53</v>
      </c>
      <c r="N21" s="52">
        <v>48</v>
      </c>
      <c r="O21" s="52">
        <v>50</v>
      </c>
      <c r="P21" s="52">
        <v>50</v>
      </c>
      <c r="Q21" s="52">
        <v>44</v>
      </c>
      <c r="R21" s="52">
        <v>42</v>
      </c>
      <c r="S21" s="52">
        <v>45</v>
      </c>
      <c r="T21" s="52">
        <v>44</v>
      </c>
      <c r="U21" s="52">
        <v>41</v>
      </c>
      <c r="V21" s="52">
        <v>39</v>
      </c>
      <c r="W21" s="41"/>
    </row>
    <row r="22" spans="1:39" ht="10.199999999999999" customHeight="1">
      <c r="A22" s="182" t="s">
        <v>222</v>
      </c>
      <c r="B22" s="186">
        <v>6999</v>
      </c>
      <c r="C22" s="186">
        <v>7255</v>
      </c>
      <c r="D22" s="186">
        <v>7530</v>
      </c>
      <c r="E22" s="186">
        <v>7713</v>
      </c>
      <c r="F22" s="186">
        <v>7553</v>
      </c>
      <c r="G22" s="186">
        <v>7273</v>
      </c>
      <c r="H22" s="186">
        <v>7454</v>
      </c>
      <c r="I22" s="186">
        <v>7445</v>
      </c>
      <c r="J22" s="18">
        <v>7726</v>
      </c>
      <c r="K22" s="18">
        <v>8031</v>
      </c>
      <c r="L22" s="18">
        <v>8216</v>
      </c>
      <c r="M22" s="18">
        <v>8538</v>
      </c>
      <c r="N22" s="52">
        <v>8869</v>
      </c>
      <c r="O22" s="52">
        <v>8834</v>
      </c>
      <c r="P22" s="52">
        <v>7676</v>
      </c>
      <c r="Q22" s="52">
        <v>7788</v>
      </c>
      <c r="R22" s="52">
        <v>7973</v>
      </c>
      <c r="S22" s="52">
        <v>8029</v>
      </c>
      <c r="T22" s="52">
        <v>8108</v>
      </c>
      <c r="U22" s="52">
        <v>8538</v>
      </c>
      <c r="V22" s="52">
        <v>8861</v>
      </c>
      <c r="W22" s="41"/>
      <c r="X22" s="55"/>
      <c r="Y22" s="55"/>
      <c r="Z22" s="55"/>
      <c r="AA22" s="55"/>
      <c r="AB22" s="55"/>
      <c r="AC22" s="55"/>
      <c r="AD22" s="55"/>
      <c r="AE22" s="55"/>
      <c r="AF22" s="55"/>
      <c r="AG22" s="55"/>
      <c r="AH22" s="55"/>
      <c r="AI22" s="55"/>
      <c r="AJ22" s="55"/>
      <c r="AK22" s="55"/>
      <c r="AL22" s="55"/>
      <c r="AM22" s="55"/>
    </row>
    <row r="23" spans="1:39" ht="21.1" customHeight="1">
      <c r="A23" s="182" t="s">
        <v>223</v>
      </c>
      <c r="B23" s="186">
        <v>93</v>
      </c>
      <c r="C23" s="186">
        <v>97</v>
      </c>
      <c r="D23" s="186">
        <v>99</v>
      </c>
      <c r="E23" s="186">
        <v>96</v>
      </c>
      <c r="F23" s="186">
        <v>104</v>
      </c>
      <c r="G23" s="186">
        <v>96</v>
      </c>
      <c r="H23" s="186">
        <v>100</v>
      </c>
      <c r="I23" s="186">
        <v>103</v>
      </c>
      <c r="J23" s="18">
        <v>103</v>
      </c>
      <c r="K23" s="18">
        <v>109</v>
      </c>
      <c r="L23" s="18">
        <v>106</v>
      </c>
      <c r="M23" s="18">
        <v>110</v>
      </c>
      <c r="N23" s="52">
        <v>117</v>
      </c>
      <c r="O23" s="52">
        <v>124</v>
      </c>
      <c r="P23" s="52">
        <v>121</v>
      </c>
      <c r="Q23" s="52">
        <v>114</v>
      </c>
      <c r="R23" s="52">
        <v>118</v>
      </c>
      <c r="S23" s="52">
        <v>113</v>
      </c>
      <c r="T23" s="52">
        <v>117</v>
      </c>
      <c r="U23" s="52">
        <v>128</v>
      </c>
      <c r="V23" s="52">
        <v>134</v>
      </c>
      <c r="W23" s="41"/>
      <c r="X23" s="55"/>
      <c r="Y23" s="55"/>
      <c r="Z23" s="55"/>
      <c r="AA23" s="55"/>
      <c r="AB23" s="55"/>
      <c r="AC23" s="55"/>
      <c r="AD23" s="55"/>
      <c r="AE23" s="55"/>
      <c r="AF23" s="55"/>
      <c r="AG23" s="55"/>
      <c r="AH23" s="55"/>
      <c r="AI23" s="55"/>
      <c r="AJ23" s="55"/>
      <c r="AK23" s="55"/>
      <c r="AL23" s="55"/>
      <c r="AM23" s="55"/>
    </row>
    <row r="24" spans="1:39" ht="21.1" customHeight="1">
      <c r="A24" s="182" t="s">
        <v>224</v>
      </c>
      <c r="B24" s="186">
        <v>211</v>
      </c>
      <c r="C24" s="186">
        <v>226</v>
      </c>
      <c r="D24" s="186">
        <v>225</v>
      </c>
      <c r="E24" s="186">
        <v>233</v>
      </c>
      <c r="F24" s="186">
        <v>239</v>
      </c>
      <c r="G24" s="186">
        <v>234</v>
      </c>
      <c r="H24" s="186">
        <v>244</v>
      </c>
      <c r="I24" s="186">
        <v>260</v>
      </c>
      <c r="J24" s="18">
        <v>265</v>
      </c>
      <c r="K24" s="18">
        <v>280</v>
      </c>
      <c r="L24" s="18">
        <v>291</v>
      </c>
      <c r="M24" s="18">
        <v>307</v>
      </c>
      <c r="N24" s="52">
        <v>316</v>
      </c>
      <c r="O24" s="52">
        <v>333</v>
      </c>
      <c r="P24" s="52">
        <v>351</v>
      </c>
      <c r="Q24" s="52">
        <v>368</v>
      </c>
      <c r="R24" s="52">
        <v>369</v>
      </c>
      <c r="S24" s="52">
        <v>393</v>
      </c>
      <c r="T24" s="52">
        <v>384</v>
      </c>
      <c r="U24" s="52">
        <v>388</v>
      </c>
      <c r="V24" s="52">
        <v>388</v>
      </c>
      <c r="W24" s="41"/>
      <c r="X24" s="55"/>
      <c r="Y24" s="55"/>
      <c r="Z24" s="55"/>
      <c r="AA24" s="55"/>
      <c r="AB24" s="55"/>
      <c r="AC24" s="55"/>
    </row>
    <row r="25" spans="1:39" ht="21.1" customHeight="1">
      <c r="A25" s="182" t="s">
        <v>225</v>
      </c>
      <c r="B25" s="186">
        <v>22</v>
      </c>
      <c r="C25" s="186">
        <v>25</v>
      </c>
      <c r="D25" s="186">
        <v>24</v>
      </c>
      <c r="E25" s="186">
        <v>23</v>
      </c>
      <c r="F25" s="186">
        <v>28</v>
      </c>
      <c r="G25" s="186">
        <v>18</v>
      </c>
      <c r="H25" s="186">
        <v>20</v>
      </c>
      <c r="I25" s="186">
        <v>26</v>
      </c>
      <c r="J25" s="18">
        <v>26</v>
      </c>
      <c r="K25" s="18">
        <v>32</v>
      </c>
      <c r="L25" s="18">
        <v>31</v>
      </c>
      <c r="M25" s="18">
        <v>31</v>
      </c>
      <c r="N25" s="52">
        <v>29</v>
      </c>
      <c r="O25" s="52">
        <v>29</v>
      </c>
      <c r="P25" s="52">
        <v>30</v>
      </c>
      <c r="Q25" s="52">
        <v>4</v>
      </c>
      <c r="R25" s="52">
        <v>5</v>
      </c>
      <c r="S25" s="52">
        <v>5</v>
      </c>
      <c r="T25" s="52">
        <v>7</v>
      </c>
      <c r="U25" s="52">
        <v>8</v>
      </c>
      <c r="V25" s="52">
        <v>9</v>
      </c>
      <c r="W25" s="41"/>
    </row>
    <row r="26" spans="1:39" ht="10.199999999999999" customHeight="1">
      <c r="A26" s="182" t="s">
        <v>228</v>
      </c>
      <c r="B26" s="186">
        <v>17</v>
      </c>
      <c r="C26" s="186">
        <v>15</v>
      </c>
      <c r="D26" s="186">
        <v>15</v>
      </c>
      <c r="E26" s="186">
        <v>14</v>
      </c>
      <c r="F26" s="186">
        <v>14</v>
      </c>
      <c r="G26" s="186">
        <v>14</v>
      </c>
      <c r="H26" s="186">
        <v>14</v>
      </c>
      <c r="I26" s="186">
        <v>13</v>
      </c>
      <c r="J26" s="18">
        <v>11</v>
      </c>
      <c r="K26" s="18">
        <v>10</v>
      </c>
      <c r="L26" s="18">
        <v>11</v>
      </c>
      <c r="M26" s="18">
        <v>15</v>
      </c>
      <c r="N26" s="52">
        <v>16</v>
      </c>
      <c r="O26" s="52">
        <v>16</v>
      </c>
      <c r="P26" s="52">
        <v>18</v>
      </c>
      <c r="Q26" s="52">
        <v>18</v>
      </c>
      <c r="R26" s="52">
        <v>16</v>
      </c>
      <c r="S26" s="52">
        <v>18</v>
      </c>
      <c r="T26" s="52">
        <v>16</v>
      </c>
      <c r="U26" s="52">
        <v>14</v>
      </c>
      <c r="V26" s="52">
        <v>20</v>
      </c>
      <c r="W26" s="41"/>
    </row>
    <row r="27" spans="1:39" ht="21.1" customHeight="1">
      <c r="A27" s="198" t="s">
        <v>226</v>
      </c>
      <c r="B27" s="186">
        <v>15</v>
      </c>
      <c r="C27" s="186">
        <v>16</v>
      </c>
      <c r="D27" s="186">
        <v>16</v>
      </c>
      <c r="E27" s="186">
        <v>18</v>
      </c>
      <c r="F27" s="186">
        <v>18</v>
      </c>
      <c r="G27" s="186">
        <v>17</v>
      </c>
      <c r="H27" s="186">
        <v>15</v>
      </c>
      <c r="I27" s="186">
        <v>15</v>
      </c>
      <c r="J27" s="18">
        <v>12</v>
      </c>
      <c r="K27" s="18">
        <v>15</v>
      </c>
      <c r="L27" s="18">
        <v>15</v>
      </c>
      <c r="M27" s="18">
        <v>13</v>
      </c>
      <c r="N27" s="52">
        <v>18</v>
      </c>
      <c r="O27" s="52">
        <v>21</v>
      </c>
      <c r="P27" s="52">
        <v>22</v>
      </c>
      <c r="Q27" s="52">
        <v>3</v>
      </c>
      <c r="R27" s="52">
        <v>3</v>
      </c>
      <c r="S27" s="52">
        <v>5</v>
      </c>
      <c r="T27" s="52">
        <v>7</v>
      </c>
      <c r="U27" s="52">
        <v>7</v>
      </c>
      <c r="V27" s="52">
        <v>7</v>
      </c>
      <c r="W27" s="41"/>
    </row>
    <row r="28" spans="1:39" ht="10.199999999999999" customHeight="1">
      <c r="A28" s="182" t="s">
        <v>206</v>
      </c>
      <c r="B28" s="186">
        <v>2696</v>
      </c>
      <c r="C28" s="186">
        <v>2730</v>
      </c>
      <c r="D28" s="186">
        <v>2787</v>
      </c>
      <c r="E28" s="186">
        <v>2872</v>
      </c>
      <c r="F28" s="186">
        <v>2860</v>
      </c>
      <c r="G28" s="186">
        <v>2771</v>
      </c>
      <c r="H28" s="186">
        <v>2776</v>
      </c>
      <c r="I28" s="186">
        <v>2834</v>
      </c>
      <c r="J28" s="18">
        <v>2875</v>
      </c>
      <c r="K28" s="18">
        <v>2882</v>
      </c>
      <c r="L28" s="18">
        <v>2866</v>
      </c>
      <c r="M28" s="18">
        <v>2870</v>
      </c>
      <c r="N28" s="52">
        <v>2917</v>
      </c>
      <c r="O28" s="52">
        <v>2893</v>
      </c>
      <c r="P28" s="52">
        <v>2592</v>
      </c>
      <c r="Q28" s="53">
        <v>2487</v>
      </c>
      <c r="R28" s="53">
        <v>2417</v>
      </c>
      <c r="S28" s="53">
        <v>2322</v>
      </c>
      <c r="T28" s="53">
        <v>2270</v>
      </c>
      <c r="U28" s="53">
        <v>2314</v>
      </c>
      <c r="V28" s="53">
        <v>2301</v>
      </c>
      <c r="W28" s="41"/>
      <c r="X28" s="55"/>
      <c r="Y28" s="55"/>
      <c r="Z28" s="55"/>
      <c r="AA28" s="55"/>
      <c r="AB28" s="55"/>
      <c r="AC28" s="55"/>
    </row>
    <row r="29" spans="1:39" ht="21.1" customHeight="1">
      <c r="A29" s="182" t="s">
        <v>230</v>
      </c>
      <c r="B29" s="186">
        <v>11</v>
      </c>
      <c r="C29" s="186">
        <v>12</v>
      </c>
      <c r="D29" s="186">
        <v>9</v>
      </c>
      <c r="E29" s="186">
        <v>14</v>
      </c>
      <c r="F29" s="186">
        <v>19</v>
      </c>
      <c r="G29" s="186">
        <v>17</v>
      </c>
      <c r="H29" s="186">
        <v>16</v>
      </c>
      <c r="I29" s="186">
        <v>16</v>
      </c>
      <c r="J29" s="18">
        <v>20</v>
      </c>
      <c r="K29" s="18">
        <v>17</v>
      </c>
      <c r="L29" s="18">
        <v>18</v>
      </c>
      <c r="M29" s="18">
        <v>17</v>
      </c>
      <c r="N29" s="52">
        <v>20</v>
      </c>
      <c r="O29" s="52">
        <v>18</v>
      </c>
      <c r="P29" s="52">
        <v>18</v>
      </c>
      <c r="Q29" s="53">
        <v>20</v>
      </c>
      <c r="R29" s="53">
        <v>20</v>
      </c>
      <c r="S29" s="53">
        <v>17</v>
      </c>
      <c r="T29" s="53">
        <v>14</v>
      </c>
      <c r="U29" s="53">
        <v>19</v>
      </c>
      <c r="V29" s="53">
        <v>25</v>
      </c>
      <c r="W29" s="41"/>
      <c r="X29" s="55"/>
      <c r="Y29" s="55"/>
      <c r="Z29" s="55"/>
      <c r="AA29" s="55"/>
      <c r="AB29" s="55"/>
      <c r="AC29" s="55"/>
      <c r="AD29" s="55"/>
      <c r="AE29" s="55"/>
      <c r="AF29" s="55"/>
      <c r="AG29" s="55"/>
      <c r="AH29" s="55"/>
      <c r="AI29" s="55"/>
      <c r="AJ29" s="55"/>
      <c r="AK29" s="55"/>
      <c r="AL29" s="55"/>
      <c r="AM29" s="55"/>
    </row>
    <row r="30" spans="1:39" ht="21.1" customHeight="1">
      <c r="A30" s="182" t="s">
        <v>235</v>
      </c>
      <c r="B30" s="186">
        <v>11</v>
      </c>
      <c r="C30" s="186">
        <v>10</v>
      </c>
      <c r="D30" s="186">
        <v>9</v>
      </c>
      <c r="E30" s="186">
        <v>13</v>
      </c>
      <c r="F30" s="186">
        <v>12</v>
      </c>
      <c r="G30" s="186">
        <v>11</v>
      </c>
      <c r="H30" s="186">
        <v>12</v>
      </c>
      <c r="I30" s="186">
        <v>12</v>
      </c>
      <c r="J30" s="18">
        <v>12</v>
      </c>
      <c r="K30" s="18">
        <v>14</v>
      </c>
      <c r="L30" s="18">
        <v>13</v>
      </c>
      <c r="M30" s="18">
        <v>14</v>
      </c>
      <c r="N30" s="52">
        <v>14</v>
      </c>
      <c r="O30" s="52">
        <v>15</v>
      </c>
      <c r="P30" s="52">
        <v>11</v>
      </c>
      <c r="Q30" s="53">
        <v>9</v>
      </c>
      <c r="R30" s="53">
        <v>8</v>
      </c>
      <c r="S30" s="53">
        <v>11</v>
      </c>
      <c r="T30" s="53">
        <v>11</v>
      </c>
      <c r="U30" s="53">
        <v>7</v>
      </c>
      <c r="V30" s="53">
        <v>6</v>
      </c>
      <c r="W30" s="41"/>
      <c r="X30" s="55"/>
      <c r="Y30" s="55"/>
      <c r="Z30" s="55"/>
      <c r="AA30" s="55"/>
      <c r="AB30" s="55"/>
      <c r="AC30" s="55"/>
      <c r="AD30" s="55"/>
      <c r="AE30" s="55"/>
      <c r="AF30" s="55"/>
      <c r="AG30" s="55"/>
      <c r="AH30" s="55"/>
      <c r="AI30" s="55"/>
      <c r="AJ30" s="55"/>
      <c r="AK30" s="55"/>
      <c r="AL30" s="55"/>
      <c r="AM30" s="55"/>
    </row>
    <row r="31" spans="1:39">
      <c r="A31" s="181" t="s">
        <v>208</v>
      </c>
      <c r="B31" s="18">
        <v>244</v>
      </c>
      <c r="C31" s="186">
        <v>260</v>
      </c>
      <c r="D31" s="186">
        <v>262</v>
      </c>
      <c r="E31" s="186">
        <v>270</v>
      </c>
      <c r="F31" s="186">
        <v>261</v>
      </c>
      <c r="G31" s="186">
        <v>244</v>
      </c>
      <c r="H31" s="186">
        <v>254</v>
      </c>
      <c r="I31" s="186">
        <v>249</v>
      </c>
      <c r="J31" s="18">
        <v>266</v>
      </c>
      <c r="K31" s="18">
        <v>269</v>
      </c>
      <c r="L31" s="18">
        <v>265</v>
      </c>
      <c r="M31" s="18">
        <v>277</v>
      </c>
      <c r="N31" s="52">
        <v>283</v>
      </c>
      <c r="O31" s="52">
        <v>268</v>
      </c>
      <c r="P31" s="52">
        <v>273</v>
      </c>
      <c r="Q31" s="53">
        <v>250</v>
      </c>
      <c r="R31" s="53">
        <v>262</v>
      </c>
      <c r="S31" s="53">
        <v>276</v>
      </c>
      <c r="T31" s="53">
        <v>279</v>
      </c>
      <c r="U31" s="53">
        <v>279</v>
      </c>
      <c r="V31" s="53">
        <v>265</v>
      </c>
      <c r="W31" s="45"/>
    </row>
    <row r="32" spans="1:39">
      <c r="A32" s="179" t="s">
        <v>197</v>
      </c>
      <c r="B32" s="54">
        <f t="shared" ref="B32:V32" si="14">SUM(B33:B35)</f>
        <v>163934</v>
      </c>
      <c r="C32" s="54">
        <f t="shared" si="14"/>
        <v>164193</v>
      </c>
      <c r="D32" s="54">
        <f t="shared" si="14"/>
        <v>164947</v>
      </c>
      <c r="E32" s="54">
        <f t="shared" ref="E32" si="15">SUM(E33:E35)</f>
        <v>162145</v>
      </c>
      <c r="F32" s="54">
        <f t="shared" ref="F32:G32" si="16">SUM(F33:F35)</f>
        <v>159825</v>
      </c>
      <c r="G32" s="54">
        <f t="shared" si="16"/>
        <v>157894</v>
      </c>
      <c r="H32" s="54">
        <f t="shared" ref="H32:I32" si="17">SUM(H33:H35)</f>
        <v>154730</v>
      </c>
      <c r="I32" s="54">
        <f t="shared" si="17"/>
        <v>152933</v>
      </c>
      <c r="J32" s="54">
        <f t="shared" si="14"/>
        <v>149824</v>
      </c>
      <c r="K32" s="54">
        <f t="shared" si="14"/>
        <v>145590</v>
      </c>
      <c r="L32" s="54">
        <f t="shared" si="14"/>
        <v>142511</v>
      </c>
      <c r="M32" s="54">
        <f t="shared" si="14"/>
        <v>142198</v>
      </c>
      <c r="N32" s="54">
        <f t="shared" si="14"/>
        <v>144600</v>
      </c>
      <c r="O32" s="54">
        <f t="shared" si="14"/>
        <v>146838</v>
      </c>
      <c r="P32" s="54">
        <f t="shared" si="14"/>
        <v>143953</v>
      </c>
      <c r="Q32" s="54">
        <f t="shared" si="14"/>
        <v>141935</v>
      </c>
      <c r="R32" s="54">
        <f t="shared" si="14"/>
        <v>141992</v>
      </c>
      <c r="S32" s="54">
        <f t="shared" si="14"/>
        <v>142160</v>
      </c>
      <c r="T32" s="54">
        <f t="shared" si="14"/>
        <v>143504</v>
      </c>
      <c r="U32" s="54">
        <f t="shared" si="14"/>
        <v>144708</v>
      </c>
      <c r="V32" s="54">
        <f t="shared" si="14"/>
        <v>144702</v>
      </c>
      <c r="W32" s="45"/>
    </row>
    <row r="33" spans="1:39">
      <c r="A33" s="181" t="s">
        <v>209</v>
      </c>
      <c r="B33" s="18">
        <v>159253</v>
      </c>
      <c r="C33" s="186">
        <v>159426</v>
      </c>
      <c r="D33" s="186">
        <v>160117</v>
      </c>
      <c r="E33" s="186">
        <v>157270</v>
      </c>
      <c r="F33" s="186">
        <v>154942</v>
      </c>
      <c r="G33" s="186">
        <v>153024</v>
      </c>
      <c r="H33" s="186">
        <v>149957</v>
      </c>
      <c r="I33" s="186">
        <v>148156</v>
      </c>
      <c r="J33" s="18">
        <v>145128</v>
      </c>
      <c r="K33" s="18">
        <v>140958</v>
      </c>
      <c r="L33" s="18">
        <v>137967</v>
      </c>
      <c r="M33" s="18">
        <v>137688</v>
      </c>
      <c r="N33" s="52">
        <v>140012</v>
      </c>
      <c r="O33" s="52">
        <v>142298</v>
      </c>
      <c r="P33" s="52">
        <v>139554</v>
      </c>
      <c r="Q33" s="52">
        <v>137589</v>
      </c>
      <c r="R33" s="52">
        <v>137630</v>
      </c>
      <c r="S33" s="52">
        <v>137799</v>
      </c>
      <c r="T33" s="52">
        <v>139195</v>
      </c>
      <c r="U33" s="52">
        <v>140357</v>
      </c>
      <c r="V33" s="52">
        <v>140486</v>
      </c>
      <c r="W33" s="41"/>
      <c r="X33" s="55"/>
      <c r="Y33" s="55"/>
      <c r="Z33" s="55"/>
      <c r="AA33" s="55"/>
      <c r="AB33" s="55"/>
      <c r="AC33" s="55"/>
      <c r="AD33" s="55"/>
      <c r="AE33" s="55"/>
      <c r="AF33" s="55"/>
      <c r="AG33" s="55"/>
      <c r="AH33" s="55"/>
      <c r="AI33" s="55"/>
      <c r="AJ33" s="55"/>
      <c r="AK33" s="55"/>
      <c r="AL33" s="55"/>
      <c r="AM33" s="55"/>
    </row>
    <row r="34" spans="1:39" ht="21.1" customHeight="1">
      <c r="A34" s="182" t="s">
        <v>229</v>
      </c>
      <c r="B34" s="18">
        <v>2269</v>
      </c>
      <c r="C34" s="186">
        <v>2339</v>
      </c>
      <c r="D34" s="186">
        <v>2383</v>
      </c>
      <c r="E34" s="186">
        <v>2360</v>
      </c>
      <c r="F34" s="186">
        <v>2339</v>
      </c>
      <c r="G34" s="186">
        <v>2324</v>
      </c>
      <c r="H34" s="186">
        <v>2322</v>
      </c>
      <c r="I34" s="186">
        <v>2379</v>
      </c>
      <c r="J34" s="18">
        <v>2367</v>
      </c>
      <c r="K34" s="18">
        <v>2403</v>
      </c>
      <c r="L34" s="18">
        <v>2391</v>
      </c>
      <c r="M34" s="18">
        <v>2410</v>
      </c>
      <c r="N34" s="52">
        <v>2485</v>
      </c>
      <c r="O34" s="52">
        <v>2500</v>
      </c>
      <c r="P34" s="52">
        <v>2500</v>
      </c>
      <c r="Q34" s="52">
        <v>2486</v>
      </c>
      <c r="R34" s="52">
        <v>2491</v>
      </c>
      <c r="S34" s="52">
        <v>2510</v>
      </c>
      <c r="T34" s="52">
        <v>2503</v>
      </c>
      <c r="U34" s="52">
        <v>2500</v>
      </c>
      <c r="V34" s="52">
        <v>2503</v>
      </c>
      <c r="W34" s="45"/>
    </row>
    <row r="35" spans="1:39">
      <c r="A35" s="181" t="s">
        <v>210</v>
      </c>
      <c r="B35" s="18">
        <v>2412</v>
      </c>
      <c r="C35" s="186">
        <v>2428</v>
      </c>
      <c r="D35" s="186">
        <v>2447</v>
      </c>
      <c r="E35" s="186">
        <v>2515</v>
      </c>
      <c r="F35" s="186">
        <v>2544</v>
      </c>
      <c r="G35" s="186">
        <v>2546</v>
      </c>
      <c r="H35" s="186">
        <v>2451</v>
      </c>
      <c r="I35" s="186">
        <v>2398</v>
      </c>
      <c r="J35" s="18">
        <v>2329</v>
      </c>
      <c r="K35" s="18">
        <v>2229</v>
      </c>
      <c r="L35" s="18">
        <v>2153</v>
      </c>
      <c r="M35" s="18">
        <v>2100</v>
      </c>
      <c r="N35" s="52">
        <v>2103</v>
      </c>
      <c r="O35" s="52">
        <v>2040</v>
      </c>
      <c r="P35" s="52">
        <v>1899</v>
      </c>
      <c r="Q35" s="53">
        <v>1860</v>
      </c>
      <c r="R35" s="53">
        <v>1871</v>
      </c>
      <c r="S35" s="53">
        <v>1851</v>
      </c>
      <c r="T35" s="53">
        <v>1806</v>
      </c>
      <c r="U35" s="53">
        <v>1851</v>
      </c>
      <c r="V35" s="53">
        <v>1713</v>
      </c>
      <c r="W35" s="45"/>
    </row>
    <row r="36" spans="1:39">
      <c r="A36" s="60" t="s">
        <v>15</v>
      </c>
      <c r="B36" s="54">
        <f t="shared" ref="B36:M36" si="18">SUM(B37:B43)</f>
        <v>8950</v>
      </c>
      <c r="C36" s="54">
        <f t="shared" si="18"/>
        <v>9130</v>
      </c>
      <c r="D36" s="54">
        <f t="shared" si="18"/>
        <v>9466</v>
      </c>
      <c r="E36" s="54">
        <f t="shared" ref="E36" si="19">SUM(E37:E43)</f>
        <v>9825</v>
      </c>
      <c r="F36" s="54">
        <f t="shared" ref="F36:G36" si="20">SUM(F37:F43)</f>
        <v>10001</v>
      </c>
      <c r="G36" s="54">
        <f t="shared" si="20"/>
        <v>9874</v>
      </c>
      <c r="H36" s="54">
        <f t="shared" si="18"/>
        <v>9849</v>
      </c>
      <c r="I36" s="54">
        <f t="shared" si="18"/>
        <v>9629</v>
      </c>
      <c r="J36" s="54">
        <f t="shared" si="18"/>
        <v>9189</v>
      </c>
      <c r="K36" s="54">
        <f t="shared" si="18"/>
        <v>8857</v>
      </c>
      <c r="L36" s="54">
        <f t="shared" si="18"/>
        <v>8529</v>
      </c>
      <c r="M36" s="54">
        <f t="shared" si="18"/>
        <v>8288</v>
      </c>
      <c r="N36" s="54">
        <f t="shared" ref="N36" si="21">SUM(N37:N43)</f>
        <v>8028</v>
      </c>
      <c r="O36" s="54">
        <f t="shared" ref="O36:V36" si="22">SUM(O37:O43)</f>
        <v>7310</v>
      </c>
      <c r="P36" s="54">
        <f t="shared" si="22"/>
        <v>6091</v>
      </c>
      <c r="Q36" s="54">
        <f t="shared" si="22"/>
        <v>5007</v>
      </c>
      <c r="R36" s="54">
        <f t="shared" si="22"/>
        <v>4219</v>
      </c>
      <c r="S36" s="54">
        <f t="shared" si="22"/>
        <v>3797</v>
      </c>
      <c r="T36" s="54">
        <f t="shared" si="22"/>
        <v>3501</v>
      </c>
      <c r="U36" s="54">
        <f t="shared" si="22"/>
        <v>3489</v>
      </c>
      <c r="V36" s="54">
        <f t="shared" si="22"/>
        <v>3501</v>
      </c>
      <c r="W36" s="45"/>
    </row>
    <row r="37" spans="1:39">
      <c r="A37" s="181" t="s">
        <v>348</v>
      </c>
      <c r="B37" s="18">
        <v>219</v>
      </c>
      <c r="C37" s="186">
        <v>206</v>
      </c>
      <c r="D37" s="186">
        <v>195</v>
      </c>
      <c r="E37" s="186">
        <v>269</v>
      </c>
      <c r="F37" s="186">
        <v>309</v>
      </c>
      <c r="G37" s="186">
        <v>341</v>
      </c>
      <c r="H37" s="186">
        <v>400</v>
      </c>
      <c r="I37" s="186">
        <v>392</v>
      </c>
      <c r="J37" s="18">
        <v>331</v>
      </c>
      <c r="K37" s="18">
        <v>315</v>
      </c>
      <c r="L37" s="18">
        <v>362</v>
      </c>
      <c r="M37" s="18">
        <v>343</v>
      </c>
      <c r="N37" s="52">
        <v>358</v>
      </c>
      <c r="O37" s="53">
        <v>288</v>
      </c>
      <c r="P37" s="53">
        <v>322</v>
      </c>
      <c r="Q37" s="53">
        <v>179</v>
      </c>
      <c r="R37" s="53">
        <v>132</v>
      </c>
      <c r="S37" s="53">
        <v>83</v>
      </c>
      <c r="T37" s="53">
        <v>65</v>
      </c>
      <c r="U37" s="53">
        <v>40</v>
      </c>
      <c r="V37" s="53">
        <v>33</v>
      </c>
      <c r="W37" s="45"/>
    </row>
    <row r="38" spans="1:39">
      <c r="A38" s="181" t="s">
        <v>349</v>
      </c>
      <c r="B38" s="18">
        <v>7008</v>
      </c>
      <c r="C38" s="186">
        <v>7163</v>
      </c>
      <c r="D38" s="186">
        <v>7486</v>
      </c>
      <c r="E38" s="186">
        <v>7768</v>
      </c>
      <c r="F38" s="186">
        <v>7857</v>
      </c>
      <c r="G38" s="186">
        <v>7701</v>
      </c>
      <c r="H38" s="186">
        <v>7636</v>
      </c>
      <c r="I38" s="186">
        <v>7524</v>
      </c>
      <c r="J38" s="18">
        <v>7309</v>
      </c>
      <c r="K38" s="18">
        <v>7113</v>
      </c>
      <c r="L38" s="18">
        <v>6915</v>
      </c>
      <c r="M38" s="18">
        <v>6803</v>
      </c>
      <c r="N38" s="52">
        <v>6606</v>
      </c>
      <c r="O38" s="53">
        <v>6092</v>
      </c>
      <c r="P38" s="53">
        <v>4937</v>
      </c>
      <c r="Q38" s="52">
        <v>4060</v>
      </c>
      <c r="R38" s="52">
        <v>3415</v>
      </c>
      <c r="S38" s="52">
        <v>3054</v>
      </c>
      <c r="T38" s="52">
        <v>2810</v>
      </c>
      <c r="U38" s="52">
        <v>2822</v>
      </c>
      <c r="V38" s="52">
        <v>2865</v>
      </c>
      <c r="W38" s="45"/>
    </row>
    <row r="39" spans="1:39">
      <c r="A39" s="181" t="s">
        <v>237</v>
      </c>
      <c r="B39" s="18">
        <v>2</v>
      </c>
      <c r="C39" s="186">
        <v>1</v>
      </c>
      <c r="D39" s="186">
        <v>1</v>
      </c>
      <c r="E39" s="186">
        <v>2</v>
      </c>
      <c r="F39" s="186">
        <v>2</v>
      </c>
      <c r="G39" s="186">
        <v>2</v>
      </c>
      <c r="H39" s="186">
        <v>2</v>
      </c>
      <c r="I39" s="186">
        <v>4</v>
      </c>
      <c r="J39" s="18">
        <v>4</v>
      </c>
      <c r="K39" s="18">
        <v>4</v>
      </c>
      <c r="L39" s="18">
        <v>5</v>
      </c>
      <c r="M39" s="18">
        <v>5</v>
      </c>
      <c r="N39" s="52">
        <v>5</v>
      </c>
      <c r="O39" s="53">
        <v>6</v>
      </c>
      <c r="P39" s="53">
        <v>6</v>
      </c>
      <c r="Q39" s="53">
        <v>6</v>
      </c>
      <c r="R39" s="53">
        <v>4</v>
      </c>
      <c r="S39" s="53">
        <v>4</v>
      </c>
      <c r="T39" s="53">
        <v>1</v>
      </c>
      <c r="U39" s="53">
        <v>2</v>
      </c>
      <c r="V39" s="53">
        <v>3</v>
      </c>
      <c r="W39" s="45"/>
    </row>
    <row r="40" spans="1:39" ht="10.199999999999999" customHeight="1">
      <c r="A40" s="181" t="s">
        <v>233</v>
      </c>
      <c r="B40" s="18">
        <v>2</v>
      </c>
      <c r="C40" s="186">
        <v>2</v>
      </c>
      <c r="D40" s="186">
        <v>2</v>
      </c>
      <c r="E40" s="186">
        <v>1</v>
      </c>
      <c r="F40" s="186">
        <v>1</v>
      </c>
      <c r="G40" s="186">
        <v>1</v>
      </c>
      <c r="H40" s="186">
        <v>1</v>
      </c>
      <c r="I40" s="186">
        <v>2</v>
      </c>
      <c r="J40" s="18">
        <v>1</v>
      </c>
      <c r="K40" s="18">
        <v>2</v>
      </c>
      <c r="L40" s="18">
        <v>3</v>
      </c>
      <c r="M40" s="18">
        <v>2</v>
      </c>
      <c r="N40" s="52">
        <v>3</v>
      </c>
      <c r="O40" s="53">
        <v>2</v>
      </c>
      <c r="P40" s="53">
        <v>1</v>
      </c>
      <c r="Q40" s="53">
        <v>1</v>
      </c>
      <c r="R40" s="53">
        <v>2</v>
      </c>
      <c r="S40" s="53">
        <v>3</v>
      </c>
      <c r="T40" s="53">
        <v>6</v>
      </c>
      <c r="U40" s="53">
        <v>7</v>
      </c>
      <c r="V40" s="53">
        <v>5</v>
      </c>
      <c r="W40" s="45"/>
    </row>
    <row r="41" spans="1:39" ht="10.199999999999999" customHeight="1">
      <c r="A41" s="182" t="s">
        <v>234</v>
      </c>
      <c r="B41" s="18">
        <v>5</v>
      </c>
      <c r="C41" s="186">
        <v>4</v>
      </c>
      <c r="D41" s="186">
        <v>5</v>
      </c>
      <c r="E41" s="186">
        <v>6</v>
      </c>
      <c r="F41" s="186">
        <v>7</v>
      </c>
      <c r="G41" s="186">
        <v>4</v>
      </c>
      <c r="H41" s="186">
        <v>3</v>
      </c>
      <c r="I41" s="186">
        <v>2</v>
      </c>
      <c r="J41" s="18">
        <v>2</v>
      </c>
      <c r="K41" s="18">
        <v>2</v>
      </c>
      <c r="L41" s="18">
        <v>1</v>
      </c>
      <c r="M41" s="18">
        <v>2</v>
      </c>
      <c r="N41" s="52">
        <v>2</v>
      </c>
      <c r="O41" s="53">
        <v>2</v>
      </c>
      <c r="P41" s="53">
        <v>1</v>
      </c>
      <c r="Q41" s="53">
        <v>1</v>
      </c>
      <c r="R41" s="53">
        <v>1</v>
      </c>
      <c r="S41" s="53">
        <v>1</v>
      </c>
      <c r="T41" s="53">
        <v>1</v>
      </c>
      <c r="U41" s="53">
        <v>1</v>
      </c>
      <c r="V41" s="53">
        <v>1</v>
      </c>
      <c r="W41" s="45"/>
    </row>
    <row r="42" spans="1:39" s="49" customFormat="1">
      <c r="A42" s="181" t="s">
        <v>347</v>
      </c>
      <c r="B42" s="18">
        <v>1713</v>
      </c>
      <c r="C42" s="186">
        <v>1753</v>
      </c>
      <c r="D42" s="186">
        <v>1775</v>
      </c>
      <c r="E42" s="186">
        <v>1777</v>
      </c>
      <c r="F42" s="186">
        <v>1823</v>
      </c>
      <c r="G42" s="186">
        <v>1824</v>
      </c>
      <c r="H42" s="186">
        <v>1806</v>
      </c>
      <c r="I42" s="186">
        <v>1704</v>
      </c>
      <c r="J42" s="18">
        <v>1541</v>
      </c>
      <c r="K42" s="18">
        <v>1420</v>
      </c>
      <c r="L42" s="18">
        <v>1242</v>
      </c>
      <c r="M42" s="18">
        <v>1132</v>
      </c>
      <c r="N42" s="52">
        <v>1053</v>
      </c>
      <c r="O42" s="53">
        <v>919</v>
      </c>
      <c r="P42" s="53">
        <v>823</v>
      </c>
      <c r="Q42" s="52">
        <v>759</v>
      </c>
      <c r="R42" s="52">
        <v>664</v>
      </c>
      <c r="S42" s="52">
        <v>651</v>
      </c>
      <c r="T42" s="52">
        <v>617</v>
      </c>
      <c r="U42" s="52">
        <v>615</v>
      </c>
      <c r="V42" s="52">
        <v>592</v>
      </c>
      <c r="W42" s="50"/>
    </row>
    <row r="43" spans="1:39">
      <c r="A43" s="200" t="s">
        <v>232</v>
      </c>
      <c r="B43" s="16">
        <v>1</v>
      </c>
      <c r="C43" s="16">
        <v>1</v>
      </c>
      <c r="D43" s="16">
        <v>2</v>
      </c>
      <c r="E43" s="16">
        <v>2</v>
      </c>
      <c r="F43" s="16">
        <v>2</v>
      </c>
      <c r="G43" s="16">
        <v>1</v>
      </c>
      <c r="H43" s="16">
        <v>1</v>
      </c>
      <c r="I43" s="16">
        <v>1</v>
      </c>
      <c r="J43" s="16">
        <v>1</v>
      </c>
      <c r="K43" s="16">
        <v>1</v>
      </c>
      <c r="L43" s="16">
        <v>1</v>
      </c>
      <c r="M43" s="16">
        <v>1</v>
      </c>
      <c r="N43" s="51">
        <v>1</v>
      </c>
      <c r="O43" s="51">
        <v>1</v>
      </c>
      <c r="P43" s="51">
        <v>1</v>
      </c>
      <c r="Q43" s="51">
        <v>1</v>
      </c>
      <c r="R43" s="51">
        <v>1</v>
      </c>
      <c r="S43" s="51">
        <v>1</v>
      </c>
      <c r="T43" s="51">
        <v>1</v>
      </c>
      <c r="U43" s="51">
        <v>2</v>
      </c>
      <c r="V43" s="51">
        <v>2</v>
      </c>
      <c r="W43" s="41"/>
    </row>
    <row r="45" spans="1:39">
      <c r="A45" s="11" t="s">
        <v>152</v>
      </c>
      <c r="B45" s="11"/>
      <c r="C45" s="11"/>
      <c r="D45" s="11"/>
      <c r="E45" s="11"/>
      <c r="F45" s="11"/>
      <c r="G45" s="11"/>
      <c r="H45" s="11"/>
      <c r="I45" s="11"/>
      <c r="J45" s="11"/>
      <c r="K45" s="11"/>
      <c r="L45" s="11"/>
      <c r="M45" s="11"/>
      <c r="N45" s="11"/>
      <c r="O45" s="11"/>
      <c r="P45" s="47"/>
      <c r="Q45" s="47"/>
      <c r="R45" s="48"/>
      <c r="S45" s="47"/>
      <c r="T45" s="48"/>
      <c r="U45" s="47"/>
      <c r="V45" s="47"/>
    </row>
    <row r="46" spans="1:39">
      <c r="A46" s="11" t="s">
        <v>155</v>
      </c>
      <c r="B46" s="11"/>
      <c r="C46" s="11"/>
      <c r="D46" s="11"/>
      <c r="E46" s="11"/>
      <c r="F46" s="11"/>
      <c r="G46" s="11"/>
      <c r="H46" s="11"/>
      <c r="I46" s="11"/>
      <c r="J46" s="11"/>
      <c r="K46" s="11"/>
      <c r="L46" s="11"/>
      <c r="M46" s="11"/>
      <c r="N46" s="11"/>
      <c r="O46" s="11"/>
      <c r="P46" s="47"/>
      <c r="Q46" s="47"/>
      <c r="R46" s="48"/>
      <c r="S46" s="47"/>
      <c r="T46" s="48"/>
      <c r="U46" s="47"/>
      <c r="V46" s="47"/>
    </row>
    <row r="47" spans="1:39" s="49" customFormat="1">
      <c r="A47" s="11" t="s">
        <v>154</v>
      </c>
      <c r="B47" s="11"/>
      <c r="C47" s="11"/>
      <c r="D47" s="11"/>
      <c r="E47" s="11"/>
      <c r="F47" s="11"/>
      <c r="G47" s="11"/>
      <c r="H47" s="11"/>
      <c r="I47" s="11"/>
      <c r="J47" s="11"/>
      <c r="K47" s="11"/>
      <c r="L47" s="11"/>
      <c r="M47" s="11"/>
      <c r="N47" s="11"/>
      <c r="O47" s="11"/>
      <c r="P47" s="47"/>
      <c r="Q47" s="47"/>
      <c r="R47" s="48"/>
      <c r="S47" s="47"/>
      <c r="T47" s="48"/>
      <c r="U47" s="47"/>
      <c r="V47" s="47"/>
      <c r="W47" s="7"/>
    </row>
    <row r="48" spans="1:39" s="46" customFormat="1">
      <c r="A48" s="11" t="s">
        <v>153</v>
      </c>
      <c r="B48" s="11"/>
      <c r="C48" s="11"/>
      <c r="D48" s="11"/>
      <c r="E48" s="11"/>
      <c r="F48" s="11"/>
      <c r="G48" s="11"/>
      <c r="H48" s="11"/>
      <c r="I48" s="11"/>
      <c r="J48" s="11"/>
      <c r="K48" s="11"/>
      <c r="L48" s="11"/>
      <c r="M48" s="11"/>
      <c r="N48" s="11"/>
      <c r="O48" s="11"/>
      <c r="P48" s="47"/>
      <c r="Q48" s="47"/>
      <c r="R48" s="48"/>
      <c r="S48" s="47"/>
      <c r="T48" s="48"/>
      <c r="U48" s="47"/>
      <c r="V48" s="47"/>
      <c r="W48" s="7"/>
    </row>
    <row r="56" spans="1:23" ht="12.75" customHeight="1"/>
    <row r="57" spans="1:23" s="4" customFormat="1">
      <c r="A57" s="44"/>
      <c r="B57" s="44"/>
      <c r="C57" s="44"/>
      <c r="D57" s="44"/>
      <c r="E57" s="44"/>
      <c r="F57" s="44"/>
      <c r="G57" s="44"/>
      <c r="H57" s="44"/>
      <c r="I57" s="44"/>
      <c r="J57" s="44"/>
      <c r="K57" s="44"/>
      <c r="L57" s="44"/>
      <c r="M57" s="44"/>
      <c r="N57" s="44"/>
      <c r="O57" s="44"/>
      <c r="P57" s="41"/>
      <c r="Q57" s="43"/>
      <c r="R57" s="43"/>
      <c r="S57" s="43"/>
      <c r="T57" s="43"/>
      <c r="U57" s="42"/>
      <c r="V57" s="42"/>
      <c r="W57" s="7"/>
    </row>
    <row r="58" spans="1:23" s="4" customFormat="1">
      <c r="A58" s="44"/>
      <c r="B58" s="44"/>
      <c r="C58" s="44"/>
      <c r="D58" s="44"/>
      <c r="E58" s="44"/>
      <c r="F58" s="44"/>
      <c r="G58" s="44"/>
      <c r="H58" s="44"/>
      <c r="I58" s="44"/>
      <c r="J58" s="44"/>
      <c r="K58" s="44"/>
      <c r="L58" s="44"/>
      <c r="M58" s="44"/>
      <c r="N58" s="44"/>
      <c r="O58" s="44"/>
      <c r="P58" s="41"/>
      <c r="Q58" s="43"/>
      <c r="R58" s="43"/>
      <c r="S58" s="43"/>
      <c r="T58" s="43"/>
      <c r="U58" s="42"/>
      <c r="V58" s="42"/>
      <c r="W58" s="7"/>
    </row>
    <row r="59" spans="1:23" s="4" customFormat="1">
      <c r="A59" s="44"/>
      <c r="B59" s="44"/>
      <c r="C59" s="44"/>
      <c r="D59" s="44"/>
      <c r="E59" s="44"/>
      <c r="F59" s="44"/>
      <c r="G59" s="44"/>
      <c r="H59" s="44"/>
      <c r="I59" s="44"/>
      <c r="J59" s="44"/>
      <c r="K59" s="44"/>
      <c r="L59" s="44"/>
      <c r="M59" s="44"/>
      <c r="N59" s="44"/>
      <c r="O59" s="44"/>
      <c r="P59" s="41"/>
      <c r="Q59" s="43"/>
      <c r="R59" s="43"/>
      <c r="S59" s="43"/>
      <c r="T59" s="43"/>
      <c r="U59" s="42"/>
      <c r="V59" s="42"/>
      <c r="W59" s="7"/>
    </row>
    <row r="60" spans="1:23" s="4" customFormat="1">
      <c r="A60" s="44"/>
      <c r="B60" s="44"/>
      <c r="C60" s="44"/>
      <c r="D60" s="44"/>
      <c r="E60" s="44"/>
      <c r="F60" s="44"/>
      <c r="G60" s="44"/>
      <c r="H60" s="44"/>
      <c r="I60" s="44"/>
      <c r="J60" s="44"/>
      <c r="K60" s="44"/>
      <c r="L60" s="44"/>
      <c r="M60" s="44"/>
      <c r="N60" s="44"/>
      <c r="O60" s="44"/>
      <c r="P60" s="41"/>
      <c r="Q60" s="43"/>
      <c r="R60" s="43"/>
      <c r="S60" s="43"/>
      <c r="T60" s="43"/>
      <c r="U60" s="42"/>
      <c r="V60" s="42"/>
      <c r="W60" s="7"/>
    </row>
  </sheetData>
  <pageMargins left="0.5" right="0.17" top="1" bottom="0.17" header="0.37" footer="0.25"/>
  <pageSetup firstPageNumber="15" fitToHeight="2" orientation="portrait" useFirstPageNumber="1" r:id="rId1"/>
  <headerFooter alignWithMargins="0">
    <oddFooter>&amp;C&amp;P of 31</oddFooter>
  </headerFooter>
  <ignoredErrors>
    <ignoredError sqref="G36 E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showGridLines="0" zoomScaleNormal="100" workbookViewId="0">
      <selection activeCell="G1" sqref="G1"/>
    </sheetView>
  </sheetViews>
  <sheetFormatPr defaultColWidth="9.28515625" defaultRowHeight="12.9"/>
  <cols>
    <col min="1" max="1" width="9.28515625" style="66"/>
    <col min="2" max="2" width="14.140625" style="66" customWidth="1"/>
    <col min="3" max="3" width="13.42578125" style="67" customWidth="1"/>
    <col min="4" max="4" width="14.42578125" style="67" customWidth="1"/>
    <col min="5" max="5" width="14.42578125" style="66" customWidth="1"/>
    <col min="6" max="16384" width="9.28515625" style="66"/>
  </cols>
  <sheetData>
    <row r="1" spans="1:6">
      <c r="A1" s="212" t="s">
        <v>6</v>
      </c>
      <c r="B1" s="213"/>
      <c r="C1" s="214"/>
      <c r="D1" s="214"/>
      <c r="E1" s="215"/>
      <c r="F1" s="68"/>
    </row>
    <row r="2" spans="1:6">
      <c r="A2" s="212"/>
      <c r="B2" s="215"/>
      <c r="C2" s="214"/>
      <c r="D2" s="214"/>
      <c r="E2" s="215"/>
      <c r="F2" s="70"/>
    </row>
    <row r="3" spans="1:6">
      <c r="A3" s="216" t="s">
        <v>26</v>
      </c>
      <c r="B3" s="217"/>
      <c r="C3" s="218"/>
      <c r="D3" s="217"/>
      <c r="E3" s="219"/>
      <c r="F3" s="72"/>
    </row>
    <row r="4" spans="1:6" ht="13.6" customHeight="1">
      <c r="A4" s="220" t="s">
        <v>25</v>
      </c>
      <c r="B4" s="217"/>
      <c r="C4" s="218"/>
      <c r="D4" s="217"/>
      <c r="E4" s="221"/>
      <c r="F4" s="72"/>
    </row>
    <row r="5" spans="1:6">
      <c r="A5" s="222" t="s">
        <v>122</v>
      </c>
      <c r="B5" s="217"/>
      <c r="C5" s="218"/>
      <c r="D5" s="217"/>
      <c r="E5" s="221"/>
      <c r="F5" s="72"/>
    </row>
    <row r="6" spans="1:6">
      <c r="A6" s="212"/>
      <c r="B6" s="213"/>
      <c r="C6" s="214"/>
      <c r="D6" s="214"/>
      <c r="E6" s="213"/>
      <c r="F6" s="70"/>
    </row>
    <row r="7" spans="1:6">
      <c r="A7" s="212"/>
      <c r="B7" s="213"/>
      <c r="C7" s="214"/>
      <c r="D7" s="214"/>
      <c r="E7" s="223"/>
      <c r="F7" s="71"/>
    </row>
    <row r="8" spans="1:6">
      <c r="A8" s="212"/>
      <c r="B8" s="224"/>
      <c r="C8" s="225"/>
      <c r="D8" s="226" t="s">
        <v>24</v>
      </c>
      <c r="E8" s="227"/>
      <c r="F8" s="71"/>
    </row>
    <row r="9" spans="1:6" ht="30.1" customHeight="1">
      <c r="A9" s="212"/>
      <c r="B9" s="228" t="s">
        <v>161</v>
      </c>
      <c r="C9" s="229" t="s">
        <v>162</v>
      </c>
      <c r="D9" s="230" t="s">
        <v>22</v>
      </c>
      <c r="E9" s="231" t="s">
        <v>163</v>
      </c>
      <c r="F9" s="71"/>
    </row>
    <row r="10" spans="1:6" ht="24.8" customHeight="1">
      <c r="A10" s="212"/>
      <c r="B10" s="232">
        <v>2021</v>
      </c>
      <c r="C10" s="233">
        <v>463522</v>
      </c>
      <c r="D10" s="233">
        <v>317169</v>
      </c>
      <c r="E10" s="234">
        <f>D10/C10</f>
        <v>0.6842587838333456</v>
      </c>
      <c r="F10" s="71"/>
    </row>
    <row r="11" spans="1:6" ht="13.1" customHeight="1">
      <c r="A11" s="212"/>
      <c r="B11" s="232">
        <v>2020</v>
      </c>
      <c r="C11" s="233">
        <v>462314</v>
      </c>
      <c r="D11" s="233">
        <v>316651</v>
      </c>
      <c r="E11" s="234">
        <v>0.68492626223735387</v>
      </c>
      <c r="F11" s="71"/>
    </row>
    <row r="12" spans="1:6" ht="13.1" customHeight="1">
      <c r="A12" s="212"/>
      <c r="B12" s="232">
        <v>2019</v>
      </c>
      <c r="C12" s="233">
        <v>460306</v>
      </c>
      <c r="D12" s="233">
        <v>314168</v>
      </c>
      <c r="E12" s="234">
        <v>0.68251988894344195</v>
      </c>
      <c r="F12" s="71"/>
    </row>
    <row r="13" spans="1:6" ht="13.1" customHeight="1">
      <c r="A13" s="212"/>
      <c r="B13" s="232">
        <v>2018</v>
      </c>
      <c r="C13" s="233">
        <v>459123</v>
      </c>
      <c r="D13" s="233">
        <v>311017</v>
      </c>
      <c r="E13" s="234">
        <f>D13/C13</f>
        <v>0.67741542026864265</v>
      </c>
      <c r="F13" s="71"/>
    </row>
    <row r="14" spans="1:6" ht="13.1" customHeight="1">
      <c r="A14" s="212"/>
      <c r="B14" s="232">
        <v>2017</v>
      </c>
      <c r="C14" s="253">
        <v>453935</v>
      </c>
      <c r="D14" s="253">
        <v>306652</v>
      </c>
      <c r="E14" s="254">
        <f t="shared" ref="E14:E19" si="0">D14/C14</f>
        <v>0.67554165243922593</v>
      </c>
      <c r="F14" s="71"/>
    </row>
    <row r="15" spans="1:6" ht="13.1" customHeight="1">
      <c r="A15" s="212"/>
      <c r="B15" s="232">
        <v>2016</v>
      </c>
      <c r="C15" s="253">
        <v>449797</v>
      </c>
      <c r="D15" s="253">
        <v>302572</v>
      </c>
      <c r="E15" s="254">
        <f t="shared" si="0"/>
        <v>0.67268567820594627</v>
      </c>
      <c r="F15" s="71"/>
    </row>
    <row r="16" spans="1:6" ht="13.1" customHeight="1">
      <c r="A16" s="212"/>
      <c r="B16" s="232">
        <v>2015</v>
      </c>
      <c r="C16" s="233">
        <v>461638</v>
      </c>
      <c r="D16" s="233">
        <v>304329</v>
      </c>
      <c r="E16" s="234">
        <f t="shared" ref="E16" si="1">D16/C16</f>
        <v>0.65923732448368633</v>
      </c>
      <c r="F16" s="71"/>
    </row>
    <row r="17" spans="1:7" ht="13.1" customHeight="1">
      <c r="A17" s="212"/>
      <c r="B17" s="232">
        <v>2014</v>
      </c>
      <c r="C17" s="233">
        <v>467576</v>
      </c>
      <c r="D17" s="233">
        <v>306066</v>
      </c>
      <c r="E17" s="234">
        <f t="shared" si="0"/>
        <v>0.65458021797525967</v>
      </c>
      <c r="F17" s="71"/>
    </row>
    <row r="18" spans="1:7" ht="13.1" customHeight="1">
      <c r="A18" s="212"/>
      <c r="B18" s="232">
        <v>2013</v>
      </c>
      <c r="C18" s="233">
        <v>473739</v>
      </c>
      <c r="D18" s="233">
        <v>307120</v>
      </c>
      <c r="E18" s="234">
        <f t="shared" si="0"/>
        <v>0.64828945896369095</v>
      </c>
      <c r="F18" s="71"/>
    </row>
    <row r="19" spans="1:7" ht="13.1" customHeight="1">
      <c r="A19" s="212"/>
      <c r="B19" s="232">
        <v>2012</v>
      </c>
      <c r="C19" s="233">
        <v>485919</v>
      </c>
      <c r="D19" s="233">
        <v>311952</v>
      </c>
      <c r="E19" s="234">
        <f t="shared" si="0"/>
        <v>0.64198354046662098</v>
      </c>
      <c r="F19" s="71"/>
    </row>
    <row r="20" spans="1:7" ht="13.1" customHeight="1">
      <c r="A20" s="212"/>
      <c r="B20" s="232">
        <v>2011</v>
      </c>
      <c r="C20" s="233">
        <v>494178</v>
      </c>
      <c r="D20" s="233">
        <v>314122</v>
      </c>
      <c r="E20" s="234">
        <f t="shared" ref="E20:E30" si="2">D20/C20</f>
        <v>0.63564545568600783</v>
      </c>
      <c r="F20" s="71"/>
    </row>
    <row r="21" spans="1:7" ht="13.1" customHeight="1">
      <c r="A21" s="212"/>
      <c r="B21" s="232">
        <v>2010</v>
      </c>
      <c r="C21" s="233">
        <v>504575</v>
      </c>
      <c r="D21" s="233">
        <v>318001</v>
      </c>
      <c r="E21" s="234">
        <f t="shared" si="2"/>
        <v>0.63023534657880398</v>
      </c>
      <c r="F21" s="71"/>
    </row>
    <row r="22" spans="1:7" ht="13.1" customHeight="1">
      <c r="A22" s="212"/>
      <c r="B22" s="232">
        <v>2009</v>
      </c>
      <c r="C22" s="233">
        <v>518523</v>
      </c>
      <c r="D22" s="235">
        <v>323495</v>
      </c>
      <c r="E22" s="234">
        <f t="shared" si="2"/>
        <v>0.62387782219882237</v>
      </c>
      <c r="F22" s="71"/>
      <c r="G22" s="157"/>
    </row>
    <row r="23" spans="1:7" ht="13.1" customHeight="1">
      <c r="A23" s="212"/>
      <c r="B23" s="232">
        <v>2008</v>
      </c>
      <c r="C23" s="233">
        <v>529882</v>
      </c>
      <c r="D23" s="235">
        <v>325247</v>
      </c>
      <c r="E23" s="234">
        <f t="shared" si="2"/>
        <v>0.61381024454501187</v>
      </c>
      <c r="F23" s="71"/>
    </row>
    <row r="24" spans="1:7" ht="13.1" customHeight="1">
      <c r="A24" s="212"/>
      <c r="B24" s="232">
        <v>2007</v>
      </c>
      <c r="C24" s="233">
        <v>503740</v>
      </c>
      <c r="D24" s="235">
        <v>309865</v>
      </c>
      <c r="E24" s="234">
        <f t="shared" si="2"/>
        <v>0.61512883630444282</v>
      </c>
      <c r="F24" s="71"/>
    </row>
    <row r="25" spans="1:7" ht="13.1" customHeight="1">
      <c r="A25" s="212"/>
      <c r="B25" s="232">
        <v>2006</v>
      </c>
      <c r="C25" s="233">
        <v>511065</v>
      </c>
      <c r="D25" s="235">
        <v>309333</v>
      </c>
      <c r="E25" s="234">
        <f t="shared" si="2"/>
        <v>0.60527134513222391</v>
      </c>
      <c r="F25" s="71"/>
    </row>
    <row r="26" spans="1:7" ht="13.1" customHeight="1">
      <c r="A26" s="212"/>
      <c r="B26" s="232">
        <v>2005</v>
      </c>
      <c r="C26" s="233">
        <v>522112</v>
      </c>
      <c r="D26" s="235">
        <v>311828</v>
      </c>
      <c r="E26" s="234">
        <f t="shared" si="2"/>
        <v>0.59724350330963472</v>
      </c>
      <c r="F26" s="71"/>
    </row>
    <row r="27" spans="1:7" ht="13.1" customHeight="1">
      <c r="A27" s="212"/>
      <c r="B27" s="292">
        <v>2004</v>
      </c>
      <c r="C27" s="293">
        <v>530432</v>
      </c>
      <c r="D27" s="294">
        <v>313545</v>
      </c>
      <c r="E27" s="295">
        <f t="shared" si="2"/>
        <v>0.59111252714768336</v>
      </c>
      <c r="F27" s="71"/>
    </row>
    <row r="28" spans="1:7" ht="23.95" customHeight="1">
      <c r="A28" s="212"/>
      <c r="B28" s="236">
        <v>2003</v>
      </c>
      <c r="C28" s="237">
        <v>537405</v>
      </c>
      <c r="D28" s="238">
        <v>315413</v>
      </c>
      <c r="E28" s="239">
        <f t="shared" si="2"/>
        <v>0.58691861817437496</v>
      </c>
      <c r="F28" s="71"/>
    </row>
    <row r="29" spans="1:7" ht="14.95" hidden="1" customHeight="1">
      <c r="A29" s="212"/>
      <c r="B29" s="236">
        <v>2002</v>
      </c>
      <c r="C29" s="237">
        <v>545434</v>
      </c>
      <c r="D29" s="238">
        <v>317389</v>
      </c>
      <c r="E29" s="239">
        <f t="shared" si="2"/>
        <v>0.58190175163264479</v>
      </c>
      <c r="F29" s="71"/>
    </row>
    <row r="30" spans="1:7" hidden="1">
      <c r="A30" s="212"/>
      <c r="B30" s="240">
        <v>2001</v>
      </c>
      <c r="C30" s="241">
        <v>525210</v>
      </c>
      <c r="D30" s="242">
        <v>315276</v>
      </c>
      <c r="E30" s="243">
        <f t="shared" si="2"/>
        <v>0.60028560004569598</v>
      </c>
      <c r="F30" s="71"/>
    </row>
    <row r="31" spans="1:7">
      <c r="A31" s="212"/>
      <c r="B31" s="244"/>
      <c r="C31" s="214"/>
      <c r="D31" s="214"/>
      <c r="E31" s="215"/>
      <c r="F31" s="70"/>
    </row>
    <row r="32" spans="1:7">
      <c r="A32" s="212"/>
      <c r="B32" s="245" t="s">
        <v>21</v>
      </c>
      <c r="C32" s="214"/>
      <c r="D32" s="214"/>
      <c r="E32" s="215"/>
      <c r="F32" s="70"/>
    </row>
    <row r="33" spans="2:6">
      <c r="B33" s="68"/>
      <c r="C33" s="69"/>
      <c r="D33" s="69"/>
      <c r="E33" s="68"/>
      <c r="F33" s="68"/>
    </row>
  </sheetData>
  <pageMargins left="0.75" right="0.75" top="1" bottom="1" header="0.5" footer="0.5"/>
  <pageSetup firstPageNumber="16" orientation="portrait" useFirstPageNumber="1" horizontalDpi="4294967292" verticalDpi="4294967292" r:id="rId1"/>
  <headerFooter alignWithMargins="0">
    <oddFooter>&amp;C&amp;8&amp;P of 31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showGridLines="0" zoomScaleNormal="100" workbookViewId="0">
      <selection activeCell="L1" sqref="L1"/>
    </sheetView>
  </sheetViews>
  <sheetFormatPr defaultColWidth="9.28515625" defaultRowHeight="12.9"/>
  <cols>
    <col min="1" max="1" width="11.140625" style="353" customWidth="1"/>
    <col min="2" max="3" width="9.85546875" style="353" customWidth="1"/>
    <col min="4" max="5" width="7.85546875" style="353" customWidth="1"/>
    <col min="6" max="6" width="9.140625" style="353" customWidth="1"/>
    <col min="7" max="7" width="12.85546875" style="353" customWidth="1"/>
    <col min="8" max="8" width="11.85546875" style="353" customWidth="1"/>
    <col min="9" max="9" width="11.28515625" style="353" customWidth="1"/>
    <col min="10" max="255" width="9.85546875" style="353" customWidth="1"/>
    <col min="256" max="16384" width="9.28515625" style="353"/>
  </cols>
  <sheetData>
    <row r="1" spans="1:10">
      <c r="A1" s="388" t="s">
        <v>499</v>
      </c>
      <c r="B1" s="385"/>
      <c r="C1" s="385"/>
      <c r="D1" s="385"/>
      <c r="E1" s="385"/>
      <c r="F1" s="385"/>
      <c r="G1" s="385"/>
      <c r="H1" s="386"/>
      <c r="I1" s="386"/>
      <c r="J1" s="385"/>
    </row>
    <row r="2" spans="1:10" ht="13.6" customHeight="1">
      <c r="A2" s="388" t="s">
        <v>47</v>
      </c>
      <c r="B2" s="385"/>
      <c r="C2" s="385"/>
      <c r="D2" s="385"/>
      <c r="E2" s="385"/>
      <c r="F2" s="385"/>
      <c r="G2" s="385"/>
      <c r="H2" s="386"/>
      <c r="I2" s="386"/>
      <c r="J2" s="385"/>
    </row>
    <row r="3" spans="1:10" ht="13.6" customHeight="1">
      <c r="A3" s="388" t="s">
        <v>498</v>
      </c>
      <c r="B3" s="385"/>
      <c r="C3" s="385"/>
      <c r="D3" s="385"/>
      <c r="E3" s="385"/>
      <c r="F3" s="385"/>
      <c r="G3" s="385"/>
      <c r="H3" s="386"/>
      <c r="I3" s="386"/>
      <c r="J3" s="385"/>
    </row>
    <row r="4" spans="1:10">
      <c r="A4" s="387" t="s">
        <v>497</v>
      </c>
      <c r="B4" s="385"/>
      <c r="C4" s="385"/>
      <c r="D4" s="385"/>
      <c r="E4" s="385"/>
      <c r="F4" s="385"/>
      <c r="G4" s="385"/>
      <c r="H4" s="386"/>
      <c r="I4" s="386"/>
      <c r="J4" s="385"/>
    </row>
    <row r="5" spans="1:10">
      <c r="A5" s="364"/>
      <c r="B5" s="364"/>
      <c r="C5" s="364"/>
      <c r="D5" s="364"/>
      <c r="E5" s="384"/>
      <c r="F5" s="364"/>
      <c r="G5" s="364"/>
      <c r="H5" s="383"/>
      <c r="I5" s="383"/>
      <c r="J5" s="364"/>
    </row>
    <row r="6" spans="1:10" ht="44.35" customHeight="1">
      <c r="A6" s="378"/>
      <c r="B6" s="382" t="s">
        <v>496</v>
      </c>
      <c r="C6" s="381"/>
      <c r="D6" s="381"/>
      <c r="E6" s="381"/>
      <c r="F6" s="381"/>
      <c r="G6" s="381"/>
      <c r="H6" s="380"/>
      <c r="I6" s="379" t="s">
        <v>495</v>
      </c>
      <c r="J6" s="378"/>
    </row>
    <row r="7" spans="1:10" ht="36.700000000000003" customHeight="1">
      <c r="A7" s="377" t="s">
        <v>494</v>
      </c>
      <c r="B7" s="376" t="s">
        <v>493</v>
      </c>
      <c r="C7" s="376" t="s">
        <v>492</v>
      </c>
      <c r="D7" s="376" t="s">
        <v>195</v>
      </c>
      <c r="E7" s="375" t="s">
        <v>491</v>
      </c>
      <c r="F7" s="376" t="s">
        <v>76</v>
      </c>
      <c r="G7" s="376" t="s">
        <v>75</v>
      </c>
      <c r="H7" s="375" t="s">
        <v>159</v>
      </c>
      <c r="I7" s="374" t="s">
        <v>490</v>
      </c>
      <c r="J7" s="373" t="s">
        <v>489</v>
      </c>
    </row>
    <row r="8" spans="1:10" s="370" customFormat="1" ht="31.6" customHeight="1">
      <c r="A8" s="372" t="s">
        <v>23</v>
      </c>
      <c r="B8" s="371">
        <f t="shared" ref="B8:B23" si="0">SUM(C8:H8)</f>
        <v>720603</v>
      </c>
      <c r="C8" s="371">
        <f t="shared" ref="C8:J8" si="1">SUM(C9:C23)</f>
        <v>250197</v>
      </c>
      <c r="D8" s="371">
        <f t="shared" si="1"/>
        <v>6801</v>
      </c>
      <c r="E8" s="371">
        <f t="shared" si="1"/>
        <v>86</v>
      </c>
      <c r="F8" s="371">
        <f t="shared" si="1"/>
        <v>173606</v>
      </c>
      <c r="G8" s="371">
        <f t="shared" si="1"/>
        <v>119827</v>
      </c>
      <c r="H8" s="371">
        <f t="shared" si="1"/>
        <v>170086</v>
      </c>
      <c r="I8" s="371">
        <f t="shared" si="1"/>
        <v>121270</v>
      </c>
      <c r="J8" s="371">
        <f t="shared" si="1"/>
        <v>254587</v>
      </c>
    </row>
    <row r="9" spans="1:10">
      <c r="A9" s="369" t="s">
        <v>488</v>
      </c>
      <c r="B9" s="368">
        <f t="shared" si="0"/>
        <v>552</v>
      </c>
      <c r="C9" s="368">
        <v>552</v>
      </c>
      <c r="D9" s="368">
        <v>0</v>
      </c>
      <c r="E9" s="368">
        <v>0</v>
      </c>
      <c r="F9" s="368">
        <v>0</v>
      </c>
      <c r="G9" s="368">
        <v>0</v>
      </c>
      <c r="H9" s="368">
        <v>0</v>
      </c>
      <c r="I9" s="368">
        <v>0</v>
      </c>
      <c r="J9" s="368">
        <v>0</v>
      </c>
    </row>
    <row r="10" spans="1:10">
      <c r="A10" s="369" t="s">
        <v>487</v>
      </c>
      <c r="B10" s="368">
        <f t="shared" si="0"/>
        <v>24568</v>
      </c>
      <c r="C10" s="368">
        <v>18615</v>
      </c>
      <c r="D10" s="368">
        <v>10</v>
      </c>
      <c r="E10" s="368">
        <v>1</v>
      </c>
      <c r="F10" s="368">
        <v>5613</v>
      </c>
      <c r="G10" s="368">
        <v>329</v>
      </c>
      <c r="H10" s="368">
        <v>0</v>
      </c>
      <c r="I10" s="368">
        <v>117</v>
      </c>
      <c r="J10" s="368">
        <v>2977</v>
      </c>
    </row>
    <row r="11" spans="1:10">
      <c r="A11" s="369" t="s">
        <v>486</v>
      </c>
      <c r="B11" s="368">
        <f t="shared" si="0"/>
        <v>75925</v>
      </c>
      <c r="C11" s="368">
        <v>41178</v>
      </c>
      <c r="D11" s="368">
        <v>82</v>
      </c>
      <c r="E11" s="368">
        <v>3</v>
      </c>
      <c r="F11" s="368">
        <v>19161</v>
      </c>
      <c r="G11" s="368">
        <v>14481</v>
      </c>
      <c r="H11" s="368">
        <v>1020</v>
      </c>
      <c r="I11" s="368">
        <v>7264</v>
      </c>
      <c r="J11" s="368">
        <v>16120</v>
      </c>
    </row>
    <row r="12" spans="1:10">
      <c r="A12" s="369" t="s">
        <v>485</v>
      </c>
      <c r="B12" s="368">
        <f t="shared" si="0"/>
        <v>89307</v>
      </c>
      <c r="C12" s="368">
        <v>49116</v>
      </c>
      <c r="D12" s="368">
        <v>152</v>
      </c>
      <c r="E12" s="368">
        <v>4</v>
      </c>
      <c r="F12" s="368">
        <v>14152</v>
      </c>
      <c r="G12" s="368">
        <v>19366</v>
      </c>
      <c r="H12" s="368">
        <v>6517</v>
      </c>
      <c r="I12" s="368">
        <v>11828</v>
      </c>
      <c r="J12" s="368">
        <v>31449</v>
      </c>
    </row>
    <row r="13" spans="1:10">
      <c r="A13" s="369" t="s">
        <v>484</v>
      </c>
      <c r="B13" s="368">
        <f t="shared" si="0"/>
        <v>76933</v>
      </c>
      <c r="C13" s="368">
        <v>39706</v>
      </c>
      <c r="D13" s="368">
        <v>254</v>
      </c>
      <c r="E13" s="368">
        <v>6</v>
      </c>
      <c r="F13" s="368">
        <v>13230</v>
      </c>
      <c r="G13" s="368">
        <v>12923</v>
      </c>
      <c r="H13" s="368">
        <v>10814</v>
      </c>
      <c r="I13" s="368">
        <v>12264</v>
      </c>
      <c r="J13" s="368">
        <v>36647</v>
      </c>
    </row>
    <row r="14" spans="1:10">
      <c r="A14" s="369" t="s">
        <v>483</v>
      </c>
      <c r="B14" s="368">
        <f t="shared" si="0"/>
        <v>69460</v>
      </c>
      <c r="C14" s="368">
        <v>28513</v>
      </c>
      <c r="D14" s="368">
        <v>314</v>
      </c>
      <c r="E14" s="368">
        <v>3</v>
      </c>
      <c r="F14" s="368">
        <v>13102</v>
      </c>
      <c r="G14" s="368">
        <v>10667</v>
      </c>
      <c r="H14" s="368">
        <v>16861</v>
      </c>
      <c r="I14" s="368">
        <v>13933</v>
      </c>
      <c r="J14" s="368">
        <v>35646</v>
      </c>
    </row>
    <row r="15" spans="1:10">
      <c r="A15" s="369" t="s">
        <v>482</v>
      </c>
      <c r="B15" s="368">
        <f t="shared" si="0"/>
        <v>60499</v>
      </c>
      <c r="C15" s="368">
        <v>20740</v>
      </c>
      <c r="D15" s="368">
        <v>319</v>
      </c>
      <c r="E15" s="368">
        <v>1</v>
      </c>
      <c r="F15" s="368">
        <v>12217</v>
      </c>
      <c r="G15" s="368">
        <v>8262</v>
      </c>
      <c r="H15" s="368">
        <v>18960</v>
      </c>
      <c r="I15" s="368">
        <v>12772</v>
      </c>
      <c r="J15" s="368">
        <v>30444</v>
      </c>
    </row>
    <row r="16" spans="1:10">
      <c r="A16" s="369" t="s">
        <v>481</v>
      </c>
      <c r="B16" s="368">
        <f t="shared" si="0"/>
        <v>50597</v>
      </c>
      <c r="C16" s="368">
        <v>13375</v>
      </c>
      <c r="D16" s="368">
        <v>373</v>
      </c>
      <c r="E16" s="368">
        <v>6</v>
      </c>
      <c r="F16" s="368">
        <v>10703</v>
      </c>
      <c r="G16" s="368">
        <v>6493</v>
      </c>
      <c r="H16" s="368">
        <v>19647</v>
      </c>
      <c r="I16" s="368">
        <v>11184</v>
      </c>
      <c r="J16" s="368">
        <v>25365</v>
      </c>
    </row>
    <row r="17" spans="1:11">
      <c r="A17" s="369" t="s">
        <v>480</v>
      </c>
      <c r="B17" s="368">
        <f t="shared" si="0"/>
        <v>56118</v>
      </c>
      <c r="C17" s="368">
        <v>11754</v>
      </c>
      <c r="D17" s="368">
        <v>520</v>
      </c>
      <c r="E17" s="368">
        <v>5</v>
      </c>
      <c r="F17" s="368">
        <v>13181</v>
      </c>
      <c r="G17" s="368">
        <v>7357</v>
      </c>
      <c r="H17" s="368">
        <v>23301</v>
      </c>
      <c r="I17" s="368">
        <v>11664</v>
      </c>
      <c r="J17" s="368">
        <v>23302</v>
      </c>
    </row>
    <row r="18" spans="1:11">
      <c r="A18" s="369" t="s">
        <v>479</v>
      </c>
      <c r="B18" s="368">
        <f t="shared" si="0"/>
        <v>59212</v>
      </c>
      <c r="C18" s="368">
        <v>9753</v>
      </c>
      <c r="D18" s="368">
        <v>799</v>
      </c>
      <c r="E18" s="368">
        <v>5</v>
      </c>
      <c r="F18" s="368">
        <v>15512</v>
      </c>
      <c r="G18" s="368">
        <v>7829</v>
      </c>
      <c r="H18" s="368">
        <v>25314</v>
      </c>
      <c r="I18" s="368">
        <v>10639</v>
      </c>
      <c r="J18" s="368">
        <v>19293</v>
      </c>
    </row>
    <row r="19" spans="1:11">
      <c r="A19" s="369" t="s">
        <v>478</v>
      </c>
      <c r="B19" s="368">
        <f t="shared" si="0"/>
        <v>56972</v>
      </c>
      <c r="C19" s="368">
        <v>7335</v>
      </c>
      <c r="D19" s="368">
        <v>1050</v>
      </c>
      <c r="E19" s="368">
        <v>13</v>
      </c>
      <c r="F19" s="368">
        <v>17927</v>
      </c>
      <c r="G19" s="368">
        <v>8096</v>
      </c>
      <c r="H19" s="368">
        <v>22551</v>
      </c>
      <c r="I19" s="368">
        <v>9328</v>
      </c>
      <c r="J19" s="368">
        <v>14938</v>
      </c>
    </row>
    <row r="20" spans="1:11">
      <c r="A20" s="369" t="s">
        <v>477</v>
      </c>
      <c r="B20" s="368">
        <f t="shared" si="0"/>
        <v>43117</v>
      </c>
      <c r="C20" s="368">
        <v>4802</v>
      </c>
      <c r="D20" s="368">
        <v>1091</v>
      </c>
      <c r="E20" s="368">
        <v>19</v>
      </c>
      <c r="F20" s="368">
        <v>16941</v>
      </c>
      <c r="G20" s="368">
        <v>8082</v>
      </c>
      <c r="H20" s="368">
        <v>12182</v>
      </c>
      <c r="I20" s="368">
        <v>7928</v>
      </c>
      <c r="J20" s="368">
        <v>10232</v>
      </c>
    </row>
    <row r="21" spans="1:11">
      <c r="A21" s="369" t="s">
        <v>476</v>
      </c>
      <c r="B21" s="368">
        <f t="shared" si="0"/>
        <v>28915</v>
      </c>
      <c r="C21" s="368">
        <v>2862</v>
      </c>
      <c r="D21" s="368">
        <v>883</v>
      </c>
      <c r="E21" s="368">
        <v>13</v>
      </c>
      <c r="F21" s="368">
        <v>11814</v>
      </c>
      <c r="G21" s="368">
        <v>6904</v>
      </c>
      <c r="H21" s="368">
        <v>6439</v>
      </c>
      <c r="I21" s="368">
        <v>6109</v>
      </c>
      <c r="J21" s="368">
        <v>5360</v>
      </c>
    </row>
    <row r="22" spans="1:11">
      <c r="A22" s="369" t="s">
        <v>475</v>
      </c>
      <c r="B22" s="368">
        <f t="shared" si="0"/>
        <v>17718</v>
      </c>
      <c r="C22" s="368">
        <v>1314</v>
      </c>
      <c r="D22" s="368">
        <v>578</v>
      </c>
      <c r="E22" s="368">
        <v>4</v>
      </c>
      <c r="F22" s="368">
        <v>6567</v>
      </c>
      <c r="G22" s="368">
        <v>5259</v>
      </c>
      <c r="H22" s="368">
        <v>3996</v>
      </c>
      <c r="I22" s="368">
        <v>3999</v>
      </c>
      <c r="J22" s="368">
        <v>2133</v>
      </c>
    </row>
    <row r="23" spans="1:11" ht="24.8" customHeight="1">
      <c r="A23" s="367" t="s">
        <v>474</v>
      </c>
      <c r="B23" s="366">
        <f t="shared" si="0"/>
        <v>10710</v>
      </c>
      <c r="C23" s="366">
        <v>582</v>
      </c>
      <c r="D23" s="366">
        <v>376</v>
      </c>
      <c r="E23" s="366">
        <v>3</v>
      </c>
      <c r="F23" s="366">
        <v>3486</v>
      </c>
      <c r="G23" s="366">
        <v>3779</v>
      </c>
      <c r="H23" s="366">
        <v>2484</v>
      </c>
      <c r="I23" s="366">
        <v>2241</v>
      </c>
      <c r="J23" s="366">
        <v>681</v>
      </c>
      <c r="K23" s="365"/>
    </row>
    <row r="24" spans="1:11" ht="12.1" customHeight="1">
      <c r="A24" s="364"/>
      <c r="B24" s="363"/>
      <c r="C24" s="363"/>
      <c r="D24" s="363"/>
      <c r="E24" s="363"/>
      <c r="F24" s="363"/>
      <c r="G24" s="363"/>
      <c r="H24" s="363"/>
      <c r="I24" s="363"/>
      <c r="J24" s="363"/>
    </row>
    <row r="25" spans="1:11" s="360" customFormat="1">
      <c r="A25" s="362" t="s">
        <v>473</v>
      </c>
      <c r="K25" s="361"/>
    </row>
    <row r="26" spans="1:11" s="360" customFormat="1">
      <c r="A26" s="362" t="s">
        <v>472</v>
      </c>
      <c r="K26" s="361"/>
    </row>
    <row r="27" spans="1:11" s="360" customFormat="1">
      <c r="A27" s="362" t="s">
        <v>471</v>
      </c>
      <c r="K27" s="361"/>
    </row>
    <row r="28" spans="1:11">
      <c r="A28" s="359" t="s">
        <v>470</v>
      </c>
    </row>
    <row r="29" spans="1:11">
      <c r="A29" s="358" t="s">
        <v>469</v>
      </c>
    </row>
    <row r="31" spans="1:11">
      <c r="A31" s="357"/>
      <c r="J31" s="354"/>
      <c r="K31" s="354"/>
    </row>
    <row r="32" spans="1:11">
      <c r="A32" s="356"/>
    </row>
    <row r="33" spans="1:1">
      <c r="A33" s="355"/>
    </row>
    <row r="52" spans="2:11">
      <c r="J52" s="354"/>
      <c r="K52" s="354"/>
    </row>
    <row r="60" spans="2:11">
      <c r="B60" s="354"/>
      <c r="C60" s="354"/>
      <c r="D60" s="354"/>
      <c r="E60" s="354"/>
      <c r="F60" s="354"/>
      <c r="G60" s="354"/>
      <c r="H60" s="354"/>
      <c r="I60" s="354"/>
    </row>
    <row r="61" spans="2:11">
      <c r="B61" s="354"/>
      <c r="C61" s="354"/>
      <c r="D61" s="354"/>
      <c r="E61" s="354"/>
      <c r="F61" s="354"/>
      <c r="G61" s="354"/>
      <c r="H61" s="354"/>
      <c r="I61" s="354"/>
    </row>
    <row r="63" spans="2:11">
      <c r="B63" s="354"/>
      <c r="C63" s="354"/>
      <c r="D63" s="354"/>
      <c r="F63" s="354"/>
    </row>
    <row r="81" spans="2:9">
      <c r="B81" s="354"/>
      <c r="C81" s="354"/>
      <c r="D81" s="354"/>
      <c r="F81" s="354"/>
    </row>
    <row r="82" spans="2:9">
      <c r="B82" s="354"/>
      <c r="C82" s="354"/>
      <c r="D82" s="354"/>
      <c r="E82" s="354"/>
      <c r="F82" s="354"/>
      <c r="G82" s="354"/>
      <c r="H82" s="354"/>
      <c r="I82" s="354"/>
    </row>
  </sheetData>
  <pageMargins left="0.75" right="0.33" top="1" bottom="1" header="0.5" footer="0.5"/>
  <pageSetup firstPageNumber="17" orientation="portrait" useFirstPageNumber="1" horizontalDpi="4294967292" verticalDpi="4294967292" r:id="rId1"/>
  <headerFooter alignWithMargins="0">
    <oddFooter>&amp;C &amp;P of 31</oddFooter>
  </headerFooter>
  <ignoredErrors>
    <ignoredError sqref="B9:B23"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9"/>
  <sheetViews>
    <sheetView showGridLines="0" zoomScaleNormal="100" workbookViewId="0">
      <selection activeCell="L1" sqref="L1"/>
    </sheetView>
  </sheetViews>
  <sheetFormatPr defaultColWidth="9.28515625" defaultRowHeight="12.9"/>
  <cols>
    <col min="1" max="1" width="11.140625" style="389" customWidth="1"/>
    <col min="2" max="3" width="9.85546875" style="389" customWidth="1"/>
    <col min="4" max="4" width="8" style="389" customWidth="1"/>
    <col min="5" max="5" width="7.85546875" style="389" customWidth="1"/>
    <col min="6" max="6" width="9.140625" style="389" customWidth="1"/>
    <col min="7" max="7" width="12.85546875" style="389" customWidth="1"/>
    <col min="8" max="8" width="11.85546875" style="389" customWidth="1"/>
    <col min="9" max="9" width="11.28515625" style="389" customWidth="1"/>
    <col min="10" max="255" width="9.85546875" style="389" customWidth="1"/>
    <col min="256" max="16384" width="9.28515625" style="389"/>
  </cols>
  <sheetData>
    <row r="1" spans="1:10">
      <c r="A1" s="413" t="s">
        <v>501</v>
      </c>
      <c r="B1" s="411"/>
      <c r="C1" s="411"/>
      <c r="D1" s="411"/>
      <c r="E1" s="411"/>
      <c r="F1" s="411"/>
      <c r="G1" s="411"/>
      <c r="H1" s="412"/>
      <c r="I1" s="411"/>
      <c r="J1" s="411"/>
    </row>
    <row r="2" spans="1:10" ht="13.6" customHeight="1">
      <c r="A2" s="413" t="s">
        <v>500</v>
      </c>
      <c r="B2" s="411"/>
      <c r="C2" s="411"/>
      <c r="D2" s="411"/>
      <c r="E2" s="411"/>
      <c r="F2" s="411"/>
      <c r="G2" s="411"/>
      <c r="H2" s="412"/>
      <c r="I2" s="411"/>
      <c r="J2" s="411"/>
    </row>
    <row r="3" spans="1:10" ht="13.6" customHeight="1">
      <c r="A3" s="413" t="s">
        <v>498</v>
      </c>
      <c r="B3" s="411"/>
      <c r="C3" s="411"/>
      <c r="D3" s="411"/>
      <c r="E3" s="411"/>
      <c r="F3" s="411"/>
      <c r="G3" s="411"/>
      <c r="H3" s="412"/>
      <c r="I3" s="411"/>
      <c r="J3" s="411"/>
    </row>
    <row r="4" spans="1:10">
      <c r="A4" s="413" t="s">
        <v>497</v>
      </c>
      <c r="B4" s="411"/>
      <c r="C4" s="411"/>
      <c r="D4" s="411"/>
      <c r="E4" s="411"/>
      <c r="F4" s="411"/>
      <c r="G4" s="411"/>
      <c r="H4" s="412"/>
      <c r="I4" s="411"/>
      <c r="J4" s="411"/>
    </row>
    <row r="5" spans="1:10">
      <c r="A5" s="409"/>
      <c r="B5" s="409"/>
      <c r="C5" s="409"/>
      <c r="D5" s="409"/>
      <c r="E5" s="409"/>
      <c r="F5" s="409"/>
      <c r="G5" s="409"/>
      <c r="H5" s="410"/>
      <c r="I5" s="409"/>
      <c r="J5" s="409"/>
    </row>
    <row r="6" spans="1:10" ht="44.35" customHeight="1">
      <c r="A6" s="404"/>
      <c r="B6" s="408" t="s">
        <v>496</v>
      </c>
      <c r="C6" s="407"/>
      <c r="D6" s="407"/>
      <c r="E6" s="407"/>
      <c r="F6" s="407"/>
      <c r="G6" s="407"/>
      <c r="H6" s="406"/>
      <c r="I6" s="405" t="s">
        <v>495</v>
      </c>
      <c r="J6" s="404"/>
    </row>
    <row r="7" spans="1:10" ht="36.700000000000003" customHeight="1">
      <c r="A7" s="403" t="s">
        <v>494</v>
      </c>
      <c r="B7" s="402" t="s">
        <v>493</v>
      </c>
      <c r="C7" s="402" t="s">
        <v>492</v>
      </c>
      <c r="D7" s="402" t="s">
        <v>195</v>
      </c>
      <c r="E7" s="401" t="s">
        <v>491</v>
      </c>
      <c r="F7" s="402" t="s">
        <v>76</v>
      </c>
      <c r="G7" s="402" t="s">
        <v>75</v>
      </c>
      <c r="H7" s="401" t="s">
        <v>159</v>
      </c>
      <c r="I7" s="400" t="s">
        <v>490</v>
      </c>
      <c r="J7" s="399" t="s">
        <v>489</v>
      </c>
    </row>
    <row r="8" spans="1:10" ht="32.299999999999997" customHeight="1">
      <c r="A8" s="398" t="s">
        <v>23</v>
      </c>
      <c r="B8" s="397">
        <f t="shared" ref="B8:B23" si="0">SUM(C8:H8)</f>
        <v>64979</v>
      </c>
      <c r="C8" s="397">
        <f t="shared" ref="C8:J8" si="1">SUM(C9:C23)</f>
        <v>36618</v>
      </c>
      <c r="D8" s="397">
        <f t="shared" si="1"/>
        <v>270</v>
      </c>
      <c r="E8" s="397">
        <f t="shared" si="1"/>
        <v>6</v>
      </c>
      <c r="F8" s="397">
        <f t="shared" si="1"/>
        <v>11966</v>
      </c>
      <c r="G8" s="397">
        <f t="shared" si="1"/>
        <v>8421</v>
      </c>
      <c r="H8" s="397">
        <f t="shared" si="1"/>
        <v>7698</v>
      </c>
      <c r="I8" s="397">
        <f t="shared" si="1"/>
        <v>9340</v>
      </c>
      <c r="J8" s="397">
        <f t="shared" si="1"/>
        <v>19366</v>
      </c>
    </row>
    <row r="9" spans="1:10">
      <c r="A9" s="396" t="s">
        <v>488</v>
      </c>
      <c r="B9" s="395">
        <f t="shared" si="0"/>
        <v>144</v>
      </c>
      <c r="C9" s="395">
        <v>144</v>
      </c>
      <c r="D9" s="395">
        <v>0</v>
      </c>
      <c r="E9" s="395">
        <v>0</v>
      </c>
      <c r="F9" s="395">
        <v>0</v>
      </c>
      <c r="G9" s="395">
        <v>0</v>
      </c>
      <c r="H9" s="395">
        <v>0</v>
      </c>
      <c r="I9" s="395">
        <v>0</v>
      </c>
      <c r="J9" s="395">
        <v>0</v>
      </c>
    </row>
    <row r="10" spans="1:10">
      <c r="A10" s="396" t="s">
        <v>487</v>
      </c>
      <c r="B10" s="395">
        <f t="shared" si="0"/>
        <v>4974</v>
      </c>
      <c r="C10" s="395">
        <v>3953</v>
      </c>
      <c r="D10" s="395">
        <v>2</v>
      </c>
      <c r="E10" s="395">
        <v>1</v>
      </c>
      <c r="F10" s="395">
        <v>976</v>
      </c>
      <c r="G10" s="395">
        <v>42</v>
      </c>
      <c r="H10" s="395">
        <v>0</v>
      </c>
      <c r="I10" s="395">
        <v>19</v>
      </c>
      <c r="J10" s="395">
        <v>352</v>
      </c>
    </row>
    <row r="11" spans="1:10">
      <c r="A11" s="396" t="s">
        <v>486</v>
      </c>
      <c r="B11" s="395">
        <f t="shared" si="0"/>
        <v>11298</v>
      </c>
      <c r="C11" s="395">
        <v>6986</v>
      </c>
      <c r="D11" s="395">
        <v>9</v>
      </c>
      <c r="E11" s="395">
        <v>0</v>
      </c>
      <c r="F11" s="395">
        <v>2509</v>
      </c>
      <c r="G11" s="395">
        <v>1698</v>
      </c>
      <c r="H11" s="395">
        <v>96</v>
      </c>
      <c r="I11" s="395">
        <v>997</v>
      </c>
      <c r="J11" s="395">
        <v>1871</v>
      </c>
    </row>
    <row r="12" spans="1:10">
      <c r="A12" s="396" t="s">
        <v>485</v>
      </c>
      <c r="B12" s="395">
        <f t="shared" si="0"/>
        <v>11675</v>
      </c>
      <c r="C12" s="395">
        <v>7595</v>
      </c>
      <c r="D12" s="395">
        <v>21</v>
      </c>
      <c r="E12" s="395">
        <v>1</v>
      </c>
      <c r="F12" s="395">
        <v>1600</v>
      </c>
      <c r="G12" s="395">
        <v>1876</v>
      </c>
      <c r="H12" s="395">
        <v>582</v>
      </c>
      <c r="I12" s="395">
        <v>1455</v>
      </c>
      <c r="J12" s="395">
        <v>3810</v>
      </c>
    </row>
    <row r="13" spans="1:10">
      <c r="A13" s="396" t="s">
        <v>484</v>
      </c>
      <c r="B13" s="395">
        <f t="shared" si="0"/>
        <v>8758</v>
      </c>
      <c r="C13" s="395">
        <v>5589</v>
      </c>
      <c r="D13" s="395">
        <v>24</v>
      </c>
      <c r="E13" s="395">
        <v>0</v>
      </c>
      <c r="F13" s="395">
        <v>1223</v>
      </c>
      <c r="G13" s="395">
        <v>1206</v>
      </c>
      <c r="H13" s="395">
        <v>716</v>
      </c>
      <c r="I13" s="395">
        <v>1160</v>
      </c>
      <c r="J13" s="395">
        <v>3189</v>
      </c>
    </row>
    <row r="14" spans="1:10">
      <c r="A14" s="396" t="s">
        <v>483</v>
      </c>
      <c r="B14" s="395">
        <f t="shared" si="0"/>
        <v>6316</v>
      </c>
      <c r="C14" s="395">
        <v>3674</v>
      </c>
      <c r="D14" s="395">
        <v>22</v>
      </c>
      <c r="E14" s="395">
        <v>0</v>
      </c>
      <c r="F14" s="395">
        <v>888</v>
      </c>
      <c r="G14" s="395">
        <v>797</v>
      </c>
      <c r="H14" s="395">
        <v>935</v>
      </c>
      <c r="I14" s="395">
        <v>1110</v>
      </c>
      <c r="J14" s="395">
        <v>2488</v>
      </c>
    </row>
    <row r="15" spans="1:10">
      <c r="A15" s="396" t="s">
        <v>482</v>
      </c>
      <c r="B15" s="395">
        <f t="shared" si="0"/>
        <v>4865</v>
      </c>
      <c r="C15" s="395">
        <v>2615</v>
      </c>
      <c r="D15" s="395">
        <v>12</v>
      </c>
      <c r="E15" s="395">
        <v>0</v>
      </c>
      <c r="F15" s="395">
        <v>650</v>
      </c>
      <c r="G15" s="395">
        <v>537</v>
      </c>
      <c r="H15" s="395">
        <v>1051</v>
      </c>
      <c r="I15" s="395">
        <v>1021</v>
      </c>
      <c r="J15" s="395">
        <v>2034</v>
      </c>
    </row>
    <row r="16" spans="1:10">
      <c r="A16" s="396" t="s">
        <v>481</v>
      </c>
      <c r="B16" s="395">
        <f t="shared" si="0"/>
        <v>3505</v>
      </c>
      <c r="C16" s="395">
        <v>1624</v>
      </c>
      <c r="D16" s="395">
        <v>7</v>
      </c>
      <c r="E16" s="395">
        <v>0</v>
      </c>
      <c r="F16" s="395">
        <v>511</v>
      </c>
      <c r="G16" s="395">
        <v>346</v>
      </c>
      <c r="H16" s="395">
        <v>1017</v>
      </c>
      <c r="I16" s="395">
        <v>848</v>
      </c>
      <c r="J16" s="395">
        <v>1414</v>
      </c>
    </row>
    <row r="17" spans="1:11">
      <c r="A17" s="396" t="s">
        <v>480</v>
      </c>
      <c r="B17" s="395">
        <f t="shared" si="0"/>
        <v>3538</v>
      </c>
      <c r="C17" s="395">
        <v>1475</v>
      </c>
      <c r="D17" s="395">
        <v>18</v>
      </c>
      <c r="E17" s="395">
        <v>0</v>
      </c>
      <c r="F17" s="395">
        <v>623</v>
      </c>
      <c r="G17" s="395">
        <v>319</v>
      </c>
      <c r="H17" s="395">
        <v>1103</v>
      </c>
      <c r="I17" s="395">
        <v>812</v>
      </c>
      <c r="J17" s="395">
        <v>1478</v>
      </c>
    </row>
    <row r="18" spans="1:11">
      <c r="A18" s="396" t="s">
        <v>479</v>
      </c>
      <c r="B18" s="395">
        <f t="shared" si="0"/>
        <v>3292</v>
      </c>
      <c r="C18" s="395">
        <v>1230</v>
      </c>
      <c r="D18" s="395">
        <v>28</v>
      </c>
      <c r="E18" s="395">
        <v>0</v>
      </c>
      <c r="F18" s="395">
        <v>691</v>
      </c>
      <c r="G18" s="395">
        <v>324</v>
      </c>
      <c r="H18" s="395">
        <v>1019</v>
      </c>
      <c r="I18" s="395">
        <v>656</v>
      </c>
      <c r="J18" s="395">
        <v>1342</v>
      </c>
    </row>
    <row r="19" spans="1:11">
      <c r="A19" s="396" t="s">
        <v>478</v>
      </c>
      <c r="B19" s="395">
        <f t="shared" si="0"/>
        <v>2774</v>
      </c>
      <c r="C19" s="395">
        <v>852</v>
      </c>
      <c r="D19" s="395">
        <v>50</v>
      </c>
      <c r="E19" s="395">
        <v>1</v>
      </c>
      <c r="F19" s="395">
        <v>808</v>
      </c>
      <c r="G19" s="395">
        <v>365</v>
      </c>
      <c r="H19" s="395">
        <v>698</v>
      </c>
      <c r="I19" s="395">
        <v>518</v>
      </c>
      <c r="J19" s="395">
        <v>787</v>
      </c>
    </row>
    <row r="20" spans="1:11">
      <c r="A20" s="396" t="s">
        <v>477</v>
      </c>
      <c r="B20" s="395">
        <f t="shared" si="0"/>
        <v>1938</v>
      </c>
      <c r="C20" s="395">
        <v>512</v>
      </c>
      <c r="D20" s="395">
        <v>37</v>
      </c>
      <c r="E20" s="395">
        <v>2</v>
      </c>
      <c r="F20" s="395">
        <v>722</v>
      </c>
      <c r="G20" s="395">
        <v>361</v>
      </c>
      <c r="H20" s="395">
        <v>304</v>
      </c>
      <c r="I20" s="395">
        <v>385</v>
      </c>
      <c r="J20" s="395">
        <v>411</v>
      </c>
    </row>
    <row r="21" spans="1:11">
      <c r="A21" s="396" t="s">
        <v>476</v>
      </c>
      <c r="B21" s="395">
        <f t="shared" si="0"/>
        <v>1104</v>
      </c>
      <c r="C21" s="395">
        <v>234</v>
      </c>
      <c r="D21" s="395">
        <v>18</v>
      </c>
      <c r="E21" s="395">
        <v>0</v>
      </c>
      <c r="F21" s="395">
        <v>438</v>
      </c>
      <c r="G21" s="395">
        <v>309</v>
      </c>
      <c r="H21" s="395">
        <v>105</v>
      </c>
      <c r="I21" s="395">
        <v>205</v>
      </c>
      <c r="J21" s="395">
        <v>140</v>
      </c>
    </row>
    <row r="22" spans="1:11">
      <c r="A22" s="396" t="s">
        <v>475</v>
      </c>
      <c r="B22" s="395">
        <f t="shared" si="0"/>
        <v>547</v>
      </c>
      <c r="C22" s="395">
        <v>97</v>
      </c>
      <c r="D22" s="395">
        <v>15</v>
      </c>
      <c r="E22" s="395">
        <v>0</v>
      </c>
      <c r="F22" s="395">
        <v>237</v>
      </c>
      <c r="G22" s="395">
        <v>153</v>
      </c>
      <c r="H22" s="395">
        <v>45</v>
      </c>
      <c r="I22" s="395">
        <v>101</v>
      </c>
      <c r="J22" s="395">
        <v>34</v>
      </c>
    </row>
    <row r="23" spans="1:11" ht="23.95" customHeight="1">
      <c r="A23" s="394" t="s">
        <v>474</v>
      </c>
      <c r="B23" s="393">
        <f t="shared" si="0"/>
        <v>251</v>
      </c>
      <c r="C23" s="393">
        <v>38</v>
      </c>
      <c r="D23" s="393">
        <v>7</v>
      </c>
      <c r="E23" s="393">
        <v>1</v>
      </c>
      <c r="F23" s="393">
        <v>90</v>
      </c>
      <c r="G23" s="393">
        <v>88</v>
      </c>
      <c r="H23" s="393">
        <v>27</v>
      </c>
      <c r="I23" s="393">
        <v>53</v>
      </c>
      <c r="J23" s="393">
        <v>16</v>
      </c>
    </row>
    <row r="24" spans="1:11" ht="12.1" customHeight="1">
      <c r="B24" s="390"/>
      <c r="C24" s="390"/>
      <c r="D24" s="390"/>
      <c r="E24" s="390"/>
      <c r="F24" s="390"/>
      <c r="G24" s="390"/>
      <c r="H24" s="390"/>
      <c r="I24" s="390"/>
      <c r="J24" s="390"/>
    </row>
    <row r="25" spans="1:11" s="391" customFormat="1">
      <c r="A25" s="357" t="s">
        <v>473</v>
      </c>
      <c r="K25" s="392"/>
    </row>
    <row r="26" spans="1:11" s="391" customFormat="1">
      <c r="A26" s="357" t="s">
        <v>472</v>
      </c>
      <c r="K26" s="392"/>
    </row>
    <row r="27" spans="1:11" s="391" customFormat="1">
      <c r="A27" s="357" t="s">
        <v>471</v>
      </c>
      <c r="K27" s="392"/>
    </row>
    <row r="28" spans="1:11">
      <c r="A28" s="356" t="s">
        <v>470</v>
      </c>
      <c r="I28" s="391"/>
    </row>
    <row r="29" spans="1:11">
      <c r="A29" s="355" t="s">
        <v>469</v>
      </c>
      <c r="I29" s="391"/>
    </row>
    <row r="31" spans="1:11">
      <c r="A31" s="355"/>
    </row>
    <row r="37" spans="9:11">
      <c r="I37" s="390"/>
      <c r="J37" s="390"/>
      <c r="K37" s="390"/>
    </row>
    <row r="38" spans="9:11">
      <c r="I38" s="390"/>
      <c r="J38" s="390"/>
      <c r="K38" s="390"/>
    </row>
    <row r="59" spans="9:11">
      <c r="I59" s="390"/>
      <c r="J59" s="390"/>
      <c r="K59" s="390"/>
    </row>
    <row r="67" spans="2:8">
      <c r="B67" s="390"/>
      <c r="C67" s="390"/>
      <c r="D67" s="390"/>
      <c r="E67" s="390"/>
      <c r="F67" s="390"/>
      <c r="G67" s="390"/>
      <c r="H67" s="390"/>
    </row>
    <row r="68" spans="2:8">
      <c r="B68" s="390"/>
      <c r="C68" s="390"/>
      <c r="D68" s="390"/>
      <c r="E68" s="390"/>
      <c r="F68" s="390"/>
      <c r="G68" s="390"/>
      <c r="H68" s="390"/>
    </row>
    <row r="70" spans="2:8">
      <c r="B70" s="390"/>
      <c r="C70" s="390"/>
      <c r="D70" s="390"/>
      <c r="F70" s="390"/>
    </row>
    <row r="88" spans="2:8">
      <c r="B88" s="390"/>
      <c r="C88" s="390"/>
      <c r="D88" s="390"/>
      <c r="F88" s="390"/>
    </row>
    <row r="89" spans="2:8">
      <c r="B89" s="390"/>
      <c r="C89" s="390"/>
      <c r="D89" s="390"/>
      <c r="E89" s="390"/>
      <c r="F89" s="390"/>
      <c r="G89" s="390"/>
      <c r="H89" s="390"/>
    </row>
  </sheetData>
  <pageMargins left="0.75" right="0.28000000000000003" top="1" bottom="1" header="0.5" footer="0.5"/>
  <pageSetup firstPageNumber="18" orientation="portrait" useFirstPageNumber="1" horizontalDpi="4294967292" verticalDpi="4294967292" r:id="rId1"/>
  <headerFooter alignWithMargins="0">
    <oddFooter>&amp;C &amp;P of 31</oddFooter>
  </headerFooter>
  <ignoredErrors>
    <ignoredError sqref="B9:C23"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6"/>
  <sheetViews>
    <sheetView showGridLines="0" zoomScaleNormal="100" workbookViewId="0">
      <selection activeCell="O25" sqref="O25"/>
    </sheetView>
  </sheetViews>
  <sheetFormatPr defaultColWidth="9.28515625" defaultRowHeight="12.9"/>
  <cols>
    <col min="1" max="6" width="9.85546875" style="389" customWidth="1"/>
    <col min="7" max="7" width="12.85546875" style="389" customWidth="1"/>
    <col min="8" max="252" width="9.85546875" style="389" customWidth="1"/>
    <col min="253" max="16384" width="9.28515625" style="389"/>
  </cols>
  <sheetData>
    <row r="1" spans="1:10">
      <c r="A1" s="413" t="s">
        <v>519</v>
      </c>
      <c r="B1" s="411"/>
      <c r="C1" s="411"/>
      <c r="D1" s="411"/>
      <c r="E1" s="412"/>
      <c r="F1" s="412"/>
      <c r="G1" s="411"/>
      <c r="H1" s="411"/>
      <c r="I1" s="412"/>
      <c r="J1" s="411"/>
    </row>
    <row r="2" spans="1:10" ht="13.6" customHeight="1">
      <c r="A2" s="413" t="s">
        <v>518</v>
      </c>
      <c r="B2" s="411"/>
      <c r="C2" s="411"/>
      <c r="D2" s="411"/>
      <c r="E2" s="412"/>
      <c r="F2" s="412"/>
      <c r="G2" s="411"/>
      <c r="H2" s="411"/>
      <c r="I2" s="412"/>
      <c r="J2" s="411"/>
    </row>
    <row r="3" spans="1:10">
      <c r="A3" s="431" t="s">
        <v>122</v>
      </c>
      <c r="B3" s="411"/>
      <c r="C3" s="412"/>
      <c r="D3" s="412"/>
      <c r="E3" s="412"/>
      <c r="F3" s="412"/>
      <c r="G3" s="411"/>
      <c r="H3" s="411"/>
      <c r="I3" s="412"/>
      <c r="J3" s="411"/>
    </row>
    <row r="4" spans="1:10">
      <c r="A4" s="430"/>
      <c r="B4" s="430"/>
      <c r="C4" s="430"/>
      <c r="D4" s="430"/>
      <c r="E4" s="430"/>
      <c r="F4" s="410"/>
      <c r="G4" s="430"/>
      <c r="H4" s="430"/>
      <c r="I4" s="412"/>
      <c r="J4" s="411"/>
    </row>
    <row r="5" spans="1:10" ht="44.35" customHeight="1">
      <c r="A5" s="404"/>
      <c r="B5" s="408" t="s">
        <v>496</v>
      </c>
      <c r="C5" s="407"/>
      <c r="D5" s="407"/>
      <c r="E5" s="407"/>
      <c r="F5" s="407"/>
      <c r="G5" s="407"/>
      <c r="H5" s="406"/>
      <c r="I5" s="405" t="s">
        <v>517</v>
      </c>
      <c r="J5" s="404"/>
    </row>
    <row r="6" spans="1:10" ht="36.700000000000003" customHeight="1">
      <c r="A6" s="399" t="s">
        <v>161</v>
      </c>
      <c r="B6" s="400" t="s">
        <v>516</v>
      </c>
      <c r="C6" s="429" t="s">
        <v>515</v>
      </c>
      <c r="D6" s="402" t="s">
        <v>195</v>
      </c>
      <c r="E6" s="401" t="s">
        <v>491</v>
      </c>
      <c r="F6" s="402" t="s">
        <v>514</v>
      </c>
      <c r="G6" s="402" t="s">
        <v>513</v>
      </c>
      <c r="H6" s="401" t="s">
        <v>512</v>
      </c>
      <c r="I6" s="400" t="s">
        <v>511</v>
      </c>
      <c r="J6" s="399" t="s">
        <v>510</v>
      </c>
    </row>
    <row r="7" spans="1:10" ht="23.8" customHeight="1">
      <c r="A7" s="427">
        <v>2021</v>
      </c>
      <c r="B7" s="426">
        <v>43.7</v>
      </c>
      <c r="C7" s="426">
        <v>34.700000000000003</v>
      </c>
      <c r="D7" s="426">
        <v>59.8</v>
      </c>
      <c r="E7" s="426">
        <v>58</v>
      </c>
      <c r="F7" s="426">
        <v>47.7</v>
      </c>
      <c r="G7" s="426">
        <v>45</v>
      </c>
      <c r="H7" s="426">
        <v>51.3</v>
      </c>
      <c r="I7" s="426">
        <v>47</v>
      </c>
      <c r="J7" s="426">
        <v>42.2</v>
      </c>
    </row>
    <row r="8" spans="1:10" ht="13.1" customHeight="1">
      <c r="A8" s="427">
        <v>2020</v>
      </c>
      <c r="B8" s="426">
        <v>43.9</v>
      </c>
      <c r="C8" s="426">
        <v>34.1</v>
      </c>
      <c r="D8" s="426">
        <v>59.1</v>
      </c>
      <c r="E8" s="426">
        <v>56</v>
      </c>
      <c r="F8" s="426">
        <v>48</v>
      </c>
      <c r="G8" s="426">
        <v>45.3</v>
      </c>
      <c r="H8" s="426">
        <v>51.2</v>
      </c>
      <c r="I8" s="426">
        <v>47.4</v>
      </c>
      <c r="J8" s="426">
        <v>42</v>
      </c>
    </row>
    <row r="9" spans="1:10" ht="13.1" customHeight="1">
      <c r="A9" s="427">
        <v>2019</v>
      </c>
      <c r="B9" s="426">
        <v>44.2</v>
      </c>
      <c r="C9" s="426">
        <v>33.5</v>
      </c>
      <c r="D9" s="426">
        <v>58.5</v>
      </c>
      <c r="E9" s="426">
        <v>52</v>
      </c>
      <c r="F9" s="426">
        <v>48.3</v>
      </c>
      <c r="G9" s="426">
        <v>45.9</v>
      </c>
      <c r="H9" s="426">
        <v>50.8</v>
      </c>
      <c r="I9" s="426">
        <v>47.7</v>
      </c>
      <c r="J9" s="426">
        <v>41.9</v>
      </c>
    </row>
    <row r="10" spans="1:10" ht="13.1" customHeight="1">
      <c r="A10" s="427">
        <v>2018</v>
      </c>
      <c r="B10" s="426">
        <v>44.9</v>
      </c>
      <c r="C10" s="426">
        <v>33.1</v>
      </c>
      <c r="D10" s="426">
        <v>57.9</v>
      </c>
      <c r="E10" s="426">
        <v>50</v>
      </c>
      <c r="F10" s="426">
        <v>49</v>
      </c>
      <c r="G10" s="426">
        <v>46.3</v>
      </c>
      <c r="H10" s="426">
        <v>51</v>
      </c>
      <c r="I10" s="426">
        <v>48.2</v>
      </c>
      <c r="J10" s="426">
        <v>42.1</v>
      </c>
    </row>
    <row r="11" spans="1:10" ht="13.1" customHeight="1">
      <c r="A11" s="427">
        <v>2017</v>
      </c>
      <c r="B11" s="426">
        <v>44.9</v>
      </c>
      <c r="C11" s="426">
        <v>32.5</v>
      </c>
      <c r="D11" s="426">
        <v>57.1</v>
      </c>
      <c r="E11" s="426">
        <v>49</v>
      </c>
      <c r="F11" s="426">
        <v>48.9</v>
      </c>
      <c r="G11" s="426">
        <v>46.2</v>
      </c>
      <c r="H11" s="426">
        <v>50.6</v>
      </c>
      <c r="I11" s="426">
        <v>48</v>
      </c>
      <c r="J11" s="428">
        <v>41.9</v>
      </c>
    </row>
    <row r="12" spans="1:10" ht="13.1" customHeight="1">
      <c r="A12" s="427">
        <v>2016</v>
      </c>
      <c r="B12" s="426">
        <v>44.9</v>
      </c>
      <c r="C12" s="426">
        <v>31.7</v>
      </c>
      <c r="D12" s="426">
        <v>56.4</v>
      </c>
      <c r="E12" s="426">
        <v>44</v>
      </c>
      <c r="F12" s="426">
        <v>48.4</v>
      </c>
      <c r="G12" s="426">
        <v>46</v>
      </c>
      <c r="H12" s="426">
        <v>50.2</v>
      </c>
      <c r="I12" s="426">
        <v>48</v>
      </c>
      <c r="J12" s="428">
        <v>42.7</v>
      </c>
    </row>
    <row r="13" spans="1:10" ht="13.1" customHeight="1">
      <c r="A13" s="427">
        <v>2015</v>
      </c>
      <c r="B13" s="426">
        <v>44.8</v>
      </c>
      <c r="C13" s="426">
        <v>31.4</v>
      </c>
      <c r="D13" s="426">
        <v>56.2</v>
      </c>
      <c r="E13" s="426">
        <v>44.6</v>
      </c>
      <c r="F13" s="426">
        <v>48.5</v>
      </c>
      <c r="G13" s="426">
        <v>45.6</v>
      </c>
      <c r="H13" s="426">
        <v>49.9</v>
      </c>
      <c r="I13" s="426">
        <v>47.8</v>
      </c>
      <c r="J13" s="425" t="s">
        <v>374</v>
      </c>
    </row>
    <row r="14" spans="1:10" ht="13.1" customHeight="1">
      <c r="A14" s="427">
        <v>2014</v>
      </c>
      <c r="B14" s="426">
        <v>44.8</v>
      </c>
      <c r="C14" s="426">
        <v>31.5</v>
      </c>
      <c r="D14" s="426">
        <v>55.8</v>
      </c>
      <c r="E14" s="426">
        <v>43.1</v>
      </c>
      <c r="F14" s="426">
        <v>48.5</v>
      </c>
      <c r="G14" s="426">
        <v>45.5</v>
      </c>
      <c r="H14" s="426">
        <v>49.8</v>
      </c>
      <c r="I14" s="426">
        <v>47.7</v>
      </c>
      <c r="J14" s="425" t="s">
        <v>374</v>
      </c>
    </row>
    <row r="15" spans="1:10" ht="13.1" customHeight="1">
      <c r="A15" s="427">
        <v>2013</v>
      </c>
      <c r="B15" s="426">
        <v>44.8</v>
      </c>
      <c r="C15" s="426">
        <v>31.5</v>
      </c>
      <c r="D15" s="426">
        <v>55.2</v>
      </c>
      <c r="E15" s="426">
        <v>44.8</v>
      </c>
      <c r="F15" s="426">
        <v>48.5</v>
      </c>
      <c r="G15" s="426">
        <v>45.4</v>
      </c>
      <c r="H15" s="426">
        <v>49.7</v>
      </c>
      <c r="I15" s="426">
        <v>47.5</v>
      </c>
      <c r="J15" s="425" t="s">
        <v>374</v>
      </c>
    </row>
    <row r="16" spans="1:10" ht="13.1" customHeight="1">
      <c r="A16" s="427">
        <v>2012</v>
      </c>
      <c r="B16" s="426">
        <v>44.7</v>
      </c>
      <c r="C16" s="426">
        <v>31.5</v>
      </c>
      <c r="D16" s="426">
        <v>54.7</v>
      </c>
      <c r="E16" s="426">
        <v>47.8</v>
      </c>
      <c r="F16" s="426">
        <v>48.3</v>
      </c>
      <c r="G16" s="426">
        <v>44.8</v>
      </c>
      <c r="H16" s="426">
        <v>49.9</v>
      </c>
      <c r="I16" s="426">
        <v>47.2</v>
      </c>
      <c r="J16" s="425" t="s">
        <v>374</v>
      </c>
    </row>
    <row r="17" spans="1:10" ht="13.1" customHeight="1">
      <c r="A17" s="427">
        <v>2011</v>
      </c>
      <c r="B17" s="426">
        <v>44.4</v>
      </c>
      <c r="C17" s="426">
        <v>31.4</v>
      </c>
      <c r="D17" s="426">
        <v>54.4</v>
      </c>
      <c r="E17" s="426">
        <v>48.8</v>
      </c>
      <c r="F17" s="426">
        <v>47.9</v>
      </c>
      <c r="G17" s="426">
        <v>44.4</v>
      </c>
      <c r="H17" s="426">
        <v>49.7</v>
      </c>
      <c r="I17" s="426">
        <v>46.8</v>
      </c>
      <c r="J17" s="425" t="s">
        <v>374</v>
      </c>
    </row>
    <row r="18" spans="1:10" ht="13.1" customHeight="1">
      <c r="A18" s="427">
        <v>2010</v>
      </c>
      <c r="B18" s="426">
        <v>44.2</v>
      </c>
      <c r="C18" s="426">
        <v>31.4</v>
      </c>
      <c r="D18" s="426">
        <v>53.8</v>
      </c>
      <c r="E18" s="426">
        <v>50.8</v>
      </c>
      <c r="F18" s="426">
        <v>47.6</v>
      </c>
      <c r="G18" s="426">
        <v>44.2</v>
      </c>
      <c r="H18" s="426">
        <v>49.4</v>
      </c>
      <c r="I18" s="426">
        <v>46.4</v>
      </c>
      <c r="J18" s="425" t="s">
        <v>374</v>
      </c>
    </row>
    <row r="19" spans="1:10" ht="13.1" customHeight="1">
      <c r="A19" s="427">
        <v>2009</v>
      </c>
      <c r="B19" s="426">
        <v>45.3</v>
      </c>
      <c r="C19" s="426">
        <v>33.5</v>
      </c>
      <c r="D19" s="426">
        <v>53.5</v>
      </c>
      <c r="E19" s="426">
        <v>50.4</v>
      </c>
      <c r="F19" s="426">
        <v>47.1</v>
      </c>
      <c r="G19" s="426">
        <v>44.2</v>
      </c>
      <c r="H19" s="426">
        <v>48.9</v>
      </c>
      <c r="I19" s="426">
        <v>46</v>
      </c>
      <c r="J19" s="425" t="s">
        <v>374</v>
      </c>
    </row>
    <row r="20" spans="1:10" ht="13.1" customHeight="1">
      <c r="A20" s="427">
        <v>2008</v>
      </c>
      <c r="B20" s="426">
        <v>45.1</v>
      </c>
      <c r="C20" s="426">
        <v>33.6</v>
      </c>
      <c r="D20" s="426">
        <v>53.2</v>
      </c>
      <c r="E20" s="426">
        <v>50.1</v>
      </c>
      <c r="F20" s="426">
        <v>46.9</v>
      </c>
      <c r="G20" s="426">
        <v>44.8</v>
      </c>
      <c r="H20" s="426">
        <v>48.5</v>
      </c>
      <c r="I20" s="426">
        <v>45.8</v>
      </c>
      <c r="J20" s="425" t="s">
        <v>374</v>
      </c>
    </row>
    <row r="21" spans="1:10" ht="13.1" customHeight="1">
      <c r="A21" s="427">
        <v>2007</v>
      </c>
      <c r="B21" s="426">
        <v>45.7</v>
      </c>
      <c r="C21" s="426">
        <v>34</v>
      </c>
      <c r="D21" s="426">
        <v>52.9</v>
      </c>
      <c r="E21" s="426">
        <v>52.4</v>
      </c>
      <c r="F21" s="426">
        <v>48</v>
      </c>
      <c r="G21" s="426">
        <v>46.1</v>
      </c>
      <c r="H21" s="426">
        <v>48.3</v>
      </c>
      <c r="I21" s="426">
        <v>45.5</v>
      </c>
      <c r="J21" s="425" t="s">
        <v>374</v>
      </c>
    </row>
    <row r="22" spans="1:10" ht="13.1" customHeight="1">
      <c r="A22" s="427">
        <v>2006</v>
      </c>
      <c r="B22" s="426">
        <v>45.6</v>
      </c>
      <c r="C22" s="426">
        <v>34.4</v>
      </c>
      <c r="D22" s="426">
        <v>52.9</v>
      </c>
      <c r="E22" s="426">
        <v>51.5</v>
      </c>
      <c r="F22" s="426">
        <v>47.7</v>
      </c>
      <c r="G22" s="426">
        <v>46.1</v>
      </c>
      <c r="H22" s="426">
        <v>48.1</v>
      </c>
      <c r="I22" s="426">
        <v>45.2</v>
      </c>
      <c r="J22" s="425" t="s">
        <v>374</v>
      </c>
    </row>
    <row r="23" spans="1:10" ht="13.1" customHeight="1">
      <c r="A23" s="427">
        <v>2005</v>
      </c>
      <c r="B23" s="426">
        <v>45.5</v>
      </c>
      <c r="C23" s="426">
        <v>34.6</v>
      </c>
      <c r="D23" s="426">
        <v>53.2</v>
      </c>
      <c r="E23" s="426">
        <v>50.9</v>
      </c>
      <c r="F23" s="426">
        <v>47.4</v>
      </c>
      <c r="G23" s="426">
        <v>46</v>
      </c>
      <c r="H23" s="426">
        <v>47.8</v>
      </c>
      <c r="I23" s="426">
        <v>44.9</v>
      </c>
      <c r="J23" s="425" t="s">
        <v>374</v>
      </c>
    </row>
    <row r="24" spans="1:10" ht="13.1" customHeight="1">
      <c r="A24" s="427">
        <v>2004</v>
      </c>
      <c r="B24" s="426">
        <v>45.1</v>
      </c>
      <c r="C24" s="426">
        <v>34.200000000000003</v>
      </c>
      <c r="D24" s="425" t="s">
        <v>374</v>
      </c>
      <c r="E24" s="426">
        <v>51.3</v>
      </c>
      <c r="F24" s="426">
        <v>47</v>
      </c>
      <c r="G24" s="426">
        <v>45.9</v>
      </c>
      <c r="H24" s="426">
        <v>47.5</v>
      </c>
      <c r="I24" s="426">
        <v>44.6</v>
      </c>
      <c r="J24" s="425" t="s">
        <v>374</v>
      </c>
    </row>
    <row r="25" spans="1:10" ht="13.1" customHeight="1">
      <c r="A25" s="427">
        <v>2003</v>
      </c>
      <c r="B25" s="426">
        <v>44.7</v>
      </c>
      <c r="C25" s="426">
        <v>34</v>
      </c>
      <c r="D25" s="425" t="s">
        <v>374</v>
      </c>
      <c r="E25" s="426">
        <v>51.5</v>
      </c>
      <c r="F25" s="426">
        <v>46.5</v>
      </c>
      <c r="G25" s="426">
        <v>45.6</v>
      </c>
      <c r="H25" s="426">
        <v>47</v>
      </c>
      <c r="I25" s="426">
        <v>44.4</v>
      </c>
      <c r="J25" s="425" t="s">
        <v>374</v>
      </c>
    </row>
    <row r="26" spans="1:10" ht="14.95" customHeight="1">
      <c r="A26" s="424">
        <v>2002</v>
      </c>
      <c r="B26" s="422">
        <v>44.4</v>
      </c>
      <c r="C26" s="423">
        <v>33.700000000000003</v>
      </c>
      <c r="D26" s="421" t="s">
        <v>374</v>
      </c>
      <c r="E26" s="422">
        <v>51</v>
      </c>
      <c r="F26" s="422">
        <v>46.2</v>
      </c>
      <c r="G26" s="422">
        <v>45.5</v>
      </c>
      <c r="H26" s="422">
        <v>46.6</v>
      </c>
      <c r="I26" s="422">
        <v>44.2</v>
      </c>
      <c r="J26" s="421" t="s">
        <v>374</v>
      </c>
    </row>
    <row r="27" spans="1:10" ht="24.8" customHeight="1">
      <c r="A27" s="420">
        <v>2001</v>
      </c>
      <c r="B27" s="419">
        <v>44</v>
      </c>
      <c r="C27" s="419">
        <v>33.299999999999997</v>
      </c>
      <c r="D27" s="418" t="s">
        <v>374</v>
      </c>
      <c r="E27" s="419">
        <v>50.8</v>
      </c>
      <c r="F27" s="419">
        <v>46</v>
      </c>
      <c r="G27" s="419">
        <v>45</v>
      </c>
      <c r="H27" s="419">
        <v>46</v>
      </c>
      <c r="I27" s="419">
        <v>44.2</v>
      </c>
      <c r="J27" s="418" t="s">
        <v>374</v>
      </c>
    </row>
    <row r="28" spans="1:10">
      <c r="A28" s="417"/>
      <c r="B28" s="417"/>
      <c r="C28" s="417"/>
      <c r="D28" s="417"/>
      <c r="E28" s="417"/>
      <c r="F28" s="417"/>
      <c r="G28" s="417"/>
      <c r="H28" s="417"/>
      <c r="I28" s="390"/>
      <c r="J28" s="390"/>
    </row>
    <row r="29" spans="1:10">
      <c r="A29" s="356" t="s">
        <v>509</v>
      </c>
      <c r="I29" s="391"/>
      <c r="J29" s="391"/>
    </row>
    <row r="30" spans="1:10" s="391" customFormat="1">
      <c r="A30" s="357" t="s">
        <v>508</v>
      </c>
    </row>
    <row r="31" spans="1:10" s="391" customFormat="1">
      <c r="A31" s="357" t="s">
        <v>507</v>
      </c>
    </row>
    <row r="32" spans="1:10">
      <c r="A32" s="357" t="s">
        <v>471</v>
      </c>
      <c r="B32" s="391"/>
      <c r="C32" s="391"/>
      <c r="D32" s="391"/>
      <c r="E32" s="391"/>
      <c r="F32" s="391"/>
      <c r="G32" s="391"/>
      <c r="H32" s="391"/>
      <c r="I32" s="391"/>
    </row>
    <row r="33" spans="1:9">
      <c r="A33" s="415" t="s">
        <v>506</v>
      </c>
      <c r="I33" s="391"/>
    </row>
    <row r="34" spans="1:9">
      <c r="A34" s="415" t="s">
        <v>505</v>
      </c>
      <c r="I34" s="391"/>
    </row>
    <row r="35" spans="1:9">
      <c r="A35" s="416" t="s">
        <v>504</v>
      </c>
      <c r="I35" s="391"/>
    </row>
    <row r="36" spans="1:9">
      <c r="A36" s="416" t="s">
        <v>503</v>
      </c>
      <c r="I36" s="391"/>
    </row>
    <row r="37" spans="1:9">
      <c r="A37" s="4" t="s">
        <v>502</v>
      </c>
    </row>
    <row r="38" spans="1:9">
      <c r="A38" s="159"/>
    </row>
    <row r="39" spans="1:9">
      <c r="A39" s="415"/>
    </row>
    <row r="40" spans="1:9">
      <c r="A40" s="414"/>
    </row>
    <row r="55" spans="9:10">
      <c r="J55" s="390"/>
    </row>
    <row r="63" spans="9:10">
      <c r="I63" s="390"/>
    </row>
    <row r="64" spans="9:10">
      <c r="I64" s="390"/>
    </row>
    <row r="74" spans="2:8">
      <c r="B74" s="390"/>
      <c r="C74" s="390"/>
      <c r="D74" s="390"/>
      <c r="E74" s="390"/>
      <c r="F74" s="390"/>
      <c r="G74" s="390"/>
      <c r="H74" s="390"/>
    </row>
    <row r="75" spans="2:8">
      <c r="B75" s="390"/>
      <c r="C75" s="390"/>
      <c r="D75" s="390"/>
      <c r="E75" s="390"/>
      <c r="F75" s="390"/>
      <c r="G75" s="390"/>
      <c r="H75" s="390"/>
    </row>
    <row r="77" spans="2:8">
      <c r="B77" s="390"/>
      <c r="C77" s="390"/>
      <c r="D77" s="390"/>
      <c r="F77" s="390"/>
    </row>
    <row r="85" spans="2:9">
      <c r="I85" s="390"/>
    </row>
    <row r="95" spans="2:9">
      <c r="B95" s="390"/>
      <c r="C95" s="390"/>
      <c r="D95" s="390"/>
      <c r="F95" s="390"/>
    </row>
    <row r="96" spans="2:9">
      <c r="B96" s="390"/>
      <c r="C96" s="390"/>
      <c r="D96" s="390"/>
      <c r="E96" s="390"/>
      <c r="F96" s="390"/>
      <c r="G96" s="390"/>
      <c r="H96" s="390"/>
    </row>
  </sheetData>
  <pageMargins left="0.75" right="0.26" top="1" bottom="1" header="0.5" footer="0.5"/>
  <pageSetup firstPageNumber="19" orientation="portrait" useFirstPageNumber="1" horizontalDpi="4294967292" verticalDpi="4294967292" r:id="rId1"/>
  <headerFooter alignWithMargins="0">
    <oddFooter>&amp;C&amp;P of 31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2"/>
  <sheetViews>
    <sheetView showGridLines="0" zoomScaleNormal="100" workbookViewId="0">
      <selection activeCell="O25" sqref="O25"/>
    </sheetView>
  </sheetViews>
  <sheetFormatPr defaultColWidth="9.28515625" defaultRowHeight="12.9"/>
  <cols>
    <col min="1" max="2" width="9.85546875" style="389" customWidth="1"/>
    <col min="3" max="3" width="10.42578125" style="389" customWidth="1"/>
    <col min="4" max="4" width="8.42578125" style="389" customWidth="1"/>
    <col min="5" max="6" width="9.85546875" style="389" customWidth="1"/>
    <col min="7" max="7" width="12.85546875" style="389" customWidth="1"/>
    <col min="8" max="10" width="9.85546875" style="389" customWidth="1"/>
    <col min="11" max="11" width="14.85546875" style="389" customWidth="1"/>
    <col min="12" max="256" width="9.85546875" style="389" customWidth="1"/>
    <col min="257" max="16384" width="9.28515625" style="389"/>
  </cols>
  <sheetData>
    <row r="1" spans="1:10">
      <c r="A1" s="413" t="s">
        <v>522</v>
      </c>
      <c r="B1" s="411"/>
      <c r="C1" s="411"/>
      <c r="D1" s="411"/>
      <c r="E1" s="412"/>
      <c r="F1" s="412"/>
      <c r="G1" s="411"/>
      <c r="H1" s="411"/>
      <c r="I1" s="411"/>
      <c r="J1" s="411"/>
    </row>
    <row r="2" spans="1:10" ht="13.6" customHeight="1">
      <c r="A2" s="413" t="s">
        <v>521</v>
      </c>
      <c r="B2" s="411"/>
      <c r="C2" s="411"/>
      <c r="D2" s="411"/>
      <c r="E2" s="412"/>
      <c r="F2" s="412"/>
      <c r="G2" s="411"/>
      <c r="H2" s="411"/>
      <c r="I2" s="411"/>
      <c r="J2" s="411"/>
    </row>
    <row r="3" spans="1:10">
      <c r="A3" s="431" t="s">
        <v>122</v>
      </c>
      <c r="B3" s="411"/>
      <c r="C3" s="412"/>
      <c r="D3" s="412"/>
      <c r="E3" s="412"/>
      <c r="F3" s="412"/>
      <c r="G3" s="411"/>
      <c r="H3" s="411"/>
      <c r="I3" s="411"/>
      <c r="J3" s="411"/>
    </row>
    <row r="4" spans="1:10">
      <c r="A4" s="430"/>
      <c r="B4" s="430"/>
      <c r="C4" s="430"/>
      <c r="D4" s="430"/>
      <c r="E4" s="430"/>
      <c r="F4" s="410"/>
      <c r="G4" s="430"/>
      <c r="H4" s="430"/>
      <c r="I4" s="430"/>
      <c r="J4" s="430"/>
    </row>
    <row r="5" spans="1:10" ht="44.35" customHeight="1">
      <c r="A5" s="404"/>
      <c r="B5" s="408" t="s">
        <v>496</v>
      </c>
      <c r="C5" s="407"/>
      <c r="D5" s="407"/>
      <c r="E5" s="407"/>
      <c r="F5" s="407"/>
      <c r="G5" s="407"/>
      <c r="H5" s="407"/>
      <c r="I5" s="405" t="s">
        <v>517</v>
      </c>
      <c r="J5" s="404"/>
    </row>
    <row r="6" spans="1:10" ht="36.700000000000003" customHeight="1">
      <c r="A6" s="399" t="s">
        <v>161</v>
      </c>
      <c r="B6" s="400" t="s">
        <v>516</v>
      </c>
      <c r="C6" s="429" t="s">
        <v>515</v>
      </c>
      <c r="D6" s="402" t="s">
        <v>195</v>
      </c>
      <c r="E6" s="401" t="s">
        <v>491</v>
      </c>
      <c r="F6" s="402" t="s">
        <v>514</v>
      </c>
      <c r="G6" s="402" t="s">
        <v>513</v>
      </c>
      <c r="H6" s="401" t="s">
        <v>512</v>
      </c>
      <c r="I6" s="400" t="s">
        <v>511</v>
      </c>
      <c r="J6" s="399" t="s">
        <v>510</v>
      </c>
    </row>
    <row r="7" spans="1:10" ht="25.5" customHeight="1">
      <c r="A7" s="427">
        <v>2021</v>
      </c>
      <c r="B7" s="426">
        <v>36.1</v>
      </c>
      <c r="C7" s="426">
        <v>32.5</v>
      </c>
      <c r="D7" s="426">
        <v>53.2</v>
      </c>
      <c r="E7" s="426">
        <v>54</v>
      </c>
      <c r="F7" s="426">
        <v>38.9</v>
      </c>
      <c r="G7" s="426">
        <v>37.799999999999997</v>
      </c>
      <c r="H7" s="434">
        <v>46.6</v>
      </c>
      <c r="I7" s="426">
        <v>41.4</v>
      </c>
      <c r="J7" s="426">
        <v>38.200000000000003</v>
      </c>
    </row>
    <row r="8" spans="1:10" ht="13.1" customHeight="1">
      <c r="A8" s="427">
        <v>2020</v>
      </c>
      <c r="B8" s="426">
        <v>36.4</v>
      </c>
      <c r="C8" s="426">
        <v>32.1</v>
      </c>
      <c r="D8" s="426">
        <v>53</v>
      </c>
      <c r="E8" s="426">
        <v>57</v>
      </c>
      <c r="F8" s="426">
        <v>39.9</v>
      </c>
      <c r="G8" s="426">
        <v>38.5</v>
      </c>
      <c r="H8" s="434">
        <v>46.6</v>
      </c>
      <c r="I8" s="426">
        <v>42.1</v>
      </c>
      <c r="J8" s="426">
        <v>38.1</v>
      </c>
    </row>
    <row r="9" spans="1:10" ht="13.1" customHeight="1">
      <c r="A9" s="427">
        <v>2019</v>
      </c>
      <c r="B9" s="426">
        <v>36.799999999999997</v>
      </c>
      <c r="C9" s="426">
        <v>31.7</v>
      </c>
      <c r="D9" s="426">
        <v>52.5</v>
      </c>
      <c r="E9" s="426">
        <v>49</v>
      </c>
      <c r="F9" s="426">
        <v>40.9</v>
      </c>
      <c r="G9" s="426">
        <v>39.5</v>
      </c>
      <c r="H9" s="434">
        <v>46.2</v>
      </c>
      <c r="I9" s="426">
        <v>42.8</v>
      </c>
      <c r="J9" s="426">
        <v>38.200000000000003</v>
      </c>
    </row>
    <row r="10" spans="1:10" ht="13.1" customHeight="1">
      <c r="A10" s="427">
        <v>2018</v>
      </c>
      <c r="B10" s="426">
        <v>37.5</v>
      </c>
      <c r="C10" s="426">
        <v>31.4</v>
      </c>
      <c r="D10" s="426">
        <v>51.8</v>
      </c>
      <c r="E10" s="426">
        <v>41</v>
      </c>
      <c r="F10" s="426">
        <v>42.3</v>
      </c>
      <c r="G10" s="426">
        <v>40.5</v>
      </c>
      <c r="H10" s="434">
        <v>46.4</v>
      </c>
      <c r="I10" s="426">
        <v>43.7</v>
      </c>
      <c r="J10" s="426">
        <v>38.6</v>
      </c>
    </row>
    <row r="11" spans="1:10" ht="13.1" customHeight="1">
      <c r="A11" s="427">
        <v>2017</v>
      </c>
      <c r="B11" s="426">
        <v>37.700000000000003</v>
      </c>
      <c r="C11" s="426">
        <v>30.9</v>
      </c>
      <c r="D11" s="426">
        <v>51.1</v>
      </c>
      <c r="E11" s="426">
        <v>39</v>
      </c>
      <c r="F11" s="426">
        <v>42.9</v>
      </c>
      <c r="G11" s="426">
        <v>40.700000000000003</v>
      </c>
      <c r="H11" s="434">
        <v>46</v>
      </c>
      <c r="I11" s="426">
        <v>43.7</v>
      </c>
      <c r="J11" s="428">
        <v>39</v>
      </c>
    </row>
    <row r="12" spans="1:10" ht="13.1" customHeight="1">
      <c r="A12" s="427">
        <v>2016</v>
      </c>
      <c r="B12" s="426">
        <v>38</v>
      </c>
      <c r="C12" s="426">
        <v>30.4</v>
      </c>
      <c r="D12" s="426">
        <v>50.4</v>
      </c>
      <c r="E12" s="426">
        <v>37</v>
      </c>
      <c r="F12" s="426">
        <v>43.1</v>
      </c>
      <c r="G12" s="426">
        <v>40.799999999999997</v>
      </c>
      <c r="H12" s="434">
        <v>45.6</v>
      </c>
      <c r="I12" s="426">
        <v>43.7</v>
      </c>
      <c r="J12" s="428">
        <v>40.5</v>
      </c>
    </row>
    <row r="13" spans="1:10" ht="13.1" customHeight="1">
      <c r="A13" s="427">
        <v>2015</v>
      </c>
      <c r="B13" s="426">
        <v>38.9</v>
      </c>
      <c r="C13" s="426">
        <v>30.1</v>
      </c>
      <c r="D13" s="426">
        <v>50</v>
      </c>
      <c r="E13" s="426">
        <v>40</v>
      </c>
      <c r="F13" s="426">
        <v>44.6</v>
      </c>
      <c r="G13" s="426">
        <v>41.7</v>
      </c>
      <c r="H13" s="434">
        <v>45.6</v>
      </c>
      <c r="I13" s="426">
        <v>43.5</v>
      </c>
      <c r="J13" s="425" t="s">
        <v>374</v>
      </c>
    </row>
    <row r="14" spans="1:10" ht="13.1" customHeight="1">
      <c r="A14" s="427">
        <v>2014</v>
      </c>
      <c r="B14" s="426">
        <v>38.9</v>
      </c>
      <c r="C14" s="426">
        <v>30.2</v>
      </c>
      <c r="D14" s="426">
        <v>49.7</v>
      </c>
      <c r="E14" s="426">
        <v>40</v>
      </c>
      <c r="F14" s="426">
        <v>44.6</v>
      </c>
      <c r="G14" s="426">
        <v>41.6</v>
      </c>
      <c r="H14" s="434">
        <v>45.2</v>
      </c>
      <c r="I14" s="426">
        <v>43.2</v>
      </c>
      <c r="J14" s="425" t="s">
        <v>374</v>
      </c>
    </row>
    <row r="15" spans="1:10" ht="13.1" customHeight="1">
      <c r="A15" s="427">
        <v>2013</v>
      </c>
      <c r="B15" s="426">
        <v>39</v>
      </c>
      <c r="C15" s="426">
        <v>30.4</v>
      </c>
      <c r="D15" s="426">
        <v>48.9</v>
      </c>
      <c r="E15" s="426">
        <v>39.4</v>
      </c>
      <c r="F15" s="426">
        <v>44.9</v>
      </c>
      <c r="G15" s="426">
        <v>41.4</v>
      </c>
      <c r="H15" s="434">
        <v>45</v>
      </c>
      <c r="I15" s="426">
        <v>43</v>
      </c>
      <c r="J15" s="425" t="s">
        <v>374</v>
      </c>
    </row>
    <row r="16" spans="1:10" ht="13.1" customHeight="1">
      <c r="A16" s="427">
        <v>2012</v>
      </c>
      <c r="B16" s="426">
        <v>38.9</v>
      </c>
      <c r="C16" s="426">
        <v>30.6</v>
      </c>
      <c r="D16" s="426">
        <v>49.4</v>
      </c>
      <c r="E16" s="426">
        <v>41.7</v>
      </c>
      <c r="F16" s="426">
        <v>44.7</v>
      </c>
      <c r="G16" s="426">
        <v>40.5</v>
      </c>
      <c r="H16" s="434">
        <v>45.1</v>
      </c>
      <c r="I16" s="426">
        <v>42.5</v>
      </c>
      <c r="J16" s="425" t="s">
        <v>374</v>
      </c>
    </row>
    <row r="17" spans="1:12" ht="13.1" customHeight="1">
      <c r="A17" s="427">
        <v>2011</v>
      </c>
      <c r="B17" s="426">
        <v>38.700000000000003</v>
      </c>
      <c r="C17" s="426">
        <v>30.7</v>
      </c>
      <c r="D17" s="426">
        <v>49.8</v>
      </c>
      <c r="E17" s="426">
        <v>38.299999999999997</v>
      </c>
      <c r="F17" s="426">
        <v>44.4</v>
      </c>
      <c r="G17" s="426">
        <v>39.799999999999997</v>
      </c>
      <c r="H17" s="434">
        <v>44.9</v>
      </c>
      <c r="I17" s="426">
        <v>42</v>
      </c>
      <c r="J17" s="425" t="s">
        <v>374</v>
      </c>
    </row>
    <row r="18" spans="1:12" ht="27.7" customHeight="1">
      <c r="A18" s="420">
        <v>2010</v>
      </c>
      <c r="B18" s="419">
        <v>38.5</v>
      </c>
      <c r="C18" s="419">
        <v>30.7</v>
      </c>
      <c r="D18" s="419">
        <v>49.7</v>
      </c>
      <c r="E18" s="419">
        <v>46.5</v>
      </c>
      <c r="F18" s="419">
        <v>44</v>
      </c>
      <c r="G18" s="419">
        <v>39.4</v>
      </c>
      <c r="H18" s="433">
        <v>44.3</v>
      </c>
      <c r="I18" s="432">
        <v>41.5</v>
      </c>
      <c r="J18" s="418" t="s">
        <v>374</v>
      </c>
    </row>
    <row r="19" spans="1:12">
      <c r="A19" s="417"/>
      <c r="B19" s="417"/>
      <c r="C19" s="417"/>
      <c r="D19" s="417"/>
      <c r="E19" s="417"/>
      <c r="F19" s="417"/>
      <c r="G19" s="417"/>
      <c r="H19" s="417"/>
      <c r="I19" s="417"/>
      <c r="J19" s="417"/>
    </row>
    <row r="20" spans="1:12">
      <c r="A20" s="356" t="s">
        <v>509</v>
      </c>
    </row>
    <row r="21" spans="1:12">
      <c r="A21" s="357" t="s">
        <v>508</v>
      </c>
      <c r="B21" s="391"/>
      <c r="C21" s="391"/>
      <c r="D21" s="391"/>
      <c r="E21" s="391"/>
      <c r="F21" s="391"/>
      <c r="H21" s="391"/>
      <c r="I21" s="391"/>
      <c r="J21" s="391"/>
    </row>
    <row r="22" spans="1:12" s="391" customFormat="1">
      <c r="A22" s="357" t="s">
        <v>507</v>
      </c>
      <c r="G22" s="389"/>
      <c r="L22" s="392"/>
    </row>
    <row r="23" spans="1:12" s="391" customFormat="1">
      <c r="A23" s="357" t="s">
        <v>471</v>
      </c>
      <c r="G23" s="389"/>
      <c r="L23" s="392"/>
    </row>
    <row r="24" spans="1:12" s="391" customFormat="1">
      <c r="A24" s="415" t="s">
        <v>506</v>
      </c>
      <c r="G24" s="389"/>
      <c r="L24" s="392"/>
    </row>
    <row r="25" spans="1:12" s="391" customFormat="1">
      <c r="A25" s="415" t="s">
        <v>505</v>
      </c>
      <c r="G25" s="389"/>
      <c r="L25" s="392"/>
    </row>
    <row r="26" spans="1:12" s="391" customFormat="1">
      <c r="A26" s="416" t="s">
        <v>504</v>
      </c>
      <c r="L26" s="392"/>
    </row>
    <row r="27" spans="1:12" s="391" customFormat="1">
      <c r="A27" s="416" t="s">
        <v>503</v>
      </c>
      <c r="L27" s="392"/>
    </row>
    <row r="28" spans="1:12">
      <c r="A28" s="4" t="s">
        <v>520</v>
      </c>
    </row>
    <row r="30" spans="1:12">
      <c r="A30" s="357"/>
    </row>
    <row r="31" spans="1:12">
      <c r="A31" s="414"/>
    </row>
    <row r="39" spans="11:12">
      <c r="K39" s="390"/>
      <c r="L39" s="390"/>
    </row>
    <row r="40" spans="11:12">
      <c r="K40" s="390"/>
      <c r="L40" s="390"/>
    </row>
    <row r="61" spans="11:12">
      <c r="K61" s="390"/>
      <c r="L61" s="390"/>
    </row>
    <row r="70" spans="2:10">
      <c r="B70" s="390"/>
      <c r="C70" s="390"/>
      <c r="D70" s="390"/>
      <c r="E70" s="390"/>
      <c r="F70" s="390"/>
      <c r="G70" s="390"/>
      <c r="H70" s="390"/>
      <c r="I70" s="390"/>
      <c r="J70" s="390"/>
    </row>
    <row r="71" spans="2:10">
      <c r="B71" s="390"/>
      <c r="C71" s="390"/>
      <c r="D71" s="390"/>
      <c r="E71" s="390"/>
      <c r="F71" s="390"/>
      <c r="G71" s="390"/>
      <c r="H71" s="390"/>
      <c r="I71" s="390"/>
      <c r="J71" s="390"/>
    </row>
    <row r="73" spans="2:10">
      <c r="B73" s="390"/>
      <c r="C73" s="390"/>
      <c r="D73" s="390"/>
      <c r="F73" s="390"/>
    </row>
    <row r="91" spans="2:10">
      <c r="B91" s="390"/>
      <c r="C91" s="390"/>
      <c r="D91" s="390"/>
      <c r="F91" s="390"/>
    </row>
    <row r="92" spans="2:10">
      <c r="B92" s="390"/>
      <c r="C92" s="390"/>
      <c r="D92" s="390"/>
      <c r="E92" s="390"/>
      <c r="F92" s="390"/>
      <c r="G92" s="390"/>
      <c r="H92" s="390"/>
      <c r="I92" s="390"/>
      <c r="J92" s="390"/>
    </row>
  </sheetData>
  <pageMargins left="0.75" right="0.5" top="1" bottom="1" header="0.5" footer="0.5"/>
  <pageSetup firstPageNumber="20" orientation="portrait" useFirstPageNumber="1" horizontalDpi="4294967292" verticalDpi="4294967292" r:id="rId1"/>
  <headerFooter alignWithMargins="0">
    <oddFooter>&amp;C&amp;P of 31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7"/>
  <sheetViews>
    <sheetView showGridLines="0" zoomScaleNormal="100" workbookViewId="0">
      <pane xSplit="1" ySplit="8" topLeftCell="B9" activePane="bottomRight" state="frozen"/>
      <selection activeCell="M26" sqref="M26"/>
      <selection pane="topRight" activeCell="M26" sqref="M26"/>
      <selection pane="bottomLeft" activeCell="M26" sqref="M26"/>
      <selection pane="bottomRight" activeCell="L1" sqref="L1"/>
    </sheetView>
  </sheetViews>
  <sheetFormatPr defaultColWidth="9.28515625" defaultRowHeight="10.9"/>
  <cols>
    <col min="1" max="1" width="29.42578125" style="3" customWidth="1"/>
    <col min="2" max="2" width="9.140625" style="1" customWidth="1"/>
    <col min="3" max="3" width="9.28515625" style="1" customWidth="1"/>
    <col min="4" max="4" width="8.42578125" style="1" customWidth="1"/>
    <col min="5" max="5" width="9.42578125" style="1" customWidth="1"/>
    <col min="6" max="6" width="6.85546875" style="1" customWidth="1"/>
    <col min="7" max="8" width="9.85546875" style="1" customWidth="1"/>
    <col min="9" max="9" width="9.28515625" style="1" customWidth="1"/>
    <col min="10" max="10" width="9.42578125" style="1" customWidth="1"/>
    <col min="11" max="11" width="6.42578125" style="1" customWidth="1"/>
    <col min="12" max="16384" width="9.28515625" style="1"/>
  </cols>
  <sheetData>
    <row r="1" spans="1:10">
      <c r="A1" s="33" t="s">
        <v>95</v>
      </c>
      <c r="B1" s="33"/>
      <c r="C1" s="33"/>
      <c r="D1" s="33"/>
      <c r="E1" s="33"/>
      <c r="F1" s="33"/>
      <c r="G1" s="33"/>
      <c r="H1" s="33"/>
      <c r="I1" s="33"/>
      <c r="J1" s="33"/>
    </row>
    <row r="2" spans="1:10" ht="13.6" customHeight="1">
      <c r="A2" s="33" t="s">
        <v>164</v>
      </c>
      <c r="B2" s="33"/>
      <c r="C2" s="33"/>
      <c r="D2" s="33"/>
      <c r="E2" s="33"/>
      <c r="F2" s="33"/>
      <c r="G2" s="33"/>
      <c r="H2" s="33"/>
      <c r="I2" s="33"/>
      <c r="J2" s="33"/>
    </row>
    <row r="3" spans="1:10">
      <c r="A3" s="33" t="s">
        <v>79</v>
      </c>
      <c r="B3" s="33"/>
      <c r="C3" s="33"/>
      <c r="D3" s="33"/>
      <c r="E3" s="33"/>
      <c r="F3" s="33"/>
      <c r="G3" s="33"/>
      <c r="H3" s="33"/>
      <c r="I3" s="33"/>
      <c r="J3" s="33"/>
    </row>
    <row r="4" spans="1:10">
      <c r="A4" s="33" t="s">
        <v>386</v>
      </c>
      <c r="B4" s="33"/>
      <c r="C4" s="33"/>
      <c r="D4" s="33"/>
      <c r="E4" s="33"/>
      <c r="F4" s="33"/>
      <c r="G4" s="33"/>
      <c r="H4" s="33"/>
      <c r="I4" s="33"/>
      <c r="J4" s="33"/>
    </row>
    <row r="6" spans="1:10" s="44" customFormat="1" ht="30.75" customHeight="1">
      <c r="A6" s="170" t="s">
        <v>77</v>
      </c>
      <c r="B6" s="171" t="s">
        <v>166</v>
      </c>
      <c r="C6" s="171" t="s">
        <v>167</v>
      </c>
      <c r="D6" s="171" t="s">
        <v>168</v>
      </c>
      <c r="E6" s="172" t="s">
        <v>94</v>
      </c>
      <c r="F6" s="171" t="s">
        <v>169</v>
      </c>
      <c r="G6" s="171" t="s">
        <v>170</v>
      </c>
      <c r="H6" s="172" t="s">
        <v>93</v>
      </c>
      <c r="I6" s="171" t="s">
        <v>171</v>
      </c>
      <c r="J6" s="171" t="s">
        <v>172</v>
      </c>
    </row>
    <row r="7" spans="1:10">
      <c r="A7" s="196" t="s">
        <v>317</v>
      </c>
      <c r="B7" s="125">
        <f t="shared" ref="B7:J7" si="0">(B8+B81)</f>
        <v>733127</v>
      </c>
      <c r="C7" s="125">
        <f t="shared" si="0"/>
        <v>74105</v>
      </c>
      <c r="D7" s="125">
        <f t="shared" si="0"/>
        <v>28530</v>
      </c>
      <c r="E7" s="125">
        <f t="shared" si="0"/>
        <v>313093</v>
      </c>
      <c r="F7" s="125">
        <f t="shared" si="0"/>
        <v>37261</v>
      </c>
      <c r="G7" s="125">
        <f t="shared" si="0"/>
        <v>7230</v>
      </c>
      <c r="H7" s="125">
        <f t="shared" si="0"/>
        <v>23835</v>
      </c>
      <c r="I7" s="125">
        <f t="shared" si="0"/>
        <v>30</v>
      </c>
      <c r="J7" s="125">
        <f t="shared" si="0"/>
        <v>249043</v>
      </c>
    </row>
    <row r="8" spans="1:10">
      <c r="A8" s="196" t="s">
        <v>248</v>
      </c>
      <c r="B8" s="90">
        <f>(B9+B10+B17+B33+B42+B50+B57+B64+B73-B81)</f>
        <v>699336</v>
      </c>
      <c r="C8" s="90">
        <f t="shared" ref="C8:J8" si="1">(C9+C10+C17+C33+C42+C50+C57+C64+C73-C81)</f>
        <v>70285</v>
      </c>
      <c r="D8" s="90">
        <f t="shared" si="1"/>
        <v>28407</v>
      </c>
      <c r="E8" s="90">
        <f t="shared" si="1"/>
        <v>292148</v>
      </c>
      <c r="F8" s="90">
        <f t="shared" si="1"/>
        <v>37190</v>
      </c>
      <c r="G8" s="90">
        <f t="shared" si="1"/>
        <v>6734</v>
      </c>
      <c r="H8" s="90">
        <f t="shared" si="1"/>
        <v>19086</v>
      </c>
      <c r="I8" s="90">
        <f t="shared" si="1"/>
        <v>29</v>
      </c>
      <c r="J8" s="90">
        <f t="shared" si="1"/>
        <v>245457</v>
      </c>
    </row>
    <row r="9" spans="1:10">
      <c r="A9" s="196" t="s">
        <v>245</v>
      </c>
      <c r="B9" s="90">
        <f>SUM(C9:J9)</f>
        <v>6612</v>
      </c>
      <c r="C9" s="83">
        <v>788</v>
      </c>
      <c r="D9" s="83">
        <v>491</v>
      </c>
      <c r="E9" s="83">
        <v>3617</v>
      </c>
      <c r="F9" s="83">
        <v>327</v>
      </c>
      <c r="G9" s="83">
        <v>95</v>
      </c>
      <c r="H9" s="83">
        <v>328</v>
      </c>
      <c r="I9" s="83">
        <v>0</v>
      </c>
      <c r="J9" s="83">
        <v>966</v>
      </c>
    </row>
    <row r="10" spans="1:10">
      <c r="A10" s="196" t="s">
        <v>249</v>
      </c>
      <c r="B10" s="90">
        <f>SUM(B11:B16)</f>
        <v>45384</v>
      </c>
      <c r="C10" s="90">
        <f t="shared" ref="C10:J10" si="2">SUM(C11:C16)</f>
        <v>5153</v>
      </c>
      <c r="D10" s="90">
        <f t="shared" si="2"/>
        <v>2554</v>
      </c>
      <c r="E10" s="90">
        <f t="shared" si="2"/>
        <v>22421</v>
      </c>
      <c r="F10" s="90">
        <f t="shared" si="2"/>
        <v>3247</v>
      </c>
      <c r="G10" s="90">
        <f t="shared" si="2"/>
        <v>405</v>
      </c>
      <c r="H10" s="90">
        <f>SUM(H11:H16)</f>
        <v>1412</v>
      </c>
      <c r="I10" s="90">
        <f t="shared" si="2"/>
        <v>2</v>
      </c>
      <c r="J10" s="90">
        <f t="shared" si="2"/>
        <v>10190</v>
      </c>
    </row>
    <row r="11" spans="1:10">
      <c r="A11" s="199" t="s">
        <v>250</v>
      </c>
      <c r="B11" s="88">
        <f t="shared" ref="B11:B16" si="3">SUM(C11:J11)</f>
        <v>2810</v>
      </c>
      <c r="C11" s="85">
        <v>446</v>
      </c>
      <c r="D11" s="85">
        <v>80</v>
      </c>
      <c r="E11" s="85">
        <v>1360</v>
      </c>
      <c r="F11" s="85">
        <v>384</v>
      </c>
      <c r="G11" s="85">
        <v>39</v>
      </c>
      <c r="H11" s="85">
        <v>30</v>
      </c>
      <c r="I11" s="85">
        <v>0</v>
      </c>
      <c r="J11" s="85">
        <v>471</v>
      </c>
    </row>
    <row r="12" spans="1:10">
      <c r="A12" s="199" t="s">
        <v>255</v>
      </c>
      <c r="B12" s="88">
        <f t="shared" si="3"/>
        <v>7093</v>
      </c>
      <c r="C12" s="85">
        <v>837</v>
      </c>
      <c r="D12" s="85">
        <v>119</v>
      </c>
      <c r="E12" s="85">
        <v>4432</v>
      </c>
      <c r="F12" s="85">
        <v>962</v>
      </c>
      <c r="G12" s="85">
        <v>55</v>
      </c>
      <c r="H12" s="85">
        <v>69</v>
      </c>
      <c r="I12" s="85">
        <v>0</v>
      </c>
      <c r="J12" s="85">
        <v>619</v>
      </c>
    </row>
    <row r="13" spans="1:10">
      <c r="A13" s="176" t="s">
        <v>251</v>
      </c>
      <c r="B13" s="88">
        <f t="shared" si="3"/>
        <v>7588</v>
      </c>
      <c r="C13" s="85">
        <v>757</v>
      </c>
      <c r="D13" s="85">
        <v>626</v>
      </c>
      <c r="E13" s="85">
        <v>3334</v>
      </c>
      <c r="F13" s="85">
        <v>344</v>
      </c>
      <c r="G13" s="85">
        <v>42</v>
      </c>
      <c r="H13" s="85">
        <v>372</v>
      </c>
      <c r="I13" s="85">
        <v>0</v>
      </c>
      <c r="J13" s="85">
        <v>2113</v>
      </c>
    </row>
    <row r="14" spans="1:10">
      <c r="A14" s="199" t="s">
        <v>252</v>
      </c>
      <c r="B14" s="88">
        <f t="shared" si="3"/>
        <v>10366</v>
      </c>
      <c r="C14" s="85">
        <v>1133</v>
      </c>
      <c r="D14" s="85">
        <v>335</v>
      </c>
      <c r="E14" s="85">
        <v>5068</v>
      </c>
      <c r="F14" s="85">
        <v>552</v>
      </c>
      <c r="G14" s="85">
        <v>108</v>
      </c>
      <c r="H14" s="85">
        <v>175</v>
      </c>
      <c r="I14" s="85">
        <v>0</v>
      </c>
      <c r="J14" s="85">
        <v>2995</v>
      </c>
    </row>
    <row r="15" spans="1:10">
      <c r="A15" s="199" t="s">
        <v>253</v>
      </c>
      <c r="B15" s="88">
        <f t="shared" si="3"/>
        <v>2481</v>
      </c>
      <c r="C15" s="85">
        <v>296</v>
      </c>
      <c r="D15" s="85">
        <v>65</v>
      </c>
      <c r="E15" s="85">
        <v>1348</v>
      </c>
      <c r="F15" s="85">
        <v>407</v>
      </c>
      <c r="G15" s="85">
        <v>32</v>
      </c>
      <c r="H15" s="85">
        <v>43</v>
      </c>
      <c r="I15" s="85">
        <v>0</v>
      </c>
      <c r="J15" s="85">
        <v>290</v>
      </c>
    </row>
    <row r="16" spans="1:10">
      <c r="A16" s="176" t="s">
        <v>254</v>
      </c>
      <c r="B16" s="88">
        <f t="shared" si="3"/>
        <v>15046</v>
      </c>
      <c r="C16" s="85">
        <v>1684</v>
      </c>
      <c r="D16" s="85">
        <v>1329</v>
      </c>
      <c r="E16" s="85">
        <v>6879</v>
      </c>
      <c r="F16" s="85">
        <v>598</v>
      </c>
      <c r="G16" s="85">
        <v>129</v>
      </c>
      <c r="H16" s="85">
        <v>723</v>
      </c>
      <c r="I16" s="85">
        <v>2</v>
      </c>
      <c r="J16" s="85">
        <v>3702</v>
      </c>
    </row>
    <row r="17" spans="1:10">
      <c r="A17" s="196" t="s">
        <v>246</v>
      </c>
      <c r="B17" s="90">
        <f t="shared" ref="B17:J17" si="4">SUM(B18:B32)</f>
        <v>120573</v>
      </c>
      <c r="C17" s="90">
        <f t="shared" si="4"/>
        <v>12062</v>
      </c>
      <c r="D17" s="90">
        <f t="shared" si="4"/>
        <v>4298</v>
      </c>
      <c r="E17" s="90">
        <f t="shared" si="4"/>
        <v>48105</v>
      </c>
      <c r="F17" s="90">
        <f t="shared" si="4"/>
        <v>5274</v>
      </c>
      <c r="G17" s="90">
        <f t="shared" si="4"/>
        <v>1496</v>
      </c>
      <c r="H17" s="90">
        <f t="shared" si="4"/>
        <v>2821</v>
      </c>
      <c r="I17" s="90">
        <f t="shared" si="4"/>
        <v>8</v>
      </c>
      <c r="J17" s="90">
        <f t="shared" si="4"/>
        <v>46509</v>
      </c>
    </row>
    <row r="18" spans="1:10">
      <c r="A18" s="176" t="s">
        <v>263</v>
      </c>
      <c r="B18" s="88">
        <f t="shared" ref="B18:B32" si="5">SUM(C18:J18)</f>
        <v>5115</v>
      </c>
      <c r="C18" s="85">
        <v>536</v>
      </c>
      <c r="D18" s="85">
        <v>228</v>
      </c>
      <c r="E18" s="85">
        <v>2361</v>
      </c>
      <c r="F18" s="85">
        <v>794</v>
      </c>
      <c r="G18" s="85">
        <v>46</v>
      </c>
      <c r="H18" s="85">
        <v>123</v>
      </c>
      <c r="I18" s="85">
        <v>0</v>
      </c>
      <c r="J18" s="85">
        <v>1027</v>
      </c>
    </row>
    <row r="19" spans="1:10">
      <c r="A19" s="199" t="s">
        <v>256</v>
      </c>
      <c r="B19" s="88">
        <f t="shared" si="5"/>
        <v>1842</v>
      </c>
      <c r="C19" s="85">
        <v>206</v>
      </c>
      <c r="D19" s="85">
        <v>59</v>
      </c>
      <c r="E19" s="85">
        <v>907</v>
      </c>
      <c r="F19" s="85">
        <v>94</v>
      </c>
      <c r="G19" s="85">
        <v>13</v>
      </c>
      <c r="H19" s="85">
        <v>35</v>
      </c>
      <c r="I19" s="85">
        <v>0</v>
      </c>
      <c r="J19" s="85">
        <v>528</v>
      </c>
    </row>
    <row r="20" spans="1:10">
      <c r="A20" s="199" t="s">
        <v>291</v>
      </c>
      <c r="B20" s="88">
        <f t="shared" si="5"/>
        <v>551</v>
      </c>
      <c r="C20" s="85">
        <v>50</v>
      </c>
      <c r="D20" s="85">
        <v>11</v>
      </c>
      <c r="E20" s="85">
        <v>77</v>
      </c>
      <c r="F20" s="85">
        <v>3</v>
      </c>
      <c r="G20" s="85">
        <v>1</v>
      </c>
      <c r="H20" s="85">
        <v>15</v>
      </c>
      <c r="I20" s="85">
        <v>0</v>
      </c>
      <c r="J20" s="85">
        <v>394</v>
      </c>
    </row>
    <row r="21" spans="1:10">
      <c r="A21" s="176" t="s">
        <v>257</v>
      </c>
      <c r="B21" s="88">
        <f t="shared" si="5"/>
        <v>1731</v>
      </c>
      <c r="C21" s="85">
        <v>232</v>
      </c>
      <c r="D21" s="85">
        <v>92</v>
      </c>
      <c r="E21" s="85">
        <v>747</v>
      </c>
      <c r="F21" s="85">
        <v>214</v>
      </c>
      <c r="G21" s="85">
        <v>26</v>
      </c>
      <c r="H21" s="85">
        <v>49</v>
      </c>
      <c r="I21" s="85">
        <v>1</v>
      </c>
      <c r="J21" s="85">
        <v>370</v>
      </c>
    </row>
    <row r="22" spans="1:10">
      <c r="A22" s="199" t="s">
        <v>258</v>
      </c>
      <c r="B22" s="88">
        <f t="shared" si="5"/>
        <v>7645</v>
      </c>
      <c r="C22" s="85">
        <v>858</v>
      </c>
      <c r="D22" s="85">
        <v>250</v>
      </c>
      <c r="E22" s="85">
        <v>2834</v>
      </c>
      <c r="F22" s="85">
        <v>191</v>
      </c>
      <c r="G22" s="85">
        <v>75</v>
      </c>
      <c r="H22" s="85">
        <v>225</v>
      </c>
      <c r="I22" s="85">
        <v>0</v>
      </c>
      <c r="J22" s="85">
        <v>3212</v>
      </c>
    </row>
    <row r="23" spans="1:10">
      <c r="A23" s="176" t="s">
        <v>259</v>
      </c>
      <c r="B23" s="88">
        <f t="shared" si="5"/>
        <v>7982</v>
      </c>
      <c r="C23" s="85">
        <v>834</v>
      </c>
      <c r="D23" s="85">
        <v>253</v>
      </c>
      <c r="E23" s="85">
        <v>2996</v>
      </c>
      <c r="F23" s="85">
        <v>447</v>
      </c>
      <c r="G23" s="85">
        <v>74</v>
      </c>
      <c r="H23" s="85">
        <v>147</v>
      </c>
      <c r="I23" s="85">
        <v>0</v>
      </c>
      <c r="J23" s="85">
        <v>3231</v>
      </c>
    </row>
    <row r="24" spans="1:10">
      <c r="A24" s="176" t="s">
        <v>292</v>
      </c>
      <c r="B24" s="88">
        <f t="shared" si="5"/>
        <v>2980</v>
      </c>
      <c r="C24" s="85">
        <v>521</v>
      </c>
      <c r="D24" s="85">
        <v>334</v>
      </c>
      <c r="E24" s="85">
        <v>1078</v>
      </c>
      <c r="F24" s="85">
        <v>158</v>
      </c>
      <c r="G24" s="85">
        <v>31</v>
      </c>
      <c r="H24" s="85">
        <v>69</v>
      </c>
      <c r="I24" s="85">
        <v>2</v>
      </c>
      <c r="J24" s="85">
        <v>787</v>
      </c>
    </row>
    <row r="25" spans="1:10">
      <c r="A25" s="199" t="s">
        <v>293</v>
      </c>
      <c r="B25" s="88">
        <f t="shared" si="5"/>
        <v>11805</v>
      </c>
      <c r="C25" s="85">
        <v>1051</v>
      </c>
      <c r="D25" s="85">
        <v>376</v>
      </c>
      <c r="E25" s="85">
        <v>4251</v>
      </c>
      <c r="F25" s="85">
        <v>292</v>
      </c>
      <c r="G25" s="85">
        <v>67</v>
      </c>
      <c r="H25" s="85">
        <v>312</v>
      </c>
      <c r="I25" s="85">
        <v>1</v>
      </c>
      <c r="J25" s="85">
        <v>5455</v>
      </c>
    </row>
    <row r="26" spans="1:10">
      <c r="A26" s="199" t="s">
        <v>294</v>
      </c>
      <c r="B26" s="88">
        <f t="shared" si="5"/>
        <v>25555</v>
      </c>
      <c r="C26" s="85">
        <v>1772</v>
      </c>
      <c r="D26" s="85">
        <v>371</v>
      </c>
      <c r="E26" s="85">
        <v>9662</v>
      </c>
      <c r="F26" s="85">
        <v>786</v>
      </c>
      <c r="G26" s="85">
        <v>164</v>
      </c>
      <c r="H26" s="85">
        <v>843</v>
      </c>
      <c r="I26" s="85">
        <v>0</v>
      </c>
      <c r="J26" s="85">
        <v>11957</v>
      </c>
    </row>
    <row r="27" spans="1:10">
      <c r="A27" s="176" t="s">
        <v>295</v>
      </c>
      <c r="B27" s="88">
        <f t="shared" ref="B27" si="6">SUM(C27:J27)</f>
        <v>20227</v>
      </c>
      <c r="C27" s="85">
        <v>1980</v>
      </c>
      <c r="D27" s="85">
        <v>773</v>
      </c>
      <c r="E27" s="85">
        <v>8576</v>
      </c>
      <c r="F27" s="85">
        <v>894</v>
      </c>
      <c r="G27" s="85">
        <v>418</v>
      </c>
      <c r="H27" s="85">
        <v>286</v>
      </c>
      <c r="I27" s="85">
        <v>0</v>
      </c>
      <c r="J27" s="85">
        <v>7300</v>
      </c>
    </row>
    <row r="28" spans="1:10">
      <c r="A28" s="199" t="s">
        <v>260</v>
      </c>
      <c r="B28" s="88">
        <f t="shared" si="5"/>
        <v>16791</v>
      </c>
      <c r="C28" s="85">
        <v>1947</v>
      </c>
      <c r="D28" s="85">
        <v>671</v>
      </c>
      <c r="E28" s="85">
        <v>7338</v>
      </c>
      <c r="F28" s="85">
        <v>697</v>
      </c>
      <c r="G28" s="85">
        <v>191</v>
      </c>
      <c r="H28" s="85">
        <v>353</v>
      </c>
      <c r="I28" s="85">
        <v>1</v>
      </c>
      <c r="J28" s="85">
        <v>5593</v>
      </c>
    </row>
    <row r="29" spans="1:10">
      <c r="A29" s="176" t="s">
        <v>296</v>
      </c>
      <c r="B29" s="88">
        <f t="shared" si="5"/>
        <v>853</v>
      </c>
      <c r="C29" s="85">
        <v>86</v>
      </c>
      <c r="D29" s="85">
        <v>36</v>
      </c>
      <c r="E29" s="85">
        <v>253</v>
      </c>
      <c r="F29" s="85">
        <v>62</v>
      </c>
      <c r="G29" s="85">
        <v>13</v>
      </c>
      <c r="H29" s="85">
        <v>14</v>
      </c>
      <c r="I29" s="85">
        <v>0</v>
      </c>
      <c r="J29" s="85">
        <v>389</v>
      </c>
    </row>
    <row r="30" spans="1:10">
      <c r="A30" s="176" t="s">
        <v>261</v>
      </c>
      <c r="B30" s="88">
        <f t="shared" si="5"/>
        <v>680</v>
      </c>
      <c r="C30" s="85">
        <v>95</v>
      </c>
      <c r="D30" s="85">
        <v>47</v>
      </c>
      <c r="E30" s="85">
        <v>312</v>
      </c>
      <c r="F30" s="85">
        <v>80</v>
      </c>
      <c r="G30" s="85">
        <v>13</v>
      </c>
      <c r="H30" s="85">
        <v>14</v>
      </c>
      <c r="I30" s="85">
        <v>1</v>
      </c>
      <c r="J30" s="85">
        <v>118</v>
      </c>
    </row>
    <row r="31" spans="1:10">
      <c r="A31" s="199" t="s">
        <v>262</v>
      </c>
      <c r="B31" s="88">
        <f t="shared" si="5"/>
        <v>14655</v>
      </c>
      <c r="C31" s="85">
        <v>1701</v>
      </c>
      <c r="D31" s="85">
        <v>762</v>
      </c>
      <c r="E31" s="85">
        <v>5337</v>
      </c>
      <c r="F31" s="85">
        <v>389</v>
      </c>
      <c r="G31" s="85">
        <v>356</v>
      </c>
      <c r="H31" s="85">
        <v>308</v>
      </c>
      <c r="I31" s="85">
        <v>2</v>
      </c>
      <c r="J31" s="85">
        <v>5800</v>
      </c>
    </row>
    <row r="32" spans="1:10">
      <c r="A32" s="176" t="s">
        <v>315</v>
      </c>
      <c r="B32" s="88">
        <f t="shared" si="5"/>
        <v>2161</v>
      </c>
      <c r="C32" s="85">
        <v>193</v>
      </c>
      <c r="D32" s="85">
        <v>35</v>
      </c>
      <c r="E32" s="85">
        <v>1376</v>
      </c>
      <c r="F32" s="85">
        <v>173</v>
      </c>
      <c r="G32" s="85">
        <v>8</v>
      </c>
      <c r="H32" s="85">
        <v>28</v>
      </c>
      <c r="I32" s="85">
        <v>0</v>
      </c>
      <c r="J32" s="85">
        <v>348</v>
      </c>
    </row>
    <row r="33" spans="1:10">
      <c r="A33" s="187" t="s">
        <v>297</v>
      </c>
      <c r="B33" s="90">
        <f t="shared" ref="B33:J33" si="7">SUM(B34:B41)</f>
        <v>98409</v>
      </c>
      <c r="C33" s="90">
        <f t="shared" si="7"/>
        <v>9748</v>
      </c>
      <c r="D33" s="90">
        <f t="shared" si="7"/>
        <v>3739</v>
      </c>
      <c r="E33" s="90">
        <f t="shared" si="7"/>
        <v>37740</v>
      </c>
      <c r="F33" s="90">
        <f t="shared" si="7"/>
        <v>5923</v>
      </c>
      <c r="G33" s="90">
        <f t="shared" si="7"/>
        <v>633</v>
      </c>
      <c r="H33" s="90">
        <f t="shared" si="7"/>
        <v>3249</v>
      </c>
      <c r="I33" s="90">
        <f t="shared" si="7"/>
        <v>2</v>
      </c>
      <c r="J33" s="90">
        <f t="shared" si="7"/>
        <v>37375</v>
      </c>
    </row>
    <row r="34" spans="1:10">
      <c r="A34" s="176" t="s">
        <v>269</v>
      </c>
      <c r="B34" s="88">
        <f t="shared" ref="B34:B41" si="8">SUM(C34:J34)</f>
        <v>25403</v>
      </c>
      <c r="C34" s="85">
        <v>2195</v>
      </c>
      <c r="D34" s="85">
        <v>837</v>
      </c>
      <c r="E34" s="85">
        <v>7331</v>
      </c>
      <c r="F34" s="85">
        <v>1004</v>
      </c>
      <c r="G34" s="85">
        <v>135</v>
      </c>
      <c r="H34" s="85">
        <v>1035</v>
      </c>
      <c r="I34" s="85">
        <v>0</v>
      </c>
      <c r="J34" s="85">
        <v>12866</v>
      </c>
    </row>
    <row r="35" spans="1:10">
      <c r="A35" s="176" t="s">
        <v>264</v>
      </c>
      <c r="B35" s="88">
        <f t="shared" si="8"/>
        <v>11698</v>
      </c>
      <c r="C35" s="85">
        <v>1150</v>
      </c>
      <c r="D35" s="85">
        <v>495</v>
      </c>
      <c r="E35" s="85">
        <v>6031</v>
      </c>
      <c r="F35" s="85">
        <v>663</v>
      </c>
      <c r="G35" s="85">
        <v>95</v>
      </c>
      <c r="H35" s="85">
        <v>373</v>
      </c>
      <c r="I35" s="85">
        <v>0</v>
      </c>
      <c r="J35" s="85">
        <v>2891</v>
      </c>
    </row>
    <row r="36" spans="1:10">
      <c r="A36" s="176" t="s">
        <v>265</v>
      </c>
      <c r="B36" s="88">
        <f t="shared" si="8"/>
        <v>16975</v>
      </c>
      <c r="C36" s="85">
        <v>1818</v>
      </c>
      <c r="D36" s="85">
        <v>562</v>
      </c>
      <c r="E36" s="85">
        <v>6892</v>
      </c>
      <c r="F36" s="85">
        <v>1119</v>
      </c>
      <c r="G36" s="85">
        <v>101</v>
      </c>
      <c r="H36" s="85">
        <v>348</v>
      </c>
      <c r="I36" s="85">
        <v>0</v>
      </c>
      <c r="J36" s="85">
        <v>6135</v>
      </c>
    </row>
    <row r="37" spans="1:10">
      <c r="A37" s="176" t="s">
        <v>266</v>
      </c>
      <c r="B37" s="88">
        <f t="shared" si="8"/>
        <v>15023</v>
      </c>
      <c r="C37" s="85">
        <v>1302</v>
      </c>
      <c r="D37" s="85">
        <v>816</v>
      </c>
      <c r="E37" s="85">
        <v>5028</v>
      </c>
      <c r="F37" s="85">
        <v>528</v>
      </c>
      <c r="G37" s="85">
        <v>60</v>
      </c>
      <c r="H37" s="85">
        <v>514</v>
      </c>
      <c r="I37" s="85">
        <v>0</v>
      </c>
      <c r="J37" s="85">
        <v>6775</v>
      </c>
    </row>
    <row r="38" spans="1:10">
      <c r="A38" s="176" t="s">
        <v>314</v>
      </c>
      <c r="B38" s="88">
        <f t="shared" si="8"/>
        <v>1053</v>
      </c>
      <c r="C38" s="85">
        <v>121</v>
      </c>
      <c r="D38" s="85">
        <v>32</v>
      </c>
      <c r="E38" s="85">
        <v>650</v>
      </c>
      <c r="F38" s="85">
        <v>78</v>
      </c>
      <c r="G38" s="85">
        <v>10</v>
      </c>
      <c r="H38" s="85">
        <v>16</v>
      </c>
      <c r="I38" s="85">
        <v>0</v>
      </c>
      <c r="J38" s="85">
        <v>146</v>
      </c>
    </row>
    <row r="39" spans="1:10">
      <c r="A39" s="176" t="s">
        <v>267</v>
      </c>
      <c r="B39" s="88">
        <f t="shared" si="8"/>
        <v>18406</v>
      </c>
      <c r="C39" s="85">
        <v>1948</v>
      </c>
      <c r="D39" s="85">
        <v>582</v>
      </c>
      <c r="E39" s="85">
        <v>7545</v>
      </c>
      <c r="F39" s="85">
        <v>1558</v>
      </c>
      <c r="G39" s="85">
        <v>128</v>
      </c>
      <c r="H39" s="85">
        <v>773</v>
      </c>
      <c r="I39" s="85">
        <v>0</v>
      </c>
      <c r="J39" s="85">
        <v>5872</v>
      </c>
    </row>
    <row r="40" spans="1:10">
      <c r="A40" s="176" t="s">
        <v>298</v>
      </c>
      <c r="B40" s="88">
        <f t="shared" si="8"/>
        <v>1202</v>
      </c>
      <c r="C40" s="85">
        <v>214</v>
      </c>
      <c r="D40" s="85">
        <v>54</v>
      </c>
      <c r="E40" s="85">
        <v>664</v>
      </c>
      <c r="F40" s="85">
        <v>112</v>
      </c>
      <c r="G40" s="85">
        <v>22</v>
      </c>
      <c r="H40" s="85">
        <v>17</v>
      </c>
      <c r="I40" s="85">
        <v>0</v>
      </c>
      <c r="J40" s="85">
        <v>119</v>
      </c>
    </row>
    <row r="41" spans="1:10">
      <c r="A41" s="176" t="s">
        <v>268</v>
      </c>
      <c r="B41" s="88">
        <f t="shared" si="8"/>
        <v>8649</v>
      </c>
      <c r="C41" s="85">
        <v>1000</v>
      </c>
      <c r="D41" s="85">
        <v>361</v>
      </c>
      <c r="E41" s="85">
        <v>3599</v>
      </c>
      <c r="F41" s="85">
        <v>861</v>
      </c>
      <c r="G41" s="85">
        <v>82</v>
      </c>
      <c r="H41" s="85">
        <v>173</v>
      </c>
      <c r="I41" s="85">
        <v>2</v>
      </c>
      <c r="J41" s="85">
        <v>2571</v>
      </c>
    </row>
    <row r="42" spans="1:10">
      <c r="A42" s="187" t="s">
        <v>299</v>
      </c>
      <c r="B42" s="90">
        <f t="shared" ref="B42:J42" si="9">SUM(B43:B49)</f>
        <v>70181</v>
      </c>
      <c r="C42" s="90">
        <f t="shared" si="9"/>
        <v>8573</v>
      </c>
      <c r="D42" s="90">
        <f t="shared" si="9"/>
        <v>3375</v>
      </c>
      <c r="E42" s="90">
        <f t="shared" si="9"/>
        <v>27428</v>
      </c>
      <c r="F42" s="90">
        <f t="shared" si="9"/>
        <v>4193</v>
      </c>
      <c r="G42" s="90">
        <f t="shared" si="9"/>
        <v>1000</v>
      </c>
      <c r="H42" s="90">
        <f t="shared" si="9"/>
        <v>1836</v>
      </c>
      <c r="I42" s="90">
        <f t="shared" si="9"/>
        <v>6</v>
      </c>
      <c r="J42" s="90">
        <f t="shared" si="9"/>
        <v>23770</v>
      </c>
    </row>
    <row r="43" spans="1:10">
      <c r="A43" s="176" t="s">
        <v>276</v>
      </c>
      <c r="B43" s="88">
        <f t="shared" ref="B43:B49" si="10">SUM(C43:J43)</f>
        <v>20080</v>
      </c>
      <c r="C43" s="85">
        <v>2775</v>
      </c>
      <c r="D43" s="85">
        <v>1275</v>
      </c>
      <c r="E43" s="85">
        <v>6525</v>
      </c>
      <c r="F43" s="85">
        <v>799</v>
      </c>
      <c r="G43" s="85">
        <v>195</v>
      </c>
      <c r="H43" s="85">
        <v>647</v>
      </c>
      <c r="I43" s="85">
        <v>1</v>
      </c>
      <c r="J43" s="85">
        <v>7863</v>
      </c>
    </row>
    <row r="44" spans="1:10">
      <c r="A44" s="176" t="s">
        <v>270</v>
      </c>
      <c r="B44" s="88">
        <f t="shared" si="10"/>
        <v>4271</v>
      </c>
      <c r="C44" s="85">
        <v>492</v>
      </c>
      <c r="D44" s="85">
        <v>150</v>
      </c>
      <c r="E44" s="85">
        <v>2096</v>
      </c>
      <c r="F44" s="85">
        <v>373</v>
      </c>
      <c r="G44" s="85">
        <v>212</v>
      </c>
      <c r="H44" s="85">
        <v>59</v>
      </c>
      <c r="I44" s="85">
        <v>0</v>
      </c>
      <c r="J44" s="85">
        <v>889</v>
      </c>
    </row>
    <row r="45" spans="1:10">
      <c r="A45" s="176" t="s">
        <v>271</v>
      </c>
      <c r="B45" s="88">
        <f t="shared" si="10"/>
        <v>2688</v>
      </c>
      <c r="C45" s="85">
        <v>401</v>
      </c>
      <c r="D45" s="85">
        <v>113</v>
      </c>
      <c r="E45" s="85">
        <v>1404</v>
      </c>
      <c r="F45" s="85">
        <v>224</v>
      </c>
      <c r="G45" s="85">
        <v>144</v>
      </c>
      <c r="H45" s="85">
        <v>72</v>
      </c>
      <c r="I45" s="85">
        <v>0</v>
      </c>
      <c r="J45" s="85">
        <v>330</v>
      </c>
    </row>
    <row r="46" spans="1:10">
      <c r="A46" s="176" t="s">
        <v>272</v>
      </c>
      <c r="B46" s="88">
        <f t="shared" si="10"/>
        <v>8010</v>
      </c>
      <c r="C46" s="85">
        <v>1074</v>
      </c>
      <c r="D46" s="85">
        <v>161</v>
      </c>
      <c r="E46" s="85">
        <v>3289</v>
      </c>
      <c r="F46" s="85">
        <v>692</v>
      </c>
      <c r="G46" s="85">
        <v>140</v>
      </c>
      <c r="H46" s="85">
        <v>110</v>
      </c>
      <c r="I46" s="85">
        <v>1</v>
      </c>
      <c r="J46" s="85">
        <v>2543</v>
      </c>
    </row>
    <row r="47" spans="1:10">
      <c r="A47" s="199" t="s">
        <v>273</v>
      </c>
      <c r="B47" s="88">
        <f t="shared" si="10"/>
        <v>8015</v>
      </c>
      <c r="C47" s="85">
        <v>1003</v>
      </c>
      <c r="D47" s="85">
        <v>441</v>
      </c>
      <c r="E47" s="85">
        <v>2328</v>
      </c>
      <c r="F47" s="85">
        <v>432</v>
      </c>
      <c r="G47" s="85">
        <v>77</v>
      </c>
      <c r="H47" s="85">
        <v>344</v>
      </c>
      <c r="I47" s="85">
        <v>0</v>
      </c>
      <c r="J47" s="85">
        <v>3390</v>
      </c>
    </row>
    <row r="48" spans="1:10">
      <c r="A48" s="176" t="s">
        <v>274</v>
      </c>
      <c r="B48" s="88">
        <f t="shared" si="10"/>
        <v>26008</v>
      </c>
      <c r="C48" s="85">
        <v>2660</v>
      </c>
      <c r="D48" s="85">
        <v>1162</v>
      </c>
      <c r="E48" s="85">
        <v>11219</v>
      </c>
      <c r="F48" s="85">
        <v>1570</v>
      </c>
      <c r="G48" s="85">
        <v>212</v>
      </c>
      <c r="H48" s="85">
        <v>577</v>
      </c>
      <c r="I48" s="85">
        <v>4</v>
      </c>
      <c r="J48" s="85">
        <v>8604</v>
      </c>
    </row>
    <row r="49" spans="1:11">
      <c r="A49" s="176" t="s">
        <v>275</v>
      </c>
      <c r="B49" s="88">
        <f t="shared" si="10"/>
        <v>1109</v>
      </c>
      <c r="C49" s="85">
        <v>168</v>
      </c>
      <c r="D49" s="85">
        <v>73</v>
      </c>
      <c r="E49" s="85">
        <v>567</v>
      </c>
      <c r="F49" s="85">
        <v>103</v>
      </c>
      <c r="G49" s="85">
        <v>20</v>
      </c>
      <c r="H49" s="85">
        <v>27</v>
      </c>
      <c r="I49" s="85">
        <v>0</v>
      </c>
      <c r="J49" s="85">
        <v>151</v>
      </c>
    </row>
    <row r="50" spans="1:11">
      <c r="A50" s="187" t="s">
        <v>300</v>
      </c>
      <c r="B50" s="90">
        <f t="shared" ref="B50:J50" si="11">SUM(B51:B56)</f>
        <v>137562</v>
      </c>
      <c r="C50" s="90">
        <f t="shared" si="11"/>
        <v>12809</v>
      </c>
      <c r="D50" s="90">
        <f t="shared" si="11"/>
        <v>6559</v>
      </c>
      <c r="E50" s="90">
        <f t="shared" si="11"/>
        <v>58535</v>
      </c>
      <c r="F50" s="90">
        <f t="shared" si="11"/>
        <v>6609</v>
      </c>
      <c r="G50" s="90">
        <f t="shared" si="11"/>
        <v>1026</v>
      </c>
      <c r="H50" s="90">
        <f t="shared" si="11"/>
        <v>3370</v>
      </c>
      <c r="I50" s="90">
        <f t="shared" si="11"/>
        <v>5</v>
      </c>
      <c r="J50" s="90">
        <f t="shared" si="11"/>
        <v>48649</v>
      </c>
    </row>
    <row r="51" spans="1:11">
      <c r="A51" s="176" t="s">
        <v>244</v>
      </c>
      <c r="B51" s="88">
        <f t="shared" ref="B51" si="12">SUM(C51:J51)</f>
        <v>10431</v>
      </c>
      <c r="C51" s="85">
        <v>843</v>
      </c>
      <c r="D51" s="85">
        <v>229</v>
      </c>
      <c r="E51" s="85">
        <v>7176</v>
      </c>
      <c r="F51" s="85">
        <v>756</v>
      </c>
      <c r="G51" s="85">
        <v>103</v>
      </c>
      <c r="H51" s="85">
        <v>79</v>
      </c>
      <c r="I51" s="85">
        <v>0</v>
      </c>
      <c r="J51" s="85">
        <v>1245</v>
      </c>
    </row>
    <row r="52" spans="1:11">
      <c r="A52" s="176" t="s">
        <v>278</v>
      </c>
      <c r="B52" s="88">
        <f t="shared" ref="B52:B56" si="13">SUM(C52:J52)</f>
        <v>75873</v>
      </c>
      <c r="C52" s="85">
        <v>8378</v>
      </c>
      <c r="D52" s="85">
        <v>4014</v>
      </c>
      <c r="E52" s="85">
        <v>30016</v>
      </c>
      <c r="F52" s="85">
        <v>3784</v>
      </c>
      <c r="G52" s="85">
        <v>646</v>
      </c>
      <c r="H52" s="85">
        <v>1943</v>
      </c>
      <c r="I52" s="85">
        <v>4</v>
      </c>
      <c r="J52" s="85">
        <v>27088</v>
      </c>
    </row>
    <row r="53" spans="1:11">
      <c r="A53" s="176" t="s">
        <v>277</v>
      </c>
      <c r="B53" s="88">
        <f t="shared" si="13"/>
        <v>40615</v>
      </c>
      <c r="C53" s="85">
        <v>2552</v>
      </c>
      <c r="D53" s="85">
        <v>1851</v>
      </c>
      <c r="E53" s="85">
        <v>16186</v>
      </c>
      <c r="F53" s="85">
        <v>1444</v>
      </c>
      <c r="G53" s="85">
        <v>188</v>
      </c>
      <c r="H53" s="85">
        <v>1175</v>
      </c>
      <c r="I53" s="85">
        <v>1</v>
      </c>
      <c r="J53" s="85">
        <v>17218</v>
      </c>
      <c r="K53" s="1" t="s">
        <v>6</v>
      </c>
    </row>
    <row r="54" spans="1:11">
      <c r="A54" s="176" t="s">
        <v>302</v>
      </c>
      <c r="B54" s="88">
        <f t="shared" si="13"/>
        <v>2263</v>
      </c>
      <c r="C54" s="85">
        <v>172</v>
      </c>
      <c r="D54" s="85">
        <v>18</v>
      </c>
      <c r="E54" s="85">
        <v>843</v>
      </c>
      <c r="F54" s="85">
        <v>222</v>
      </c>
      <c r="G54" s="85">
        <v>20</v>
      </c>
      <c r="H54" s="85">
        <v>44</v>
      </c>
      <c r="I54" s="85">
        <v>0</v>
      </c>
      <c r="J54" s="85">
        <v>944</v>
      </c>
    </row>
    <row r="55" spans="1:11">
      <c r="A55" s="176" t="s">
        <v>303</v>
      </c>
      <c r="B55" s="88">
        <f t="shared" si="13"/>
        <v>8248</v>
      </c>
      <c r="C55" s="85">
        <v>852</v>
      </c>
      <c r="D55" s="85">
        <v>439</v>
      </c>
      <c r="E55" s="85">
        <v>4247</v>
      </c>
      <c r="F55" s="85">
        <v>401</v>
      </c>
      <c r="G55" s="85">
        <v>69</v>
      </c>
      <c r="H55" s="85">
        <v>123</v>
      </c>
      <c r="I55" s="85">
        <v>0</v>
      </c>
      <c r="J55" s="85">
        <v>2117</v>
      </c>
    </row>
    <row r="56" spans="1:11">
      <c r="A56" s="176" t="s">
        <v>304</v>
      </c>
      <c r="B56" s="88">
        <f t="shared" si="13"/>
        <v>132</v>
      </c>
      <c r="C56" s="85">
        <v>12</v>
      </c>
      <c r="D56" s="85">
        <v>8</v>
      </c>
      <c r="E56" s="85">
        <v>67</v>
      </c>
      <c r="F56" s="85">
        <v>2</v>
      </c>
      <c r="G56" s="85">
        <v>0</v>
      </c>
      <c r="H56" s="85">
        <v>6</v>
      </c>
      <c r="I56" s="85">
        <v>0</v>
      </c>
      <c r="J56" s="85">
        <v>37</v>
      </c>
    </row>
    <row r="57" spans="1:11">
      <c r="A57" s="187" t="s">
        <v>305</v>
      </c>
      <c r="B57" s="90">
        <f t="shared" ref="B57:J57" si="14">SUM(B58:B63)</f>
        <v>107581</v>
      </c>
      <c r="C57" s="90">
        <f t="shared" si="14"/>
        <v>9728</v>
      </c>
      <c r="D57" s="90">
        <f t="shared" si="14"/>
        <v>3829</v>
      </c>
      <c r="E57" s="90">
        <f t="shared" si="14"/>
        <v>51446</v>
      </c>
      <c r="F57" s="90">
        <f t="shared" si="14"/>
        <v>5628</v>
      </c>
      <c r="G57" s="90">
        <f t="shared" si="14"/>
        <v>721</v>
      </c>
      <c r="H57" s="90">
        <f t="shared" si="14"/>
        <v>3975</v>
      </c>
      <c r="I57" s="90">
        <f t="shared" si="14"/>
        <v>2</v>
      </c>
      <c r="J57" s="90">
        <f t="shared" si="14"/>
        <v>32252</v>
      </c>
    </row>
    <row r="58" spans="1:11">
      <c r="A58" s="176" t="s">
        <v>283</v>
      </c>
      <c r="B58" s="88">
        <f>SUM(C58:J58)</f>
        <v>4393</v>
      </c>
      <c r="C58" s="85">
        <v>449</v>
      </c>
      <c r="D58" s="85">
        <v>102</v>
      </c>
      <c r="E58" s="85">
        <v>2600</v>
      </c>
      <c r="F58" s="85">
        <v>434</v>
      </c>
      <c r="G58" s="85">
        <v>47</v>
      </c>
      <c r="H58" s="85">
        <v>58</v>
      </c>
      <c r="I58" s="85">
        <v>0</v>
      </c>
      <c r="J58" s="85">
        <v>703</v>
      </c>
    </row>
    <row r="59" spans="1:11">
      <c r="A59" s="176" t="s">
        <v>279</v>
      </c>
      <c r="B59" s="88">
        <f>SUM(C59:J59)</f>
        <v>5653</v>
      </c>
      <c r="C59" s="85">
        <v>459</v>
      </c>
      <c r="D59" s="85">
        <v>131</v>
      </c>
      <c r="E59" s="85">
        <v>3070</v>
      </c>
      <c r="F59" s="85">
        <v>411</v>
      </c>
      <c r="G59" s="85">
        <v>35</v>
      </c>
      <c r="H59" s="85">
        <v>71</v>
      </c>
      <c r="I59" s="85">
        <v>1</v>
      </c>
      <c r="J59" s="85">
        <v>1475</v>
      </c>
    </row>
    <row r="60" spans="1:11">
      <c r="A60" s="176" t="s">
        <v>280</v>
      </c>
      <c r="B60" s="88">
        <f t="shared" ref="B60" si="15">SUM(C60:J60)</f>
        <v>3970</v>
      </c>
      <c r="C60" s="85">
        <v>343</v>
      </c>
      <c r="D60" s="85">
        <v>175</v>
      </c>
      <c r="E60" s="85">
        <v>2263</v>
      </c>
      <c r="F60" s="85">
        <v>218</v>
      </c>
      <c r="G60" s="85">
        <v>29</v>
      </c>
      <c r="H60" s="85">
        <v>145</v>
      </c>
      <c r="I60" s="85">
        <v>0</v>
      </c>
      <c r="J60" s="85">
        <v>797</v>
      </c>
    </row>
    <row r="61" spans="1:11">
      <c r="A61" s="176" t="s">
        <v>306</v>
      </c>
      <c r="B61" s="88">
        <f>SUM(C61:J61)</f>
        <v>3427</v>
      </c>
      <c r="C61" s="85">
        <v>434</v>
      </c>
      <c r="D61" s="85">
        <v>61</v>
      </c>
      <c r="E61" s="85">
        <v>1571</v>
      </c>
      <c r="F61" s="85">
        <v>232</v>
      </c>
      <c r="G61" s="85">
        <v>70</v>
      </c>
      <c r="H61" s="85">
        <v>58</v>
      </c>
      <c r="I61" s="85">
        <v>0</v>
      </c>
      <c r="J61" s="85">
        <v>1001</v>
      </c>
    </row>
    <row r="62" spans="1:11">
      <c r="A62" s="176" t="s">
        <v>281</v>
      </c>
      <c r="B62" s="88">
        <f>SUM(C62:J62)</f>
        <v>14330</v>
      </c>
      <c r="C62" s="85">
        <v>868</v>
      </c>
      <c r="D62" s="85">
        <v>159</v>
      </c>
      <c r="E62" s="85">
        <v>10791</v>
      </c>
      <c r="F62" s="85">
        <v>1181</v>
      </c>
      <c r="G62" s="85">
        <v>78</v>
      </c>
      <c r="H62" s="85">
        <v>135</v>
      </c>
      <c r="I62" s="85">
        <v>0</v>
      </c>
      <c r="J62" s="85">
        <v>1118</v>
      </c>
    </row>
    <row r="63" spans="1:11">
      <c r="A63" s="176" t="s">
        <v>282</v>
      </c>
      <c r="B63" s="88">
        <f>SUM(C63:J63)</f>
        <v>75808</v>
      </c>
      <c r="C63" s="85">
        <v>7175</v>
      </c>
      <c r="D63" s="85">
        <v>3201</v>
      </c>
      <c r="E63" s="85">
        <v>31151</v>
      </c>
      <c r="F63" s="85">
        <v>3152</v>
      </c>
      <c r="G63" s="85">
        <v>462</v>
      </c>
      <c r="H63" s="85">
        <v>3508</v>
      </c>
      <c r="I63" s="85">
        <v>1</v>
      </c>
      <c r="J63" s="85">
        <v>27158</v>
      </c>
    </row>
    <row r="64" spans="1:11">
      <c r="A64" s="187" t="s">
        <v>307</v>
      </c>
      <c r="B64" s="90">
        <f>SUM(B65:B71)</f>
        <v>112235</v>
      </c>
      <c r="C64" s="90">
        <f t="shared" ref="C64:J64" si="16">SUM(C65:C71)</f>
        <v>11364</v>
      </c>
      <c r="D64" s="90">
        <f t="shared" si="16"/>
        <v>3556</v>
      </c>
      <c r="E64" s="90">
        <f t="shared" si="16"/>
        <v>42244</v>
      </c>
      <c r="F64" s="90">
        <f t="shared" si="16"/>
        <v>5986</v>
      </c>
      <c r="G64" s="90">
        <f t="shared" si="16"/>
        <v>1321</v>
      </c>
      <c r="H64" s="90">
        <f t="shared" si="16"/>
        <v>2050</v>
      </c>
      <c r="I64" s="90">
        <f t="shared" si="16"/>
        <v>4</v>
      </c>
      <c r="J64" s="90">
        <f t="shared" si="16"/>
        <v>45710</v>
      </c>
    </row>
    <row r="65" spans="1:10">
      <c r="A65" s="176" t="s">
        <v>308</v>
      </c>
      <c r="B65" s="88">
        <f t="shared" ref="B65:B81" si="17">SUM(C65:J65)</f>
        <v>24</v>
      </c>
      <c r="C65" s="85">
        <v>0</v>
      </c>
      <c r="D65" s="85">
        <v>0</v>
      </c>
      <c r="E65" s="85">
        <v>9</v>
      </c>
      <c r="F65" s="85">
        <v>0</v>
      </c>
      <c r="G65" s="85">
        <v>0</v>
      </c>
      <c r="H65" s="85">
        <v>1</v>
      </c>
      <c r="I65" s="85">
        <v>0</v>
      </c>
      <c r="J65" s="85">
        <v>14</v>
      </c>
    </row>
    <row r="66" spans="1:10">
      <c r="A66" s="176" t="s">
        <v>284</v>
      </c>
      <c r="B66" s="88">
        <f t="shared" si="17"/>
        <v>25595</v>
      </c>
      <c r="C66" s="85">
        <v>2969</v>
      </c>
      <c r="D66" s="85">
        <v>740</v>
      </c>
      <c r="E66" s="85">
        <v>9595</v>
      </c>
      <c r="F66" s="85">
        <v>1636</v>
      </c>
      <c r="G66" s="85">
        <v>383</v>
      </c>
      <c r="H66" s="85">
        <v>534</v>
      </c>
      <c r="I66" s="85">
        <v>1</v>
      </c>
      <c r="J66" s="85">
        <v>9737</v>
      </c>
    </row>
    <row r="67" spans="1:10">
      <c r="A67" s="176" t="s">
        <v>285</v>
      </c>
      <c r="B67" s="88">
        <f t="shared" si="17"/>
        <v>67838</v>
      </c>
      <c r="C67" s="85">
        <v>6760</v>
      </c>
      <c r="D67" s="85">
        <v>2067</v>
      </c>
      <c r="E67" s="85">
        <v>27143</v>
      </c>
      <c r="F67" s="85">
        <v>3932</v>
      </c>
      <c r="G67" s="85">
        <v>741</v>
      </c>
      <c r="H67" s="85">
        <v>992</v>
      </c>
      <c r="I67" s="85">
        <v>3</v>
      </c>
      <c r="J67" s="85">
        <v>26200</v>
      </c>
    </row>
    <row r="68" spans="1:10">
      <c r="A68" s="176" t="s">
        <v>286</v>
      </c>
      <c r="B68" s="88">
        <f t="shared" si="17"/>
        <v>736</v>
      </c>
      <c r="C68" s="85">
        <v>45</v>
      </c>
      <c r="D68" s="85">
        <v>22</v>
      </c>
      <c r="E68" s="85">
        <v>246</v>
      </c>
      <c r="F68" s="85">
        <v>7</v>
      </c>
      <c r="G68" s="85">
        <v>12</v>
      </c>
      <c r="H68" s="85">
        <v>13</v>
      </c>
      <c r="I68" s="85">
        <v>0</v>
      </c>
      <c r="J68" s="85">
        <v>391</v>
      </c>
    </row>
    <row r="69" spans="1:10">
      <c r="A69" s="176" t="s">
        <v>287</v>
      </c>
      <c r="B69" s="88">
        <f t="shared" si="17"/>
        <v>7682</v>
      </c>
      <c r="C69" s="85">
        <v>429</v>
      </c>
      <c r="D69" s="85">
        <v>207</v>
      </c>
      <c r="E69" s="85">
        <v>1957</v>
      </c>
      <c r="F69" s="85">
        <v>85</v>
      </c>
      <c r="G69" s="85">
        <v>71</v>
      </c>
      <c r="H69" s="85">
        <v>238</v>
      </c>
      <c r="I69" s="85">
        <v>0</v>
      </c>
      <c r="J69" s="85">
        <v>4695</v>
      </c>
    </row>
    <row r="70" spans="1:10">
      <c r="A70" s="176" t="s">
        <v>288</v>
      </c>
      <c r="B70" s="88">
        <f t="shared" ref="B70:B71" si="18">SUM(C70:J70)</f>
        <v>10297</v>
      </c>
      <c r="C70" s="85">
        <v>1159</v>
      </c>
      <c r="D70" s="85">
        <v>520</v>
      </c>
      <c r="E70" s="85">
        <v>3284</v>
      </c>
      <c r="F70" s="85">
        <v>312</v>
      </c>
      <c r="G70" s="85">
        <v>113</v>
      </c>
      <c r="H70" s="85">
        <v>271</v>
      </c>
      <c r="I70" s="85">
        <v>0</v>
      </c>
      <c r="J70" s="85">
        <v>4638</v>
      </c>
    </row>
    <row r="71" spans="1:10">
      <c r="A71" s="176" t="s">
        <v>311</v>
      </c>
      <c r="B71" s="88">
        <f t="shared" si="18"/>
        <v>63</v>
      </c>
      <c r="C71" s="85">
        <v>2</v>
      </c>
      <c r="D71" s="85">
        <v>0</v>
      </c>
      <c r="E71" s="85">
        <v>10</v>
      </c>
      <c r="F71" s="85">
        <v>14</v>
      </c>
      <c r="G71" s="85">
        <v>1</v>
      </c>
      <c r="H71" s="85">
        <v>1</v>
      </c>
      <c r="I71" s="85">
        <v>0</v>
      </c>
      <c r="J71" s="85">
        <v>35</v>
      </c>
    </row>
    <row r="72" spans="1:10">
      <c r="A72" s="187" t="s">
        <v>91</v>
      </c>
      <c r="B72" s="90">
        <f t="shared" si="17"/>
        <v>81</v>
      </c>
      <c r="C72" s="83">
        <v>3</v>
      </c>
      <c r="D72" s="83">
        <v>0</v>
      </c>
      <c r="E72" s="83">
        <v>20</v>
      </c>
      <c r="F72" s="83">
        <v>14</v>
      </c>
      <c r="G72" s="83">
        <v>1</v>
      </c>
      <c r="H72" s="83">
        <v>1</v>
      </c>
      <c r="I72" s="83">
        <v>0</v>
      </c>
      <c r="J72" s="83">
        <v>42</v>
      </c>
    </row>
    <row r="73" spans="1:10">
      <c r="A73" s="201" t="s">
        <v>359</v>
      </c>
      <c r="B73" s="90">
        <f>SUM(C73:J73)</f>
        <v>34590</v>
      </c>
      <c r="C73" s="90">
        <f>SUM(C75:C81)</f>
        <v>3880</v>
      </c>
      <c r="D73" s="90">
        <f t="shared" ref="D73:J73" si="19">SUM(D75:D81)</f>
        <v>129</v>
      </c>
      <c r="E73" s="90">
        <f t="shared" si="19"/>
        <v>21557</v>
      </c>
      <c r="F73" s="90">
        <f t="shared" si="19"/>
        <v>74</v>
      </c>
      <c r="G73" s="90">
        <f t="shared" si="19"/>
        <v>533</v>
      </c>
      <c r="H73" s="90">
        <f t="shared" si="19"/>
        <v>4794</v>
      </c>
      <c r="I73" s="90">
        <f t="shared" si="19"/>
        <v>1</v>
      </c>
      <c r="J73" s="90">
        <f t="shared" si="19"/>
        <v>3622</v>
      </c>
    </row>
    <row r="74" spans="1:10">
      <c r="A74" s="203" t="s">
        <v>92</v>
      </c>
      <c r="B74" s="90">
        <f>SUM(C74:J74)</f>
        <v>781</v>
      </c>
      <c r="C74" s="90">
        <v>59</v>
      </c>
      <c r="D74" s="90">
        <v>6</v>
      </c>
      <c r="E74" s="90">
        <v>602</v>
      </c>
      <c r="F74" s="90">
        <v>3</v>
      </c>
      <c r="G74" s="90">
        <v>37</v>
      </c>
      <c r="H74" s="90">
        <v>45</v>
      </c>
      <c r="I74" s="90">
        <v>0</v>
      </c>
      <c r="J74" s="90">
        <v>29</v>
      </c>
    </row>
    <row r="75" spans="1:10" ht="12.9">
      <c r="A75" s="199" t="s">
        <v>319</v>
      </c>
      <c r="B75" s="88">
        <f>SUM(C75:J75)</f>
        <v>23</v>
      </c>
      <c r="C75" s="85">
        <v>1</v>
      </c>
      <c r="D75" s="85">
        <v>1</v>
      </c>
      <c r="E75" s="85">
        <v>20</v>
      </c>
      <c r="F75" s="85">
        <v>0</v>
      </c>
      <c r="G75" s="85">
        <v>0</v>
      </c>
      <c r="H75" s="85">
        <v>0</v>
      </c>
      <c r="I75" s="85">
        <v>0</v>
      </c>
      <c r="J75" s="85">
        <v>1</v>
      </c>
    </row>
    <row r="76" spans="1:10" ht="12.9">
      <c r="A76" s="199" t="s">
        <v>318</v>
      </c>
      <c r="B76" s="88">
        <f t="shared" ref="B76" si="20">SUM(C76:J76)</f>
        <v>464</v>
      </c>
      <c r="C76" s="85">
        <v>32</v>
      </c>
      <c r="D76" s="85">
        <v>4</v>
      </c>
      <c r="E76" s="85">
        <v>351</v>
      </c>
      <c r="F76" s="85">
        <v>2</v>
      </c>
      <c r="G76" s="85">
        <v>24</v>
      </c>
      <c r="H76" s="85">
        <v>35</v>
      </c>
      <c r="I76" s="85">
        <v>0</v>
      </c>
      <c r="J76" s="85">
        <v>16</v>
      </c>
    </row>
    <row r="77" spans="1:10" ht="12.25">
      <c r="A77" s="199" t="s">
        <v>320</v>
      </c>
      <c r="B77" s="88">
        <f t="shared" ref="B77" si="21">SUM(C77:J77)</f>
        <v>294</v>
      </c>
      <c r="C77" s="85">
        <v>26</v>
      </c>
      <c r="D77" s="85">
        <v>1</v>
      </c>
      <c r="E77" s="85">
        <v>231</v>
      </c>
      <c r="F77" s="85">
        <v>1</v>
      </c>
      <c r="G77" s="85">
        <v>13</v>
      </c>
      <c r="H77" s="85">
        <v>10</v>
      </c>
      <c r="I77" s="85">
        <v>0</v>
      </c>
      <c r="J77" s="85">
        <v>12</v>
      </c>
    </row>
    <row r="78" spans="1:10">
      <c r="A78" s="175" t="s">
        <v>309</v>
      </c>
      <c r="B78" s="88">
        <f t="shared" ref="B78" si="22">SUM(C78:J78)</f>
        <v>5</v>
      </c>
      <c r="C78" s="85">
        <v>1</v>
      </c>
      <c r="D78" s="85">
        <v>0</v>
      </c>
      <c r="E78" s="85">
        <v>4</v>
      </c>
      <c r="F78" s="85">
        <v>0</v>
      </c>
      <c r="G78" s="85">
        <v>0</v>
      </c>
      <c r="H78" s="85">
        <v>0</v>
      </c>
      <c r="I78" s="85">
        <v>0</v>
      </c>
      <c r="J78" s="85">
        <v>0</v>
      </c>
    </row>
    <row r="79" spans="1:10">
      <c r="A79" s="175" t="s">
        <v>310</v>
      </c>
      <c r="B79" s="88">
        <f>SUM(C79:J79)</f>
        <v>3</v>
      </c>
      <c r="C79" s="85">
        <v>0</v>
      </c>
      <c r="D79" s="85">
        <v>0</v>
      </c>
      <c r="E79" s="85">
        <v>3</v>
      </c>
      <c r="F79" s="85">
        <v>0</v>
      </c>
      <c r="G79" s="85">
        <v>0</v>
      </c>
      <c r="H79" s="85">
        <v>0</v>
      </c>
      <c r="I79" s="85">
        <v>0</v>
      </c>
      <c r="J79" s="85">
        <v>0</v>
      </c>
    </row>
    <row r="80" spans="1:10">
      <c r="A80" s="175" t="s">
        <v>289</v>
      </c>
      <c r="B80" s="88">
        <f>SUM(C80:J80)</f>
        <v>10</v>
      </c>
      <c r="C80" s="85">
        <v>0</v>
      </c>
      <c r="D80" s="85">
        <v>0</v>
      </c>
      <c r="E80" s="85">
        <v>3</v>
      </c>
      <c r="F80" s="85">
        <v>0</v>
      </c>
      <c r="G80" s="85">
        <v>0</v>
      </c>
      <c r="H80" s="85">
        <v>0</v>
      </c>
      <c r="I80" s="85">
        <v>0</v>
      </c>
      <c r="J80" s="85">
        <v>7</v>
      </c>
    </row>
    <row r="81" spans="1:10">
      <c r="A81" s="178" t="s">
        <v>90</v>
      </c>
      <c r="B81" s="151">
        <f t="shared" si="17"/>
        <v>33791</v>
      </c>
      <c r="C81" s="151">
        <v>3820</v>
      </c>
      <c r="D81" s="151">
        <v>123</v>
      </c>
      <c r="E81" s="151">
        <v>20945</v>
      </c>
      <c r="F81" s="151">
        <v>71</v>
      </c>
      <c r="G81" s="151">
        <v>496</v>
      </c>
      <c r="H81" s="151">
        <v>4749</v>
      </c>
      <c r="I81" s="151">
        <v>1</v>
      </c>
      <c r="J81" s="151">
        <v>3586</v>
      </c>
    </row>
    <row r="82" spans="1:10" s="21" customFormat="1">
      <c r="A82" s="5"/>
      <c r="B82" s="10"/>
      <c r="C82" s="78"/>
      <c r="D82" s="78"/>
      <c r="E82" s="10"/>
      <c r="F82" s="10"/>
      <c r="G82" s="78"/>
      <c r="H82" s="78"/>
      <c r="I82" s="78"/>
      <c r="J82" s="78"/>
    </row>
    <row r="83" spans="1:10">
      <c r="A83" s="5" t="s">
        <v>89</v>
      </c>
      <c r="B83" s="10"/>
      <c r="C83" s="78"/>
      <c r="D83" s="78"/>
      <c r="E83" s="10"/>
      <c r="F83" s="10"/>
      <c r="G83" s="78"/>
      <c r="H83" s="78"/>
      <c r="I83" s="78"/>
      <c r="J83" s="78"/>
    </row>
    <row r="84" spans="1:10">
      <c r="A84" s="158" t="s">
        <v>156</v>
      </c>
      <c r="G84" s="78"/>
    </row>
    <row r="85" spans="1:10">
      <c r="A85" s="158" t="s">
        <v>157</v>
      </c>
    </row>
    <row r="86" spans="1:10">
      <c r="A86" s="158" t="s">
        <v>88</v>
      </c>
    </row>
    <row r="87" spans="1:10">
      <c r="A87" s="5" t="s">
        <v>87</v>
      </c>
    </row>
    <row r="88" spans="1:10">
      <c r="A88" s="5" t="s">
        <v>99</v>
      </c>
    </row>
    <row r="89" spans="1:10">
      <c r="A89" s="5" t="s">
        <v>86</v>
      </c>
    </row>
    <row r="90" spans="1:10">
      <c r="A90" s="5" t="s">
        <v>102</v>
      </c>
    </row>
    <row r="91" spans="1:10">
      <c r="A91" s="5" t="s">
        <v>372</v>
      </c>
    </row>
    <row r="92" spans="1:10">
      <c r="A92" s="5" t="s">
        <v>361</v>
      </c>
    </row>
    <row r="107" spans="2:11">
      <c r="B107" s="10"/>
      <c r="C107" s="10"/>
      <c r="D107" s="10"/>
      <c r="E107" s="10"/>
      <c r="F107" s="10"/>
      <c r="G107" s="10"/>
      <c r="H107" s="10"/>
      <c r="I107" s="10"/>
      <c r="J107" s="10"/>
      <c r="K107" s="10"/>
    </row>
  </sheetData>
  <pageMargins left="0.44" right="0.17" top="1" bottom="1" header="0.5" footer="0.5"/>
  <pageSetup firstPageNumber="21" fitToHeight="2" orientation="portrait" useFirstPageNumber="1" r:id="rId1"/>
  <headerFooter alignWithMargins="0">
    <oddFooter>&amp;C&amp;P of 31</oddFooter>
    <firstFooter>&amp;C1-19</firstFooter>
  </headerFooter>
  <rowBreaks count="1" manualBreakCount="1">
    <brk id="56" max="9" man="1"/>
  </rowBreaks>
  <ignoredErrors>
    <ignoredError sqref="B33 B42 B50 B57 B10:H10 I10:J10 B17 C33:H33 I33:J33 C42:J42 C57:J57 B64:B73" formula="1"/>
    <ignoredError sqref="C64:J73" formula="1"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2"/>
  <sheetViews>
    <sheetView showGridLines="0" zoomScaleNormal="100" workbookViewId="0">
      <pane xSplit="1" ySplit="8" topLeftCell="B9" activePane="bottomRight" state="frozen"/>
      <selection activeCell="L1" sqref="L1"/>
      <selection pane="topRight" activeCell="L1" sqref="L1"/>
      <selection pane="bottomLeft" activeCell="L1" sqref="L1"/>
      <selection pane="bottomRight" activeCell="L1" sqref="L1"/>
    </sheetView>
  </sheetViews>
  <sheetFormatPr defaultColWidth="9.28515625" defaultRowHeight="10.9"/>
  <cols>
    <col min="1" max="1" width="29.7109375" style="3" customWidth="1"/>
    <col min="2" max="2" width="9.140625" style="1" customWidth="1"/>
    <col min="3" max="3" width="9.28515625" style="1" customWidth="1"/>
    <col min="4" max="4" width="7.85546875" style="1" customWidth="1"/>
    <col min="5" max="5" width="8.42578125" style="1" customWidth="1"/>
    <col min="6" max="6" width="6.7109375" style="1" customWidth="1"/>
    <col min="7" max="7" width="9.140625" style="1" customWidth="1"/>
    <col min="8" max="8" width="9" style="1" customWidth="1"/>
    <col min="9" max="9" width="9.28515625" style="1" customWidth="1"/>
    <col min="10" max="10" width="9.7109375" style="1" customWidth="1"/>
    <col min="11" max="11" width="6.7109375" style="1" customWidth="1"/>
    <col min="12" max="16384" width="9.28515625" style="1"/>
  </cols>
  <sheetData>
    <row r="1" spans="1:10">
      <c r="A1" s="33" t="s">
        <v>96</v>
      </c>
      <c r="B1" s="33"/>
      <c r="C1" s="33"/>
      <c r="D1" s="33"/>
      <c r="E1" s="33"/>
      <c r="F1" s="33"/>
      <c r="G1" s="33"/>
      <c r="H1" s="33"/>
      <c r="I1" s="33"/>
      <c r="J1" s="33"/>
    </row>
    <row r="2" spans="1:10" ht="13.6" customHeight="1">
      <c r="A2" s="33" t="s">
        <v>165</v>
      </c>
      <c r="B2" s="33"/>
      <c r="C2" s="33"/>
      <c r="D2" s="33"/>
      <c r="E2" s="33"/>
      <c r="F2" s="33"/>
      <c r="G2" s="33"/>
      <c r="H2" s="33"/>
      <c r="I2" s="33"/>
      <c r="J2" s="33"/>
    </row>
    <row r="3" spans="1:10">
      <c r="A3" s="33" t="s">
        <v>79</v>
      </c>
      <c r="B3" s="33"/>
      <c r="C3" s="33"/>
      <c r="D3" s="33"/>
      <c r="E3" s="33"/>
      <c r="F3" s="33"/>
      <c r="G3" s="33"/>
      <c r="H3" s="33"/>
      <c r="I3" s="33"/>
      <c r="J3" s="33"/>
    </row>
    <row r="4" spans="1:10">
      <c r="A4" s="33" t="str">
        <f>'Table 14'!A4</f>
        <v>DECEMBER 31, 2021  1/</v>
      </c>
      <c r="B4" s="33"/>
      <c r="C4" s="33"/>
      <c r="D4" s="33"/>
      <c r="E4" s="33"/>
      <c r="F4" s="33"/>
      <c r="G4" s="33"/>
      <c r="H4" s="33"/>
      <c r="I4" s="33"/>
      <c r="J4" s="33"/>
    </row>
    <row r="6" spans="1:10" s="44" customFormat="1" ht="30.75" customHeight="1">
      <c r="A6" s="170" t="s">
        <v>77</v>
      </c>
      <c r="B6" s="171" t="s">
        <v>166</v>
      </c>
      <c r="C6" s="171" t="s">
        <v>167</v>
      </c>
      <c r="D6" s="171" t="s">
        <v>168</v>
      </c>
      <c r="E6" s="172" t="s">
        <v>94</v>
      </c>
      <c r="F6" s="171" t="s">
        <v>169</v>
      </c>
      <c r="G6" s="171" t="s">
        <v>170</v>
      </c>
      <c r="H6" s="172" t="s">
        <v>93</v>
      </c>
      <c r="I6" s="171" t="s">
        <v>171</v>
      </c>
      <c r="J6" s="171" t="s">
        <v>172</v>
      </c>
    </row>
    <row r="7" spans="1:10">
      <c r="A7" s="196" t="s">
        <v>317</v>
      </c>
      <c r="B7" s="125">
        <f>B8+B81</f>
        <v>220087</v>
      </c>
      <c r="C7" s="125">
        <f t="shared" ref="C7:J7" si="0">(C8+C81)</f>
        <v>5886</v>
      </c>
      <c r="D7" s="125">
        <f t="shared" si="0"/>
        <v>1247</v>
      </c>
      <c r="E7" s="125">
        <f t="shared" si="0"/>
        <v>8231</v>
      </c>
      <c r="F7" s="125">
        <f t="shared" si="0"/>
        <v>2032</v>
      </c>
      <c r="G7" s="125">
        <f t="shared" si="0"/>
        <v>751</v>
      </c>
      <c r="H7" s="125">
        <f t="shared" si="0"/>
        <v>4729</v>
      </c>
      <c r="I7" s="125">
        <f t="shared" si="0"/>
        <v>0</v>
      </c>
      <c r="J7" s="125">
        <f t="shared" si="0"/>
        <v>197211</v>
      </c>
    </row>
    <row r="8" spans="1:10">
      <c r="A8" s="196" t="s">
        <v>248</v>
      </c>
      <c r="B8" s="90">
        <f>B9+B10+B17+B33+B42+B50+B57+B64+B73-B81</f>
        <v>215788</v>
      </c>
      <c r="C8" s="90">
        <f t="shared" ref="C8:J8" si="1">C9+C10+C17+C33+C42+C50+C57+C64+C73-C81</f>
        <v>5584</v>
      </c>
      <c r="D8" s="90">
        <f t="shared" si="1"/>
        <v>1246</v>
      </c>
      <c r="E8" s="90">
        <f t="shared" si="1"/>
        <v>8011</v>
      </c>
      <c r="F8" s="90">
        <f t="shared" si="1"/>
        <v>2030</v>
      </c>
      <c r="G8" s="90">
        <f t="shared" si="1"/>
        <v>684</v>
      </c>
      <c r="H8" s="90">
        <f t="shared" si="1"/>
        <v>3867</v>
      </c>
      <c r="I8" s="90">
        <f t="shared" si="1"/>
        <v>0</v>
      </c>
      <c r="J8" s="90">
        <f t="shared" si="1"/>
        <v>194366</v>
      </c>
    </row>
    <row r="9" spans="1:10">
      <c r="A9" s="196" t="s">
        <v>245</v>
      </c>
      <c r="B9" s="90">
        <f>SUM(C9:J9)</f>
        <v>1221</v>
      </c>
      <c r="C9" s="83">
        <v>82</v>
      </c>
      <c r="D9" s="83">
        <v>29</v>
      </c>
      <c r="E9" s="83">
        <v>117</v>
      </c>
      <c r="F9" s="83">
        <v>9</v>
      </c>
      <c r="G9" s="83">
        <v>7</v>
      </c>
      <c r="H9" s="83">
        <v>115</v>
      </c>
      <c r="I9" s="83">
        <v>0</v>
      </c>
      <c r="J9" s="83">
        <v>862</v>
      </c>
    </row>
    <row r="10" spans="1:10">
      <c r="A10" s="196" t="s">
        <v>249</v>
      </c>
      <c r="B10" s="90">
        <f t="shared" ref="B10:J10" si="2">SUM(B11:B16)</f>
        <v>10201</v>
      </c>
      <c r="C10" s="90">
        <f t="shared" si="2"/>
        <v>361</v>
      </c>
      <c r="D10" s="90">
        <f t="shared" si="2"/>
        <v>106</v>
      </c>
      <c r="E10" s="90">
        <f t="shared" si="2"/>
        <v>593</v>
      </c>
      <c r="F10" s="90">
        <f t="shared" si="2"/>
        <v>206</v>
      </c>
      <c r="G10" s="90">
        <f t="shared" si="2"/>
        <v>33</v>
      </c>
      <c r="H10" s="90">
        <f t="shared" si="2"/>
        <v>280</v>
      </c>
      <c r="I10" s="90">
        <f t="shared" si="2"/>
        <v>0</v>
      </c>
      <c r="J10" s="90">
        <f t="shared" si="2"/>
        <v>8622</v>
      </c>
    </row>
    <row r="11" spans="1:10">
      <c r="A11" s="199" t="s">
        <v>250</v>
      </c>
      <c r="B11" s="88">
        <f>SUM(C11:J11)</f>
        <v>480</v>
      </c>
      <c r="C11" s="85">
        <v>23</v>
      </c>
      <c r="D11" s="85">
        <v>2</v>
      </c>
      <c r="E11" s="85">
        <v>31</v>
      </c>
      <c r="F11" s="85">
        <v>27</v>
      </c>
      <c r="G11" s="85">
        <v>1</v>
      </c>
      <c r="H11" s="85">
        <v>3</v>
      </c>
      <c r="I11" s="85">
        <v>0</v>
      </c>
      <c r="J11" s="85">
        <v>393</v>
      </c>
    </row>
    <row r="12" spans="1:10">
      <c r="A12" s="199" t="s">
        <v>255</v>
      </c>
      <c r="B12" s="88">
        <f>SUM(C12:J12)</f>
        <v>830</v>
      </c>
      <c r="C12" s="85">
        <v>56</v>
      </c>
      <c r="D12" s="85">
        <v>6</v>
      </c>
      <c r="E12" s="85">
        <v>132</v>
      </c>
      <c r="F12" s="85">
        <v>103</v>
      </c>
      <c r="G12" s="85">
        <v>5</v>
      </c>
      <c r="H12" s="85">
        <v>17</v>
      </c>
      <c r="I12" s="85">
        <v>0</v>
      </c>
      <c r="J12" s="85">
        <v>511</v>
      </c>
    </row>
    <row r="13" spans="1:10">
      <c r="A13" s="176" t="s">
        <v>251</v>
      </c>
      <c r="B13" s="88">
        <f t="shared" ref="B13" si="3">SUM(C13:J13)</f>
        <v>2071</v>
      </c>
      <c r="C13" s="85">
        <v>57</v>
      </c>
      <c r="D13" s="85">
        <v>33</v>
      </c>
      <c r="E13" s="85">
        <v>95</v>
      </c>
      <c r="F13" s="85">
        <v>21</v>
      </c>
      <c r="G13" s="85">
        <v>2</v>
      </c>
      <c r="H13" s="85">
        <v>57</v>
      </c>
      <c r="I13" s="85">
        <v>0</v>
      </c>
      <c r="J13" s="85">
        <v>1806</v>
      </c>
    </row>
    <row r="14" spans="1:10">
      <c r="A14" s="199" t="s">
        <v>252</v>
      </c>
      <c r="B14" s="88">
        <f>SUM(C14:J14)</f>
        <v>2753</v>
      </c>
      <c r="C14" s="85">
        <v>73</v>
      </c>
      <c r="D14" s="85">
        <v>12</v>
      </c>
      <c r="E14" s="85">
        <v>95</v>
      </c>
      <c r="F14" s="85">
        <v>26</v>
      </c>
      <c r="G14" s="85">
        <v>12</v>
      </c>
      <c r="H14" s="85">
        <v>36</v>
      </c>
      <c r="I14" s="85">
        <v>0</v>
      </c>
      <c r="J14" s="85">
        <v>2499</v>
      </c>
    </row>
    <row r="15" spans="1:10">
      <c r="A15" s="199" t="s">
        <v>253</v>
      </c>
      <c r="B15" s="88">
        <f>SUM(C15:J15)</f>
        <v>320</v>
      </c>
      <c r="C15" s="85">
        <v>24</v>
      </c>
      <c r="D15" s="85">
        <v>1</v>
      </c>
      <c r="E15" s="85">
        <v>18</v>
      </c>
      <c r="F15" s="85">
        <v>11</v>
      </c>
      <c r="G15" s="85">
        <v>3</v>
      </c>
      <c r="H15" s="85">
        <v>10</v>
      </c>
      <c r="I15" s="85">
        <v>0</v>
      </c>
      <c r="J15" s="85">
        <v>253</v>
      </c>
    </row>
    <row r="16" spans="1:10">
      <c r="A16" s="176" t="s">
        <v>254</v>
      </c>
      <c r="B16" s="88">
        <f t="shared" ref="B16" si="4">SUM(C16:J16)</f>
        <v>3747</v>
      </c>
      <c r="C16" s="85">
        <v>128</v>
      </c>
      <c r="D16" s="85">
        <v>52</v>
      </c>
      <c r="E16" s="85">
        <v>222</v>
      </c>
      <c r="F16" s="85">
        <v>18</v>
      </c>
      <c r="G16" s="85">
        <v>10</v>
      </c>
      <c r="H16" s="85">
        <v>157</v>
      </c>
      <c r="I16" s="85">
        <v>0</v>
      </c>
      <c r="J16" s="85">
        <v>3160</v>
      </c>
    </row>
    <row r="17" spans="1:12">
      <c r="A17" s="196" t="s">
        <v>246</v>
      </c>
      <c r="B17" s="90">
        <f t="shared" ref="B17:J17" si="5">SUM(B18:B32)</f>
        <v>39111</v>
      </c>
      <c r="C17" s="90">
        <f t="shared" si="5"/>
        <v>890</v>
      </c>
      <c r="D17" s="90">
        <f t="shared" si="5"/>
        <v>217</v>
      </c>
      <c r="E17" s="90">
        <f t="shared" si="5"/>
        <v>1276</v>
      </c>
      <c r="F17" s="90">
        <f t="shared" si="5"/>
        <v>317</v>
      </c>
      <c r="G17" s="90">
        <f t="shared" si="5"/>
        <v>161</v>
      </c>
      <c r="H17" s="90">
        <f t="shared" si="5"/>
        <v>592</v>
      </c>
      <c r="I17" s="90">
        <f t="shared" si="5"/>
        <v>0</v>
      </c>
      <c r="J17" s="90">
        <f t="shared" si="5"/>
        <v>35658</v>
      </c>
    </row>
    <row r="18" spans="1:12">
      <c r="A18" s="176" t="s">
        <v>263</v>
      </c>
      <c r="B18" s="88">
        <f t="shared" ref="B18" si="6">SUM(C18:J18)</f>
        <v>1057</v>
      </c>
      <c r="C18" s="85">
        <v>39</v>
      </c>
      <c r="D18" s="85">
        <v>15</v>
      </c>
      <c r="E18" s="85">
        <v>52</v>
      </c>
      <c r="F18" s="85">
        <v>69</v>
      </c>
      <c r="G18" s="85">
        <v>5</v>
      </c>
      <c r="H18" s="85">
        <v>26</v>
      </c>
      <c r="I18" s="85">
        <v>0</v>
      </c>
      <c r="J18" s="85">
        <v>851</v>
      </c>
      <c r="L18" s="10"/>
    </row>
    <row r="19" spans="1:12">
      <c r="A19" s="199" t="s">
        <v>256</v>
      </c>
      <c r="B19" s="88">
        <f t="shared" ref="B19:B32" si="7">SUM(C19:J19)</f>
        <v>456</v>
      </c>
      <c r="C19" s="85">
        <v>21</v>
      </c>
      <c r="D19" s="85">
        <v>6</v>
      </c>
      <c r="E19" s="85">
        <v>18</v>
      </c>
      <c r="F19" s="85">
        <v>2</v>
      </c>
      <c r="G19" s="85">
        <v>1</v>
      </c>
      <c r="H19" s="85">
        <v>8</v>
      </c>
      <c r="I19" s="85">
        <v>0</v>
      </c>
      <c r="J19" s="85">
        <v>400</v>
      </c>
    </row>
    <row r="20" spans="1:12">
      <c r="A20" s="199" t="s">
        <v>291</v>
      </c>
      <c r="B20" s="88">
        <f t="shared" si="7"/>
        <v>223</v>
      </c>
      <c r="C20" s="85">
        <v>5</v>
      </c>
      <c r="D20" s="85">
        <v>0</v>
      </c>
      <c r="E20" s="85">
        <v>5</v>
      </c>
      <c r="F20" s="85">
        <v>0</v>
      </c>
      <c r="G20" s="85">
        <v>0</v>
      </c>
      <c r="H20" s="85">
        <v>4</v>
      </c>
      <c r="I20" s="85">
        <v>0</v>
      </c>
      <c r="J20" s="85">
        <v>209</v>
      </c>
    </row>
    <row r="21" spans="1:12">
      <c r="A21" s="176" t="s">
        <v>257</v>
      </c>
      <c r="B21" s="88">
        <f t="shared" si="7"/>
        <v>370</v>
      </c>
      <c r="C21" s="85">
        <v>20</v>
      </c>
      <c r="D21" s="85">
        <v>5</v>
      </c>
      <c r="E21" s="85">
        <v>12</v>
      </c>
      <c r="F21" s="85">
        <v>23</v>
      </c>
      <c r="G21" s="85">
        <v>1</v>
      </c>
      <c r="H21" s="85">
        <v>10</v>
      </c>
      <c r="I21" s="85">
        <v>0</v>
      </c>
      <c r="J21" s="85">
        <v>299</v>
      </c>
    </row>
    <row r="22" spans="1:12">
      <c r="A22" s="199" t="s">
        <v>258</v>
      </c>
      <c r="B22" s="88">
        <f t="shared" si="7"/>
        <v>2768</v>
      </c>
      <c r="C22" s="85">
        <v>66</v>
      </c>
      <c r="D22" s="85">
        <v>7</v>
      </c>
      <c r="E22" s="85">
        <v>63</v>
      </c>
      <c r="F22" s="85">
        <v>3</v>
      </c>
      <c r="G22" s="85">
        <v>11</v>
      </c>
      <c r="H22" s="85">
        <v>53</v>
      </c>
      <c r="I22" s="85">
        <v>0</v>
      </c>
      <c r="J22" s="85">
        <v>2565</v>
      </c>
    </row>
    <row r="23" spans="1:12">
      <c r="A23" s="176" t="s">
        <v>259</v>
      </c>
      <c r="B23" s="88">
        <f t="shared" si="7"/>
        <v>2680</v>
      </c>
      <c r="C23" s="85">
        <v>60</v>
      </c>
      <c r="D23" s="85">
        <v>9</v>
      </c>
      <c r="E23" s="85">
        <v>78</v>
      </c>
      <c r="F23" s="85">
        <v>26</v>
      </c>
      <c r="G23" s="85">
        <v>11</v>
      </c>
      <c r="H23" s="85">
        <v>33</v>
      </c>
      <c r="I23" s="85">
        <v>0</v>
      </c>
      <c r="J23" s="85">
        <v>2463</v>
      </c>
    </row>
    <row r="24" spans="1:12">
      <c r="A24" s="176" t="s">
        <v>292</v>
      </c>
      <c r="B24" s="88">
        <f t="shared" si="7"/>
        <v>767</v>
      </c>
      <c r="C24" s="85">
        <v>38</v>
      </c>
      <c r="D24" s="85">
        <v>15</v>
      </c>
      <c r="E24" s="85">
        <v>28</v>
      </c>
      <c r="F24" s="85">
        <v>18</v>
      </c>
      <c r="G24" s="85">
        <v>6</v>
      </c>
      <c r="H24" s="85">
        <v>14</v>
      </c>
      <c r="I24" s="85">
        <v>0</v>
      </c>
      <c r="J24" s="85">
        <v>648</v>
      </c>
    </row>
    <row r="25" spans="1:12">
      <c r="A25" s="199" t="s">
        <v>293</v>
      </c>
      <c r="B25" s="88">
        <f t="shared" si="7"/>
        <v>4279</v>
      </c>
      <c r="C25" s="85">
        <v>67</v>
      </c>
      <c r="D25" s="85">
        <v>20</v>
      </c>
      <c r="E25" s="85">
        <v>68</v>
      </c>
      <c r="F25" s="85">
        <v>18</v>
      </c>
      <c r="G25" s="85">
        <v>9</v>
      </c>
      <c r="H25" s="85">
        <v>66</v>
      </c>
      <c r="I25" s="85">
        <v>0</v>
      </c>
      <c r="J25" s="85">
        <v>4031</v>
      </c>
    </row>
    <row r="26" spans="1:12">
      <c r="A26" s="199" t="s">
        <v>294</v>
      </c>
      <c r="B26" s="88">
        <f t="shared" si="7"/>
        <v>9272</v>
      </c>
      <c r="C26" s="85">
        <v>133</v>
      </c>
      <c r="D26" s="85">
        <v>25</v>
      </c>
      <c r="E26" s="85">
        <v>396</v>
      </c>
      <c r="F26" s="85">
        <v>55</v>
      </c>
      <c r="G26" s="85">
        <v>20</v>
      </c>
      <c r="H26" s="85">
        <v>196</v>
      </c>
      <c r="I26" s="85">
        <v>0</v>
      </c>
      <c r="J26" s="85">
        <v>8447</v>
      </c>
    </row>
    <row r="27" spans="1:12">
      <c r="A27" s="176" t="s">
        <v>295</v>
      </c>
      <c r="B27" s="88">
        <f t="shared" si="7"/>
        <v>6450</v>
      </c>
      <c r="C27" s="85">
        <v>146</v>
      </c>
      <c r="D27" s="85">
        <v>24</v>
      </c>
      <c r="E27" s="85">
        <v>191</v>
      </c>
      <c r="F27" s="85">
        <v>41</v>
      </c>
      <c r="G27" s="85">
        <v>43</v>
      </c>
      <c r="H27" s="85">
        <v>44</v>
      </c>
      <c r="I27" s="85">
        <v>0</v>
      </c>
      <c r="J27" s="85">
        <v>5961</v>
      </c>
    </row>
    <row r="28" spans="1:12">
      <c r="A28" s="199" t="s">
        <v>260</v>
      </c>
      <c r="B28" s="88">
        <f t="shared" si="7"/>
        <v>4764</v>
      </c>
      <c r="C28" s="85">
        <v>130</v>
      </c>
      <c r="D28" s="85">
        <v>27</v>
      </c>
      <c r="E28" s="85">
        <v>160</v>
      </c>
      <c r="F28" s="85">
        <v>25</v>
      </c>
      <c r="G28" s="85">
        <v>23</v>
      </c>
      <c r="H28" s="85">
        <v>61</v>
      </c>
      <c r="I28" s="85">
        <v>0</v>
      </c>
      <c r="J28" s="85">
        <v>4338</v>
      </c>
    </row>
    <row r="29" spans="1:12">
      <c r="A29" s="176" t="s">
        <v>296</v>
      </c>
      <c r="B29" s="88">
        <f t="shared" si="7"/>
        <v>319</v>
      </c>
      <c r="C29" s="85">
        <v>8</v>
      </c>
      <c r="D29" s="85">
        <v>3</v>
      </c>
      <c r="E29" s="85">
        <v>4</v>
      </c>
      <c r="F29" s="85">
        <v>3</v>
      </c>
      <c r="G29" s="85">
        <v>2</v>
      </c>
      <c r="H29" s="85">
        <v>4</v>
      </c>
      <c r="I29" s="85">
        <v>0</v>
      </c>
      <c r="J29" s="85">
        <v>295</v>
      </c>
    </row>
    <row r="30" spans="1:12">
      <c r="A30" s="176" t="s">
        <v>261</v>
      </c>
      <c r="B30" s="88">
        <f t="shared" si="7"/>
        <v>128</v>
      </c>
      <c r="C30" s="85">
        <v>7</v>
      </c>
      <c r="D30" s="85">
        <v>6</v>
      </c>
      <c r="E30" s="85">
        <v>10</v>
      </c>
      <c r="F30" s="85">
        <v>9</v>
      </c>
      <c r="G30" s="85">
        <v>2</v>
      </c>
      <c r="H30" s="85">
        <v>3</v>
      </c>
      <c r="I30" s="85">
        <v>0</v>
      </c>
      <c r="J30" s="85">
        <v>91</v>
      </c>
    </row>
    <row r="31" spans="1:12">
      <c r="A31" s="199" t="s">
        <v>262</v>
      </c>
      <c r="B31" s="88">
        <f t="shared" si="7"/>
        <v>5240</v>
      </c>
      <c r="C31" s="85">
        <v>135</v>
      </c>
      <c r="D31" s="85">
        <v>51</v>
      </c>
      <c r="E31" s="85">
        <v>159</v>
      </c>
      <c r="F31" s="85">
        <v>13</v>
      </c>
      <c r="G31" s="85">
        <v>25</v>
      </c>
      <c r="H31" s="85">
        <v>68</v>
      </c>
      <c r="I31" s="85">
        <v>0</v>
      </c>
      <c r="J31" s="85">
        <v>4789</v>
      </c>
    </row>
    <row r="32" spans="1:12">
      <c r="A32" s="176" t="s">
        <v>315</v>
      </c>
      <c r="B32" s="88">
        <f t="shared" si="7"/>
        <v>338</v>
      </c>
      <c r="C32" s="85">
        <v>15</v>
      </c>
      <c r="D32" s="85">
        <v>4</v>
      </c>
      <c r="E32" s="85">
        <v>32</v>
      </c>
      <c r="F32" s="85">
        <v>12</v>
      </c>
      <c r="G32" s="85">
        <v>2</v>
      </c>
      <c r="H32" s="85">
        <v>2</v>
      </c>
      <c r="I32" s="85">
        <v>0</v>
      </c>
      <c r="J32" s="85">
        <v>271</v>
      </c>
    </row>
    <row r="33" spans="1:10">
      <c r="A33" s="187" t="s">
        <v>297</v>
      </c>
      <c r="B33" s="90">
        <f t="shared" ref="B33:J33" si="8">SUM(B34:B41)</f>
        <v>33505</v>
      </c>
      <c r="C33" s="90">
        <f t="shared" si="8"/>
        <v>750</v>
      </c>
      <c r="D33" s="90">
        <f t="shared" si="8"/>
        <v>184</v>
      </c>
      <c r="E33" s="90">
        <f t="shared" si="8"/>
        <v>922</v>
      </c>
      <c r="F33" s="90">
        <f t="shared" si="8"/>
        <v>381</v>
      </c>
      <c r="G33" s="90">
        <f t="shared" si="8"/>
        <v>69</v>
      </c>
      <c r="H33" s="90">
        <f t="shared" si="8"/>
        <v>672</v>
      </c>
      <c r="I33" s="90">
        <f t="shared" si="8"/>
        <v>0</v>
      </c>
      <c r="J33" s="90">
        <f t="shared" si="8"/>
        <v>30527</v>
      </c>
    </row>
    <row r="34" spans="1:10">
      <c r="A34" s="176" t="s">
        <v>269</v>
      </c>
      <c r="B34" s="88">
        <f t="shared" ref="B34:B41" si="9">SUM(C34:J34)</f>
        <v>10765</v>
      </c>
      <c r="C34" s="85">
        <v>175</v>
      </c>
      <c r="D34" s="85">
        <v>55</v>
      </c>
      <c r="E34" s="85">
        <v>171</v>
      </c>
      <c r="F34" s="85">
        <v>66</v>
      </c>
      <c r="G34" s="85">
        <v>18</v>
      </c>
      <c r="H34" s="85">
        <v>202</v>
      </c>
      <c r="I34" s="85">
        <v>0</v>
      </c>
      <c r="J34" s="85">
        <v>10078</v>
      </c>
    </row>
    <row r="35" spans="1:10">
      <c r="A35" s="176" t="s">
        <v>264</v>
      </c>
      <c r="B35" s="88">
        <f t="shared" si="9"/>
        <v>2803</v>
      </c>
      <c r="C35" s="85">
        <v>98</v>
      </c>
      <c r="D35" s="85">
        <v>27</v>
      </c>
      <c r="E35" s="85">
        <v>163</v>
      </c>
      <c r="F35" s="85">
        <v>28</v>
      </c>
      <c r="G35" s="85">
        <v>10</v>
      </c>
      <c r="H35" s="85">
        <v>74</v>
      </c>
      <c r="I35" s="85">
        <v>0</v>
      </c>
      <c r="J35" s="85">
        <v>2403</v>
      </c>
    </row>
    <row r="36" spans="1:10">
      <c r="A36" s="176" t="s">
        <v>265</v>
      </c>
      <c r="B36" s="88">
        <f t="shared" si="9"/>
        <v>5635</v>
      </c>
      <c r="C36" s="85">
        <v>137</v>
      </c>
      <c r="D36" s="85">
        <v>18</v>
      </c>
      <c r="E36" s="85">
        <v>207</v>
      </c>
      <c r="F36" s="85">
        <v>83</v>
      </c>
      <c r="G36" s="85">
        <v>11</v>
      </c>
      <c r="H36" s="85">
        <v>99</v>
      </c>
      <c r="I36" s="85">
        <v>0</v>
      </c>
      <c r="J36" s="85">
        <v>5080</v>
      </c>
    </row>
    <row r="37" spans="1:10">
      <c r="A37" s="176" t="s">
        <v>266</v>
      </c>
      <c r="B37" s="88">
        <f t="shared" si="9"/>
        <v>6083</v>
      </c>
      <c r="C37" s="85">
        <v>95</v>
      </c>
      <c r="D37" s="85">
        <v>36</v>
      </c>
      <c r="E37" s="85">
        <v>97</v>
      </c>
      <c r="F37" s="85">
        <v>16</v>
      </c>
      <c r="G37" s="85">
        <v>2</v>
      </c>
      <c r="H37" s="85">
        <v>98</v>
      </c>
      <c r="I37" s="85">
        <v>0</v>
      </c>
      <c r="J37" s="85">
        <v>5739</v>
      </c>
    </row>
    <row r="38" spans="1:10">
      <c r="A38" s="176" t="s">
        <v>314</v>
      </c>
      <c r="B38" s="88">
        <f t="shared" si="9"/>
        <v>142</v>
      </c>
      <c r="C38" s="85">
        <v>4</v>
      </c>
      <c r="D38" s="85">
        <v>2</v>
      </c>
      <c r="E38" s="85">
        <v>5</v>
      </c>
      <c r="F38" s="85">
        <v>5</v>
      </c>
      <c r="G38" s="85">
        <v>1</v>
      </c>
      <c r="H38" s="85">
        <v>3</v>
      </c>
      <c r="I38" s="85">
        <v>0</v>
      </c>
      <c r="J38" s="85">
        <v>122</v>
      </c>
    </row>
    <row r="39" spans="1:10">
      <c r="A39" s="176" t="s">
        <v>267</v>
      </c>
      <c r="B39" s="88">
        <f t="shared" si="9"/>
        <v>5457</v>
      </c>
      <c r="C39" s="85">
        <v>140</v>
      </c>
      <c r="D39" s="85">
        <v>15</v>
      </c>
      <c r="E39" s="85">
        <v>189</v>
      </c>
      <c r="F39" s="85">
        <v>137</v>
      </c>
      <c r="G39" s="85">
        <v>13</v>
      </c>
      <c r="H39" s="85">
        <v>155</v>
      </c>
      <c r="I39" s="85">
        <v>0</v>
      </c>
      <c r="J39" s="85">
        <v>4808</v>
      </c>
    </row>
    <row r="40" spans="1:10">
      <c r="A40" s="176" t="s">
        <v>298</v>
      </c>
      <c r="B40" s="88">
        <f t="shared" si="9"/>
        <v>138</v>
      </c>
      <c r="C40" s="85">
        <v>16</v>
      </c>
      <c r="D40" s="85">
        <v>2</v>
      </c>
      <c r="E40" s="85">
        <v>15</v>
      </c>
      <c r="F40" s="85">
        <v>7</v>
      </c>
      <c r="G40" s="85">
        <v>2</v>
      </c>
      <c r="H40" s="85">
        <v>4</v>
      </c>
      <c r="I40" s="85">
        <v>0</v>
      </c>
      <c r="J40" s="85">
        <v>92</v>
      </c>
    </row>
    <row r="41" spans="1:10">
      <c r="A41" s="176" t="s">
        <v>268</v>
      </c>
      <c r="B41" s="88">
        <f t="shared" si="9"/>
        <v>2482</v>
      </c>
      <c r="C41" s="85">
        <v>85</v>
      </c>
      <c r="D41" s="85">
        <v>29</v>
      </c>
      <c r="E41" s="85">
        <v>75</v>
      </c>
      <c r="F41" s="85">
        <v>39</v>
      </c>
      <c r="G41" s="85">
        <v>12</v>
      </c>
      <c r="H41" s="85">
        <v>37</v>
      </c>
      <c r="I41" s="85">
        <v>0</v>
      </c>
      <c r="J41" s="85">
        <v>2205</v>
      </c>
    </row>
    <row r="42" spans="1:10">
      <c r="A42" s="187" t="s">
        <v>299</v>
      </c>
      <c r="B42" s="90">
        <f t="shared" ref="B42:J42" si="10">SUM(B43:B49)</f>
        <v>22389</v>
      </c>
      <c r="C42" s="90">
        <f t="shared" si="10"/>
        <v>839</v>
      </c>
      <c r="D42" s="90">
        <f t="shared" si="10"/>
        <v>196</v>
      </c>
      <c r="E42" s="90">
        <f t="shared" si="10"/>
        <v>869</v>
      </c>
      <c r="F42" s="90">
        <f t="shared" si="10"/>
        <v>164</v>
      </c>
      <c r="G42" s="90">
        <f t="shared" si="10"/>
        <v>82</v>
      </c>
      <c r="H42" s="90">
        <f t="shared" si="10"/>
        <v>424</v>
      </c>
      <c r="I42" s="90">
        <f t="shared" si="10"/>
        <v>0</v>
      </c>
      <c r="J42" s="90">
        <f t="shared" si="10"/>
        <v>19815</v>
      </c>
    </row>
    <row r="43" spans="1:10">
      <c r="A43" s="176" t="s">
        <v>276</v>
      </c>
      <c r="B43" s="88">
        <f t="shared" ref="B43:B49" si="11">SUM(C43:J43)</f>
        <v>7390</v>
      </c>
      <c r="C43" s="85">
        <v>309</v>
      </c>
      <c r="D43" s="85">
        <v>97</v>
      </c>
      <c r="E43" s="85">
        <v>184</v>
      </c>
      <c r="F43" s="85">
        <v>24</v>
      </c>
      <c r="G43" s="85">
        <v>20</v>
      </c>
      <c r="H43" s="85">
        <v>140</v>
      </c>
      <c r="I43" s="85">
        <v>0</v>
      </c>
      <c r="J43" s="85">
        <v>6616</v>
      </c>
    </row>
    <row r="44" spans="1:10">
      <c r="A44" s="176" t="s">
        <v>270</v>
      </c>
      <c r="B44" s="88">
        <f t="shared" si="11"/>
        <v>879</v>
      </c>
      <c r="C44" s="85">
        <v>40</v>
      </c>
      <c r="D44" s="85">
        <v>2</v>
      </c>
      <c r="E44" s="85">
        <v>63</v>
      </c>
      <c r="F44" s="85">
        <v>4</v>
      </c>
      <c r="G44" s="85">
        <v>13</v>
      </c>
      <c r="H44" s="85">
        <v>12</v>
      </c>
      <c r="I44" s="85">
        <v>0</v>
      </c>
      <c r="J44" s="85">
        <v>745</v>
      </c>
    </row>
    <row r="45" spans="1:10">
      <c r="A45" s="176" t="s">
        <v>271</v>
      </c>
      <c r="B45" s="88">
        <f t="shared" si="11"/>
        <v>408</v>
      </c>
      <c r="C45" s="85">
        <v>34</v>
      </c>
      <c r="D45" s="85">
        <v>5</v>
      </c>
      <c r="E45" s="85">
        <v>43</v>
      </c>
      <c r="F45" s="85">
        <v>6</v>
      </c>
      <c r="G45" s="85">
        <v>10</v>
      </c>
      <c r="H45" s="85">
        <v>17</v>
      </c>
      <c r="I45" s="85">
        <v>0</v>
      </c>
      <c r="J45" s="85">
        <v>293</v>
      </c>
    </row>
    <row r="46" spans="1:10">
      <c r="A46" s="176" t="s">
        <v>272</v>
      </c>
      <c r="B46" s="88">
        <f t="shared" si="11"/>
        <v>2396</v>
      </c>
      <c r="C46" s="85">
        <v>118</v>
      </c>
      <c r="D46" s="85">
        <v>13</v>
      </c>
      <c r="E46" s="85">
        <v>104</v>
      </c>
      <c r="F46" s="85">
        <v>17</v>
      </c>
      <c r="G46" s="85">
        <v>16</v>
      </c>
      <c r="H46" s="85">
        <v>30</v>
      </c>
      <c r="I46" s="85">
        <v>0</v>
      </c>
      <c r="J46" s="85">
        <v>2098</v>
      </c>
    </row>
    <row r="47" spans="1:10">
      <c r="A47" s="199" t="s">
        <v>273</v>
      </c>
      <c r="B47" s="88">
        <f t="shared" si="11"/>
        <v>3021</v>
      </c>
      <c r="C47" s="85">
        <v>69</v>
      </c>
      <c r="D47" s="85">
        <v>11</v>
      </c>
      <c r="E47" s="85">
        <v>61</v>
      </c>
      <c r="F47" s="85">
        <v>20</v>
      </c>
      <c r="G47" s="85">
        <v>4</v>
      </c>
      <c r="H47" s="85">
        <v>87</v>
      </c>
      <c r="I47" s="85">
        <v>0</v>
      </c>
      <c r="J47" s="85">
        <v>2769</v>
      </c>
    </row>
    <row r="48" spans="1:10">
      <c r="A48" s="176" t="s">
        <v>274</v>
      </c>
      <c r="B48" s="88">
        <f t="shared" si="11"/>
        <v>8122</v>
      </c>
      <c r="C48" s="85">
        <v>255</v>
      </c>
      <c r="D48" s="85">
        <v>62</v>
      </c>
      <c r="E48" s="85">
        <v>401</v>
      </c>
      <c r="F48" s="85">
        <v>90</v>
      </c>
      <c r="G48" s="85">
        <v>16</v>
      </c>
      <c r="H48" s="85">
        <v>132</v>
      </c>
      <c r="I48" s="85">
        <v>0</v>
      </c>
      <c r="J48" s="85">
        <v>7166</v>
      </c>
    </row>
    <row r="49" spans="1:17">
      <c r="A49" s="176" t="s">
        <v>275</v>
      </c>
      <c r="B49" s="88">
        <f t="shared" si="11"/>
        <v>173</v>
      </c>
      <c r="C49" s="85">
        <v>14</v>
      </c>
      <c r="D49" s="85">
        <v>6</v>
      </c>
      <c r="E49" s="85">
        <v>13</v>
      </c>
      <c r="F49" s="85">
        <v>3</v>
      </c>
      <c r="G49" s="85">
        <v>3</v>
      </c>
      <c r="H49" s="85">
        <v>6</v>
      </c>
      <c r="I49" s="85">
        <v>0</v>
      </c>
      <c r="J49" s="85">
        <v>128</v>
      </c>
    </row>
    <row r="50" spans="1:17">
      <c r="A50" s="187" t="s">
        <v>300</v>
      </c>
      <c r="B50" s="90">
        <f t="shared" ref="B50:J50" si="12">SUM(B51:B56)</f>
        <v>40631</v>
      </c>
      <c r="C50" s="90">
        <f t="shared" si="12"/>
        <v>900</v>
      </c>
      <c r="D50" s="90">
        <f t="shared" si="12"/>
        <v>200</v>
      </c>
      <c r="E50" s="90">
        <f t="shared" si="12"/>
        <v>1551</v>
      </c>
      <c r="F50" s="90">
        <f t="shared" si="12"/>
        <v>349</v>
      </c>
      <c r="G50" s="90">
        <f t="shared" si="12"/>
        <v>89</v>
      </c>
      <c r="H50" s="90">
        <f t="shared" si="12"/>
        <v>572</v>
      </c>
      <c r="I50" s="90">
        <f t="shared" si="12"/>
        <v>0</v>
      </c>
      <c r="J50" s="90">
        <f t="shared" si="12"/>
        <v>36970</v>
      </c>
      <c r="L50" s="10"/>
    </row>
    <row r="51" spans="1:17">
      <c r="A51" s="176" t="s">
        <v>244</v>
      </c>
      <c r="B51" s="88">
        <f t="shared" ref="B51" si="13">SUM(C51:J51)</f>
        <v>1532</v>
      </c>
      <c r="C51" s="85">
        <v>47</v>
      </c>
      <c r="D51" s="85">
        <v>4</v>
      </c>
      <c r="E51" s="85">
        <v>353</v>
      </c>
      <c r="F51" s="85">
        <v>57</v>
      </c>
      <c r="G51" s="85">
        <v>7</v>
      </c>
      <c r="H51" s="85">
        <v>13</v>
      </c>
      <c r="I51" s="85">
        <v>0</v>
      </c>
      <c r="J51" s="85">
        <v>1051</v>
      </c>
    </row>
    <row r="52" spans="1:17">
      <c r="A52" s="176" t="s">
        <v>278</v>
      </c>
      <c r="B52" s="88">
        <f t="shared" ref="B52:B56" si="14">SUM(C52:J52)</f>
        <v>21545</v>
      </c>
      <c r="C52" s="85">
        <v>619</v>
      </c>
      <c r="D52" s="85">
        <v>160</v>
      </c>
      <c r="E52" s="85">
        <v>666</v>
      </c>
      <c r="F52" s="85">
        <v>154</v>
      </c>
      <c r="G52" s="85">
        <v>65</v>
      </c>
      <c r="H52" s="85">
        <v>297</v>
      </c>
      <c r="I52" s="85">
        <v>0</v>
      </c>
      <c r="J52" s="85">
        <v>19584</v>
      </c>
    </row>
    <row r="53" spans="1:17">
      <c r="A53" s="176" t="s">
        <v>277</v>
      </c>
      <c r="B53" s="88">
        <f t="shared" si="14"/>
        <v>14994</v>
      </c>
      <c r="C53" s="85">
        <v>174</v>
      </c>
      <c r="D53" s="85">
        <v>30</v>
      </c>
      <c r="E53" s="85">
        <v>412</v>
      </c>
      <c r="F53" s="85">
        <v>102</v>
      </c>
      <c r="G53" s="85">
        <v>12</v>
      </c>
      <c r="H53" s="85">
        <v>223</v>
      </c>
      <c r="I53" s="85">
        <v>0</v>
      </c>
      <c r="J53" s="85">
        <v>14041</v>
      </c>
    </row>
    <row r="54" spans="1:17">
      <c r="A54" s="176" t="s">
        <v>302</v>
      </c>
      <c r="B54" s="88">
        <f t="shared" si="14"/>
        <v>588</v>
      </c>
      <c r="C54" s="85">
        <v>2</v>
      </c>
      <c r="D54" s="85">
        <v>0</v>
      </c>
      <c r="E54" s="85">
        <v>14</v>
      </c>
      <c r="F54" s="85">
        <v>10</v>
      </c>
      <c r="G54" s="85">
        <v>0</v>
      </c>
      <c r="H54" s="85">
        <v>16</v>
      </c>
      <c r="I54" s="85">
        <v>0</v>
      </c>
      <c r="J54" s="85">
        <v>546</v>
      </c>
    </row>
    <row r="55" spans="1:17">
      <c r="A55" s="176" t="s">
        <v>303</v>
      </c>
      <c r="B55" s="88">
        <f t="shared" si="14"/>
        <v>1941</v>
      </c>
      <c r="C55" s="85">
        <v>58</v>
      </c>
      <c r="D55" s="85">
        <v>6</v>
      </c>
      <c r="E55" s="85">
        <v>105</v>
      </c>
      <c r="F55" s="85">
        <v>26</v>
      </c>
      <c r="G55" s="85">
        <v>5</v>
      </c>
      <c r="H55" s="85">
        <v>21</v>
      </c>
      <c r="I55" s="85">
        <v>0</v>
      </c>
      <c r="J55" s="85">
        <v>1720</v>
      </c>
    </row>
    <row r="56" spans="1:17">
      <c r="A56" s="176" t="s">
        <v>304</v>
      </c>
      <c r="B56" s="88">
        <f t="shared" si="14"/>
        <v>31</v>
      </c>
      <c r="C56" s="85">
        <v>0</v>
      </c>
      <c r="D56" s="85">
        <v>0</v>
      </c>
      <c r="E56" s="85">
        <v>1</v>
      </c>
      <c r="F56" s="85">
        <v>0</v>
      </c>
      <c r="G56" s="85">
        <v>0</v>
      </c>
      <c r="H56" s="85">
        <v>2</v>
      </c>
      <c r="I56" s="85">
        <v>0</v>
      </c>
      <c r="J56" s="85">
        <v>28</v>
      </c>
    </row>
    <row r="57" spans="1:17">
      <c r="A57" s="187" t="s">
        <v>305</v>
      </c>
      <c r="B57" s="90">
        <f>SUM(B58:B63)</f>
        <v>29506</v>
      </c>
      <c r="C57" s="90">
        <f t="shared" ref="C57:J57" si="15">SUM(C58:C63)</f>
        <v>680</v>
      </c>
      <c r="D57" s="90">
        <f t="shared" si="15"/>
        <v>127</v>
      </c>
      <c r="E57" s="90">
        <f t="shared" si="15"/>
        <v>1504</v>
      </c>
      <c r="F57" s="90">
        <f t="shared" si="15"/>
        <v>258</v>
      </c>
      <c r="G57" s="90">
        <f t="shared" si="15"/>
        <v>68</v>
      </c>
      <c r="H57" s="90">
        <f t="shared" si="15"/>
        <v>773</v>
      </c>
      <c r="I57" s="90">
        <f t="shared" si="15"/>
        <v>0</v>
      </c>
      <c r="J57" s="90">
        <f t="shared" si="15"/>
        <v>26096</v>
      </c>
    </row>
    <row r="58" spans="1:17">
      <c r="A58" s="176" t="s">
        <v>283</v>
      </c>
      <c r="B58" s="88">
        <f>SUM(C58:J58)</f>
        <v>701</v>
      </c>
      <c r="C58" s="85">
        <v>23</v>
      </c>
      <c r="D58" s="85">
        <v>3</v>
      </c>
      <c r="E58" s="85">
        <v>57</v>
      </c>
      <c r="F58" s="85">
        <v>14</v>
      </c>
      <c r="G58" s="85">
        <v>3</v>
      </c>
      <c r="H58" s="85">
        <v>7</v>
      </c>
      <c r="I58" s="85">
        <v>0</v>
      </c>
      <c r="J58" s="85">
        <v>594</v>
      </c>
    </row>
    <row r="59" spans="1:17">
      <c r="A59" s="176" t="s">
        <v>279</v>
      </c>
      <c r="B59" s="88">
        <f>SUM(C59:J59)</f>
        <v>1341</v>
      </c>
      <c r="C59" s="85">
        <v>32</v>
      </c>
      <c r="D59" s="85">
        <v>2</v>
      </c>
      <c r="E59" s="85">
        <v>51</v>
      </c>
      <c r="F59" s="85">
        <v>14</v>
      </c>
      <c r="G59" s="85">
        <v>4</v>
      </c>
      <c r="H59" s="85">
        <v>11</v>
      </c>
      <c r="I59" s="85">
        <v>0</v>
      </c>
      <c r="J59" s="85">
        <v>1227</v>
      </c>
    </row>
    <row r="60" spans="1:17">
      <c r="A60" s="176" t="s">
        <v>280</v>
      </c>
      <c r="B60" s="88">
        <f t="shared" ref="B60" si="16">SUM(C60:J60)</f>
        <v>793</v>
      </c>
      <c r="C60" s="85">
        <v>16</v>
      </c>
      <c r="D60" s="85">
        <v>9</v>
      </c>
      <c r="E60" s="85">
        <v>43</v>
      </c>
      <c r="F60" s="85">
        <v>12</v>
      </c>
      <c r="G60" s="85">
        <v>1</v>
      </c>
      <c r="H60" s="85">
        <v>31</v>
      </c>
      <c r="I60" s="85">
        <v>0</v>
      </c>
      <c r="J60" s="85">
        <v>681</v>
      </c>
    </row>
    <row r="61" spans="1:17">
      <c r="A61" s="176" t="s">
        <v>306</v>
      </c>
      <c r="B61" s="88">
        <f>SUM(C61:J61)</f>
        <v>838</v>
      </c>
      <c r="C61" s="85">
        <v>43</v>
      </c>
      <c r="D61" s="85">
        <v>0</v>
      </c>
      <c r="E61" s="85">
        <v>58</v>
      </c>
      <c r="F61" s="85">
        <v>11</v>
      </c>
      <c r="G61" s="85">
        <v>3</v>
      </c>
      <c r="H61" s="85">
        <v>11</v>
      </c>
      <c r="I61" s="85">
        <v>0</v>
      </c>
      <c r="J61" s="85">
        <v>712</v>
      </c>
    </row>
    <row r="62" spans="1:17">
      <c r="A62" s="176" t="s">
        <v>281</v>
      </c>
      <c r="B62" s="88">
        <f>SUM(C62:J62)</f>
        <v>1581</v>
      </c>
      <c r="C62" s="85">
        <v>57</v>
      </c>
      <c r="D62" s="85">
        <v>0</v>
      </c>
      <c r="E62" s="85">
        <v>485</v>
      </c>
      <c r="F62" s="85">
        <v>66</v>
      </c>
      <c r="G62" s="85">
        <v>3</v>
      </c>
      <c r="H62" s="85">
        <v>33</v>
      </c>
      <c r="I62" s="85">
        <v>0</v>
      </c>
      <c r="J62" s="85">
        <v>937</v>
      </c>
    </row>
    <row r="63" spans="1:17">
      <c r="A63" s="176" t="s">
        <v>282</v>
      </c>
      <c r="B63" s="88">
        <f>SUM(C63:J63)</f>
        <v>24252</v>
      </c>
      <c r="C63" s="85">
        <v>509</v>
      </c>
      <c r="D63" s="85">
        <v>113</v>
      </c>
      <c r="E63" s="85">
        <v>810</v>
      </c>
      <c r="F63" s="85">
        <v>141</v>
      </c>
      <c r="G63" s="85">
        <v>54</v>
      </c>
      <c r="H63" s="85">
        <v>680</v>
      </c>
      <c r="I63" s="85">
        <v>0</v>
      </c>
      <c r="J63" s="85">
        <v>21945</v>
      </c>
    </row>
    <row r="64" spans="1:17">
      <c r="A64" s="187" t="s">
        <v>307</v>
      </c>
      <c r="B64" s="90">
        <f>SUM(B65:B71)</f>
        <v>39168</v>
      </c>
      <c r="C64" s="90">
        <f t="shared" ref="C64:J64" si="17">SUM(C65:C71)</f>
        <v>1076</v>
      </c>
      <c r="D64" s="90">
        <f t="shared" si="17"/>
        <v>187</v>
      </c>
      <c r="E64" s="90">
        <f t="shared" si="17"/>
        <v>1170</v>
      </c>
      <c r="F64" s="90">
        <f t="shared" si="17"/>
        <v>346</v>
      </c>
      <c r="G64" s="90">
        <f t="shared" si="17"/>
        <v>173</v>
      </c>
      <c r="H64" s="90">
        <f t="shared" si="17"/>
        <v>433</v>
      </c>
      <c r="I64" s="90">
        <f t="shared" si="17"/>
        <v>0</v>
      </c>
      <c r="J64" s="90">
        <f t="shared" si="17"/>
        <v>35783</v>
      </c>
      <c r="L64" s="10"/>
      <c r="M64" s="10"/>
      <c r="N64" s="10"/>
      <c r="O64" s="10"/>
      <c r="P64" s="10"/>
      <c r="Q64" s="10"/>
    </row>
    <row r="65" spans="1:12">
      <c r="A65" s="176" t="s">
        <v>308</v>
      </c>
      <c r="B65" s="88">
        <f t="shared" ref="B65:B81" si="18">SUM(C65:J65)</f>
        <v>13</v>
      </c>
      <c r="C65" s="85">
        <v>0</v>
      </c>
      <c r="D65" s="85">
        <v>0</v>
      </c>
      <c r="E65" s="85">
        <v>0</v>
      </c>
      <c r="F65" s="85">
        <v>0</v>
      </c>
      <c r="G65" s="85">
        <v>0</v>
      </c>
      <c r="H65" s="85">
        <v>1</v>
      </c>
      <c r="I65" s="85">
        <v>0</v>
      </c>
      <c r="J65" s="85">
        <v>12</v>
      </c>
    </row>
    <row r="66" spans="1:12">
      <c r="A66" s="176" t="s">
        <v>284</v>
      </c>
      <c r="B66" s="88">
        <f t="shared" si="18"/>
        <v>8606</v>
      </c>
      <c r="C66" s="85">
        <v>259</v>
      </c>
      <c r="D66" s="85">
        <v>37</v>
      </c>
      <c r="E66" s="85">
        <v>244</v>
      </c>
      <c r="F66" s="85">
        <v>80</v>
      </c>
      <c r="G66" s="85">
        <v>55</v>
      </c>
      <c r="H66" s="85">
        <v>93</v>
      </c>
      <c r="I66" s="85">
        <v>0</v>
      </c>
      <c r="J66" s="85">
        <v>7838</v>
      </c>
    </row>
    <row r="67" spans="1:12">
      <c r="A67" s="176" t="s">
        <v>285</v>
      </c>
      <c r="B67" s="88">
        <f t="shared" si="18"/>
        <v>22938</v>
      </c>
      <c r="C67" s="85">
        <v>661</v>
      </c>
      <c r="D67" s="85">
        <v>109</v>
      </c>
      <c r="E67" s="85">
        <v>772</v>
      </c>
      <c r="F67" s="85">
        <v>246</v>
      </c>
      <c r="G67" s="85">
        <v>95</v>
      </c>
      <c r="H67" s="85">
        <v>224</v>
      </c>
      <c r="I67" s="85">
        <v>0</v>
      </c>
      <c r="J67" s="85">
        <v>20831</v>
      </c>
    </row>
    <row r="68" spans="1:12">
      <c r="A68" s="176" t="s">
        <v>286</v>
      </c>
      <c r="B68" s="88">
        <f t="shared" si="18"/>
        <v>324</v>
      </c>
      <c r="C68" s="85">
        <v>2</v>
      </c>
      <c r="D68" s="85">
        <v>1</v>
      </c>
      <c r="E68" s="85">
        <v>6</v>
      </c>
      <c r="F68" s="85">
        <v>0</v>
      </c>
      <c r="G68" s="85">
        <v>1</v>
      </c>
      <c r="H68" s="85">
        <v>1</v>
      </c>
      <c r="I68" s="85">
        <v>0</v>
      </c>
      <c r="J68" s="85">
        <v>313</v>
      </c>
    </row>
    <row r="69" spans="1:12">
      <c r="A69" s="176" t="s">
        <v>287</v>
      </c>
      <c r="B69" s="88">
        <f t="shared" ref="B69:B71" si="19">SUM(C69:J69)</f>
        <v>3573</v>
      </c>
      <c r="C69" s="85">
        <v>53</v>
      </c>
      <c r="D69" s="85">
        <v>14</v>
      </c>
      <c r="E69" s="85">
        <v>58</v>
      </c>
      <c r="F69" s="85">
        <v>5</v>
      </c>
      <c r="G69" s="85">
        <v>9</v>
      </c>
      <c r="H69" s="85">
        <v>55</v>
      </c>
      <c r="I69" s="85">
        <v>0</v>
      </c>
      <c r="J69" s="85">
        <v>3379</v>
      </c>
    </row>
    <row r="70" spans="1:12">
      <c r="A70" s="176" t="s">
        <v>288</v>
      </c>
      <c r="B70" s="88">
        <f t="shared" si="19"/>
        <v>3689</v>
      </c>
      <c r="C70" s="85">
        <v>101</v>
      </c>
      <c r="D70" s="85">
        <v>26</v>
      </c>
      <c r="E70" s="85">
        <v>90</v>
      </c>
      <c r="F70" s="85">
        <v>15</v>
      </c>
      <c r="G70" s="85">
        <v>13</v>
      </c>
      <c r="H70" s="85">
        <v>59</v>
      </c>
      <c r="I70" s="85">
        <v>0</v>
      </c>
      <c r="J70" s="85">
        <v>3385</v>
      </c>
    </row>
    <row r="71" spans="1:12">
      <c r="A71" s="176" t="s">
        <v>311</v>
      </c>
      <c r="B71" s="88">
        <f t="shared" si="19"/>
        <v>25</v>
      </c>
      <c r="C71" s="85">
        <v>0</v>
      </c>
      <c r="D71" s="85">
        <v>0</v>
      </c>
      <c r="E71" s="85">
        <v>0</v>
      </c>
      <c r="F71" s="85">
        <v>0</v>
      </c>
      <c r="G71" s="85">
        <v>0</v>
      </c>
      <c r="H71" s="85">
        <v>0</v>
      </c>
      <c r="I71" s="85">
        <v>0</v>
      </c>
      <c r="J71" s="85">
        <v>25</v>
      </c>
    </row>
    <row r="72" spans="1:12">
      <c r="A72" s="26" t="s">
        <v>91</v>
      </c>
      <c r="B72" s="90">
        <f t="shared" si="18"/>
        <v>31</v>
      </c>
      <c r="C72" s="83">
        <v>0</v>
      </c>
      <c r="D72" s="83">
        <v>0</v>
      </c>
      <c r="E72" s="83">
        <v>0</v>
      </c>
      <c r="F72" s="83">
        <v>0</v>
      </c>
      <c r="G72" s="83">
        <v>0</v>
      </c>
      <c r="H72" s="83">
        <v>0</v>
      </c>
      <c r="I72" s="83">
        <v>0</v>
      </c>
      <c r="J72" s="83">
        <v>31</v>
      </c>
    </row>
    <row r="73" spans="1:12">
      <c r="A73" s="201" t="s">
        <v>359</v>
      </c>
      <c r="B73" s="90">
        <f>SUM(C73:J73)</f>
        <v>4355</v>
      </c>
      <c r="C73" s="90">
        <f>SUM(C75:C81)</f>
        <v>308</v>
      </c>
      <c r="D73" s="90">
        <f t="shared" ref="D73:I73" si="20">SUM(D75:D81)</f>
        <v>1</v>
      </c>
      <c r="E73" s="90">
        <f t="shared" si="20"/>
        <v>229</v>
      </c>
      <c r="F73" s="90">
        <f t="shared" si="20"/>
        <v>2</v>
      </c>
      <c r="G73" s="90">
        <f t="shared" si="20"/>
        <v>69</v>
      </c>
      <c r="H73" s="90">
        <f t="shared" si="20"/>
        <v>868</v>
      </c>
      <c r="I73" s="90">
        <f t="shared" si="20"/>
        <v>0</v>
      </c>
      <c r="J73" s="90">
        <f>SUM(J75:J81)</f>
        <v>2878</v>
      </c>
    </row>
    <row r="74" spans="1:12">
      <c r="A74" s="203" t="s">
        <v>92</v>
      </c>
      <c r="B74" s="90">
        <f>SUM(C74:J74)</f>
        <v>50</v>
      </c>
      <c r="C74" s="83">
        <v>6</v>
      </c>
      <c r="D74" s="83">
        <v>0</v>
      </c>
      <c r="E74" s="83">
        <v>9</v>
      </c>
      <c r="F74" s="83">
        <v>0</v>
      </c>
      <c r="G74" s="83">
        <v>2</v>
      </c>
      <c r="H74" s="83">
        <v>6</v>
      </c>
      <c r="I74" s="83">
        <v>0</v>
      </c>
      <c r="J74" s="83">
        <v>27</v>
      </c>
    </row>
    <row r="75" spans="1:12" ht="12.9">
      <c r="A75" s="199" t="s">
        <v>319</v>
      </c>
      <c r="B75" s="88">
        <f>SUM(C75:J75)</f>
        <v>1</v>
      </c>
      <c r="C75" s="85">
        <v>0</v>
      </c>
      <c r="D75" s="85">
        <v>0</v>
      </c>
      <c r="E75" s="85">
        <v>0</v>
      </c>
      <c r="F75" s="85">
        <v>0</v>
      </c>
      <c r="G75" s="85">
        <v>0</v>
      </c>
      <c r="H75" s="85">
        <v>0</v>
      </c>
      <c r="I75" s="85">
        <v>0</v>
      </c>
      <c r="J75" s="85">
        <v>1</v>
      </c>
    </row>
    <row r="76" spans="1:12" ht="12.9">
      <c r="A76" s="199" t="s">
        <v>318</v>
      </c>
      <c r="B76" s="88">
        <f>SUM(C76:J76)</f>
        <v>28</v>
      </c>
      <c r="C76" s="85">
        <v>3</v>
      </c>
      <c r="D76" s="85">
        <v>0</v>
      </c>
      <c r="E76" s="85">
        <v>6</v>
      </c>
      <c r="F76" s="85">
        <v>0</v>
      </c>
      <c r="G76" s="85">
        <v>1</v>
      </c>
      <c r="H76" s="85">
        <v>3</v>
      </c>
      <c r="I76" s="85">
        <v>0</v>
      </c>
      <c r="J76" s="85">
        <v>15</v>
      </c>
      <c r="L76" s="10"/>
    </row>
    <row r="77" spans="1:12" ht="12.25">
      <c r="A77" s="199" t="s">
        <v>320</v>
      </c>
      <c r="B77" s="88">
        <f t="shared" ref="B77" si="21">SUM(C77:J77)</f>
        <v>21</v>
      </c>
      <c r="C77" s="85">
        <v>3</v>
      </c>
      <c r="D77" s="85">
        <v>0</v>
      </c>
      <c r="E77" s="85">
        <v>3</v>
      </c>
      <c r="F77" s="85">
        <v>0</v>
      </c>
      <c r="G77" s="85">
        <v>1</v>
      </c>
      <c r="H77" s="85">
        <v>3</v>
      </c>
      <c r="I77" s="85">
        <v>0</v>
      </c>
      <c r="J77" s="85">
        <v>11</v>
      </c>
    </row>
    <row r="78" spans="1:12">
      <c r="A78" s="175" t="s">
        <v>309</v>
      </c>
      <c r="B78" s="88">
        <f t="shared" ref="B78" si="22">SUM(C78:J78)</f>
        <v>0</v>
      </c>
      <c r="C78" s="85">
        <v>0</v>
      </c>
      <c r="D78" s="85">
        <v>0</v>
      </c>
      <c r="E78" s="85">
        <v>0</v>
      </c>
      <c r="F78" s="85">
        <v>0</v>
      </c>
      <c r="G78" s="85">
        <v>0</v>
      </c>
      <c r="H78" s="85">
        <v>0</v>
      </c>
      <c r="I78" s="85">
        <v>0</v>
      </c>
      <c r="J78" s="85">
        <v>0</v>
      </c>
    </row>
    <row r="79" spans="1:12">
      <c r="A79" s="175" t="s">
        <v>310</v>
      </c>
      <c r="B79" s="88">
        <f>SUM(C79:J79)</f>
        <v>0</v>
      </c>
      <c r="C79" s="85">
        <v>0</v>
      </c>
      <c r="D79" s="85">
        <v>0</v>
      </c>
      <c r="E79" s="85">
        <v>0</v>
      </c>
      <c r="F79" s="85">
        <v>0</v>
      </c>
      <c r="G79" s="85">
        <v>0</v>
      </c>
      <c r="H79" s="85">
        <v>0</v>
      </c>
      <c r="I79" s="85">
        <v>0</v>
      </c>
      <c r="J79" s="85">
        <v>0</v>
      </c>
    </row>
    <row r="80" spans="1:12">
      <c r="A80" s="175" t="s">
        <v>289</v>
      </c>
      <c r="B80" s="88">
        <f t="shared" ref="B80" si="23">SUM(C80:J80)</f>
        <v>6</v>
      </c>
      <c r="C80" s="85">
        <v>0</v>
      </c>
      <c r="D80" s="85">
        <v>0</v>
      </c>
      <c r="E80" s="85">
        <v>0</v>
      </c>
      <c r="F80" s="85">
        <v>0</v>
      </c>
      <c r="G80" s="85">
        <v>0</v>
      </c>
      <c r="H80" s="85">
        <v>0</v>
      </c>
      <c r="I80" s="85">
        <v>0</v>
      </c>
      <c r="J80" s="85">
        <v>6</v>
      </c>
    </row>
    <row r="81" spans="1:10">
      <c r="A81" s="178" t="s">
        <v>90</v>
      </c>
      <c r="B81" s="151">
        <f t="shared" si="18"/>
        <v>4299</v>
      </c>
      <c r="C81" s="151">
        <v>302</v>
      </c>
      <c r="D81" s="151">
        <v>1</v>
      </c>
      <c r="E81" s="151">
        <v>220</v>
      </c>
      <c r="F81" s="151">
        <v>2</v>
      </c>
      <c r="G81" s="151">
        <v>67</v>
      </c>
      <c r="H81" s="151">
        <v>862</v>
      </c>
      <c r="I81" s="151">
        <v>0</v>
      </c>
      <c r="J81" s="151">
        <v>2845</v>
      </c>
    </row>
    <row r="82" spans="1:10">
      <c r="A82" s="5"/>
      <c r="B82" s="10"/>
      <c r="C82" s="78"/>
      <c r="D82" s="78"/>
      <c r="E82" s="78"/>
      <c r="F82" s="78"/>
      <c r="G82" s="78"/>
      <c r="H82" s="78"/>
      <c r="I82" s="78"/>
    </row>
    <row r="83" spans="1:10">
      <c r="A83" s="5" t="s">
        <v>89</v>
      </c>
      <c r="B83" s="10"/>
      <c r="C83" s="78"/>
      <c r="D83" s="78"/>
      <c r="E83" s="78"/>
      <c r="F83" s="78"/>
      <c r="G83" s="78"/>
      <c r="H83" s="78"/>
      <c r="I83" s="78"/>
    </row>
    <row r="84" spans="1:10">
      <c r="A84" s="158" t="s">
        <v>156</v>
      </c>
      <c r="E84" s="85"/>
    </row>
    <row r="85" spans="1:10">
      <c r="A85" s="158" t="s">
        <v>157</v>
      </c>
    </row>
    <row r="86" spans="1:10">
      <c r="A86" s="158" t="s">
        <v>88</v>
      </c>
    </row>
    <row r="87" spans="1:10">
      <c r="A87" s="5" t="s">
        <v>87</v>
      </c>
    </row>
    <row r="88" spans="1:10">
      <c r="A88" s="5" t="s">
        <v>99</v>
      </c>
    </row>
    <row r="89" spans="1:10">
      <c r="A89" s="5" t="s">
        <v>86</v>
      </c>
    </row>
    <row r="90" spans="1:10">
      <c r="A90" s="160" t="s">
        <v>102</v>
      </c>
    </row>
    <row r="91" spans="1:10">
      <c r="A91" s="5" t="s">
        <v>372</v>
      </c>
    </row>
    <row r="92" spans="1:10">
      <c r="A92" s="5" t="s">
        <v>361</v>
      </c>
    </row>
  </sheetData>
  <pageMargins left="0.46" right="0.17" top="1" bottom="1" header="0.5" footer="0.5"/>
  <pageSetup firstPageNumber="23" orientation="portrait" useFirstPageNumber="1" r:id="rId1"/>
  <headerFooter alignWithMargins="0">
    <oddFooter>&amp;C&amp;P of 31</oddFooter>
  </headerFooter>
  <rowBreaks count="1" manualBreakCount="1">
    <brk id="56" max="9" man="1"/>
  </rowBreaks>
  <ignoredErrors>
    <ignoredError sqref="B17:C17 B33:J33 B50 B42 B10 C10:J10 C42:J42 B57:J57 B64:B65" formula="1"/>
    <ignoredError sqref="C73:J73" formulaRange="1"/>
    <ignoredError sqref="C64:J65" formula="1"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5"/>
  <sheetViews>
    <sheetView showGridLines="0" zoomScaleNormal="100" workbookViewId="0">
      <selection activeCell="M1" sqref="M1"/>
    </sheetView>
  </sheetViews>
  <sheetFormatPr defaultColWidth="9.140625" defaultRowHeight="10.9"/>
  <cols>
    <col min="1" max="1" width="27" style="435" customWidth="1"/>
    <col min="2" max="2" width="9.85546875" style="435" customWidth="1"/>
    <col min="3" max="3" width="6.7109375" style="435" customWidth="1"/>
    <col min="4" max="4" width="7.7109375" style="435" customWidth="1"/>
    <col min="5" max="5" width="7.5703125" style="435" customWidth="1"/>
    <col min="6" max="6" width="6.140625" style="435" customWidth="1"/>
    <col min="7" max="7" width="6.7109375" style="435" customWidth="1"/>
    <col min="8" max="8" width="7.7109375" style="435" customWidth="1"/>
    <col min="9" max="9" width="7.5703125" style="435" customWidth="1"/>
    <col min="10" max="10" width="6.28515625" style="435" customWidth="1"/>
    <col min="11" max="11" width="6.85546875" style="435" customWidth="1"/>
    <col min="12" max="16384" width="9.140625" style="435"/>
  </cols>
  <sheetData>
    <row r="1" spans="1:16" s="458" customFormat="1">
      <c r="A1" s="509" t="s">
        <v>393</v>
      </c>
      <c r="B1" s="507"/>
      <c r="C1" s="507"/>
      <c r="D1" s="507"/>
      <c r="E1" s="510"/>
      <c r="F1" s="507"/>
      <c r="G1" s="507"/>
      <c r="H1" s="507"/>
      <c r="I1" s="507"/>
      <c r="J1" s="507"/>
      <c r="K1" s="507"/>
    </row>
    <row r="2" spans="1:16" s="458" customFormat="1" ht="13.6" customHeight="1">
      <c r="A2" s="509" t="s">
        <v>553</v>
      </c>
      <c r="B2" s="507"/>
      <c r="C2" s="507"/>
      <c r="D2" s="507"/>
      <c r="E2" s="510"/>
      <c r="F2" s="507"/>
      <c r="G2" s="507"/>
      <c r="H2" s="507"/>
      <c r="I2" s="507"/>
      <c r="J2" s="507"/>
      <c r="K2" s="507"/>
    </row>
    <row r="3" spans="1:16" s="458" customFormat="1">
      <c r="A3" s="509" t="s">
        <v>552</v>
      </c>
      <c r="B3" s="507"/>
      <c r="C3" s="511"/>
      <c r="D3" s="509"/>
      <c r="E3" s="510"/>
      <c r="F3" s="509"/>
      <c r="G3" s="507"/>
      <c r="H3" s="507"/>
      <c r="I3" s="508"/>
      <c r="J3" s="507"/>
      <c r="K3" s="507"/>
    </row>
    <row r="4" spans="1:16" s="436" customFormat="1" ht="12.1" customHeight="1">
      <c r="A4" s="506"/>
    </row>
    <row r="5" spans="1:16" s="436" customFormat="1">
      <c r="A5" s="505"/>
      <c r="B5" s="504"/>
      <c r="C5" s="503" t="s">
        <v>551</v>
      </c>
      <c r="D5" s="502"/>
      <c r="E5" s="502"/>
      <c r="F5" s="501"/>
      <c r="G5" s="503" t="s">
        <v>550</v>
      </c>
      <c r="H5" s="502"/>
      <c r="I5" s="502"/>
      <c r="J5" s="501"/>
      <c r="K5" s="500" t="s">
        <v>6</v>
      </c>
    </row>
    <row r="6" spans="1:16" s="436" customFormat="1" ht="36" customHeight="1">
      <c r="A6" s="499" t="s">
        <v>549</v>
      </c>
      <c r="B6" s="498" t="s">
        <v>548</v>
      </c>
      <c r="C6" s="497" t="s">
        <v>23</v>
      </c>
      <c r="D6" s="496" t="s">
        <v>547</v>
      </c>
      <c r="E6" s="493" t="s">
        <v>546</v>
      </c>
      <c r="F6" s="492" t="s">
        <v>545</v>
      </c>
      <c r="G6" s="495" t="s">
        <v>23</v>
      </c>
      <c r="H6" s="494" t="s">
        <v>547</v>
      </c>
      <c r="I6" s="493" t="s">
        <v>546</v>
      </c>
      <c r="J6" s="492" t="s">
        <v>545</v>
      </c>
      <c r="K6" s="491" t="s">
        <v>544</v>
      </c>
    </row>
    <row r="7" spans="1:16" s="482" customFormat="1" ht="14.95" customHeight="1">
      <c r="A7" s="490" t="s">
        <v>1</v>
      </c>
      <c r="B7" s="489">
        <f>C7+G7+K7</f>
        <v>140473</v>
      </c>
      <c r="C7" s="488">
        <f>D7+E7+F7</f>
        <v>43416</v>
      </c>
      <c r="D7" s="485">
        <f>SUM(D8:D16)</f>
        <v>36962</v>
      </c>
      <c r="E7" s="485">
        <f>SUM(E8:E16)</f>
        <v>416</v>
      </c>
      <c r="F7" s="484">
        <f>SUM(F8:F16)</f>
        <v>6038</v>
      </c>
      <c r="G7" s="487">
        <f>H7+I7+J7</f>
        <v>46698</v>
      </c>
      <c r="H7" s="486">
        <f>SUM(H8:H16)</f>
        <v>40210</v>
      </c>
      <c r="I7" s="485">
        <f>SUM(I8:I16)</f>
        <v>497</v>
      </c>
      <c r="J7" s="484">
        <f>SUM(J8:J16)</f>
        <v>5991</v>
      </c>
      <c r="K7" s="484">
        <f>SUM(K8:K16)</f>
        <v>50359</v>
      </c>
      <c r="N7" s="483"/>
      <c r="P7" s="483"/>
    </row>
    <row r="8" spans="1:16" s="436" customFormat="1" ht="13.1" customHeight="1">
      <c r="A8" s="457" t="s">
        <v>53</v>
      </c>
      <c r="B8" s="455">
        <f>(C8+K8)</f>
        <v>50874</v>
      </c>
      <c r="C8" s="456">
        <f>D8+E8+F8</f>
        <v>515</v>
      </c>
      <c r="D8" s="455">
        <v>301</v>
      </c>
      <c r="E8" s="454">
        <v>214</v>
      </c>
      <c r="F8" s="453">
        <v>0</v>
      </c>
      <c r="G8" s="456">
        <f>H8+I8+J8</f>
        <v>0</v>
      </c>
      <c r="H8" s="455">
        <v>0</v>
      </c>
      <c r="I8" s="454">
        <v>0</v>
      </c>
      <c r="J8" s="453">
        <v>0</v>
      </c>
      <c r="K8" s="453">
        <v>50359</v>
      </c>
      <c r="L8" s="437"/>
    </row>
    <row r="9" spans="1:16" s="436" customFormat="1" ht="13.1" customHeight="1">
      <c r="A9" s="457" t="s">
        <v>543</v>
      </c>
      <c r="B9" s="455">
        <f>(C9+G9)</f>
        <v>5</v>
      </c>
      <c r="C9" s="456">
        <f>D9+E9+F9</f>
        <v>5</v>
      </c>
      <c r="D9" s="455">
        <v>5</v>
      </c>
      <c r="E9" s="454">
        <v>0</v>
      </c>
      <c r="F9" s="453">
        <v>0</v>
      </c>
      <c r="G9" s="456">
        <f>H9+I9+J9</f>
        <v>0</v>
      </c>
      <c r="H9" s="455">
        <v>0</v>
      </c>
      <c r="I9" s="454">
        <v>0</v>
      </c>
      <c r="J9" s="453">
        <v>0</v>
      </c>
      <c r="K9" s="453" t="s">
        <v>374</v>
      </c>
    </row>
    <row r="10" spans="1:16" s="436" customFormat="1" ht="13.1" customHeight="1">
      <c r="A10" s="457" t="s">
        <v>542</v>
      </c>
      <c r="B10" s="455">
        <f>(C10+G10)</f>
        <v>247</v>
      </c>
      <c r="C10" s="456">
        <f>D10+E10+F10</f>
        <v>228</v>
      </c>
      <c r="D10" s="455">
        <v>227</v>
      </c>
      <c r="E10" s="454">
        <v>0</v>
      </c>
      <c r="F10" s="453">
        <v>1</v>
      </c>
      <c r="G10" s="456">
        <f>H10+I10+J10</f>
        <v>19</v>
      </c>
      <c r="H10" s="455">
        <v>19</v>
      </c>
      <c r="I10" s="454">
        <v>0</v>
      </c>
      <c r="J10" s="453">
        <v>0</v>
      </c>
      <c r="K10" s="453" t="s">
        <v>374</v>
      </c>
    </row>
    <row r="11" spans="1:16" s="436" customFormat="1" ht="13.1" customHeight="1">
      <c r="A11" s="457" t="s">
        <v>56</v>
      </c>
      <c r="B11" s="455"/>
      <c r="C11" s="456" t="s">
        <v>6</v>
      </c>
      <c r="D11" s="437"/>
      <c r="E11" s="437"/>
      <c r="F11" s="481"/>
      <c r="G11" s="456" t="s">
        <v>6</v>
      </c>
      <c r="H11" s="455"/>
      <c r="I11" s="437"/>
      <c r="J11" s="481"/>
      <c r="K11" s="481"/>
      <c r="L11" s="437"/>
      <c r="N11" s="439"/>
      <c r="P11" s="439"/>
    </row>
    <row r="12" spans="1:16" s="436" customFormat="1" ht="13.1" customHeight="1">
      <c r="A12" s="480" t="s">
        <v>176</v>
      </c>
      <c r="B12" s="455">
        <f t="shared" ref="B12:B17" si="0">(C12+G12)</f>
        <v>37284</v>
      </c>
      <c r="C12" s="456">
        <f t="shared" ref="C12:C18" si="1">D12+E12+F12</f>
        <v>22551</v>
      </c>
      <c r="D12" s="455">
        <v>20465</v>
      </c>
      <c r="E12" s="454">
        <v>28</v>
      </c>
      <c r="F12" s="453">
        <v>2058</v>
      </c>
      <c r="G12" s="456">
        <f t="shared" ref="G12:G18" si="2">H12+I12+J12</f>
        <v>14733</v>
      </c>
      <c r="H12" s="455">
        <v>12759</v>
      </c>
      <c r="I12" s="454">
        <v>18</v>
      </c>
      <c r="J12" s="453">
        <v>1956</v>
      </c>
      <c r="K12" s="453" t="s">
        <v>374</v>
      </c>
      <c r="L12" s="437"/>
    </row>
    <row r="13" spans="1:16" s="436" customFormat="1" ht="13.1" customHeight="1">
      <c r="A13" s="480" t="s">
        <v>177</v>
      </c>
      <c r="B13" s="455">
        <f t="shared" si="0"/>
        <v>26165</v>
      </c>
      <c r="C13" s="456">
        <f t="shared" si="1"/>
        <v>12771</v>
      </c>
      <c r="D13" s="455">
        <v>9669</v>
      </c>
      <c r="E13" s="454">
        <v>15</v>
      </c>
      <c r="F13" s="453">
        <v>3087</v>
      </c>
      <c r="G13" s="456">
        <f t="shared" si="2"/>
        <v>13394</v>
      </c>
      <c r="H13" s="455">
        <v>10592</v>
      </c>
      <c r="I13" s="454">
        <v>39</v>
      </c>
      <c r="J13" s="453">
        <v>2763</v>
      </c>
      <c r="K13" s="453" t="s">
        <v>374</v>
      </c>
      <c r="L13" s="437"/>
    </row>
    <row r="14" spans="1:16" s="436" customFormat="1" ht="13.1" customHeight="1">
      <c r="A14" s="480" t="s">
        <v>178</v>
      </c>
      <c r="B14" s="455">
        <f t="shared" si="0"/>
        <v>22984</v>
      </c>
      <c r="C14" s="456">
        <f t="shared" si="1"/>
        <v>5020</v>
      </c>
      <c r="D14" s="455">
        <v>4838</v>
      </c>
      <c r="E14" s="454">
        <v>142</v>
      </c>
      <c r="F14" s="453">
        <v>40</v>
      </c>
      <c r="G14" s="456">
        <f t="shared" si="2"/>
        <v>17964</v>
      </c>
      <c r="H14" s="455">
        <v>16374</v>
      </c>
      <c r="I14" s="454">
        <v>435</v>
      </c>
      <c r="J14" s="453">
        <v>1155</v>
      </c>
      <c r="K14" s="453" t="s">
        <v>374</v>
      </c>
      <c r="L14" s="437"/>
    </row>
    <row r="15" spans="1:16" s="436" customFormat="1" ht="13.1" customHeight="1">
      <c r="A15" s="457" t="s">
        <v>541</v>
      </c>
      <c r="B15" s="455">
        <f t="shared" si="0"/>
        <v>2764</v>
      </c>
      <c r="C15" s="456">
        <f t="shared" si="1"/>
        <v>2176</v>
      </c>
      <c r="D15" s="455">
        <v>1308</v>
      </c>
      <c r="E15" s="454">
        <v>17</v>
      </c>
      <c r="F15" s="453">
        <v>851</v>
      </c>
      <c r="G15" s="456">
        <f t="shared" si="2"/>
        <v>588</v>
      </c>
      <c r="H15" s="455">
        <v>466</v>
      </c>
      <c r="I15" s="454">
        <v>5</v>
      </c>
      <c r="J15" s="453">
        <v>117</v>
      </c>
      <c r="K15" s="453" t="s">
        <v>374</v>
      </c>
      <c r="L15" s="437"/>
    </row>
    <row r="16" spans="1:16" s="436" customFormat="1" ht="13.1" customHeight="1">
      <c r="A16" s="457" t="s">
        <v>540</v>
      </c>
      <c r="B16" s="455">
        <f t="shared" si="0"/>
        <v>150</v>
      </c>
      <c r="C16" s="456">
        <f t="shared" si="1"/>
        <v>150</v>
      </c>
      <c r="D16" s="455">
        <v>149</v>
      </c>
      <c r="E16" s="454">
        <v>0</v>
      </c>
      <c r="F16" s="453">
        <v>1</v>
      </c>
      <c r="G16" s="456">
        <f t="shared" si="2"/>
        <v>0</v>
      </c>
      <c r="H16" s="455">
        <v>0</v>
      </c>
      <c r="I16" s="454">
        <v>0</v>
      </c>
      <c r="J16" s="453">
        <v>0</v>
      </c>
      <c r="K16" s="453" t="s">
        <v>374</v>
      </c>
      <c r="L16" s="437"/>
    </row>
    <row r="17" spans="1:18" s="436" customFormat="1" ht="15.65" customHeight="1">
      <c r="A17" s="479" t="s">
        <v>539</v>
      </c>
      <c r="B17" s="478">
        <f t="shared" si="0"/>
        <v>16164</v>
      </c>
      <c r="C17" s="477">
        <f t="shared" si="1"/>
        <v>7759</v>
      </c>
      <c r="D17" s="475">
        <v>6167</v>
      </c>
      <c r="E17" s="474">
        <v>32</v>
      </c>
      <c r="F17" s="473">
        <v>1560</v>
      </c>
      <c r="G17" s="476">
        <f t="shared" si="2"/>
        <v>8405</v>
      </c>
      <c r="H17" s="475">
        <v>7870</v>
      </c>
      <c r="I17" s="474">
        <v>17</v>
      </c>
      <c r="J17" s="473">
        <v>518</v>
      </c>
      <c r="K17" s="453" t="s">
        <v>374</v>
      </c>
      <c r="L17" s="437"/>
    </row>
    <row r="18" spans="1:18" s="466" customFormat="1" ht="21.1" customHeight="1">
      <c r="A18" s="472" t="s">
        <v>538</v>
      </c>
      <c r="B18" s="470">
        <f>(C18+G18+K18)</f>
        <v>48300</v>
      </c>
      <c r="C18" s="471">
        <f t="shared" si="1"/>
        <v>955</v>
      </c>
      <c r="D18" s="470">
        <v>319</v>
      </c>
      <c r="E18" s="469">
        <v>636</v>
      </c>
      <c r="F18" s="468">
        <v>0</v>
      </c>
      <c r="G18" s="471">
        <f t="shared" si="2"/>
        <v>0</v>
      </c>
      <c r="H18" s="470">
        <v>0</v>
      </c>
      <c r="I18" s="469">
        <v>0</v>
      </c>
      <c r="J18" s="468">
        <v>0</v>
      </c>
      <c r="K18" s="468">
        <v>47345</v>
      </c>
      <c r="L18" s="467"/>
    </row>
    <row r="19" spans="1:18" s="458" customFormat="1" ht="14.95" customHeight="1">
      <c r="A19" s="465" t="s">
        <v>0</v>
      </c>
      <c r="B19" s="463">
        <f t="shared" ref="B19:J19" si="3">SUM(B20:B29)</f>
        <v>16464</v>
      </c>
      <c r="C19" s="464">
        <f t="shared" si="3"/>
        <v>12525</v>
      </c>
      <c r="D19" s="462">
        <f t="shared" si="3"/>
        <v>7734</v>
      </c>
      <c r="E19" s="462">
        <f t="shared" si="3"/>
        <v>130</v>
      </c>
      <c r="F19" s="461">
        <f t="shared" si="3"/>
        <v>4661</v>
      </c>
      <c r="G19" s="464">
        <f t="shared" si="3"/>
        <v>3939</v>
      </c>
      <c r="H19" s="463">
        <f t="shared" si="3"/>
        <v>3520</v>
      </c>
      <c r="I19" s="462">
        <f t="shared" si="3"/>
        <v>10</v>
      </c>
      <c r="J19" s="461">
        <f t="shared" si="3"/>
        <v>409</v>
      </c>
      <c r="K19" s="460" t="s">
        <v>374</v>
      </c>
      <c r="L19" s="459"/>
    </row>
    <row r="20" spans="1:18" s="436" customFormat="1" ht="13.1" customHeight="1">
      <c r="A20" s="457" t="s">
        <v>537</v>
      </c>
      <c r="B20" s="455">
        <f t="shared" ref="B20:B29" si="4">(C20+G20)</f>
        <v>10408</v>
      </c>
      <c r="C20" s="456">
        <f>D20+E20+F20</f>
        <v>6929</v>
      </c>
      <c r="D20" s="455">
        <v>6865</v>
      </c>
      <c r="E20" s="454">
        <v>54</v>
      </c>
      <c r="F20" s="453">
        <v>10</v>
      </c>
      <c r="G20" s="456">
        <f t="shared" ref="G20:G29" si="5">H20+I20+J20</f>
        <v>3479</v>
      </c>
      <c r="H20" s="455">
        <v>3473</v>
      </c>
      <c r="I20" s="454">
        <v>6</v>
      </c>
      <c r="J20" s="453">
        <v>0</v>
      </c>
      <c r="K20" s="453" t="s">
        <v>374</v>
      </c>
      <c r="L20" s="437"/>
    </row>
    <row r="21" spans="1:18" s="436" customFormat="1" ht="13.1" customHeight="1">
      <c r="A21" s="457" t="s">
        <v>362</v>
      </c>
      <c r="B21" s="455">
        <f t="shared" si="4"/>
        <v>207</v>
      </c>
      <c r="C21" s="456">
        <f t="shared" ref="C21:C29" si="6">SUM(D21:F21)</f>
        <v>199</v>
      </c>
      <c r="D21" s="455">
        <v>199</v>
      </c>
      <c r="E21" s="454">
        <v>0</v>
      </c>
      <c r="F21" s="453">
        <v>0</v>
      </c>
      <c r="G21" s="456">
        <f t="shared" si="5"/>
        <v>8</v>
      </c>
      <c r="H21" s="455">
        <v>8</v>
      </c>
      <c r="I21" s="454">
        <v>0</v>
      </c>
      <c r="J21" s="453">
        <v>0</v>
      </c>
      <c r="K21" s="453" t="s">
        <v>374</v>
      </c>
      <c r="L21" s="437"/>
    </row>
    <row r="22" spans="1:18" s="436" customFormat="1" ht="13.1" customHeight="1">
      <c r="A22" s="457" t="s">
        <v>536</v>
      </c>
      <c r="B22" s="455">
        <f t="shared" si="4"/>
        <v>2385</v>
      </c>
      <c r="C22" s="456">
        <f t="shared" si="6"/>
        <v>2369</v>
      </c>
      <c r="D22" s="455">
        <v>0</v>
      </c>
      <c r="E22" s="454">
        <v>3</v>
      </c>
      <c r="F22" s="453">
        <v>2366</v>
      </c>
      <c r="G22" s="456">
        <f t="shared" si="5"/>
        <v>16</v>
      </c>
      <c r="H22" s="455">
        <v>0</v>
      </c>
      <c r="I22" s="454">
        <v>1</v>
      </c>
      <c r="J22" s="453">
        <v>15</v>
      </c>
      <c r="K22" s="453" t="s">
        <v>374</v>
      </c>
      <c r="L22" s="437"/>
    </row>
    <row r="23" spans="1:18" s="436" customFormat="1" ht="13.1" customHeight="1">
      <c r="A23" s="457" t="s">
        <v>535</v>
      </c>
      <c r="B23" s="455">
        <f t="shared" si="4"/>
        <v>138</v>
      </c>
      <c r="C23" s="456">
        <f t="shared" si="6"/>
        <v>133</v>
      </c>
      <c r="D23" s="455">
        <v>0</v>
      </c>
      <c r="E23" s="454">
        <v>0</v>
      </c>
      <c r="F23" s="453">
        <v>133</v>
      </c>
      <c r="G23" s="456">
        <f t="shared" si="5"/>
        <v>5</v>
      </c>
      <c r="H23" s="455">
        <v>0</v>
      </c>
      <c r="I23" s="454">
        <v>2</v>
      </c>
      <c r="J23" s="453">
        <v>3</v>
      </c>
      <c r="K23" s="453" t="s">
        <v>374</v>
      </c>
      <c r="L23" s="437"/>
    </row>
    <row r="24" spans="1:18" s="436" customFormat="1" ht="13.1" customHeight="1">
      <c r="A24" s="457" t="s">
        <v>534</v>
      </c>
      <c r="B24" s="455">
        <f t="shared" si="4"/>
        <v>288</v>
      </c>
      <c r="C24" s="456">
        <f t="shared" si="6"/>
        <v>252</v>
      </c>
      <c r="D24" s="455">
        <v>188</v>
      </c>
      <c r="E24" s="454">
        <v>15</v>
      </c>
      <c r="F24" s="453">
        <v>49</v>
      </c>
      <c r="G24" s="456">
        <f t="shared" si="5"/>
        <v>36</v>
      </c>
      <c r="H24" s="455">
        <v>35</v>
      </c>
      <c r="I24" s="454">
        <v>0</v>
      </c>
      <c r="J24" s="453">
        <v>1</v>
      </c>
      <c r="K24" s="453" t="s">
        <v>374</v>
      </c>
      <c r="L24" s="437"/>
    </row>
    <row r="25" spans="1:18" s="436" customFormat="1" ht="13.1" customHeight="1">
      <c r="A25" s="457" t="s">
        <v>533</v>
      </c>
      <c r="B25" s="455">
        <f t="shared" si="4"/>
        <v>2490</v>
      </c>
      <c r="C25" s="456">
        <f t="shared" si="6"/>
        <v>2098</v>
      </c>
      <c r="D25" s="455">
        <v>0</v>
      </c>
      <c r="E25" s="454">
        <v>0</v>
      </c>
      <c r="F25" s="453">
        <v>2098</v>
      </c>
      <c r="G25" s="456">
        <f t="shared" si="5"/>
        <v>392</v>
      </c>
      <c r="H25" s="455">
        <v>1</v>
      </c>
      <c r="I25" s="454">
        <v>1</v>
      </c>
      <c r="J25" s="453">
        <v>390</v>
      </c>
      <c r="K25" s="453" t="s">
        <v>374</v>
      </c>
      <c r="L25" s="437"/>
    </row>
    <row r="26" spans="1:18" s="436" customFormat="1" ht="13.1" customHeight="1">
      <c r="A26" s="457" t="s">
        <v>93</v>
      </c>
      <c r="B26" s="455">
        <f t="shared" si="4"/>
        <v>530</v>
      </c>
      <c r="C26" s="456">
        <f t="shared" si="6"/>
        <v>528</v>
      </c>
      <c r="D26" s="455">
        <v>474</v>
      </c>
      <c r="E26" s="454">
        <v>49</v>
      </c>
      <c r="F26" s="453">
        <v>5</v>
      </c>
      <c r="G26" s="456">
        <f t="shared" si="5"/>
        <v>2</v>
      </c>
      <c r="H26" s="455">
        <v>2</v>
      </c>
      <c r="I26" s="454">
        <v>0</v>
      </c>
      <c r="J26" s="453">
        <v>0</v>
      </c>
      <c r="K26" s="453" t="s">
        <v>374</v>
      </c>
      <c r="L26" s="437"/>
    </row>
    <row r="27" spans="1:18" s="436" customFormat="1" ht="13.1" customHeight="1">
      <c r="A27" s="457" t="s">
        <v>532</v>
      </c>
      <c r="B27" s="455">
        <f t="shared" si="4"/>
        <v>0</v>
      </c>
      <c r="C27" s="456">
        <f t="shared" si="6"/>
        <v>0</v>
      </c>
      <c r="D27" s="455">
        <v>0</v>
      </c>
      <c r="E27" s="454">
        <v>0</v>
      </c>
      <c r="F27" s="453">
        <v>0</v>
      </c>
      <c r="G27" s="456">
        <f t="shared" si="5"/>
        <v>0</v>
      </c>
      <c r="H27" s="455">
        <v>0</v>
      </c>
      <c r="I27" s="454">
        <v>0</v>
      </c>
      <c r="J27" s="453">
        <v>0</v>
      </c>
      <c r="K27" s="453" t="s">
        <v>374</v>
      </c>
      <c r="L27" s="437"/>
    </row>
    <row r="28" spans="1:18" s="436" customFormat="1" ht="13.1" customHeight="1">
      <c r="A28" s="457" t="s">
        <v>171</v>
      </c>
      <c r="B28" s="455">
        <f t="shared" si="4"/>
        <v>2</v>
      </c>
      <c r="C28" s="456">
        <f t="shared" si="6"/>
        <v>2</v>
      </c>
      <c r="D28" s="455">
        <v>0</v>
      </c>
      <c r="E28" s="454">
        <v>2</v>
      </c>
      <c r="F28" s="453">
        <v>0</v>
      </c>
      <c r="G28" s="456">
        <f t="shared" si="5"/>
        <v>0</v>
      </c>
      <c r="H28" s="455">
        <v>0</v>
      </c>
      <c r="I28" s="454">
        <v>0</v>
      </c>
      <c r="J28" s="453">
        <v>0</v>
      </c>
      <c r="K28" s="453" t="s">
        <v>374</v>
      </c>
      <c r="L28" s="437"/>
      <c r="N28" s="439"/>
      <c r="P28" s="439"/>
    </row>
    <row r="29" spans="1:18" s="444" customFormat="1" ht="18" customHeight="1">
      <c r="A29" s="452" t="s">
        <v>168</v>
      </c>
      <c r="B29" s="451">
        <f t="shared" si="4"/>
        <v>16</v>
      </c>
      <c r="C29" s="450">
        <f t="shared" si="6"/>
        <v>15</v>
      </c>
      <c r="D29" s="449">
        <v>8</v>
      </c>
      <c r="E29" s="448">
        <v>7</v>
      </c>
      <c r="F29" s="447">
        <v>0</v>
      </c>
      <c r="G29" s="450">
        <f t="shared" si="5"/>
        <v>1</v>
      </c>
      <c r="H29" s="449">
        <v>1</v>
      </c>
      <c r="I29" s="448">
        <v>0</v>
      </c>
      <c r="J29" s="447">
        <v>0</v>
      </c>
      <c r="K29" s="447" t="s">
        <v>374</v>
      </c>
      <c r="L29" s="446"/>
      <c r="M29" s="445"/>
      <c r="N29" s="445"/>
      <c r="O29" s="445"/>
      <c r="P29" s="445"/>
      <c r="Q29" s="445"/>
      <c r="R29" s="445"/>
    </row>
    <row r="30" spans="1:18" s="436" customFormat="1">
      <c r="A30" s="439"/>
      <c r="B30" s="437"/>
      <c r="C30" s="437"/>
      <c r="K30" s="437"/>
      <c r="L30" s="437"/>
      <c r="M30" s="440"/>
      <c r="N30" s="440"/>
      <c r="O30" s="440"/>
      <c r="P30" s="440"/>
      <c r="Q30" s="440"/>
      <c r="R30" s="440"/>
    </row>
    <row r="31" spans="1:18" s="436" customFormat="1" ht="11.55">
      <c r="A31" s="443" t="s">
        <v>531</v>
      </c>
      <c r="B31" s="437"/>
      <c r="C31" s="437"/>
      <c r="D31" s="442"/>
      <c r="E31" s="442"/>
      <c r="F31" s="442"/>
      <c r="G31" s="442"/>
      <c r="H31" s="442"/>
      <c r="I31" s="442"/>
      <c r="J31" s="441"/>
      <c r="K31" s="441"/>
      <c r="L31" s="437"/>
    </row>
    <row r="32" spans="1:18" s="436" customFormat="1">
      <c r="A32" s="439" t="s">
        <v>530</v>
      </c>
      <c r="N32" s="439"/>
      <c r="P32" s="439"/>
    </row>
    <row r="33" spans="1:18" s="436" customFormat="1">
      <c r="A33" s="439" t="s">
        <v>529</v>
      </c>
      <c r="M33" s="440"/>
      <c r="N33" s="440"/>
      <c r="O33" s="440"/>
      <c r="P33" s="440"/>
      <c r="Q33" s="440"/>
      <c r="R33" s="440"/>
    </row>
    <row r="34" spans="1:18" s="436" customFormat="1">
      <c r="A34" s="439" t="s">
        <v>528</v>
      </c>
    </row>
    <row r="35" spans="1:18" s="436" customFormat="1">
      <c r="A35" s="439" t="s">
        <v>527</v>
      </c>
    </row>
    <row r="36" spans="1:18" s="436" customFormat="1">
      <c r="A36" s="439" t="s">
        <v>526</v>
      </c>
    </row>
    <row r="37" spans="1:18" s="436" customFormat="1">
      <c r="A37" s="439" t="s">
        <v>525</v>
      </c>
    </row>
    <row r="38" spans="1:18" s="436" customFormat="1">
      <c r="A38" s="439" t="s">
        <v>524</v>
      </c>
    </row>
    <row r="39" spans="1:18" s="436" customFormat="1" ht="13.95" customHeight="1">
      <c r="A39" s="438" t="s">
        <v>523</v>
      </c>
    </row>
    <row r="40" spans="1:18" ht="10.199999999999999" customHeight="1">
      <c r="A40" s="438"/>
      <c r="B40" s="437"/>
      <c r="C40" s="437"/>
      <c r="D40" s="437"/>
      <c r="E40" s="437"/>
      <c r="F40" s="437"/>
      <c r="G40" s="437"/>
      <c r="H40" s="437"/>
      <c r="I40" s="437"/>
      <c r="J40" s="437"/>
      <c r="K40" s="437"/>
    </row>
    <row r="41" spans="1:18">
      <c r="A41" s="436"/>
      <c r="B41" s="436"/>
    </row>
    <row r="42" spans="1:18">
      <c r="A42" s="436"/>
      <c r="B42" s="436"/>
    </row>
    <row r="43" spans="1:18">
      <c r="A43" s="436"/>
      <c r="B43" s="436"/>
    </row>
    <row r="44" spans="1:18">
      <c r="B44" s="436"/>
    </row>
    <row r="45" spans="1:18">
      <c r="B45" s="436"/>
    </row>
  </sheetData>
  <pageMargins left="0.53" right="0.17" top="1" bottom="1" header="0.5" footer="0.5"/>
  <pageSetup firstPageNumber="25" orientation="portrait" useFirstPageNumber="1" horizontalDpi="4294967292" verticalDpi="300" r:id="rId1"/>
  <headerFooter alignWithMargins="0">
    <oddFooter>&amp;C&amp;"Times New Roman,Regular"&amp;P of 31</oddFooter>
  </headerFooter>
  <ignoredErrors>
    <ignoredError sqref="D7:F7 H7:J7" formulaRange="1"/>
    <ignoredError sqref="C19 G19" formula="1"/>
    <ignoredError sqref="G7" formula="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51"/>
  <sheetViews>
    <sheetView showGridLines="0" tabSelected="1" zoomScaleNormal="100" workbookViewId="0">
      <pane xSplit="1" ySplit="7" topLeftCell="B8" activePane="bottomRight" state="frozen"/>
      <selection pane="topRight" activeCell="B1" sqref="B1"/>
      <selection pane="bottomLeft" activeCell="A8" sqref="A8"/>
      <selection pane="bottomRight" activeCell="AI1" sqref="AI1"/>
    </sheetView>
  </sheetViews>
  <sheetFormatPr defaultColWidth="9.28515625" defaultRowHeight="10.9"/>
  <cols>
    <col min="1" max="1" width="29.85546875" style="1" customWidth="1"/>
    <col min="2" max="2" width="8" style="1" customWidth="1"/>
    <col min="3" max="4" width="8.28515625" style="1" customWidth="1"/>
    <col min="5" max="11" width="8" style="1" customWidth="1"/>
    <col min="12" max="15" width="8" style="1" hidden="1" customWidth="1"/>
    <col min="16" max="16" width="8" style="7" hidden="1" customWidth="1"/>
    <col min="17" max="17" width="8" style="1" hidden="1" customWidth="1"/>
    <col min="18" max="18" width="8" style="2" hidden="1" customWidth="1"/>
    <col min="19" max="19" width="8" style="1" hidden="1" customWidth="1"/>
    <col min="20" max="20" width="8" style="2" hidden="1" customWidth="1"/>
    <col min="21" max="33" width="8" style="1" hidden="1" customWidth="1"/>
    <col min="34" max="16384" width="9.28515625" style="7"/>
  </cols>
  <sheetData>
    <row r="1" spans="1:46">
      <c r="A1" s="33" t="s">
        <v>13</v>
      </c>
      <c r="B1" s="33"/>
      <c r="C1" s="33"/>
      <c r="D1" s="33"/>
      <c r="E1" s="33"/>
      <c r="F1" s="33"/>
      <c r="G1" s="33"/>
      <c r="H1" s="33"/>
      <c r="I1" s="33"/>
      <c r="J1" s="33"/>
      <c r="K1" s="33"/>
      <c r="L1" s="33"/>
      <c r="M1" s="33"/>
      <c r="N1" s="33"/>
      <c r="O1" s="33"/>
      <c r="P1" s="39"/>
      <c r="Q1" s="30"/>
      <c r="R1" s="31"/>
      <c r="S1" s="30"/>
      <c r="T1" s="31"/>
      <c r="U1" s="30"/>
      <c r="V1" s="30"/>
      <c r="W1" s="33" t="s">
        <v>13</v>
      </c>
      <c r="X1" s="30"/>
      <c r="Y1" s="30"/>
      <c r="Z1" s="30"/>
      <c r="AA1" s="30"/>
      <c r="AB1" s="30"/>
      <c r="AC1" s="30"/>
      <c r="AD1" s="30"/>
      <c r="AE1" s="30"/>
      <c r="AF1" s="30"/>
      <c r="AG1" s="30"/>
    </row>
    <row r="2" spans="1:46" ht="13.6" customHeight="1">
      <c r="A2" s="33" t="s">
        <v>12</v>
      </c>
      <c r="B2" s="33"/>
      <c r="C2" s="33"/>
      <c r="D2" s="33"/>
      <c r="E2" s="33"/>
      <c r="F2" s="33"/>
      <c r="G2" s="33"/>
      <c r="H2" s="33"/>
      <c r="I2" s="33"/>
      <c r="J2" s="33"/>
      <c r="K2" s="33"/>
      <c r="L2" s="33"/>
      <c r="M2" s="33"/>
      <c r="N2" s="33"/>
      <c r="O2" s="33"/>
      <c r="P2" s="39"/>
      <c r="Q2" s="30"/>
      <c r="R2" s="31"/>
      <c r="S2" s="30"/>
      <c r="T2" s="31"/>
      <c r="U2" s="30"/>
      <c r="V2" s="30"/>
      <c r="W2" s="33" t="s">
        <v>12</v>
      </c>
      <c r="X2" s="30"/>
      <c r="Y2" s="30"/>
      <c r="Z2" s="30"/>
      <c r="AA2" s="30"/>
      <c r="AB2" s="30"/>
      <c r="AC2" s="30"/>
      <c r="AD2" s="30"/>
      <c r="AE2" s="30"/>
      <c r="AF2" s="30"/>
      <c r="AG2" s="30"/>
    </row>
    <row r="3" spans="1:46">
      <c r="A3" s="162" t="s">
        <v>122</v>
      </c>
      <c r="B3" s="33"/>
      <c r="C3" s="33"/>
      <c r="D3" s="33"/>
      <c r="E3" s="33"/>
      <c r="F3" s="33"/>
      <c r="G3" s="33"/>
      <c r="H3" s="33"/>
      <c r="I3" s="33"/>
      <c r="J3" s="33"/>
      <c r="K3" s="33"/>
      <c r="L3" s="33"/>
      <c r="M3" s="33"/>
      <c r="N3" s="33"/>
      <c r="O3" s="33"/>
      <c r="P3" s="39"/>
      <c r="Q3" s="30"/>
      <c r="R3" s="31"/>
      <c r="S3" s="30"/>
      <c r="T3" s="31"/>
      <c r="U3" s="30"/>
      <c r="V3" s="30"/>
      <c r="W3" s="30" t="s">
        <v>6</v>
      </c>
      <c r="X3" s="30"/>
      <c r="Y3" s="30"/>
      <c r="Z3" s="30"/>
      <c r="AA3" s="30"/>
      <c r="AB3" s="30"/>
      <c r="AC3" s="30"/>
      <c r="AD3" s="30"/>
      <c r="AE3" s="30"/>
      <c r="AF3" s="30"/>
      <c r="AG3" s="30"/>
    </row>
    <row r="4" spans="1:46">
      <c r="A4" s="30"/>
      <c r="B4" s="30"/>
      <c r="C4" s="30"/>
      <c r="D4" s="30"/>
      <c r="E4" s="30"/>
      <c r="F4" s="30"/>
      <c r="G4" s="30"/>
      <c r="H4" s="30"/>
      <c r="I4" s="30"/>
      <c r="J4" s="30"/>
      <c r="K4" s="30"/>
      <c r="L4" s="30"/>
      <c r="M4" s="30"/>
      <c r="N4" s="30"/>
      <c r="O4" s="30"/>
      <c r="Q4" s="30"/>
      <c r="R4" s="31"/>
      <c r="S4" s="30"/>
      <c r="T4" s="31"/>
      <c r="U4" s="30"/>
      <c r="V4" s="30"/>
      <c r="W4" s="30"/>
      <c r="X4" s="30"/>
      <c r="Y4" s="30"/>
      <c r="Z4" s="30"/>
      <c r="AA4" s="30"/>
      <c r="AB4" s="30"/>
      <c r="AC4" s="30"/>
      <c r="AD4" s="30"/>
      <c r="AE4" s="30"/>
      <c r="AF4" s="30"/>
      <c r="AG4" s="30"/>
    </row>
    <row r="5" spans="1:46" ht="13.6" customHeight="1">
      <c r="A5" s="29" t="s">
        <v>7</v>
      </c>
      <c r="B5" s="255">
        <v>2021</v>
      </c>
      <c r="C5" s="255">
        <v>2020</v>
      </c>
      <c r="D5" s="255">
        <v>2019</v>
      </c>
      <c r="E5" s="255">
        <v>2018</v>
      </c>
      <c r="F5" s="255">
        <v>2017</v>
      </c>
      <c r="G5" s="255">
        <v>2016</v>
      </c>
      <c r="H5" s="255">
        <v>2015</v>
      </c>
      <c r="I5" s="255">
        <v>2014</v>
      </c>
      <c r="J5" s="255">
        <v>2013</v>
      </c>
      <c r="K5" s="255">
        <v>2012</v>
      </c>
      <c r="L5" s="255">
        <v>2011</v>
      </c>
      <c r="M5" s="255">
        <v>2010</v>
      </c>
      <c r="N5" s="255">
        <v>2009</v>
      </c>
      <c r="O5" s="259">
        <v>2008</v>
      </c>
      <c r="P5" s="259">
        <v>2007</v>
      </c>
      <c r="Q5" s="259">
        <v>2006</v>
      </c>
      <c r="R5" s="259">
        <v>2005</v>
      </c>
      <c r="S5" s="259">
        <v>2004</v>
      </c>
      <c r="T5" s="259">
        <v>2003</v>
      </c>
      <c r="U5" s="259">
        <v>2002</v>
      </c>
      <c r="V5" s="259">
        <v>2001</v>
      </c>
      <c r="W5" s="259">
        <v>2000</v>
      </c>
      <c r="X5" s="259">
        <v>1999</v>
      </c>
      <c r="Y5" s="259">
        <v>1998</v>
      </c>
      <c r="Z5" s="259">
        <v>1997</v>
      </c>
      <c r="AA5" s="259">
        <v>1996</v>
      </c>
      <c r="AB5" s="259">
        <v>1995</v>
      </c>
      <c r="AC5" s="259">
        <v>1994</v>
      </c>
      <c r="AD5" s="259">
        <v>1993</v>
      </c>
      <c r="AE5" s="259">
        <v>1992</v>
      </c>
      <c r="AF5" s="259">
        <v>1991</v>
      </c>
      <c r="AG5" s="259">
        <v>1990</v>
      </c>
    </row>
    <row r="6" spans="1:46" ht="21.1" customHeight="1">
      <c r="A6" s="26" t="s">
        <v>1</v>
      </c>
      <c r="B6" s="20">
        <f>SUM(B7:B15)</f>
        <v>720605</v>
      </c>
      <c r="C6" s="20">
        <f>SUM(C7:C15)</f>
        <v>691691</v>
      </c>
      <c r="D6" s="20">
        <f>SUM(D7:D15)</f>
        <v>664565</v>
      </c>
      <c r="E6" s="20">
        <f>SUM(E7:E15)</f>
        <v>633317</v>
      </c>
      <c r="F6" s="20">
        <f t="shared" ref="F6" si="0">SUM(F7:F15)</f>
        <v>609306</v>
      </c>
      <c r="G6" s="20">
        <f t="shared" ref="G6:K6" si="1">SUM(G7:G15)</f>
        <v>584362</v>
      </c>
      <c r="H6" s="20">
        <f t="shared" si="1"/>
        <v>590039</v>
      </c>
      <c r="I6" s="20">
        <f t="shared" si="1"/>
        <v>593499</v>
      </c>
      <c r="J6" s="20">
        <f t="shared" si="1"/>
        <v>599086</v>
      </c>
      <c r="K6" s="20">
        <f t="shared" si="1"/>
        <v>610576</v>
      </c>
      <c r="L6" s="20">
        <f t="shared" ref="L6:V6" si="2">SUM(L7:L15)</f>
        <v>617128</v>
      </c>
      <c r="M6" s="20">
        <f t="shared" si="2"/>
        <v>627588</v>
      </c>
      <c r="N6" s="20">
        <f t="shared" si="2"/>
        <v>594285</v>
      </c>
      <c r="O6" s="20">
        <f t="shared" si="2"/>
        <v>613746</v>
      </c>
      <c r="P6" s="20">
        <f t="shared" si="2"/>
        <v>590349</v>
      </c>
      <c r="Q6" s="20">
        <f t="shared" si="2"/>
        <v>597109</v>
      </c>
      <c r="R6" s="20">
        <f t="shared" si="2"/>
        <v>609737</v>
      </c>
      <c r="S6" s="20">
        <f t="shared" si="2"/>
        <v>618633</v>
      </c>
      <c r="T6" s="20">
        <f t="shared" si="2"/>
        <v>625011</v>
      </c>
      <c r="U6" s="20">
        <f t="shared" si="2"/>
        <v>631762</v>
      </c>
      <c r="V6" s="20">
        <f t="shared" si="2"/>
        <v>612274</v>
      </c>
      <c r="W6" s="20">
        <f t="shared" ref="W6" si="3">SUM(W7:W15)</f>
        <v>625581</v>
      </c>
      <c r="X6" s="20">
        <f t="shared" ref="X6:AG6" si="4">SUM(X7:X15)</f>
        <v>635472</v>
      </c>
      <c r="Y6" s="20">
        <f t="shared" si="4"/>
        <v>618298</v>
      </c>
      <c r="Z6" s="20">
        <f t="shared" si="4"/>
        <v>616342</v>
      </c>
      <c r="AA6" s="20">
        <f t="shared" si="4"/>
        <v>622261</v>
      </c>
      <c r="AB6" s="20">
        <f t="shared" si="4"/>
        <v>639184</v>
      </c>
      <c r="AC6" s="20">
        <f t="shared" si="4"/>
        <v>654088</v>
      </c>
      <c r="AD6" s="20">
        <f t="shared" si="4"/>
        <v>665069</v>
      </c>
      <c r="AE6" s="20">
        <f t="shared" si="4"/>
        <v>682959</v>
      </c>
      <c r="AF6" s="20">
        <f t="shared" si="4"/>
        <v>692095</v>
      </c>
      <c r="AG6" s="20">
        <f t="shared" si="4"/>
        <v>702659</v>
      </c>
    </row>
    <row r="7" spans="1:46">
      <c r="A7" s="175" t="s">
        <v>174</v>
      </c>
      <c r="B7" s="36">
        <v>250197</v>
      </c>
      <c r="C7" s="36">
        <v>222629</v>
      </c>
      <c r="D7" s="36">
        <v>197665</v>
      </c>
      <c r="E7" s="36">
        <v>167804</v>
      </c>
      <c r="F7" s="36">
        <v>149121</v>
      </c>
      <c r="G7" s="36">
        <v>128501</v>
      </c>
      <c r="H7" s="36">
        <v>122729</v>
      </c>
      <c r="I7" s="36">
        <v>120546</v>
      </c>
      <c r="J7" s="36">
        <v>120285</v>
      </c>
      <c r="K7" s="36">
        <v>119946</v>
      </c>
      <c r="L7" s="36">
        <v>118657</v>
      </c>
      <c r="M7" s="36">
        <v>119119</v>
      </c>
      <c r="N7" s="36">
        <v>72280</v>
      </c>
      <c r="O7" s="36">
        <v>80989</v>
      </c>
      <c r="P7" s="36">
        <v>84339</v>
      </c>
      <c r="Q7" s="36">
        <v>84866</v>
      </c>
      <c r="R7" s="36">
        <v>87213</v>
      </c>
      <c r="S7" s="36">
        <v>87910</v>
      </c>
      <c r="T7" s="36">
        <v>87296</v>
      </c>
      <c r="U7" s="36">
        <v>85991</v>
      </c>
      <c r="V7" s="36">
        <v>86731</v>
      </c>
      <c r="W7" s="36">
        <v>93064</v>
      </c>
      <c r="X7" s="36">
        <v>97359</v>
      </c>
      <c r="Y7" s="36">
        <v>97736</v>
      </c>
      <c r="Z7" s="36">
        <v>96101</v>
      </c>
      <c r="AA7" s="36">
        <v>94947</v>
      </c>
      <c r="AB7" s="36">
        <v>101279</v>
      </c>
      <c r="AC7" s="36">
        <v>96254</v>
      </c>
      <c r="AD7" s="36">
        <v>103583</v>
      </c>
      <c r="AE7" s="36">
        <v>114597</v>
      </c>
      <c r="AF7" s="36">
        <v>120203</v>
      </c>
      <c r="AG7" s="36">
        <v>128663</v>
      </c>
    </row>
    <row r="8" spans="1:46">
      <c r="A8" s="175" t="s">
        <v>175</v>
      </c>
      <c r="B8" s="36">
        <v>85</v>
      </c>
      <c r="C8" s="36">
        <v>105</v>
      </c>
      <c r="D8" s="36">
        <v>127</v>
      </c>
      <c r="E8" s="36">
        <v>144</v>
      </c>
      <c r="F8" s="36">
        <v>153</v>
      </c>
      <c r="G8" s="36">
        <v>175</v>
      </c>
      <c r="H8" s="36">
        <v>190</v>
      </c>
      <c r="I8" s="36">
        <v>220</v>
      </c>
      <c r="J8" s="36">
        <v>238</v>
      </c>
      <c r="K8" s="36">
        <v>218</v>
      </c>
      <c r="L8" s="36">
        <v>227</v>
      </c>
      <c r="M8" s="36">
        <v>212</v>
      </c>
      <c r="N8" s="36">
        <v>234</v>
      </c>
      <c r="O8" s="36">
        <v>252</v>
      </c>
      <c r="P8" s="36">
        <v>239</v>
      </c>
      <c r="Q8" s="36">
        <v>239</v>
      </c>
      <c r="R8" s="36">
        <v>278</v>
      </c>
      <c r="S8" s="36">
        <v>291</v>
      </c>
      <c r="T8" s="36">
        <v>310</v>
      </c>
      <c r="U8" s="36">
        <v>317</v>
      </c>
      <c r="V8" s="36">
        <v>316</v>
      </c>
      <c r="W8" s="36">
        <v>340</v>
      </c>
      <c r="X8" s="36">
        <v>343</v>
      </c>
      <c r="Y8" s="36">
        <v>305</v>
      </c>
      <c r="Z8" s="36">
        <v>284</v>
      </c>
      <c r="AA8" s="36">
        <v>265</v>
      </c>
      <c r="AB8" s="36">
        <v>232</v>
      </c>
      <c r="AC8" s="36">
        <v>241</v>
      </c>
      <c r="AD8" s="36">
        <v>206</v>
      </c>
      <c r="AE8" s="36">
        <v>187</v>
      </c>
      <c r="AF8" s="36">
        <v>161</v>
      </c>
      <c r="AG8" s="36">
        <v>87</v>
      </c>
      <c r="AH8" s="38"/>
      <c r="AI8" s="38"/>
      <c r="AJ8" s="38"/>
      <c r="AK8" s="38"/>
      <c r="AL8" s="38"/>
      <c r="AM8" s="38"/>
      <c r="AN8" s="38"/>
      <c r="AO8" s="38"/>
      <c r="AP8" s="38"/>
      <c r="AQ8" s="38"/>
      <c r="AR8" s="38"/>
      <c r="AS8" s="38"/>
      <c r="AT8" s="38"/>
    </row>
    <row r="9" spans="1:46">
      <c r="A9" s="175" t="s">
        <v>37</v>
      </c>
      <c r="B9" s="36">
        <v>6801</v>
      </c>
      <c r="C9" s="36">
        <v>6643</v>
      </c>
      <c r="D9" s="36">
        <v>6467</v>
      </c>
      <c r="E9" s="36">
        <v>6246</v>
      </c>
      <c r="F9" s="36">
        <v>6097</v>
      </c>
      <c r="G9" s="36">
        <v>5889</v>
      </c>
      <c r="H9" s="36">
        <v>5482</v>
      </c>
      <c r="I9" s="36">
        <v>5157</v>
      </c>
      <c r="J9" s="36">
        <v>4824</v>
      </c>
      <c r="K9" s="36">
        <v>4493</v>
      </c>
      <c r="L9" s="36">
        <v>4066</v>
      </c>
      <c r="M9" s="36">
        <v>3682</v>
      </c>
      <c r="N9" s="36">
        <v>3248</v>
      </c>
      <c r="O9" s="36">
        <v>2623</v>
      </c>
      <c r="P9" s="36">
        <v>2031</v>
      </c>
      <c r="Q9" s="36">
        <v>939</v>
      </c>
      <c r="R9" s="36">
        <v>134</v>
      </c>
      <c r="S9" s="205" t="s">
        <v>374</v>
      </c>
      <c r="T9" s="205" t="s">
        <v>374</v>
      </c>
      <c r="U9" s="205" t="s">
        <v>374</v>
      </c>
      <c r="V9" s="205" t="s">
        <v>374</v>
      </c>
      <c r="W9" s="205" t="s">
        <v>374</v>
      </c>
      <c r="X9" s="205" t="s">
        <v>374</v>
      </c>
      <c r="Y9" s="205" t="s">
        <v>374</v>
      </c>
      <c r="Z9" s="205" t="s">
        <v>374</v>
      </c>
      <c r="AA9" s="205" t="s">
        <v>374</v>
      </c>
      <c r="AB9" s="205" t="s">
        <v>374</v>
      </c>
      <c r="AC9" s="205" t="s">
        <v>374</v>
      </c>
      <c r="AD9" s="205" t="s">
        <v>374</v>
      </c>
      <c r="AE9" s="205" t="s">
        <v>374</v>
      </c>
      <c r="AF9" s="205" t="s">
        <v>374</v>
      </c>
      <c r="AG9" s="205" t="s">
        <v>374</v>
      </c>
    </row>
    <row r="10" spans="1:46">
      <c r="A10" s="175" t="s">
        <v>112</v>
      </c>
      <c r="B10" s="36"/>
      <c r="C10" s="36"/>
      <c r="D10" s="36"/>
      <c r="E10" s="36"/>
      <c r="F10" s="36"/>
      <c r="G10" s="36"/>
      <c r="H10" s="36"/>
      <c r="I10" s="36"/>
      <c r="J10" s="36"/>
      <c r="K10" s="36"/>
      <c r="L10" s="36"/>
      <c r="M10" s="36"/>
      <c r="N10" s="36"/>
      <c r="O10" s="36"/>
      <c r="P10" s="37"/>
      <c r="Q10" s="36"/>
      <c r="R10" s="36"/>
      <c r="S10" s="36"/>
      <c r="T10" s="36"/>
      <c r="U10" s="36"/>
      <c r="V10" s="36"/>
      <c r="W10" s="36"/>
      <c r="X10" s="36"/>
      <c r="Y10" s="36"/>
      <c r="Z10" s="36"/>
      <c r="AA10" s="36"/>
      <c r="AB10" s="36"/>
      <c r="AC10" s="36"/>
      <c r="AD10" s="36"/>
      <c r="AE10" s="36"/>
      <c r="AF10" s="36"/>
      <c r="AG10" s="36"/>
    </row>
    <row r="11" spans="1:46">
      <c r="A11" s="176" t="s">
        <v>176</v>
      </c>
      <c r="B11" s="36">
        <v>161459</v>
      </c>
      <c r="C11" s="36">
        <v>160860</v>
      </c>
      <c r="D11" s="36">
        <v>161105</v>
      </c>
      <c r="E11" s="36">
        <v>163695</v>
      </c>
      <c r="F11" s="36">
        <v>162455</v>
      </c>
      <c r="G11" s="36">
        <v>162313</v>
      </c>
      <c r="H11" s="36">
        <v>170718</v>
      </c>
      <c r="I11" s="36">
        <v>174883</v>
      </c>
      <c r="J11" s="36">
        <v>180214</v>
      </c>
      <c r="K11" s="36">
        <v>188001</v>
      </c>
      <c r="L11" s="36">
        <v>194441</v>
      </c>
      <c r="M11" s="36">
        <v>202020</v>
      </c>
      <c r="N11" s="36">
        <v>211619</v>
      </c>
      <c r="O11" s="36">
        <v>222596</v>
      </c>
      <c r="P11" s="36">
        <v>211096</v>
      </c>
      <c r="Q11" s="36">
        <v>219233</v>
      </c>
      <c r="R11" s="36">
        <v>228619</v>
      </c>
      <c r="S11" s="36">
        <v>235994</v>
      </c>
      <c r="T11" s="36">
        <v>241045</v>
      </c>
      <c r="U11" s="36">
        <v>245230</v>
      </c>
      <c r="V11" s="36">
        <v>243823</v>
      </c>
      <c r="W11" s="36">
        <v>251561</v>
      </c>
      <c r="X11" s="36">
        <v>258749</v>
      </c>
      <c r="Y11" s="36">
        <v>247226</v>
      </c>
      <c r="Z11" s="36">
        <v>247604</v>
      </c>
      <c r="AA11" s="36">
        <v>254002</v>
      </c>
      <c r="AB11" s="36">
        <v>261399</v>
      </c>
      <c r="AC11" s="36">
        <v>284236</v>
      </c>
      <c r="AD11" s="36">
        <v>283700</v>
      </c>
      <c r="AE11" s="36">
        <v>288078</v>
      </c>
      <c r="AF11" s="36">
        <v>293306</v>
      </c>
      <c r="AG11" s="36">
        <v>299111</v>
      </c>
    </row>
    <row r="12" spans="1:46" ht="12.75" customHeight="1">
      <c r="A12" s="176" t="s">
        <v>177</v>
      </c>
      <c r="B12" s="36">
        <v>104610</v>
      </c>
      <c r="C12" s="36">
        <v>103879</v>
      </c>
      <c r="D12" s="36">
        <v>100863</v>
      </c>
      <c r="E12" s="36">
        <v>99880</v>
      </c>
      <c r="F12" s="36">
        <v>98161</v>
      </c>
      <c r="G12" s="36">
        <v>96081</v>
      </c>
      <c r="H12" s="36">
        <v>101164</v>
      </c>
      <c r="I12" s="36">
        <v>104322</v>
      </c>
      <c r="J12" s="36">
        <v>108206</v>
      </c>
      <c r="K12" s="36">
        <v>116400</v>
      </c>
      <c r="L12" s="36">
        <v>120865</v>
      </c>
      <c r="M12" s="36">
        <v>123705</v>
      </c>
      <c r="N12" s="36">
        <v>125738</v>
      </c>
      <c r="O12" s="36">
        <v>124746</v>
      </c>
      <c r="P12" s="36">
        <v>115127</v>
      </c>
      <c r="Q12" s="36">
        <v>117610</v>
      </c>
      <c r="R12" s="36">
        <v>120614</v>
      </c>
      <c r="S12" s="36">
        <v>122592</v>
      </c>
      <c r="T12" s="36">
        <v>123990</v>
      </c>
      <c r="U12" s="36">
        <v>125920</v>
      </c>
      <c r="V12" s="36">
        <v>120502</v>
      </c>
      <c r="W12" s="36">
        <v>121858</v>
      </c>
      <c r="X12" s="36">
        <v>124261</v>
      </c>
      <c r="Y12" s="36">
        <v>122053</v>
      </c>
      <c r="Z12" s="36">
        <v>125300</v>
      </c>
      <c r="AA12" s="36">
        <v>129187</v>
      </c>
      <c r="AB12" s="36">
        <v>133980</v>
      </c>
      <c r="AC12" s="36">
        <v>138728</v>
      </c>
      <c r="AD12" s="36">
        <v>143014</v>
      </c>
      <c r="AE12" s="36">
        <v>146385</v>
      </c>
      <c r="AF12" s="36">
        <v>148365</v>
      </c>
      <c r="AG12" s="36">
        <v>149666</v>
      </c>
    </row>
    <row r="13" spans="1:46">
      <c r="A13" s="176" t="s">
        <v>178</v>
      </c>
      <c r="B13" s="36">
        <v>163934</v>
      </c>
      <c r="C13" s="36">
        <v>164193</v>
      </c>
      <c r="D13" s="36">
        <v>164947</v>
      </c>
      <c r="E13" s="36">
        <v>162145</v>
      </c>
      <c r="F13" s="36">
        <v>159825</v>
      </c>
      <c r="G13" s="36">
        <v>157894</v>
      </c>
      <c r="H13" s="36">
        <v>154730</v>
      </c>
      <c r="I13" s="36">
        <v>152933</v>
      </c>
      <c r="J13" s="36">
        <v>149824</v>
      </c>
      <c r="K13" s="36">
        <v>145590</v>
      </c>
      <c r="L13" s="36">
        <v>142511</v>
      </c>
      <c r="M13" s="36">
        <v>142198</v>
      </c>
      <c r="N13" s="36">
        <v>144600</v>
      </c>
      <c r="O13" s="36">
        <v>146838</v>
      </c>
      <c r="P13" s="36">
        <v>143953</v>
      </c>
      <c r="Q13" s="36">
        <v>141935</v>
      </c>
      <c r="R13" s="36">
        <v>141992</v>
      </c>
      <c r="S13" s="36">
        <v>142160</v>
      </c>
      <c r="T13" s="36">
        <v>143504</v>
      </c>
      <c r="U13" s="36">
        <v>144708</v>
      </c>
      <c r="V13" s="36">
        <v>144702</v>
      </c>
      <c r="W13" s="36">
        <v>141596</v>
      </c>
      <c r="X13" s="36">
        <v>137642</v>
      </c>
      <c r="Y13" s="36">
        <v>134612</v>
      </c>
      <c r="Z13" s="36">
        <v>130858</v>
      </c>
      <c r="AA13" s="36">
        <v>127486</v>
      </c>
      <c r="AB13" s="36">
        <v>123877</v>
      </c>
      <c r="AC13" s="36">
        <v>117434</v>
      </c>
      <c r="AD13" s="36">
        <v>117070</v>
      </c>
      <c r="AE13" s="36">
        <v>115855</v>
      </c>
      <c r="AF13" s="36">
        <v>112167</v>
      </c>
      <c r="AG13" s="36">
        <v>107732</v>
      </c>
    </row>
    <row r="14" spans="1:46">
      <c r="A14" s="175" t="s">
        <v>179</v>
      </c>
      <c r="B14" s="36">
        <v>13191</v>
      </c>
      <c r="C14" s="36">
        <v>13629</v>
      </c>
      <c r="D14" s="36">
        <v>14248</v>
      </c>
      <c r="E14" s="36">
        <v>15033</v>
      </c>
      <c r="F14" s="36">
        <v>15355</v>
      </c>
      <c r="G14" s="36">
        <v>15518</v>
      </c>
      <c r="H14" s="36">
        <v>15566</v>
      </c>
      <c r="I14" s="36">
        <v>15511</v>
      </c>
      <c r="J14" s="36">
        <v>15114</v>
      </c>
      <c r="K14" s="36">
        <v>15126</v>
      </c>
      <c r="L14" s="36">
        <v>15220</v>
      </c>
      <c r="M14" s="36">
        <v>15377</v>
      </c>
      <c r="N14" s="36">
        <v>15298</v>
      </c>
      <c r="O14" s="36">
        <v>14647</v>
      </c>
      <c r="P14" s="36">
        <v>12290</v>
      </c>
      <c r="Q14" s="36">
        <v>10690</v>
      </c>
      <c r="R14" s="36">
        <v>9518</v>
      </c>
      <c r="S14" s="36">
        <v>8586</v>
      </c>
      <c r="T14" s="36">
        <v>7916</v>
      </c>
      <c r="U14" s="36">
        <v>7770</v>
      </c>
      <c r="V14" s="36">
        <v>7727</v>
      </c>
      <c r="W14" s="36">
        <v>7775</v>
      </c>
      <c r="X14" s="36">
        <v>7728</v>
      </c>
      <c r="Y14" s="36">
        <v>6964</v>
      </c>
      <c r="Z14" s="36">
        <v>6801</v>
      </c>
      <c r="AA14" s="36">
        <v>6961</v>
      </c>
      <c r="AB14" s="36">
        <v>7183</v>
      </c>
      <c r="AC14" s="36">
        <v>8719</v>
      </c>
      <c r="AD14" s="36">
        <v>9168</v>
      </c>
      <c r="AE14" s="36">
        <v>9652</v>
      </c>
      <c r="AF14" s="36">
        <v>9860</v>
      </c>
      <c r="AG14" s="36">
        <v>9567</v>
      </c>
    </row>
    <row r="15" spans="1:46">
      <c r="A15" s="175" t="s">
        <v>180</v>
      </c>
      <c r="B15" s="36">
        <v>20328</v>
      </c>
      <c r="C15" s="36">
        <v>19753</v>
      </c>
      <c r="D15" s="36">
        <v>19143</v>
      </c>
      <c r="E15" s="36">
        <v>18370</v>
      </c>
      <c r="F15" s="36">
        <v>18139</v>
      </c>
      <c r="G15" s="36">
        <v>17991</v>
      </c>
      <c r="H15" s="36">
        <v>19460</v>
      </c>
      <c r="I15" s="36">
        <v>19927</v>
      </c>
      <c r="J15" s="36">
        <v>20381</v>
      </c>
      <c r="K15" s="36">
        <v>20802</v>
      </c>
      <c r="L15" s="36">
        <v>21141</v>
      </c>
      <c r="M15" s="36">
        <v>21275</v>
      </c>
      <c r="N15" s="36">
        <v>21268</v>
      </c>
      <c r="O15" s="36">
        <v>21055</v>
      </c>
      <c r="P15" s="36">
        <v>21274</v>
      </c>
      <c r="Q15" s="36">
        <v>21597</v>
      </c>
      <c r="R15" s="36">
        <v>21369</v>
      </c>
      <c r="S15" s="36">
        <v>21100</v>
      </c>
      <c r="T15" s="36">
        <v>20950</v>
      </c>
      <c r="U15" s="36">
        <v>21826</v>
      </c>
      <c r="V15" s="36">
        <v>8473</v>
      </c>
      <c r="W15" s="36">
        <v>9387</v>
      </c>
      <c r="X15" s="36">
        <v>9390</v>
      </c>
      <c r="Y15" s="36">
        <v>9402</v>
      </c>
      <c r="Z15" s="36">
        <v>9394</v>
      </c>
      <c r="AA15" s="36">
        <v>9413</v>
      </c>
      <c r="AB15" s="36">
        <v>11234</v>
      </c>
      <c r="AC15" s="36">
        <v>8476</v>
      </c>
      <c r="AD15" s="36">
        <v>8328</v>
      </c>
      <c r="AE15" s="36">
        <v>8205</v>
      </c>
      <c r="AF15" s="36">
        <v>8033</v>
      </c>
      <c r="AG15" s="36">
        <v>7833</v>
      </c>
    </row>
    <row r="16" spans="1:46" ht="18" customHeight="1">
      <c r="A16" s="187" t="s">
        <v>376</v>
      </c>
      <c r="B16" s="20">
        <f>SUM(B8:B15)</f>
        <v>470408</v>
      </c>
      <c r="C16" s="20">
        <f>SUM(C8:C15)</f>
        <v>469062</v>
      </c>
      <c r="D16" s="20">
        <v>466900</v>
      </c>
      <c r="E16" s="20">
        <f>SUM(E8:E15)</f>
        <v>465513</v>
      </c>
      <c r="F16" s="20">
        <f t="shared" ref="F16:N16" si="5">SUM(F8:F15)</f>
        <v>460185</v>
      </c>
      <c r="G16" s="20">
        <f t="shared" si="5"/>
        <v>455861</v>
      </c>
      <c r="H16" s="20">
        <f t="shared" si="5"/>
        <v>467310</v>
      </c>
      <c r="I16" s="20">
        <f t="shared" si="5"/>
        <v>472953</v>
      </c>
      <c r="J16" s="20">
        <f t="shared" si="5"/>
        <v>478801</v>
      </c>
      <c r="K16" s="20">
        <f t="shared" si="5"/>
        <v>490630</v>
      </c>
      <c r="L16" s="20">
        <f t="shared" si="5"/>
        <v>498471</v>
      </c>
      <c r="M16" s="20">
        <f t="shared" si="5"/>
        <v>508469</v>
      </c>
      <c r="N16" s="20">
        <f t="shared" si="5"/>
        <v>522005</v>
      </c>
      <c r="O16" s="20">
        <f t="shared" ref="O16" si="6">SUM(O8:O15)</f>
        <v>532757</v>
      </c>
      <c r="P16" s="20">
        <f t="shared" ref="P16" si="7">SUM(P8:P15)</f>
        <v>506010</v>
      </c>
      <c r="Q16" s="20">
        <f t="shared" ref="Q16" si="8">SUM(Q8:Q15)</f>
        <v>512243</v>
      </c>
      <c r="R16" s="20">
        <f t="shared" ref="R16" si="9">SUM(R8:R15)</f>
        <v>522524</v>
      </c>
      <c r="S16" s="20">
        <f t="shared" ref="S16" si="10">SUM(S8:S15)</f>
        <v>530723</v>
      </c>
      <c r="T16" s="20">
        <f t="shared" ref="T16" si="11">SUM(T8:T15)</f>
        <v>537715</v>
      </c>
      <c r="U16" s="20">
        <f t="shared" ref="U16" si="12">SUM(U8:U15)</f>
        <v>545771</v>
      </c>
      <c r="V16" s="20">
        <f t="shared" ref="V16" si="13">SUM(V8:V15)</f>
        <v>525543</v>
      </c>
      <c r="W16" s="20">
        <f t="shared" ref="W16" si="14">SUM(W8:W15)</f>
        <v>532517</v>
      </c>
      <c r="X16" s="20">
        <f t="shared" ref="X16" si="15">SUM(X8:X15)</f>
        <v>538113</v>
      </c>
      <c r="Y16" s="20">
        <f t="shared" ref="Y16" si="16">SUM(Y8:Y15)</f>
        <v>520562</v>
      </c>
      <c r="Z16" s="20">
        <f t="shared" ref="Z16" si="17">SUM(Z8:Z15)</f>
        <v>520241</v>
      </c>
      <c r="AA16" s="20">
        <f t="shared" ref="AA16" si="18">SUM(AA8:AA15)</f>
        <v>527314</v>
      </c>
      <c r="AB16" s="20">
        <f t="shared" ref="AB16" si="19">SUM(AB8:AB15)</f>
        <v>537905</v>
      </c>
      <c r="AC16" s="20">
        <f t="shared" ref="AC16" si="20">SUM(AC8:AC15)</f>
        <v>557834</v>
      </c>
      <c r="AD16" s="20">
        <f t="shared" ref="AD16" si="21">SUM(AD8:AD15)</f>
        <v>561486</v>
      </c>
      <c r="AE16" s="20">
        <f t="shared" ref="AE16" si="22">SUM(AE8:AE15)</f>
        <v>568362</v>
      </c>
      <c r="AF16" s="20">
        <f t="shared" ref="AF16" si="23">SUM(AF8:AF15)</f>
        <v>571892</v>
      </c>
      <c r="AG16" s="20">
        <f t="shared" ref="AG16" si="24">SUM(AG8:AG15)</f>
        <v>573996</v>
      </c>
    </row>
    <row r="17" spans="1:33" ht="18" customHeight="1">
      <c r="A17" s="174" t="s">
        <v>350</v>
      </c>
      <c r="B17" s="173">
        <v>121270</v>
      </c>
      <c r="C17" s="173">
        <v>117558</v>
      </c>
      <c r="D17" s="173">
        <v>113445</v>
      </c>
      <c r="E17" s="173">
        <v>108564</v>
      </c>
      <c r="F17" s="173">
        <v>106692</v>
      </c>
      <c r="G17" s="173">
        <v>104382</v>
      </c>
      <c r="H17" s="173">
        <v>102628</v>
      </c>
      <c r="I17" s="173">
        <v>100993</v>
      </c>
      <c r="J17" s="20">
        <v>98842</v>
      </c>
      <c r="K17" s="20">
        <v>98328</v>
      </c>
      <c r="L17" s="20">
        <v>97409</v>
      </c>
      <c r="M17" s="20">
        <v>96473</v>
      </c>
      <c r="N17" s="20">
        <v>94863</v>
      </c>
      <c r="O17" s="20">
        <v>93202</v>
      </c>
      <c r="P17" s="20">
        <v>92175</v>
      </c>
      <c r="Q17" s="20">
        <v>91343</v>
      </c>
      <c r="R17" s="20">
        <v>90555</v>
      </c>
      <c r="S17" s="20">
        <v>89596</v>
      </c>
      <c r="T17" s="20">
        <v>87816</v>
      </c>
      <c r="U17" s="20">
        <v>86089</v>
      </c>
      <c r="V17" s="20">
        <v>82875</v>
      </c>
      <c r="W17" s="20">
        <v>80931</v>
      </c>
      <c r="X17" s="20">
        <v>79694</v>
      </c>
      <c r="Y17" s="20">
        <v>79171</v>
      </c>
      <c r="Z17" s="20">
        <v>78102</v>
      </c>
      <c r="AA17" s="20">
        <v>78551</v>
      </c>
      <c r="AB17" s="20">
        <v>77613</v>
      </c>
      <c r="AC17" s="20">
        <v>76171</v>
      </c>
      <c r="AD17" s="20">
        <v>75021</v>
      </c>
      <c r="AE17" s="20">
        <v>72148</v>
      </c>
      <c r="AF17" s="20">
        <v>69209</v>
      </c>
      <c r="AG17" s="20">
        <v>63775</v>
      </c>
    </row>
    <row r="18" spans="1:33">
      <c r="A18" s="187" t="s">
        <v>123</v>
      </c>
      <c r="B18" s="20">
        <v>317169</v>
      </c>
      <c r="C18" s="20">
        <v>316651</v>
      </c>
      <c r="D18" s="20">
        <v>314168</v>
      </c>
      <c r="E18" s="20">
        <v>311017</v>
      </c>
      <c r="F18" s="20">
        <v>306652</v>
      </c>
      <c r="G18" s="20">
        <v>302572</v>
      </c>
      <c r="H18" s="20">
        <v>304329</v>
      </c>
      <c r="I18" s="20">
        <v>306066</v>
      </c>
      <c r="J18" s="20">
        <v>307120</v>
      </c>
      <c r="K18" s="20">
        <v>311952</v>
      </c>
      <c r="L18" s="20">
        <v>314122</v>
      </c>
      <c r="M18" s="20">
        <v>318001</v>
      </c>
      <c r="N18" s="20">
        <v>323495</v>
      </c>
      <c r="O18" s="20">
        <v>325247</v>
      </c>
      <c r="P18" s="20">
        <v>309865</v>
      </c>
      <c r="Q18" s="20">
        <v>309333</v>
      </c>
      <c r="R18" s="20">
        <v>311828</v>
      </c>
      <c r="S18" s="20">
        <v>313545</v>
      </c>
      <c r="T18" s="20">
        <v>315413</v>
      </c>
      <c r="U18" s="20">
        <v>317389</v>
      </c>
      <c r="V18" s="20">
        <v>315276</v>
      </c>
      <c r="W18" s="20">
        <v>311944</v>
      </c>
      <c r="X18" s="20">
        <v>308951</v>
      </c>
      <c r="Y18" s="20">
        <v>300183</v>
      </c>
      <c r="Z18" s="20">
        <v>297409</v>
      </c>
      <c r="AA18" s="20">
        <v>297895</v>
      </c>
      <c r="AB18" s="20">
        <v>298798</v>
      </c>
      <c r="AC18" s="20">
        <v>302300</v>
      </c>
      <c r="AD18" s="20">
        <v>305517</v>
      </c>
      <c r="AE18" s="20">
        <v>306169</v>
      </c>
      <c r="AF18" s="20">
        <v>303193</v>
      </c>
      <c r="AG18" s="20">
        <v>297073</v>
      </c>
    </row>
    <row r="19" spans="1:33" s="210" customFormat="1" ht="19.899999999999999" customHeight="1">
      <c r="A19" s="206" t="s">
        <v>366</v>
      </c>
      <c r="B19" s="207">
        <v>254587</v>
      </c>
      <c r="C19" s="207">
        <v>206322</v>
      </c>
      <c r="D19" s="207">
        <v>160302</v>
      </c>
      <c r="E19" s="207">
        <v>106321</v>
      </c>
      <c r="F19" s="207">
        <v>69166</v>
      </c>
      <c r="G19" s="207">
        <v>20362</v>
      </c>
      <c r="H19" s="208" t="s">
        <v>374</v>
      </c>
      <c r="I19" s="208" t="s">
        <v>374</v>
      </c>
      <c r="J19" s="208" t="s">
        <v>374</v>
      </c>
      <c r="K19" s="208" t="s">
        <v>374</v>
      </c>
      <c r="L19" s="208" t="s">
        <v>374</v>
      </c>
      <c r="M19" s="208" t="s">
        <v>374</v>
      </c>
      <c r="N19" s="208" t="s">
        <v>374</v>
      </c>
      <c r="O19" s="208" t="s">
        <v>374</v>
      </c>
      <c r="P19" s="208" t="s">
        <v>374</v>
      </c>
      <c r="Q19" s="208" t="s">
        <v>374</v>
      </c>
      <c r="R19" s="208" t="s">
        <v>374</v>
      </c>
      <c r="S19" s="208" t="s">
        <v>374</v>
      </c>
      <c r="T19" s="208" t="s">
        <v>374</v>
      </c>
      <c r="U19" s="208" t="s">
        <v>374</v>
      </c>
      <c r="V19" s="208" t="s">
        <v>374</v>
      </c>
      <c r="W19" s="208" t="s">
        <v>374</v>
      </c>
      <c r="X19" s="208" t="s">
        <v>374</v>
      </c>
      <c r="Y19" s="208" t="s">
        <v>374</v>
      </c>
      <c r="Z19" s="208" t="s">
        <v>374</v>
      </c>
      <c r="AA19" s="208" t="s">
        <v>374</v>
      </c>
      <c r="AB19" s="208" t="s">
        <v>374</v>
      </c>
      <c r="AC19" s="208" t="s">
        <v>374</v>
      </c>
      <c r="AD19" s="208" t="s">
        <v>374</v>
      </c>
      <c r="AE19" s="208" t="s">
        <v>374</v>
      </c>
      <c r="AF19" s="208" t="s">
        <v>374</v>
      </c>
      <c r="AG19" s="208" t="s">
        <v>374</v>
      </c>
    </row>
    <row r="20" spans="1:33" ht="18" customHeight="1">
      <c r="A20" s="121" t="s">
        <v>124</v>
      </c>
      <c r="B20" s="20">
        <f t="shared" ref="B20:K20" si="25">SUM(B21:B28)</f>
        <v>733127</v>
      </c>
      <c r="C20" s="20">
        <f t="shared" si="25"/>
        <v>724307</v>
      </c>
      <c r="D20" s="20">
        <f t="shared" si="25"/>
        <v>714201</v>
      </c>
      <c r="E20" s="20">
        <f t="shared" si="25"/>
        <v>688002</v>
      </c>
      <c r="F20" s="20">
        <f t="shared" si="25"/>
        <v>671222</v>
      </c>
      <c r="G20" s="20">
        <f t="shared" si="25"/>
        <v>652943</v>
      </c>
      <c r="H20" s="20">
        <f t="shared" si="25"/>
        <v>728329</v>
      </c>
      <c r="I20" s="20">
        <f t="shared" si="25"/>
        <v>717399</v>
      </c>
      <c r="J20" s="20">
        <f t="shared" si="25"/>
        <v>707155</v>
      </c>
      <c r="K20" s="20">
        <f t="shared" si="25"/>
        <v>701291</v>
      </c>
      <c r="L20" s="20">
        <f t="shared" ref="L20:P20" si="26">SUM(L21:L28)</f>
        <v>695515</v>
      </c>
      <c r="M20" s="20">
        <f t="shared" si="26"/>
        <v>686717</v>
      </c>
      <c r="N20" s="20">
        <f t="shared" si="26"/>
        <v>682315</v>
      </c>
      <c r="O20" s="20">
        <f t="shared" si="26"/>
        <v>678181</v>
      </c>
      <c r="P20" s="20">
        <f t="shared" si="26"/>
        <v>666559</v>
      </c>
      <c r="Q20" s="20">
        <f t="shared" ref="Q20:V20" si="27">SUM(Q21:Q28)</f>
        <v>656227</v>
      </c>
      <c r="R20" s="20">
        <f t="shared" si="27"/>
        <v>644016</v>
      </c>
      <c r="S20" s="20">
        <f t="shared" si="27"/>
        <v>515293</v>
      </c>
      <c r="T20" s="20">
        <f t="shared" si="27"/>
        <v>509835</v>
      </c>
      <c r="U20" s="20">
        <f t="shared" si="27"/>
        <v>515570</v>
      </c>
      <c r="V20" s="20">
        <f t="shared" si="27"/>
        <v>513100</v>
      </c>
      <c r="W20" s="20">
        <f t="shared" ref="W20:AG20" si="28">SUM(W21:W28)</f>
        <v>547453</v>
      </c>
      <c r="X20" s="20">
        <f t="shared" si="28"/>
        <v>538264</v>
      </c>
      <c r="Y20" s="20">
        <f t="shared" si="28"/>
        <v>549588</v>
      </c>
      <c r="Z20" s="20">
        <f t="shared" si="28"/>
        <v>540892</v>
      </c>
      <c r="AA20" s="20">
        <f t="shared" si="28"/>
        <v>534427</v>
      </c>
      <c r="AB20" s="20">
        <f t="shared" si="28"/>
        <v>651341</v>
      </c>
      <c r="AC20" s="20">
        <f t="shared" si="28"/>
        <v>571358</v>
      </c>
      <c r="AD20" s="20">
        <f t="shared" si="28"/>
        <v>559726</v>
      </c>
      <c r="AE20" s="20">
        <f t="shared" si="28"/>
        <v>540548</v>
      </c>
      <c r="AF20" s="20">
        <f t="shared" si="28"/>
        <v>517462</v>
      </c>
      <c r="AG20" s="20">
        <f t="shared" si="28"/>
        <v>492237</v>
      </c>
    </row>
    <row r="21" spans="1:33">
      <c r="A21" s="177" t="s">
        <v>181</v>
      </c>
      <c r="B21" s="36">
        <v>313093</v>
      </c>
      <c r="C21" s="36">
        <v>306301</v>
      </c>
      <c r="D21" s="36">
        <v>301087</v>
      </c>
      <c r="E21" s="36">
        <v>292002</v>
      </c>
      <c r="F21" s="36">
        <v>286268</v>
      </c>
      <c r="G21" s="36">
        <v>279435</v>
      </c>
      <c r="H21" s="36">
        <v>342528</v>
      </c>
      <c r="I21" s="36">
        <v>341409</v>
      </c>
      <c r="J21" s="36">
        <v>338844</v>
      </c>
      <c r="K21" s="36">
        <v>337775</v>
      </c>
      <c r="L21" s="36">
        <v>335431</v>
      </c>
      <c r="M21" s="36">
        <v>331989</v>
      </c>
      <c r="N21" s="36">
        <v>329027</v>
      </c>
      <c r="O21" s="36">
        <v>326276</v>
      </c>
      <c r="P21" s="36">
        <v>322852</v>
      </c>
      <c r="Q21" s="36">
        <v>323097</v>
      </c>
      <c r="R21" s="36">
        <v>320293</v>
      </c>
      <c r="S21" s="36">
        <v>317111</v>
      </c>
      <c r="T21" s="36">
        <v>313032</v>
      </c>
      <c r="U21" s="36">
        <v>315928</v>
      </c>
      <c r="V21" s="36">
        <v>310850</v>
      </c>
      <c r="W21" s="36">
        <v>344434</v>
      </c>
      <c r="X21" s="36">
        <v>340402</v>
      </c>
      <c r="Y21" s="36">
        <v>336670</v>
      </c>
      <c r="Z21" s="36">
        <v>332254</v>
      </c>
      <c r="AA21" s="36">
        <v>329239</v>
      </c>
      <c r="AB21" s="36">
        <v>405294</v>
      </c>
      <c r="AC21" s="36">
        <v>411071</v>
      </c>
      <c r="AD21" s="36">
        <v>401060</v>
      </c>
      <c r="AE21" s="36">
        <v>384669</v>
      </c>
      <c r="AF21" s="36">
        <v>366392</v>
      </c>
      <c r="AG21" s="36">
        <v>344282</v>
      </c>
    </row>
    <row r="22" spans="1:33">
      <c r="A22" s="177" t="s">
        <v>183</v>
      </c>
      <c r="B22" s="36">
        <v>37261</v>
      </c>
      <c r="C22" s="36">
        <v>36741</v>
      </c>
      <c r="D22" s="36">
        <v>36294</v>
      </c>
      <c r="E22" s="36">
        <v>35382</v>
      </c>
      <c r="F22" s="36">
        <v>35040</v>
      </c>
      <c r="G22" s="36">
        <v>34411</v>
      </c>
      <c r="H22" s="36">
        <v>39363</v>
      </c>
      <c r="I22" s="36">
        <v>39566</v>
      </c>
      <c r="J22" s="36">
        <v>39952</v>
      </c>
      <c r="K22" s="36">
        <v>40444</v>
      </c>
      <c r="L22" s="36">
        <v>40802</v>
      </c>
      <c r="M22" s="36">
        <v>41267</v>
      </c>
      <c r="N22" s="36">
        <v>41389</v>
      </c>
      <c r="O22" s="36">
        <v>41056</v>
      </c>
      <c r="P22" s="36">
        <v>40277</v>
      </c>
      <c r="Q22" s="36">
        <v>40329</v>
      </c>
      <c r="R22" s="36">
        <v>40030</v>
      </c>
      <c r="S22" s="36">
        <v>39231</v>
      </c>
      <c r="T22" s="36">
        <v>37248</v>
      </c>
      <c r="U22" s="36">
        <v>37114</v>
      </c>
      <c r="V22" s="36">
        <v>40085</v>
      </c>
      <c r="W22" s="36">
        <v>38208</v>
      </c>
      <c r="X22" s="36">
        <v>35989</v>
      </c>
      <c r="Y22" s="36">
        <v>52909</v>
      </c>
      <c r="Z22" s="36">
        <v>51643</v>
      </c>
      <c r="AA22" s="36">
        <v>50768</v>
      </c>
      <c r="AB22" s="36">
        <v>61233</v>
      </c>
      <c r="AC22" s="250" t="s">
        <v>364</v>
      </c>
      <c r="AD22" s="250" t="s">
        <v>364</v>
      </c>
      <c r="AE22" s="250" t="s">
        <v>364</v>
      </c>
      <c r="AF22" s="250" t="s">
        <v>364</v>
      </c>
      <c r="AG22" s="250" t="s">
        <v>364</v>
      </c>
    </row>
    <row r="23" spans="1:33">
      <c r="A23" s="177" t="s">
        <v>184</v>
      </c>
      <c r="B23" s="36">
        <v>7230</v>
      </c>
      <c r="C23" s="36">
        <v>7014</v>
      </c>
      <c r="D23" s="36">
        <v>6800</v>
      </c>
      <c r="E23" s="36">
        <v>6430</v>
      </c>
      <c r="F23" s="36">
        <v>6192</v>
      </c>
      <c r="G23" s="36">
        <v>5851</v>
      </c>
      <c r="H23" s="36">
        <v>8846</v>
      </c>
      <c r="I23" s="36">
        <v>8702</v>
      </c>
      <c r="J23" s="36">
        <v>8491</v>
      </c>
      <c r="K23" s="36">
        <v>8474</v>
      </c>
      <c r="L23" s="36">
        <v>8491</v>
      </c>
      <c r="M23" s="36">
        <v>8407</v>
      </c>
      <c r="N23" s="36">
        <v>8362</v>
      </c>
      <c r="O23" s="36">
        <v>8248</v>
      </c>
      <c r="P23" s="36">
        <v>8186</v>
      </c>
      <c r="Q23" s="36">
        <v>8252</v>
      </c>
      <c r="R23" s="36">
        <v>8150</v>
      </c>
      <c r="S23" s="36">
        <v>8011</v>
      </c>
      <c r="T23" s="36">
        <v>7883</v>
      </c>
      <c r="U23" s="36">
        <v>8063</v>
      </c>
      <c r="V23" s="36">
        <v>7927</v>
      </c>
      <c r="W23" s="36">
        <v>10477</v>
      </c>
      <c r="X23" s="36">
        <v>10447</v>
      </c>
      <c r="Y23" s="36">
        <v>10459</v>
      </c>
      <c r="Z23" s="36">
        <v>10336</v>
      </c>
      <c r="AA23" s="36">
        <v>10269</v>
      </c>
      <c r="AB23" s="36">
        <v>11824</v>
      </c>
      <c r="AC23" s="36">
        <v>8631</v>
      </c>
      <c r="AD23" s="36">
        <v>8417</v>
      </c>
      <c r="AE23" s="36">
        <v>8163</v>
      </c>
      <c r="AF23" s="36">
        <v>7916</v>
      </c>
      <c r="AG23" s="36">
        <v>10094</v>
      </c>
    </row>
    <row r="24" spans="1:33">
      <c r="A24" s="177" t="s">
        <v>182</v>
      </c>
      <c r="B24" s="36">
        <v>74105</v>
      </c>
      <c r="C24" s="36">
        <v>71991</v>
      </c>
      <c r="D24" s="36">
        <v>69991</v>
      </c>
      <c r="E24" s="36">
        <v>67784</v>
      </c>
      <c r="F24" s="36">
        <v>66423</v>
      </c>
      <c r="G24" s="36">
        <v>65053</v>
      </c>
      <c r="H24" s="36">
        <v>70957</v>
      </c>
      <c r="I24" s="36">
        <v>71755</v>
      </c>
      <c r="J24" s="36">
        <v>72493</v>
      </c>
      <c r="K24" s="36">
        <v>73599</v>
      </c>
      <c r="L24" s="36">
        <v>74586</v>
      </c>
      <c r="M24" s="36">
        <v>75205</v>
      </c>
      <c r="N24" s="36">
        <v>75461</v>
      </c>
      <c r="O24" s="36">
        <v>74983</v>
      </c>
      <c r="P24" s="36">
        <v>74544</v>
      </c>
      <c r="Q24" s="36">
        <v>74849</v>
      </c>
      <c r="R24" s="36">
        <v>74378</v>
      </c>
      <c r="S24" s="36">
        <v>73735</v>
      </c>
      <c r="T24" s="36">
        <v>72692</v>
      </c>
      <c r="U24" s="36">
        <v>73658</v>
      </c>
      <c r="V24" s="36">
        <v>72261</v>
      </c>
      <c r="W24" s="36">
        <v>72326</v>
      </c>
      <c r="X24" s="36">
        <v>71238</v>
      </c>
      <c r="Y24" s="36">
        <v>70334</v>
      </c>
      <c r="Z24" s="36">
        <v>69366</v>
      </c>
      <c r="AA24" s="36">
        <v>68573</v>
      </c>
      <c r="AB24" s="36">
        <v>96165</v>
      </c>
      <c r="AC24" s="36">
        <v>77789</v>
      </c>
      <c r="AD24" s="36">
        <v>76050</v>
      </c>
      <c r="AE24" s="36">
        <v>73276</v>
      </c>
      <c r="AF24" s="36">
        <v>70086</v>
      </c>
      <c r="AG24" s="36">
        <v>66882</v>
      </c>
    </row>
    <row r="25" spans="1:33">
      <c r="A25" s="177" t="s">
        <v>185</v>
      </c>
      <c r="B25" s="36">
        <v>23835</v>
      </c>
      <c r="C25" s="36">
        <v>23286</v>
      </c>
      <c r="D25" s="36">
        <v>22598</v>
      </c>
      <c r="E25" s="36">
        <v>21465</v>
      </c>
      <c r="F25" s="36">
        <v>20664</v>
      </c>
      <c r="G25" s="36">
        <v>19758</v>
      </c>
      <c r="H25" s="36">
        <v>23754</v>
      </c>
      <c r="I25" s="36">
        <v>23113</v>
      </c>
      <c r="J25" s="36">
        <v>22401</v>
      </c>
      <c r="K25" s="36">
        <v>21862</v>
      </c>
      <c r="L25" s="36">
        <v>21363</v>
      </c>
      <c r="M25" s="36">
        <v>20691</v>
      </c>
      <c r="N25" s="36">
        <v>20132</v>
      </c>
      <c r="O25" s="36">
        <v>19590</v>
      </c>
      <c r="P25" s="36">
        <v>19043</v>
      </c>
      <c r="Q25" s="36">
        <v>18610</v>
      </c>
      <c r="R25" s="36">
        <v>18079</v>
      </c>
      <c r="S25" s="36">
        <v>17493</v>
      </c>
      <c r="T25" s="36">
        <v>16955</v>
      </c>
      <c r="U25" s="36">
        <v>16695</v>
      </c>
      <c r="V25" s="36">
        <v>16070</v>
      </c>
      <c r="W25" s="36">
        <v>16340</v>
      </c>
      <c r="X25" s="36">
        <v>15655</v>
      </c>
      <c r="Y25" s="36">
        <v>14804</v>
      </c>
      <c r="Z25" s="36">
        <v>13967</v>
      </c>
      <c r="AA25" s="36">
        <v>13272</v>
      </c>
      <c r="AB25" s="36">
        <v>15642</v>
      </c>
      <c r="AC25" s="36">
        <v>13410</v>
      </c>
      <c r="AD25" s="36">
        <v>12883</v>
      </c>
      <c r="AE25" s="36">
        <v>12264</v>
      </c>
      <c r="AF25" s="36">
        <v>11607</v>
      </c>
      <c r="AG25" s="36">
        <v>11002</v>
      </c>
    </row>
    <row r="26" spans="1:33">
      <c r="A26" s="175" t="s">
        <v>171</v>
      </c>
      <c r="B26" s="36">
        <v>30</v>
      </c>
      <c r="C26" s="36">
        <v>36</v>
      </c>
      <c r="D26" s="36">
        <v>40</v>
      </c>
      <c r="E26" s="36">
        <v>58</v>
      </c>
      <c r="F26" s="36">
        <v>64</v>
      </c>
      <c r="G26" s="36">
        <v>67</v>
      </c>
      <c r="H26" s="36">
        <v>102</v>
      </c>
      <c r="I26" s="36">
        <v>115</v>
      </c>
      <c r="J26" s="36">
        <v>126</v>
      </c>
      <c r="K26" s="36">
        <v>141</v>
      </c>
      <c r="L26" s="36">
        <v>146</v>
      </c>
      <c r="M26" s="36">
        <v>174</v>
      </c>
      <c r="N26" s="36">
        <v>181</v>
      </c>
      <c r="O26" s="36">
        <v>222</v>
      </c>
      <c r="P26" s="36">
        <v>250</v>
      </c>
      <c r="Q26" s="36">
        <v>264</v>
      </c>
      <c r="R26" s="36">
        <v>298</v>
      </c>
      <c r="S26" s="36">
        <v>336</v>
      </c>
      <c r="T26" s="36">
        <v>382</v>
      </c>
      <c r="U26" s="36">
        <v>431</v>
      </c>
      <c r="V26" s="36">
        <v>509</v>
      </c>
      <c r="W26" s="36">
        <v>570</v>
      </c>
      <c r="X26" s="36">
        <v>642</v>
      </c>
      <c r="Y26" s="36">
        <v>712</v>
      </c>
      <c r="Z26" s="36">
        <v>782</v>
      </c>
      <c r="AA26" s="36">
        <v>847</v>
      </c>
      <c r="AB26" s="36">
        <v>916</v>
      </c>
      <c r="AC26" s="36">
        <v>990</v>
      </c>
      <c r="AD26" s="36">
        <v>1039</v>
      </c>
      <c r="AE26" s="36">
        <v>1154</v>
      </c>
      <c r="AF26" s="36">
        <v>1225</v>
      </c>
      <c r="AG26" s="36">
        <v>1290</v>
      </c>
    </row>
    <row r="27" spans="1:33">
      <c r="A27" s="175" t="s">
        <v>172</v>
      </c>
      <c r="B27" s="36">
        <v>249043</v>
      </c>
      <c r="C27" s="36">
        <v>248742</v>
      </c>
      <c r="D27" s="36">
        <v>245699</v>
      </c>
      <c r="E27" s="36">
        <v>231355</v>
      </c>
      <c r="F27" s="36">
        <v>222037</v>
      </c>
      <c r="G27" s="36">
        <v>212607</v>
      </c>
      <c r="H27" s="36">
        <v>200319</v>
      </c>
      <c r="I27" s="36">
        <v>188936</v>
      </c>
      <c r="J27" s="36">
        <v>179531</v>
      </c>
      <c r="K27" s="36">
        <v>172357</v>
      </c>
      <c r="L27" s="36">
        <v>167037</v>
      </c>
      <c r="M27" s="36">
        <v>159946</v>
      </c>
      <c r="N27" s="36">
        <v>156741</v>
      </c>
      <c r="O27" s="36">
        <v>154671</v>
      </c>
      <c r="P27" s="36">
        <v>147013</v>
      </c>
      <c r="Q27" s="36">
        <v>134874</v>
      </c>
      <c r="R27" s="36">
        <v>125032</v>
      </c>
      <c r="S27" s="205" t="s">
        <v>5</v>
      </c>
      <c r="T27" s="205" t="s">
        <v>5</v>
      </c>
      <c r="U27" s="205" t="s">
        <v>5</v>
      </c>
      <c r="V27" s="205" t="s">
        <v>5</v>
      </c>
      <c r="W27" s="205" t="s">
        <v>5</v>
      </c>
      <c r="X27" s="205" t="s">
        <v>5</v>
      </c>
      <c r="Y27" s="205" t="s">
        <v>5</v>
      </c>
      <c r="Z27" s="205" t="s">
        <v>5</v>
      </c>
      <c r="AA27" s="205" t="s">
        <v>5</v>
      </c>
      <c r="AB27" s="205" t="s">
        <v>5</v>
      </c>
      <c r="AC27" s="205" t="s">
        <v>5</v>
      </c>
      <c r="AD27" s="205" t="s">
        <v>5</v>
      </c>
      <c r="AE27" s="205" t="s">
        <v>5</v>
      </c>
      <c r="AF27" s="205" t="s">
        <v>5</v>
      </c>
      <c r="AG27" s="205" t="s">
        <v>5</v>
      </c>
    </row>
    <row r="28" spans="1:33">
      <c r="A28" s="178" t="s">
        <v>168</v>
      </c>
      <c r="B28" s="35">
        <v>28530</v>
      </c>
      <c r="C28" s="35">
        <v>30196</v>
      </c>
      <c r="D28" s="35">
        <v>31692</v>
      </c>
      <c r="E28" s="35">
        <v>33526</v>
      </c>
      <c r="F28" s="35">
        <v>34534</v>
      </c>
      <c r="G28" s="35">
        <v>35761</v>
      </c>
      <c r="H28" s="35">
        <v>42460</v>
      </c>
      <c r="I28" s="35">
        <v>43803</v>
      </c>
      <c r="J28" s="35">
        <v>45317</v>
      </c>
      <c r="K28" s="35">
        <v>46639</v>
      </c>
      <c r="L28" s="35">
        <v>47659</v>
      </c>
      <c r="M28" s="35">
        <v>49038</v>
      </c>
      <c r="N28" s="35">
        <v>51022</v>
      </c>
      <c r="O28" s="35">
        <v>53135</v>
      </c>
      <c r="P28" s="35">
        <v>54394</v>
      </c>
      <c r="Q28" s="35">
        <v>55952</v>
      </c>
      <c r="R28" s="35">
        <v>57756</v>
      </c>
      <c r="S28" s="35">
        <v>59376</v>
      </c>
      <c r="T28" s="35">
        <v>61643</v>
      </c>
      <c r="U28" s="35">
        <v>63681</v>
      </c>
      <c r="V28" s="35">
        <v>65398</v>
      </c>
      <c r="W28" s="35">
        <v>65098</v>
      </c>
      <c r="X28" s="35">
        <v>63891</v>
      </c>
      <c r="Y28" s="35">
        <v>63700</v>
      </c>
      <c r="Z28" s="35">
        <v>62544</v>
      </c>
      <c r="AA28" s="35">
        <v>61459</v>
      </c>
      <c r="AB28" s="35">
        <v>60267</v>
      </c>
      <c r="AC28" s="35">
        <v>59467</v>
      </c>
      <c r="AD28" s="35">
        <v>60277</v>
      </c>
      <c r="AE28" s="35">
        <v>61022</v>
      </c>
      <c r="AF28" s="35">
        <v>60236</v>
      </c>
      <c r="AG28" s="35">
        <v>58687</v>
      </c>
    </row>
    <row r="29" spans="1:33">
      <c r="A29" s="5"/>
      <c r="B29" s="5"/>
      <c r="C29" s="5"/>
      <c r="D29" s="5"/>
      <c r="E29" s="5"/>
      <c r="F29" s="5"/>
      <c r="G29" s="5"/>
      <c r="H29" s="5"/>
      <c r="I29" s="5"/>
      <c r="J29" s="5"/>
      <c r="K29" s="5"/>
      <c r="L29" s="5"/>
      <c r="M29" s="5"/>
      <c r="N29" s="5"/>
      <c r="O29" s="14"/>
      <c r="P29" s="2"/>
      <c r="U29" s="10"/>
      <c r="V29" s="10"/>
      <c r="W29" s="10"/>
      <c r="X29" s="10"/>
      <c r="Y29" s="10"/>
      <c r="Z29" s="10"/>
      <c r="AA29" s="10"/>
      <c r="AB29" s="10"/>
      <c r="AC29" s="10"/>
      <c r="AD29" s="10"/>
      <c r="AE29" s="10"/>
      <c r="AF29" s="10"/>
      <c r="AG29" s="10"/>
    </row>
    <row r="30" spans="1:33">
      <c r="A30" s="12" t="s">
        <v>11</v>
      </c>
      <c r="B30" s="296"/>
      <c r="C30" s="296"/>
      <c r="D30" s="296"/>
      <c r="E30" s="296"/>
      <c r="F30" s="296"/>
      <c r="G30" s="296"/>
      <c r="H30" s="296"/>
      <c r="J30" s="12"/>
      <c r="M30" s="12"/>
      <c r="N30" s="12"/>
      <c r="O30" s="12"/>
      <c r="U30" s="10"/>
      <c r="V30" s="10"/>
      <c r="W30" s="10"/>
      <c r="X30" s="10"/>
      <c r="Y30" s="10"/>
      <c r="Z30" s="10"/>
      <c r="AA30" s="10"/>
      <c r="AB30" s="10"/>
      <c r="AC30" s="10"/>
      <c r="AD30" s="10"/>
      <c r="AE30" s="10"/>
      <c r="AF30" s="10"/>
      <c r="AG30" s="10"/>
    </row>
    <row r="31" spans="1:33" ht="10.199999999999999" customHeight="1">
      <c r="A31" s="159" t="s">
        <v>121</v>
      </c>
      <c r="B31" s="296"/>
      <c r="C31" s="296"/>
      <c r="D31" s="296"/>
      <c r="E31" s="296"/>
      <c r="F31" s="296"/>
      <c r="G31" s="296"/>
      <c r="H31" s="296"/>
      <c r="J31" s="159"/>
      <c r="K31" s="11"/>
      <c r="L31" s="11"/>
      <c r="M31" s="11"/>
      <c r="N31" s="11"/>
      <c r="O31" s="12"/>
      <c r="Q31" s="4"/>
      <c r="R31" s="9"/>
      <c r="S31" s="6" t="s">
        <v>370</v>
      </c>
      <c r="T31" s="9"/>
      <c r="U31" s="4"/>
      <c r="V31" s="4"/>
      <c r="W31" s="4"/>
      <c r="X31" s="4"/>
      <c r="Y31" s="4"/>
      <c r="Z31" s="4"/>
      <c r="AA31" s="4"/>
      <c r="AB31" s="4"/>
      <c r="AC31" s="251" t="s">
        <v>363</v>
      </c>
      <c r="AD31" s="252"/>
      <c r="AE31" s="252"/>
      <c r="AF31" s="252"/>
      <c r="AG31" s="252"/>
    </row>
    <row r="32" spans="1:33" ht="10.199999999999999" customHeight="1">
      <c r="A32" s="159" t="s">
        <v>97</v>
      </c>
      <c r="B32" s="296"/>
      <c r="C32" s="296"/>
      <c r="D32" s="296"/>
      <c r="E32" s="296"/>
      <c r="F32" s="296"/>
      <c r="G32" s="296"/>
      <c r="H32" s="296"/>
      <c r="J32" s="159"/>
      <c r="K32" s="11"/>
      <c r="L32" s="11"/>
      <c r="M32" s="11"/>
      <c r="N32" s="11"/>
      <c r="O32" s="12"/>
      <c r="Q32" s="4"/>
      <c r="R32" s="9"/>
      <c r="S32" s="4"/>
      <c r="T32" s="9"/>
      <c r="U32" s="4"/>
      <c r="V32" s="4"/>
      <c r="W32" s="4"/>
      <c r="X32" s="4"/>
      <c r="Y32" s="4"/>
      <c r="Z32" s="4"/>
      <c r="AA32" s="4"/>
      <c r="AB32" s="4"/>
      <c r="AC32" s="248" t="s">
        <v>365</v>
      </c>
      <c r="AD32" s="249"/>
      <c r="AE32" s="249"/>
      <c r="AF32" s="249"/>
      <c r="AG32" s="249"/>
    </row>
    <row r="33" spans="1:33" ht="10.199999999999999" customHeight="1">
      <c r="A33" s="159" t="s">
        <v>377</v>
      </c>
      <c r="B33" s="11"/>
      <c r="C33" s="11"/>
      <c r="D33" s="11"/>
      <c r="E33" s="11"/>
      <c r="F33" s="11"/>
      <c r="G33" s="11"/>
      <c r="H33" s="11"/>
      <c r="J33" s="159"/>
      <c r="K33" s="11"/>
      <c r="L33" s="11"/>
      <c r="M33" s="11"/>
      <c r="N33" s="11"/>
      <c r="O33" s="12"/>
      <c r="Q33" s="4"/>
      <c r="R33" s="9"/>
      <c r="S33" s="4"/>
      <c r="T33" s="9"/>
      <c r="U33" s="4"/>
      <c r="V33" s="4"/>
      <c r="W33" s="4"/>
      <c r="X33" s="4"/>
      <c r="Y33" s="4"/>
      <c r="Z33" s="4"/>
      <c r="AA33" s="4"/>
      <c r="AB33" s="4"/>
      <c r="AC33" s="248"/>
      <c r="AD33" s="249"/>
      <c r="AE33" s="249"/>
      <c r="AF33" s="249"/>
      <c r="AG33" s="249"/>
    </row>
    <row r="34" spans="1:33" ht="10.199999999999999" customHeight="1">
      <c r="A34" s="11" t="s">
        <v>138</v>
      </c>
      <c r="B34" s="296"/>
      <c r="C34" s="296"/>
      <c r="D34" s="296"/>
      <c r="E34" s="296"/>
      <c r="F34" s="296"/>
      <c r="G34" s="296"/>
      <c r="H34" s="296"/>
      <c r="J34" s="11"/>
      <c r="K34" s="34"/>
      <c r="L34" s="34"/>
      <c r="M34" s="34"/>
      <c r="N34" s="34"/>
      <c r="O34" s="34"/>
      <c r="Q34" s="4"/>
      <c r="R34" s="9"/>
      <c r="S34" s="4"/>
      <c r="T34" s="9"/>
      <c r="U34" s="4"/>
      <c r="V34" s="4"/>
      <c r="W34" s="4"/>
      <c r="X34" s="4"/>
      <c r="Y34" s="4"/>
      <c r="Z34" s="4"/>
      <c r="AA34" s="4"/>
      <c r="AB34" s="4"/>
      <c r="AC34" s="4"/>
      <c r="AD34" s="4"/>
      <c r="AE34" s="4"/>
      <c r="AF34" s="4"/>
      <c r="AG34" s="4"/>
    </row>
    <row r="35" spans="1:33" ht="10.199999999999999" customHeight="1">
      <c r="A35" s="11" t="s">
        <v>137</v>
      </c>
      <c r="B35" s="34"/>
      <c r="C35" s="34"/>
      <c r="D35" s="34"/>
      <c r="E35" s="34"/>
      <c r="F35" s="34"/>
      <c r="G35" s="34"/>
      <c r="H35" s="34"/>
      <c r="J35" s="11"/>
      <c r="K35" s="34"/>
      <c r="L35" s="34"/>
      <c r="M35" s="34"/>
      <c r="N35" s="34"/>
      <c r="O35" s="34"/>
      <c r="Q35" s="4"/>
      <c r="R35" s="9"/>
      <c r="S35" s="4"/>
      <c r="T35" s="9"/>
      <c r="U35" s="4"/>
      <c r="V35" s="4"/>
      <c r="W35" s="4"/>
      <c r="X35" s="4"/>
      <c r="Y35" s="4"/>
      <c r="Z35" s="4"/>
      <c r="AA35" s="4"/>
      <c r="AB35" s="4"/>
      <c r="AC35" s="4"/>
      <c r="AD35" s="4"/>
      <c r="AE35" s="4"/>
      <c r="AF35" s="4"/>
      <c r="AG35" s="4"/>
    </row>
    <row r="36" spans="1:33" ht="10.199999999999999" customHeight="1">
      <c r="A36" s="34" t="s">
        <v>139</v>
      </c>
      <c r="B36" s="11"/>
      <c r="C36" s="11"/>
      <c r="D36" s="11"/>
      <c r="E36" s="11"/>
      <c r="F36" s="11"/>
      <c r="G36" s="11"/>
      <c r="H36" s="11"/>
      <c r="J36" s="34"/>
      <c r="K36" s="11"/>
      <c r="L36" s="11"/>
      <c r="M36" s="11"/>
      <c r="N36" s="11"/>
      <c r="O36" s="11"/>
      <c r="Q36" s="4"/>
      <c r="R36" s="9"/>
      <c r="S36" s="4"/>
      <c r="T36" s="9"/>
      <c r="U36" s="4"/>
      <c r="V36" s="4"/>
      <c r="W36" s="4"/>
      <c r="X36" s="4"/>
      <c r="Y36" s="4"/>
      <c r="Z36" s="4"/>
      <c r="AA36" s="4"/>
      <c r="AB36" s="4"/>
      <c r="AC36" s="4"/>
      <c r="AD36" s="4"/>
      <c r="AE36" s="4"/>
      <c r="AF36" s="4"/>
      <c r="AG36" s="4"/>
    </row>
    <row r="37" spans="1:33" ht="10.199999999999999" customHeight="1">
      <c r="A37" s="34" t="s">
        <v>140</v>
      </c>
      <c r="B37" s="11"/>
      <c r="C37" s="11"/>
      <c r="D37" s="11"/>
      <c r="E37" s="11"/>
      <c r="F37" s="11"/>
      <c r="G37" s="11"/>
      <c r="H37" s="11"/>
      <c r="J37" s="34"/>
      <c r="K37" s="11"/>
      <c r="L37" s="11"/>
      <c r="M37" s="11"/>
      <c r="N37" s="11"/>
      <c r="O37" s="11"/>
      <c r="Q37" s="4"/>
      <c r="R37" s="9"/>
      <c r="S37" s="4"/>
      <c r="T37" s="9"/>
      <c r="U37" s="4"/>
      <c r="V37" s="4"/>
      <c r="W37" s="4"/>
      <c r="X37" s="4"/>
      <c r="Y37" s="4"/>
      <c r="Z37" s="4"/>
      <c r="AA37" s="4"/>
      <c r="AB37" s="4"/>
      <c r="AC37" s="4"/>
      <c r="AD37" s="4"/>
      <c r="AE37" s="4"/>
      <c r="AF37" s="4"/>
      <c r="AG37" s="4"/>
    </row>
    <row r="38" spans="1:33" ht="10.199999999999999" customHeight="1">
      <c r="A38" s="11" t="s">
        <v>100</v>
      </c>
      <c r="B38" s="6"/>
      <c r="C38" s="6"/>
      <c r="D38" s="6"/>
      <c r="E38" s="6"/>
      <c r="F38" s="6"/>
      <c r="G38" s="6"/>
      <c r="H38" s="6"/>
      <c r="J38" s="11"/>
      <c r="K38" s="6"/>
      <c r="L38" s="6"/>
      <c r="M38" s="6"/>
      <c r="N38" s="6"/>
      <c r="O38" s="6"/>
      <c r="Q38" s="4"/>
      <c r="R38" s="9"/>
      <c r="S38" s="4"/>
      <c r="T38" s="9"/>
      <c r="U38" s="4"/>
      <c r="V38" s="4"/>
      <c r="W38" s="4"/>
      <c r="X38" s="4"/>
      <c r="Y38" s="4"/>
      <c r="Z38" s="4"/>
      <c r="AA38" s="4"/>
      <c r="AB38" s="4"/>
      <c r="AC38" s="4"/>
      <c r="AD38" s="4"/>
      <c r="AE38" s="4"/>
      <c r="AF38" s="4"/>
      <c r="AG38" s="4"/>
    </row>
    <row r="39" spans="1:33" ht="10.199999999999999" customHeight="1">
      <c r="A39" s="11" t="s">
        <v>101</v>
      </c>
      <c r="B39" s="6"/>
      <c r="C39" s="6"/>
      <c r="D39" s="6"/>
      <c r="E39" s="6"/>
      <c r="F39" s="6"/>
      <c r="G39" s="6"/>
      <c r="H39" s="6"/>
      <c r="J39" s="11"/>
      <c r="K39" s="6"/>
      <c r="L39" s="6"/>
      <c r="M39" s="6"/>
      <c r="N39" s="6"/>
      <c r="O39" s="6"/>
      <c r="Q39" s="3"/>
      <c r="S39" s="3"/>
      <c r="U39" s="3"/>
      <c r="V39" s="3"/>
      <c r="W39" s="3"/>
      <c r="X39" s="3"/>
      <c r="Y39" s="3"/>
      <c r="Z39" s="3"/>
      <c r="AA39" s="3"/>
      <c r="AB39" s="3"/>
      <c r="AC39" s="3"/>
      <c r="AD39" s="3"/>
      <c r="AE39" s="3"/>
      <c r="AF39" s="3"/>
      <c r="AG39" s="3"/>
    </row>
    <row r="40" spans="1:33" ht="10.199999999999999" customHeight="1">
      <c r="A40" s="6" t="s">
        <v>141</v>
      </c>
      <c r="B40" s="6"/>
      <c r="C40" s="6"/>
      <c r="D40" s="6"/>
      <c r="E40" s="6"/>
      <c r="F40" s="6"/>
      <c r="G40" s="6"/>
      <c r="H40" s="6"/>
      <c r="J40" s="6"/>
      <c r="K40" s="6"/>
      <c r="L40" s="6"/>
      <c r="M40" s="6"/>
      <c r="N40" s="6"/>
      <c r="O40" s="6"/>
      <c r="Q40" s="3"/>
      <c r="S40" s="3"/>
      <c r="U40" s="3"/>
      <c r="V40" s="3"/>
      <c r="W40" s="3"/>
      <c r="X40" s="3"/>
      <c r="Y40" s="3"/>
      <c r="Z40" s="3"/>
      <c r="AA40" s="3"/>
      <c r="AB40" s="3"/>
      <c r="AC40" s="3"/>
      <c r="AD40" s="3"/>
      <c r="AE40" s="3"/>
      <c r="AF40" s="3"/>
      <c r="AG40" s="3"/>
    </row>
    <row r="41" spans="1:33" ht="10.199999999999999" customHeight="1">
      <c r="A41" s="6" t="s">
        <v>10</v>
      </c>
      <c r="B41" s="6"/>
      <c r="C41" s="6"/>
      <c r="D41" s="6"/>
      <c r="E41" s="6"/>
      <c r="F41" s="6"/>
      <c r="G41" s="6"/>
      <c r="H41" s="6"/>
      <c r="J41" s="6"/>
      <c r="K41" s="6"/>
      <c r="L41" s="6"/>
      <c r="M41" s="6"/>
      <c r="N41" s="6"/>
      <c r="O41" s="6"/>
      <c r="Q41" s="3"/>
      <c r="S41" s="3"/>
      <c r="U41" s="3"/>
      <c r="V41" s="3"/>
      <c r="W41" s="3"/>
      <c r="X41" s="3"/>
      <c r="Y41" s="3"/>
      <c r="Z41" s="3"/>
      <c r="AA41" s="3"/>
      <c r="AB41" s="3"/>
      <c r="AC41" s="3"/>
      <c r="AD41" s="3"/>
      <c r="AE41" s="3"/>
      <c r="AF41" s="3"/>
      <c r="AG41" s="3"/>
    </row>
    <row r="42" spans="1:33" ht="10.199999999999999" customHeight="1">
      <c r="A42" s="6" t="s">
        <v>125</v>
      </c>
      <c r="B42" s="8"/>
      <c r="C42" s="8"/>
      <c r="D42" s="8"/>
      <c r="E42" s="8"/>
      <c r="F42" s="8"/>
      <c r="G42" s="8"/>
      <c r="H42" s="8"/>
      <c r="J42" s="6"/>
      <c r="K42" s="8"/>
      <c r="L42" s="8"/>
      <c r="M42" s="8"/>
      <c r="N42" s="8"/>
      <c r="O42" s="8"/>
      <c r="Q42" s="3"/>
      <c r="S42" s="3"/>
      <c r="U42" s="3"/>
      <c r="V42" s="3"/>
      <c r="W42" s="3"/>
      <c r="X42" s="3"/>
      <c r="Y42" s="3"/>
      <c r="Z42" s="3"/>
      <c r="AA42" s="3"/>
      <c r="AB42" s="3"/>
      <c r="AC42" s="3"/>
      <c r="AD42" s="3"/>
      <c r="AE42" s="3"/>
      <c r="AF42" s="3"/>
      <c r="AG42" s="3"/>
    </row>
    <row r="43" spans="1:33" ht="10.199999999999999" customHeight="1">
      <c r="A43" s="6" t="s">
        <v>126</v>
      </c>
      <c r="B43" s="8"/>
      <c r="C43" s="8"/>
      <c r="D43" s="8"/>
      <c r="E43" s="8"/>
      <c r="F43" s="8"/>
      <c r="G43" s="8"/>
      <c r="H43" s="8"/>
      <c r="J43" s="6"/>
      <c r="K43" s="8"/>
      <c r="L43" s="8"/>
      <c r="M43" s="8"/>
      <c r="N43" s="8"/>
      <c r="O43" s="8"/>
      <c r="Q43" s="3"/>
      <c r="S43" s="3"/>
      <c r="U43" s="3"/>
      <c r="V43" s="3"/>
      <c r="W43" s="3"/>
      <c r="X43" s="3"/>
      <c r="Y43" s="3"/>
      <c r="Z43" s="3"/>
      <c r="AA43" s="3"/>
      <c r="AB43" s="3"/>
      <c r="AC43" s="3"/>
      <c r="AD43" s="3"/>
      <c r="AE43" s="3"/>
      <c r="AF43" s="3"/>
      <c r="AG43" s="3"/>
    </row>
    <row r="44" spans="1:33" ht="10.199999999999999" customHeight="1">
      <c r="A44" s="246" t="s">
        <v>378</v>
      </c>
      <c r="B44" s="6"/>
      <c r="C44" s="6"/>
      <c r="D44" s="6"/>
      <c r="E44" s="6"/>
      <c r="F44" s="6"/>
      <c r="G44" s="6"/>
      <c r="H44" s="6"/>
      <c r="J44" s="246"/>
      <c r="K44" s="6"/>
      <c r="L44" s="6"/>
      <c r="M44" s="6"/>
      <c r="N44" s="6"/>
      <c r="Q44" s="3"/>
      <c r="S44" s="3"/>
      <c r="U44" s="3"/>
      <c r="V44" s="3"/>
      <c r="W44" s="3"/>
      <c r="X44" s="3"/>
      <c r="Y44" s="3"/>
      <c r="Z44" s="3"/>
      <c r="AA44" s="3"/>
      <c r="AB44" s="3"/>
      <c r="AC44" s="3"/>
      <c r="AD44" s="3"/>
      <c r="AE44" s="3"/>
      <c r="AF44" s="3"/>
      <c r="AG44" s="3"/>
    </row>
    <row r="45" spans="1:33" ht="10.199999999999999" customHeight="1">
      <c r="A45" s="246" t="s">
        <v>379</v>
      </c>
      <c r="B45" s="291"/>
      <c r="C45" s="291"/>
      <c r="D45" s="291"/>
      <c r="E45" s="291"/>
      <c r="F45" s="291"/>
      <c r="G45" s="291"/>
      <c r="H45" s="291"/>
      <c r="J45" s="246"/>
      <c r="K45" s="291"/>
      <c r="L45" s="291"/>
      <c r="M45" s="6"/>
      <c r="N45" s="6"/>
      <c r="O45" s="6"/>
      <c r="Q45" s="3"/>
      <c r="S45" s="3"/>
      <c r="U45" s="3"/>
      <c r="V45" s="3"/>
      <c r="W45" s="3"/>
      <c r="X45" s="3"/>
      <c r="Y45" s="3"/>
      <c r="Z45" s="3"/>
      <c r="AA45" s="3"/>
      <c r="AB45" s="3"/>
      <c r="AC45" s="3"/>
      <c r="AD45" s="3"/>
      <c r="AE45" s="3"/>
      <c r="AF45" s="3"/>
      <c r="AG45" s="3"/>
    </row>
    <row r="46" spans="1:33" ht="10.199999999999999" customHeight="1">
      <c r="A46" s="246" t="s">
        <v>380</v>
      </c>
      <c r="B46" s="291"/>
      <c r="C46" s="291"/>
      <c r="D46" s="291"/>
      <c r="E46" s="291"/>
      <c r="F46" s="291"/>
      <c r="G46" s="291"/>
      <c r="H46" s="291"/>
      <c r="J46" s="246"/>
      <c r="K46" s="291"/>
      <c r="L46" s="291"/>
      <c r="M46" s="6"/>
      <c r="N46" s="6"/>
      <c r="O46" s="6"/>
      <c r="Q46" s="3"/>
      <c r="S46" s="3"/>
      <c r="U46" s="3"/>
      <c r="AD46" s="4"/>
      <c r="AE46" s="4"/>
      <c r="AF46" s="4"/>
      <c r="AG46" s="4"/>
    </row>
    <row r="47" spans="1:33">
      <c r="A47" s="247" t="s">
        <v>369</v>
      </c>
      <c r="B47" s="291"/>
      <c r="C47" s="291"/>
      <c r="D47" s="291"/>
      <c r="E47" s="291"/>
      <c r="F47" s="291"/>
      <c r="G47" s="291"/>
      <c r="H47" s="291"/>
      <c r="J47" s="247"/>
      <c r="K47" s="291"/>
      <c r="L47" s="291"/>
      <c r="M47" s="6"/>
      <c r="N47" s="6"/>
      <c r="O47" s="6"/>
      <c r="Q47" s="3"/>
      <c r="S47" s="3"/>
      <c r="U47" s="3"/>
      <c r="AD47" s="4"/>
      <c r="AE47" s="4"/>
      <c r="AF47" s="4"/>
      <c r="AG47" s="4"/>
    </row>
    <row r="48" spans="1:33" ht="14.95" customHeight="1">
      <c r="A48" s="6" t="s">
        <v>375</v>
      </c>
      <c r="B48" s="291"/>
      <c r="C48" s="291"/>
      <c r="D48" s="291"/>
      <c r="E48" s="291"/>
      <c r="F48" s="291"/>
      <c r="G48" s="291"/>
      <c r="H48" s="291"/>
      <c r="J48" s="6"/>
      <c r="K48" s="291"/>
      <c r="L48" s="291"/>
      <c r="M48" s="5"/>
      <c r="N48" s="5"/>
      <c r="O48" s="5"/>
      <c r="AD48" s="4"/>
      <c r="AE48" s="4"/>
      <c r="AF48" s="4"/>
      <c r="AG48" s="4"/>
    </row>
    <row r="49" spans="1:33">
      <c r="A49" s="6"/>
      <c r="B49" s="291"/>
      <c r="C49" s="291"/>
      <c r="D49" s="291"/>
      <c r="E49" s="291"/>
      <c r="F49" s="291"/>
      <c r="G49" s="291"/>
      <c r="H49" s="291"/>
      <c r="I49" s="291"/>
      <c r="J49" s="291"/>
      <c r="K49" s="291"/>
      <c r="L49" s="291"/>
      <c r="M49" s="3"/>
      <c r="N49" s="3"/>
      <c r="O49" s="3"/>
      <c r="AD49" s="4"/>
      <c r="AE49" s="4"/>
      <c r="AF49" s="4"/>
      <c r="AG49" s="4"/>
    </row>
    <row r="50" spans="1:33">
      <c r="AD50" s="4"/>
      <c r="AE50" s="4"/>
      <c r="AF50" s="4"/>
      <c r="AG50" s="4"/>
    </row>
    <row r="51" spans="1:33">
      <c r="AD51" s="4"/>
      <c r="AE51" s="4"/>
      <c r="AF51" s="4"/>
      <c r="AG51" s="4"/>
    </row>
  </sheetData>
  <printOptions gridLinesSet="0"/>
  <pageMargins left="0.5" right="0.17" top="1" bottom="1" header="0.5" footer="0.5"/>
  <pageSetup orientation="portrait" useFirstPageNumber="1" horizontalDpi="300" verticalDpi="300" r:id="rId1"/>
  <headerFooter alignWithMargins="0">
    <oddFooter>&amp;C2 of 31</oddFooter>
  </headerFooter>
  <ignoredErrors>
    <ignoredError sqref="F6:P6 Q6:R6 E16:R16 C16 D6" formulaRange="1"/>
    <ignoredError sqref="B16" formula="1"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6"/>
  <sheetViews>
    <sheetView showGridLines="0" zoomScaleNormal="100" workbookViewId="0">
      <pane xSplit="1" ySplit="5" topLeftCell="B6" activePane="bottomRight" state="frozen"/>
      <selection activeCell="M1" sqref="M1"/>
      <selection pane="topRight" activeCell="M1" sqref="M1"/>
      <selection pane="bottomLeft" activeCell="M1" sqref="M1"/>
      <selection pane="bottomRight" activeCell="AI1" sqref="AI1"/>
    </sheetView>
  </sheetViews>
  <sheetFormatPr defaultColWidth="9.140625" defaultRowHeight="11.55"/>
  <cols>
    <col min="1" max="1" width="27.7109375" style="512" customWidth="1"/>
    <col min="2" max="11" width="6.7109375" style="512" customWidth="1"/>
    <col min="12" max="16" width="6.7109375" style="512" hidden="1" customWidth="1"/>
    <col min="17" max="18" width="6.5703125" style="512" hidden="1" customWidth="1"/>
    <col min="19" max="22" width="7.28515625" style="512" hidden="1" customWidth="1"/>
    <col min="23" max="33" width="7.28515625" style="513" hidden="1" customWidth="1"/>
    <col min="34" max="16384" width="9.140625" style="512"/>
  </cols>
  <sheetData>
    <row r="1" spans="1:33" ht="13.6" customHeight="1">
      <c r="A1" s="555" t="s">
        <v>580</v>
      </c>
      <c r="B1" s="555"/>
      <c r="C1" s="555"/>
      <c r="D1" s="555"/>
      <c r="E1" s="555"/>
      <c r="F1" s="555"/>
      <c r="G1" s="555"/>
      <c r="H1" s="555"/>
      <c r="I1" s="555"/>
      <c r="J1" s="555"/>
      <c r="K1" s="555"/>
      <c r="L1" s="555"/>
      <c r="M1" s="555"/>
      <c r="N1" s="555"/>
      <c r="O1" s="555"/>
      <c r="P1" s="554"/>
      <c r="Q1" s="554"/>
      <c r="R1" s="554"/>
      <c r="S1" s="552"/>
      <c r="T1" s="553"/>
      <c r="U1" s="553"/>
      <c r="V1" s="552"/>
      <c r="W1" s="553"/>
      <c r="X1" s="555" t="s">
        <v>580</v>
      </c>
      <c r="Y1" s="553"/>
      <c r="Z1" s="553"/>
      <c r="AA1" s="553"/>
    </row>
    <row r="2" spans="1:33">
      <c r="A2" s="555" t="s">
        <v>579</v>
      </c>
      <c r="B2" s="555"/>
      <c r="C2" s="555"/>
      <c r="D2" s="555"/>
      <c r="E2" s="555"/>
      <c r="F2" s="555"/>
      <c r="G2" s="555"/>
      <c r="H2" s="555"/>
      <c r="I2" s="555"/>
      <c r="J2" s="555"/>
      <c r="K2" s="555"/>
      <c r="L2" s="555"/>
      <c r="M2" s="555"/>
      <c r="N2" s="555"/>
      <c r="O2" s="555"/>
      <c r="P2" s="554"/>
      <c r="Q2" s="554"/>
      <c r="R2" s="554"/>
      <c r="S2" s="552"/>
      <c r="T2" s="553"/>
      <c r="U2" s="553"/>
      <c r="V2" s="552"/>
      <c r="W2" s="553"/>
      <c r="X2" s="555" t="s">
        <v>579</v>
      </c>
      <c r="Y2" s="553"/>
      <c r="Z2" s="553"/>
      <c r="AA2" s="553"/>
    </row>
    <row r="3" spans="1:33">
      <c r="A3" s="555" t="s">
        <v>578</v>
      </c>
      <c r="B3" s="555"/>
      <c r="C3" s="555"/>
      <c r="D3" s="555"/>
      <c r="E3" s="555"/>
      <c r="F3" s="555"/>
      <c r="G3" s="555"/>
      <c r="H3" s="555"/>
      <c r="I3" s="555"/>
      <c r="J3" s="555"/>
      <c r="K3" s="555"/>
      <c r="L3" s="555"/>
      <c r="M3" s="555"/>
      <c r="N3" s="555"/>
      <c r="O3" s="555"/>
      <c r="P3" s="554"/>
      <c r="Q3" s="554"/>
      <c r="R3" s="554"/>
      <c r="S3" s="552"/>
      <c r="T3" s="553"/>
      <c r="U3" s="553"/>
      <c r="V3" s="552"/>
    </row>
    <row r="4" spans="1:33">
      <c r="A4" s="518"/>
      <c r="B4" s="518"/>
      <c r="C4" s="518"/>
      <c r="D4" s="518"/>
      <c r="E4" s="518"/>
      <c r="F4" s="518"/>
      <c r="G4" s="518"/>
      <c r="H4" s="518"/>
      <c r="I4" s="518"/>
      <c r="J4" s="518"/>
      <c r="K4" s="518"/>
      <c r="L4" s="518"/>
      <c r="M4" s="518"/>
      <c r="N4" s="518"/>
      <c r="O4" s="518"/>
      <c r="S4" s="518"/>
      <c r="T4" s="517"/>
      <c r="U4" s="516"/>
      <c r="V4" s="518"/>
    </row>
    <row r="5" spans="1:33" ht="16.5" customHeight="1">
      <c r="A5" s="551" t="s">
        <v>549</v>
      </c>
      <c r="B5" s="550">
        <v>2021</v>
      </c>
      <c r="C5" s="550">
        <v>2020</v>
      </c>
      <c r="D5" s="550">
        <v>2019</v>
      </c>
      <c r="E5" s="550">
        <v>2018</v>
      </c>
      <c r="F5" s="550">
        <v>2017</v>
      </c>
      <c r="G5" s="550">
        <v>2016</v>
      </c>
      <c r="H5" s="550">
        <v>2015</v>
      </c>
      <c r="I5" s="550">
        <v>2014</v>
      </c>
      <c r="J5" s="550">
        <v>2013</v>
      </c>
      <c r="K5" s="550">
        <v>2012</v>
      </c>
      <c r="L5" s="550">
        <v>2011</v>
      </c>
      <c r="M5" s="550">
        <v>2010</v>
      </c>
      <c r="N5" s="550">
        <v>2009</v>
      </c>
      <c r="O5" s="550">
        <v>2008</v>
      </c>
      <c r="P5" s="550">
        <v>2007</v>
      </c>
      <c r="Q5" s="550">
        <v>2006</v>
      </c>
      <c r="R5" s="550">
        <v>2005</v>
      </c>
      <c r="S5" s="550">
        <v>2004</v>
      </c>
      <c r="T5" s="550">
        <v>2003</v>
      </c>
      <c r="U5" s="550">
        <v>2002</v>
      </c>
      <c r="V5" s="550">
        <v>2001</v>
      </c>
      <c r="W5" s="550">
        <v>2000</v>
      </c>
      <c r="X5" s="550">
        <v>1999</v>
      </c>
      <c r="Y5" s="550">
        <v>1998</v>
      </c>
      <c r="Z5" s="550">
        <v>1997</v>
      </c>
      <c r="AA5" s="550">
        <v>1996</v>
      </c>
      <c r="AB5" s="550">
        <v>1995</v>
      </c>
      <c r="AC5" s="550">
        <v>1994</v>
      </c>
      <c r="AD5" s="550">
        <v>1993</v>
      </c>
      <c r="AE5" s="550">
        <v>1992</v>
      </c>
      <c r="AF5" s="550">
        <v>1991</v>
      </c>
      <c r="AG5" s="550">
        <v>1990</v>
      </c>
    </row>
    <row r="6" spans="1:33" ht="14.95" customHeight="1">
      <c r="A6" s="534" t="s">
        <v>1</v>
      </c>
      <c r="B6" s="549">
        <f t="shared" ref="B6:AG6" si="0">SUM(B7:B15)</f>
        <v>93775</v>
      </c>
      <c r="C6" s="549">
        <f t="shared" si="0"/>
        <v>95175</v>
      </c>
      <c r="D6" s="549">
        <f t="shared" si="0"/>
        <v>95638</v>
      </c>
      <c r="E6" s="549">
        <f t="shared" si="0"/>
        <v>86936</v>
      </c>
      <c r="F6" s="549">
        <f t="shared" si="0"/>
        <v>74130</v>
      </c>
      <c r="G6" s="549">
        <f t="shared" si="0"/>
        <v>76978</v>
      </c>
      <c r="H6" s="549">
        <f t="shared" si="0"/>
        <v>84905</v>
      </c>
      <c r="I6" s="549">
        <f t="shared" si="0"/>
        <v>89022</v>
      </c>
      <c r="J6" s="549">
        <f t="shared" si="0"/>
        <v>85353.372666666663</v>
      </c>
      <c r="K6" s="549">
        <f t="shared" si="0"/>
        <v>91617.93</v>
      </c>
      <c r="L6" s="549">
        <f t="shared" si="0"/>
        <v>91081</v>
      </c>
      <c r="M6" s="549">
        <f t="shared" si="0"/>
        <v>85576</v>
      </c>
      <c r="N6" s="549">
        <f t="shared" si="0"/>
        <v>96069</v>
      </c>
      <c r="O6" s="549">
        <f t="shared" si="0"/>
        <v>102829</v>
      </c>
      <c r="P6" s="549">
        <f t="shared" si="0"/>
        <v>110331</v>
      </c>
      <c r="Q6" s="549">
        <f t="shared" si="0"/>
        <v>102042</v>
      </c>
      <c r="R6" s="549">
        <f t="shared" si="0"/>
        <v>92792</v>
      </c>
      <c r="S6" s="549">
        <f t="shared" si="0"/>
        <v>99431</v>
      </c>
      <c r="T6" s="549">
        <f t="shared" si="0"/>
        <v>98643</v>
      </c>
      <c r="U6" s="549">
        <f t="shared" si="0"/>
        <v>113583</v>
      </c>
      <c r="V6" s="549">
        <f t="shared" si="0"/>
        <v>108000</v>
      </c>
      <c r="W6" s="549">
        <f t="shared" si="0"/>
        <v>94493</v>
      </c>
      <c r="X6" s="549">
        <f t="shared" si="0"/>
        <v>94210</v>
      </c>
      <c r="Y6" s="549">
        <f t="shared" si="0"/>
        <v>98078</v>
      </c>
      <c r="Z6" s="549">
        <f t="shared" si="0"/>
        <v>100429</v>
      </c>
      <c r="AA6" s="549">
        <f t="shared" si="0"/>
        <v>101398</v>
      </c>
      <c r="AB6" s="549">
        <f t="shared" si="0"/>
        <v>106082</v>
      </c>
      <c r="AC6" s="549">
        <f t="shared" si="0"/>
        <v>116079</v>
      </c>
      <c r="AD6" s="549">
        <f t="shared" si="0"/>
        <v>129718</v>
      </c>
      <c r="AE6" s="549">
        <f t="shared" si="0"/>
        <v>143532</v>
      </c>
      <c r="AF6" s="549">
        <f t="shared" si="0"/>
        <v>161009</v>
      </c>
      <c r="AG6" s="549">
        <f t="shared" si="0"/>
        <v>156955</v>
      </c>
    </row>
    <row r="7" spans="1:33" ht="12.75" customHeight="1">
      <c r="A7" s="548" t="s">
        <v>53</v>
      </c>
      <c r="B7" s="530">
        <v>50874</v>
      </c>
      <c r="C7" s="530">
        <v>49933</v>
      </c>
      <c r="D7" s="530">
        <v>48477</v>
      </c>
      <c r="E7" s="530">
        <v>45354</v>
      </c>
      <c r="F7" s="530">
        <v>38401</v>
      </c>
      <c r="G7" s="530">
        <v>36712</v>
      </c>
      <c r="H7" s="530">
        <v>49062</v>
      </c>
      <c r="I7" s="530">
        <v>49261</v>
      </c>
      <c r="J7" s="530">
        <v>49566.37266666667</v>
      </c>
      <c r="K7" s="530">
        <v>56347.93</v>
      </c>
      <c r="L7" s="547">
        <v>57168</v>
      </c>
      <c r="M7" s="547">
        <v>56008</v>
      </c>
      <c r="N7" s="530">
        <v>57084</v>
      </c>
      <c r="O7" s="530">
        <v>63468</v>
      </c>
      <c r="P7" s="530">
        <v>69265</v>
      </c>
      <c r="Q7" s="529">
        <v>63698</v>
      </c>
      <c r="R7" s="529">
        <v>54922</v>
      </c>
      <c r="S7" s="529">
        <v>59217</v>
      </c>
      <c r="T7" s="529">
        <v>58842</v>
      </c>
      <c r="U7" s="529">
        <v>65421</v>
      </c>
      <c r="V7" s="529">
        <v>61897</v>
      </c>
      <c r="W7" s="529">
        <v>45418</v>
      </c>
      <c r="X7" s="529">
        <v>51102</v>
      </c>
      <c r="Y7" s="529">
        <v>52121</v>
      </c>
      <c r="Z7" s="529">
        <v>60898</v>
      </c>
      <c r="AA7" s="529">
        <v>56653</v>
      </c>
      <c r="AB7" s="529">
        <v>60497</v>
      </c>
      <c r="AC7" s="529">
        <v>66501</v>
      </c>
      <c r="AD7" s="529">
        <v>69178</v>
      </c>
      <c r="AE7" s="529">
        <v>78377</v>
      </c>
      <c r="AF7" s="529">
        <v>82205</v>
      </c>
      <c r="AG7" s="529">
        <v>88586</v>
      </c>
    </row>
    <row r="8" spans="1:33" ht="12.75" customHeight="1">
      <c r="A8" s="531" t="s">
        <v>543</v>
      </c>
      <c r="B8" s="530">
        <v>5</v>
      </c>
      <c r="C8" s="530">
        <v>7</v>
      </c>
      <c r="D8" s="530">
        <v>3</v>
      </c>
      <c r="E8" s="530">
        <v>8</v>
      </c>
      <c r="F8" s="530">
        <v>10</v>
      </c>
      <c r="G8" s="530">
        <v>48</v>
      </c>
      <c r="H8" s="530">
        <v>29</v>
      </c>
      <c r="I8" s="530">
        <v>38</v>
      </c>
      <c r="J8" s="530">
        <v>54</v>
      </c>
      <c r="K8" s="530">
        <v>52</v>
      </c>
      <c r="L8" s="530">
        <v>51</v>
      </c>
      <c r="M8" s="530">
        <v>37</v>
      </c>
      <c r="N8" s="530">
        <v>48</v>
      </c>
      <c r="O8" s="546">
        <v>39</v>
      </c>
      <c r="P8" s="529">
        <v>48</v>
      </c>
      <c r="Q8" s="526">
        <v>41</v>
      </c>
      <c r="R8" s="526">
        <v>57</v>
      </c>
      <c r="S8" s="526">
        <f>47</f>
        <v>47</v>
      </c>
      <c r="T8" s="526">
        <v>48</v>
      </c>
      <c r="U8" s="526">
        <v>77</v>
      </c>
      <c r="V8" s="526">
        <f>60+1</f>
        <v>61</v>
      </c>
      <c r="W8" s="526">
        <v>93</v>
      </c>
      <c r="X8" s="526">
        <v>83</v>
      </c>
      <c r="Y8" s="526">
        <v>69</v>
      </c>
      <c r="Z8" s="526">
        <v>60</v>
      </c>
      <c r="AA8" s="526">
        <v>71</v>
      </c>
      <c r="AB8" s="526">
        <v>57</v>
      </c>
      <c r="AC8" s="526">
        <v>73</v>
      </c>
      <c r="AD8" s="526">
        <v>58</v>
      </c>
      <c r="AE8" s="526">
        <v>74</v>
      </c>
      <c r="AF8" s="526">
        <v>87</v>
      </c>
      <c r="AG8" s="526">
        <v>29</v>
      </c>
    </row>
    <row r="9" spans="1:33" ht="12.75" customHeight="1">
      <c r="A9" s="531" t="s">
        <v>195</v>
      </c>
      <c r="B9" s="530">
        <v>228</v>
      </c>
      <c r="C9" s="530">
        <v>284</v>
      </c>
      <c r="D9" s="530">
        <v>256</v>
      </c>
      <c r="E9" s="530">
        <v>313</v>
      </c>
      <c r="F9" s="530">
        <v>308</v>
      </c>
      <c r="G9" s="530">
        <v>496</v>
      </c>
      <c r="H9" s="530">
        <v>399</v>
      </c>
      <c r="I9" s="530">
        <v>427</v>
      </c>
      <c r="J9" s="530">
        <v>420</v>
      </c>
      <c r="K9" s="530">
        <v>528</v>
      </c>
      <c r="L9" s="530">
        <v>482</v>
      </c>
      <c r="M9" s="530">
        <v>518</v>
      </c>
      <c r="N9" s="530">
        <v>684</v>
      </c>
      <c r="O9" s="546">
        <v>628</v>
      </c>
      <c r="P9" s="529">
        <v>1147</v>
      </c>
      <c r="Q9" s="526">
        <v>784</v>
      </c>
      <c r="R9" s="526">
        <v>133</v>
      </c>
      <c r="S9" s="545" t="s">
        <v>374</v>
      </c>
      <c r="T9" s="545" t="s">
        <v>374</v>
      </c>
      <c r="U9" s="545" t="s">
        <v>374</v>
      </c>
      <c r="V9" s="545" t="s">
        <v>374</v>
      </c>
      <c r="W9" s="545" t="s">
        <v>374</v>
      </c>
      <c r="X9" s="545" t="s">
        <v>374</v>
      </c>
      <c r="Y9" s="545" t="s">
        <v>374</v>
      </c>
      <c r="Z9" s="545" t="s">
        <v>374</v>
      </c>
      <c r="AA9" s="545" t="s">
        <v>374</v>
      </c>
      <c r="AB9" s="545" t="s">
        <v>374</v>
      </c>
      <c r="AC9" s="545" t="s">
        <v>374</v>
      </c>
      <c r="AD9" s="545" t="s">
        <v>374</v>
      </c>
      <c r="AE9" s="545" t="s">
        <v>374</v>
      </c>
      <c r="AF9" s="545" t="s">
        <v>374</v>
      </c>
      <c r="AG9" s="545" t="s">
        <v>374</v>
      </c>
    </row>
    <row r="10" spans="1:33" ht="12.75" customHeight="1">
      <c r="A10" s="531" t="s">
        <v>56</v>
      </c>
      <c r="B10" s="530"/>
      <c r="C10" s="530"/>
      <c r="D10" s="530"/>
      <c r="E10" s="530"/>
      <c r="F10" s="530"/>
      <c r="G10" s="530"/>
      <c r="H10" s="530"/>
      <c r="I10" s="530"/>
      <c r="J10" s="530"/>
      <c r="K10" s="530"/>
      <c r="L10" s="530"/>
      <c r="M10" s="530"/>
      <c r="N10" s="530"/>
      <c r="O10" s="529"/>
      <c r="P10" s="529"/>
      <c r="Q10" s="526"/>
      <c r="R10" s="526"/>
      <c r="S10" s="526"/>
      <c r="T10" s="526"/>
      <c r="U10" s="526"/>
      <c r="V10" s="526"/>
      <c r="W10" s="526"/>
      <c r="X10" s="526"/>
      <c r="Y10" s="526"/>
      <c r="Z10" s="526"/>
      <c r="AA10" s="526"/>
      <c r="AB10" s="526"/>
      <c r="AC10" s="526"/>
      <c r="AD10" s="526"/>
      <c r="AE10" s="526"/>
      <c r="AF10" s="526"/>
      <c r="AG10" s="526"/>
    </row>
    <row r="11" spans="1:33" ht="12.75" customHeight="1">
      <c r="A11" s="544" t="s">
        <v>176</v>
      </c>
      <c r="B11" s="530">
        <v>22551</v>
      </c>
      <c r="C11" s="530">
        <v>24155</v>
      </c>
      <c r="D11" s="530">
        <v>23756</v>
      </c>
      <c r="E11" s="530">
        <v>20730</v>
      </c>
      <c r="F11" s="530">
        <v>17752</v>
      </c>
      <c r="G11" s="530">
        <v>17082</v>
      </c>
      <c r="H11" s="530">
        <v>16473</v>
      </c>
      <c r="I11" s="530">
        <v>17795</v>
      </c>
      <c r="J11" s="530">
        <v>15776</v>
      </c>
      <c r="K11" s="530">
        <v>16571</v>
      </c>
      <c r="L11" s="530">
        <v>16802</v>
      </c>
      <c r="M11" s="530">
        <v>14977</v>
      </c>
      <c r="N11" s="530">
        <v>19893</v>
      </c>
      <c r="O11" s="529">
        <v>19052</v>
      </c>
      <c r="P11" s="529">
        <v>20299</v>
      </c>
      <c r="Q11" s="526">
        <v>20217</v>
      </c>
      <c r="R11" s="526">
        <v>20889</v>
      </c>
      <c r="S11" s="526">
        <f>21275+85+1671</f>
        <v>23031</v>
      </c>
      <c r="T11" s="526">
        <v>23866</v>
      </c>
      <c r="U11" s="526">
        <v>28659</v>
      </c>
      <c r="V11" s="526">
        <f>23346+109+1917</f>
        <v>25372</v>
      </c>
      <c r="W11" s="526">
        <v>27223</v>
      </c>
      <c r="X11" s="526">
        <v>24630</v>
      </c>
      <c r="Y11" s="526">
        <v>26297</v>
      </c>
      <c r="Z11" s="526">
        <v>21552</v>
      </c>
      <c r="AA11" s="526">
        <v>24714</v>
      </c>
      <c r="AB11" s="526">
        <v>28333</v>
      </c>
      <c r="AC11" s="526">
        <v>32787</v>
      </c>
      <c r="AD11" s="526">
        <v>39060</v>
      </c>
      <c r="AE11" s="526">
        <v>39968</v>
      </c>
      <c r="AF11" s="526">
        <v>49580</v>
      </c>
      <c r="AG11" s="526">
        <v>41749</v>
      </c>
    </row>
    <row r="12" spans="1:33" ht="12.75" customHeight="1">
      <c r="A12" s="544" t="s">
        <v>177</v>
      </c>
      <c r="B12" s="530">
        <v>12771</v>
      </c>
      <c r="C12" s="530">
        <v>14442</v>
      </c>
      <c r="D12" s="530">
        <v>14179</v>
      </c>
      <c r="E12" s="530">
        <v>12198</v>
      </c>
      <c r="F12" s="530">
        <v>10506</v>
      </c>
      <c r="G12" s="530">
        <v>10191</v>
      </c>
      <c r="H12" s="530">
        <v>9211</v>
      </c>
      <c r="I12" s="530">
        <v>9803</v>
      </c>
      <c r="J12" s="530">
        <v>8140</v>
      </c>
      <c r="K12" s="530">
        <v>8651</v>
      </c>
      <c r="L12" s="530">
        <v>8559</v>
      </c>
      <c r="M12" s="530">
        <v>8056</v>
      </c>
      <c r="N12" s="530">
        <v>11350</v>
      </c>
      <c r="O12" s="529">
        <v>10595</v>
      </c>
      <c r="P12" s="529">
        <v>9318</v>
      </c>
      <c r="Q12" s="526">
        <v>8687</v>
      </c>
      <c r="R12" s="526">
        <v>8834</v>
      </c>
      <c r="S12" s="526">
        <f>7136+133+2567</f>
        <v>9836</v>
      </c>
      <c r="T12" s="526">
        <v>9670</v>
      </c>
      <c r="U12" s="526">
        <v>12299</v>
      </c>
      <c r="V12" s="526">
        <f>8800+204+2495</f>
        <v>11499</v>
      </c>
      <c r="W12" s="526">
        <v>11813</v>
      </c>
      <c r="X12" s="526">
        <v>9737</v>
      </c>
      <c r="Y12" s="526">
        <v>10042</v>
      </c>
      <c r="Z12" s="526">
        <v>8988</v>
      </c>
      <c r="AA12" s="526">
        <v>10245</v>
      </c>
      <c r="AB12" s="526">
        <v>9133</v>
      </c>
      <c r="AC12" s="526">
        <v>9237</v>
      </c>
      <c r="AD12" s="526">
        <v>12645</v>
      </c>
      <c r="AE12" s="526">
        <v>14354</v>
      </c>
      <c r="AF12" s="526">
        <v>16869</v>
      </c>
      <c r="AG12" s="526">
        <v>15500</v>
      </c>
    </row>
    <row r="13" spans="1:33" ht="12.75" customHeight="1">
      <c r="A13" s="544" t="s">
        <v>178</v>
      </c>
      <c r="B13" s="530">
        <v>5020</v>
      </c>
      <c r="C13" s="530">
        <v>4056</v>
      </c>
      <c r="D13" s="530">
        <v>6690</v>
      </c>
      <c r="E13" s="530">
        <v>5795</v>
      </c>
      <c r="F13" s="530">
        <v>4449</v>
      </c>
      <c r="G13" s="530">
        <v>9520</v>
      </c>
      <c r="H13" s="530">
        <v>6544</v>
      </c>
      <c r="I13" s="530">
        <v>7749</v>
      </c>
      <c r="J13" s="530">
        <v>8346</v>
      </c>
      <c r="K13" s="530">
        <v>6396</v>
      </c>
      <c r="L13" s="530">
        <v>4677</v>
      </c>
      <c r="M13" s="530">
        <v>3072</v>
      </c>
      <c r="N13" s="530">
        <v>3113</v>
      </c>
      <c r="O13" s="529">
        <v>5204</v>
      </c>
      <c r="P13" s="529">
        <v>5918</v>
      </c>
      <c r="Q13" s="526">
        <v>4748</v>
      </c>
      <c r="R13" s="526">
        <v>4750</v>
      </c>
      <c r="S13" s="526">
        <f>4098+98+59</f>
        <v>4255</v>
      </c>
      <c r="T13" s="526">
        <v>3892</v>
      </c>
      <c r="U13" s="526">
        <v>4718</v>
      </c>
      <c r="V13" s="526">
        <f>6367+576+127</f>
        <v>7070</v>
      </c>
      <c r="W13" s="526">
        <v>7715</v>
      </c>
      <c r="X13" s="526">
        <v>6721</v>
      </c>
      <c r="Y13" s="526">
        <v>7547</v>
      </c>
      <c r="Z13" s="526">
        <v>7045</v>
      </c>
      <c r="AA13" s="526">
        <v>7444</v>
      </c>
      <c r="AB13" s="526">
        <v>5965</v>
      </c>
      <c r="AC13" s="526">
        <v>5360</v>
      </c>
      <c r="AD13" s="526">
        <v>6126</v>
      </c>
      <c r="AE13" s="526">
        <v>7699</v>
      </c>
      <c r="AF13" s="526">
        <v>8437</v>
      </c>
      <c r="AG13" s="526">
        <v>8013</v>
      </c>
    </row>
    <row r="14" spans="1:33" ht="12.75" customHeight="1">
      <c r="A14" s="531" t="s">
        <v>541</v>
      </c>
      <c r="B14" s="530">
        <v>2176</v>
      </c>
      <c r="C14" s="530">
        <v>2103</v>
      </c>
      <c r="D14" s="530">
        <v>2107</v>
      </c>
      <c r="E14" s="530">
        <v>2367</v>
      </c>
      <c r="F14" s="530">
        <v>2552</v>
      </c>
      <c r="G14" s="530">
        <v>2759</v>
      </c>
      <c r="H14" s="530">
        <v>2999</v>
      </c>
      <c r="I14" s="530">
        <v>3754</v>
      </c>
      <c r="J14" s="530">
        <v>2888</v>
      </c>
      <c r="K14" s="530">
        <v>2892</v>
      </c>
      <c r="L14" s="530">
        <v>3123</v>
      </c>
      <c r="M14" s="530">
        <v>2686</v>
      </c>
      <c r="N14" s="530">
        <v>3648</v>
      </c>
      <c r="O14" s="529">
        <v>3639</v>
      </c>
      <c r="P14" s="529">
        <v>4073</v>
      </c>
      <c r="Q14" s="526">
        <v>3569</v>
      </c>
      <c r="R14" s="526">
        <v>2917</v>
      </c>
      <c r="S14" s="526">
        <f>1791+93+852</f>
        <v>2736</v>
      </c>
      <c r="T14" s="526">
        <v>2013</v>
      </c>
      <c r="U14" s="526">
        <v>2073</v>
      </c>
      <c r="V14" s="526">
        <f>1077+97+524</f>
        <v>1698</v>
      </c>
      <c r="W14" s="526">
        <v>1776</v>
      </c>
      <c r="X14" s="526">
        <v>1514</v>
      </c>
      <c r="Y14" s="526">
        <v>1530</v>
      </c>
      <c r="Z14" s="526">
        <v>1385</v>
      </c>
      <c r="AA14" s="526">
        <v>1638</v>
      </c>
      <c r="AB14" s="526">
        <v>1724</v>
      </c>
      <c r="AC14" s="526">
        <v>1801</v>
      </c>
      <c r="AD14" s="526">
        <v>2310</v>
      </c>
      <c r="AE14" s="526">
        <v>2684</v>
      </c>
      <c r="AF14" s="526">
        <v>3344</v>
      </c>
      <c r="AG14" s="526">
        <v>2700</v>
      </c>
    </row>
    <row r="15" spans="1:33" ht="12.75" customHeight="1">
      <c r="A15" s="531" t="s">
        <v>540</v>
      </c>
      <c r="B15" s="530">
        <v>150</v>
      </c>
      <c r="C15" s="530">
        <v>195</v>
      </c>
      <c r="D15" s="530">
        <v>170</v>
      </c>
      <c r="E15" s="530">
        <v>171</v>
      </c>
      <c r="F15" s="530">
        <v>152</v>
      </c>
      <c r="G15" s="530">
        <v>170</v>
      </c>
      <c r="H15" s="530">
        <v>188</v>
      </c>
      <c r="I15" s="530">
        <v>195</v>
      </c>
      <c r="J15" s="530">
        <v>163</v>
      </c>
      <c r="K15" s="530">
        <v>180</v>
      </c>
      <c r="L15" s="530">
        <v>219</v>
      </c>
      <c r="M15" s="530">
        <v>222</v>
      </c>
      <c r="N15" s="530">
        <v>249</v>
      </c>
      <c r="O15" s="529">
        <v>204</v>
      </c>
      <c r="P15" s="529">
        <v>263</v>
      </c>
      <c r="Q15" s="526">
        <v>298</v>
      </c>
      <c r="R15" s="526">
        <v>290</v>
      </c>
      <c r="S15" s="526">
        <f>276+21+12</f>
        <v>309</v>
      </c>
      <c r="T15" s="526">
        <v>312</v>
      </c>
      <c r="U15" s="526">
        <v>336</v>
      </c>
      <c r="V15" s="526">
        <f>317+60+26</f>
        <v>403</v>
      </c>
      <c r="W15" s="526">
        <v>455</v>
      </c>
      <c r="X15" s="526">
        <v>423</v>
      </c>
      <c r="Y15" s="526">
        <v>472</v>
      </c>
      <c r="Z15" s="526">
        <v>501</v>
      </c>
      <c r="AA15" s="526">
        <v>633</v>
      </c>
      <c r="AB15" s="526">
        <v>373</v>
      </c>
      <c r="AC15" s="526">
        <v>320</v>
      </c>
      <c r="AD15" s="526">
        <v>341</v>
      </c>
      <c r="AE15" s="526">
        <v>376</v>
      </c>
      <c r="AF15" s="526">
        <v>487</v>
      </c>
      <c r="AG15" s="526">
        <v>378</v>
      </c>
    </row>
    <row r="16" spans="1:33" ht="19.55" customHeight="1">
      <c r="A16" s="534" t="s">
        <v>577</v>
      </c>
      <c r="B16" s="543">
        <v>7759</v>
      </c>
      <c r="C16" s="543">
        <v>7668</v>
      </c>
      <c r="D16" s="543">
        <v>7973</v>
      </c>
      <c r="E16" s="543">
        <v>6327</v>
      </c>
      <c r="F16" s="543">
        <v>5310</v>
      </c>
      <c r="G16" s="543">
        <v>5043</v>
      </c>
      <c r="H16" s="543">
        <v>4544</v>
      </c>
      <c r="I16" s="543">
        <v>4987</v>
      </c>
      <c r="J16" s="543">
        <v>3723</v>
      </c>
      <c r="K16" s="543">
        <v>4116</v>
      </c>
      <c r="L16" s="543">
        <v>4097</v>
      </c>
      <c r="M16" s="543">
        <v>4486</v>
      </c>
      <c r="N16" s="533">
        <v>4348</v>
      </c>
      <c r="O16" s="533">
        <v>4415</v>
      </c>
      <c r="P16" s="533">
        <v>4667</v>
      </c>
      <c r="Q16" s="533">
        <v>4506</v>
      </c>
      <c r="R16" s="533">
        <v>3654</v>
      </c>
      <c r="S16" s="533">
        <f>3227+1105+712</f>
        <v>5044</v>
      </c>
      <c r="T16" s="533">
        <v>5012</v>
      </c>
      <c r="U16" s="533">
        <v>6221</v>
      </c>
      <c r="V16" s="533">
        <f>3457+1526+798</f>
        <v>5781</v>
      </c>
      <c r="W16" s="533">
        <v>5386</v>
      </c>
      <c r="X16" s="533">
        <v>4697</v>
      </c>
      <c r="Y16" s="533">
        <v>4647</v>
      </c>
      <c r="Z16" s="533">
        <v>3958</v>
      </c>
      <c r="AA16" s="533">
        <v>4459</v>
      </c>
      <c r="AB16" s="533">
        <v>4513</v>
      </c>
      <c r="AC16" s="533">
        <v>3970</v>
      </c>
      <c r="AD16" s="533">
        <v>6328</v>
      </c>
      <c r="AE16" s="533">
        <v>7151</v>
      </c>
      <c r="AF16" s="533">
        <v>8164</v>
      </c>
      <c r="AG16" s="533">
        <v>7071</v>
      </c>
    </row>
    <row r="17" spans="1:33" s="538" customFormat="1" ht="13.1" customHeight="1">
      <c r="A17" s="542" t="s">
        <v>576</v>
      </c>
      <c r="B17" s="541">
        <v>13602</v>
      </c>
      <c r="C17" s="541">
        <v>15182</v>
      </c>
      <c r="D17" s="541">
        <v>14852</v>
      </c>
      <c r="E17" s="541">
        <v>13020</v>
      </c>
      <c r="F17" s="541">
        <v>11443</v>
      </c>
      <c r="G17" s="541">
        <v>11020</v>
      </c>
      <c r="H17" s="541">
        <v>10103</v>
      </c>
      <c r="I17" s="541">
        <v>11290</v>
      </c>
      <c r="J17" s="541">
        <v>9318</v>
      </c>
      <c r="K17" s="541">
        <v>9643</v>
      </c>
      <c r="L17" s="541">
        <v>9555</v>
      </c>
      <c r="M17" s="541">
        <v>8828</v>
      </c>
      <c r="N17" s="540">
        <v>12403</v>
      </c>
      <c r="O17" s="540">
        <v>11480</v>
      </c>
      <c r="P17" s="540">
        <v>10318</v>
      </c>
      <c r="Q17" s="540">
        <v>9559</v>
      </c>
      <c r="R17" s="540">
        <v>9482</v>
      </c>
      <c r="S17" s="540">
        <v>10452</v>
      </c>
      <c r="T17" s="540">
        <v>10069</v>
      </c>
      <c r="U17" s="540">
        <v>12626</v>
      </c>
      <c r="V17" s="540">
        <v>11552</v>
      </c>
      <c r="W17" s="540">
        <v>11148</v>
      </c>
      <c r="X17" s="540">
        <v>9538</v>
      </c>
      <c r="Y17" s="540">
        <v>9737</v>
      </c>
      <c r="Z17" s="540">
        <v>8392</v>
      </c>
      <c r="AA17" s="540">
        <v>4514</v>
      </c>
      <c r="AB17" s="539" t="s">
        <v>50</v>
      </c>
      <c r="AC17" s="539" t="s">
        <v>50</v>
      </c>
      <c r="AD17" s="539">
        <v>19724</v>
      </c>
      <c r="AE17" s="539">
        <v>20062</v>
      </c>
      <c r="AF17" s="539">
        <v>26007</v>
      </c>
      <c r="AG17" s="539">
        <v>22528</v>
      </c>
    </row>
    <row r="18" spans="1:33" s="522" customFormat="1" ht="19.55" customHeight="1">
      <c r="A18" s="537" t="s">
        <v>575</v>
      </c>
      <c r="B18" s="536">
        <v>48300</v>
      </c>
      <c r="C18" s="536">
        <v>46089</v>
      </c>
      <c r="D18" s="536">
        <v>45673</v>
      </c>
      <c r="E18" s="536">
        <v>45440</v>
      </c>
      <c r="F18" s="536">
        <v>48854</v>
      </c>
      <c r="G18" s="536">
        <v>20362</v>
      </c>
      <c r="H18" s="535" t="s">
        <v>374</v>
      </c>
      <c r="I18" s="535" t="s">
        <v>374</v>
      </c>
      <c r="J18" s="535" t="s">
        <v>374</v>
      </c>
      <c r="K18" s="535" t="s">
        <v>374</v>
      </c>
      <c r="L18" s="535" t="s">
        <v>374</v>
      </c>
      <c r="M18" s="535" t="s">
        <v>374</v>
      </c>
      <c r="N18" s="535" t="s">
        <v>374</v>
      </c>
      <c r="O18" s="535" t="s">
        <v>374</v>
      </c>
      <c r="P18" s="535" t="s">
        <v>374</v>
      </c>
      <c r="Q18" s="535" t="s">
        <v>374</v>
      </c>
      <c r="R18" s="535" t="s">
        <v>374</v>
      </c>
      <c r="S18" s="535" t="s">
        <v>374</v>
      </c>
      <c r="T18" s="535" t="s">
        <v>374</v>
      </c>
      <c r="U18" s="535" t="s">
        <v>374</v>
      </c>
      <c r="V18" s="535" t="s">
        <v>374</v>
      </c>
      <c r="W18" s="535" t="s">
        <v>374</v>
      </c>
      <c r="X18" s="535" t="s">
        <v>374</v>
      </c>
      <c r="Y18" s="535" t="s">
        <v>374</v>
      </c>
      <c r="Z18" s="535" t="s">
        <v>374</v>
      </c>
      <c r="AA18" s="535" t="s">
        <v>374</v>
      </c>
      <c r="AB18" s="535" t="s">
        <v>374</v>
      </c>
      <c r="AC18" s="535" t="s">
        <v>374</v>
      </c>
      <c r="AD18" s="535" t="s">
        <v>374</v>
      </c>
      <c r="AE18" s="535" t="s">
        <v>374</v>
      </c>
      <c r="AF18" s="535" t="s">
        <v>374</v>
      </c>
      <c r="AG18" s="535" t="s">
        <v>374</v>
      </c>
    </row>
    <row r="19" spans="1:33" ht="14.95" customHeight="1">
      <c r="A19" s="534" t="s">
        <v>0</v>
      </c>
      <c r="B19" s="533">
        <f t="shared" ref="B19:AG19" si="1">SUM(B20:B29)</f>
        <v>12525</v>
      </c>
      <c r="C19" s="533">
        <f t="shared" si="1"/>
        <v>10510</v>
      </c>
      <c r="D19" s="533">
        <f t="shared" si="1"/>
        <v>13340</v>
      </c>
      <c r="E19" s="533">
        <f t="shared" si="1"/>
        <v>12569</v>
      </c>
      <c r="F19" s="533">
        <f t="shared" si="1"/>
        <v>11931</v>
      </c>
      <c r="G19" s="533">
        <f t="shared" si="1"/>
        <v>11965</v>
      </c>
      <c r="H19" s="533">
        <f t="shared" si="1"/>
        <v>12442</v>
      </c>
      <c r="I19" s="533">
        <f t="shared" si="1"/>
        <v>13971</v>
      </c>
      <c r="J19" s="533">
        <f t="shared" si="1"/>
        <v>12018</v>
      </c>
      <c r="K19" s="533">
        <f t="shared" si="1"/>
        <v>12701</v>
      </c>
      <c r="L19" s="533">
        <f t="shared" si="1"/>
        <v>12798</v>
      </c>
      <c r="M19" s="533">
        <f t="shared" si="1"/>
        <v>11741</v>
      </c>
      <c r="N19" s="533">
        <f t="shared" si="1"/>
        <v>14378</v>
      </c>
      <c r="O19" s="533">
        <f t="shared" si="1"/>
        <v>13730</v>
      </c>
      <c r="P19" s="533">
        <f t="shared" si="1"/>
        <v>13332</v>
      </c>
      <c r="Q19" s="533">
        <f t="shared" si="1"/>
        <v>12535</v>
      </c>
      <c r="R19" s="533">
        <f t="shared" si="1"/>
        <v>13218</v>
      </c>
      <c r="S19" s="533">
        <f t="shared" si="1"/>
        <v>14656</v>
      </c>
      <c r="T19" s="533">
        <f t="shared" si="1"/>
        <v>13211</v>
      </c>
      <c r="U19" s="533">
        <f t="shared" si="1"/>
        <v>16172</v>
      </c>
      <c r="V19" s="533">
        <f t="shared" si="1"/>
        <v>18102</v>
      </c>
      <c r="W19" s="533">
        <f t="shared" si="1"/>
        <v>19164</v>
      </c>
      <c r="X19" s="533">
        <f t="shared" si="1"/>
        <v>17001</v>
      </c>
      <c r="Y19" s="533">
        <f t="shared" si="1"/>
        <v>20025</v>
      </c>
      <c r="Z19" s="533">
        <f t="shared" si="1"/>
        <v>16224</v>
      </c>
      <c r="AA19" s="533">
        <f t="shared" si="1"/>
        <v>17626</v>
      </c>
      <c r="AB19" s="533">
        <f t="shared" si="1"/>
        <v>17144</v>
      </c>
      <c r="AC19" s="533">
        <f t="shared" si="1"/>
        <v>16448</v>
      </c>
      <c r="AD19" s="533">
        <f t="shared" si="1"/>
        <v>23906</v>
      </c>
      <c r="AE19" s="533">
        <f t="shared" si="1"/>
        <v>27543</v>
      </c>
      <c r="AF19" s="533">
        <f t="shared" si="1"/>
        <v>31882</v>
      </c>
      <c r="AG19" s="533">
        <f t="shared" si="1"/>
        <v>27113</v>
      </c>
    </row>
    <row r="20" spans="1:33" ht="12.75" customHeight="1">
      <c r="A20" s="531" t="s">
        <v>537</v>
      </c>
      <c r="B20" s="530">
        <v>6929</v>
      </c>
      <c r="C20" s="530">
        <v>5205</v>
      </c>
      <c r="D20" s="530">
        <v>7360</v>
      </c>
      <c r="E20" s="530">
        <v>6710</v>
      </c>
      <c r="F20" s="530">
        <v>6398</v>
      </c>
      <c r="G20" s="530">
        <v>5856</v>
      </c>
      <c r="H20" s="530">
        <v>6366</v>
      </c>
      <c r="I20" s="530">
        <v>7216</v>
      </c>
      <c r="J20" s="530">
        <v>6316</v>
      </c>
      <c r="K20" s="530">
        <v>6662</v>
      </c>
      <c r="L20" s="530">
        <v>6499</v>
      </c>
      <c r="M20" s="530">
        <v>5744</v>
      </c>
      <c r="N20" s="526">
        <v>6352</v>
      </c>
      <c r="O20" s="526">
        <v>5830</v>
      </c>
      <c r="P20" s="526">
        <v>5980</v>
      </c>
      <c r="Q20" s="526">
        <v>5555</v>
      </c>
      <c r="R20" s="526">
        <v>5651</v>
      </c>
      <c r="S20" s="526">
        <v>6126</v>
      </c>
      <c r="T20" s="526">
        <v>6064</v>
      </c>
      <c r="U20" s="526">
        <v>7733</v>
      </c>
      <c r="V20" s="526">
        <f>8023+60</f>
        <v>8083</v>
      </c>
      <c r="W20" s="526">
        <v>8894</v>
      </c>
      <c r="X20" s="526">
        <v>8197</v>
      </c>
      <c r="Y20" s="526">
        <v>8809</v>
      </c>
      <c r="Z20" s="526">
        <v>7439</v>
      </c>
      <c r="AA20" s="526">
        <v>8024</v>
      </c>
      <c r="AB20" s="526">
        <v>11636</v>
      </c>
      <c r="AC20" s="526">
        <v>12313</v>
      </c>
      <c r="AD20" s="526">
        <v>18401</v>
      </c>
      <c r="AE20" s="526">
        <v>20532</v>
      </c>
      <c r="AF20" s="526">
        <v>24299</v>
      </c>
      <c r="AG20" s="526">
        <v>19861</v>
      </c>
    </row>
    <row r="21" spans="1:33" ht="12.75" customHeight="1">
      <c r="A21" s="531" t="s">
        <v>574</v>
      </c>
      <c r="B21" s="530">
        <v>199</v>
      </c>
      <c r="C21" s="530">
        <v>157</v>
      </c>
      <c r="D21" s="530">
        <v>149</v>
      </c>
      <c r="E21" s="530">
        <v>168</v>
      </c>
      <c r="F21" s="530">
        <v>249</v>
      </c>
      <c r="G21" s="530">
        <v>582</v>
      </c>
      <c r="H21" s="530">
        <v>708</v>
      </c>
      <c r="I21" s="530">
        <v>975</v>
      </c>
      <c r="J21" s="530">
        <v>1067</v>
      </c>
      <c r="K21" s="530">
        <v>1106</v>
      </c>
      <c r="L21" s="530">
        <v>1238</v>
      </c>
      <c r="M21" s="530">
        <v>1181</v>
      </c>
      <c r="N21" s="526">
        <v>1224</v>
      </c>
      <c r="O21" s="526">
        <v>1010</v>
      </c>
      <c r="P21" s="526">
        <v>779</v>
      </c>
      <c r="Q21" s="526">
        <v>802</v>
      </c>
      <c r="R21" s="526">
        <v>819</v>
      </c>
      <c r="S21" s="526">
        <v>893</v>
      </c>
      <c r="T21" s="526">
        <v>856</v>
      </c>
      <c r="U21" s="526">
        <v>862</v>
      </c>
      <c r="V21" s="526">
        <v>790</v>
      </c>
      <c r="W21" s="532" t="s">
        <v>364</v>
      </c>
      <c r="X21" s="532" t="s">
        <v>364</v>
      </c>
      <c r="Y21" s="532" t="s">
        <v>364</v>
      </c>
      <c r="Z21" s="532" t="s">
        <v>364</v>
      </c>
      <c r="AA21" s="532" t="s">
        <v>364</v>
      </c>
      <c r="AB21" s="532" t="s">
        <v>364</v>
      </c>
      <c r="AC21" s="532" t="s">
        <v>364</v>
      </c>
      <c r="AD21" s="532" t="s">
        <v>364</v>
      </c>
      <c r="AE21" s="532" t="s">
        <v>364</v>
      </c>
      <c r="AF21" s="532" t="s">
        <v>364</v>
      </c>
      <c r="AG21" s="532" t="s">
        <v>364</v>
      </c>
    </row>
    <row r="22" spans="1:33" ht="12.75" customHeight="1">
      <c r="A22" s="531" t="s">
        <v>573</v>
      </c>
      <c r="B22" s="530">
        <v>2369</v>
      </c>
      <c r="C22" s="530">
        <v>2046</v>
      </c>
      <c r="D22" s="530">
        <v>2605</v>
      </c>
      <c r="E22" s="530">
        <v>2665</v>
      </c>
      <c r="F22" s="530">
        <v>2468</v>
      </c>
      <c r="G22" s="530">
        <v>2602</v>
      </c>
      <c r="H22" s="530">
        <v>2675</v>
      </c>
      <c r="I22" s="530">
        <v>2912</v>
      </c>
      <c r="J22" s="530">
        <v>2472</v>
      </c>
      <c r="K22" s="530">
        <v>2681</v>
      </c>
      <c r="L22" s="530">
        <v>2719</v>
      </c>
      <c r="M22" s="530">
        <v>2465</v>
      </c>
      <c r="N22" s="526">
        <v>3427</v>
      </c>
      <c r="O22" s="526">
        <v>3328</v>
      </c>
      <c r="P22" s="526">
        <v>3326</v>
      </c>
      <c r="Q22" s="526">
        <v>3307</v>
      </c>
      <c r="R22" s="526">
        <v>3628</v>
      </c>
      <c r="S22" s="526">
        <v>4622</v>
      </c>
      <c r="T22" s="526">
        <v>3415</v>
      </c>
      <c r="U22" s="526">
        <v>3743</v>
      </c>
      <c r="V22" s="526">
        <f>4+4+3781</f>
        <v>3789</v>
      </c>
      <c r="W22" s="526">
        <v>4210</v>
      </c>
      <c r="X22" s="526">
        <v>3903</v>
      </c>
      <c r="Y22" s="526">
        <v>3963</v>
      </c>
      <c r="Z22" s="526">
        <v>3255</v>
      </c>
      <c r="AA22" s="526">
        <v>3915</v>
      </c>
      <c r="AB22" s="529">
        <v>520</v>
      </c>
      <c r="AC22" s="529" t="s">
        <v>50</v>
      </c>
      <c r="AD22" s="529" t="s">
        <v>50</v>
      </c>
      <c r="AE22" s="529" t="s">
        <v>50</v>
      </c>
      <c r="AF22" s="529" t="s">
        <v>50</v>
      </c>
      <c r="AG22" s="529" t="s">
        <v>50</v>
      </c>
    </row>
    <row r="23" spans="1:33" ht="12.75" customHeight="1">
      <c r="A23" s="531" t="s">
        <v>572</v>
      </c>
      <c r="B23" s="530">
        <v>133</v>
      </c>
      <c r="C23" s="530">
        <v>151</v>
      </c>
      <c r="D23" s="530">
        <v>165</v>
      </c>
      <c r="E23" s="530">
        <v>164</v>
      </c>
      <c r="F23" s="530">
        <v>171</v>
      </c>
      <c r="G23" s="530">
        <v>142</v>
      </c>
      <c r="H23" s="530">
        <v>187</v>
      </c>
      <c r="I23" s="530">
        <v>206</v>
      </c>
      <c r="J23" s="530">
        <v>147</v>
      </c>
      <c r="K23" s="530">
        <v>227</v>
      </c>
      <c r="L23" s="530">
        <v>251</v>
      </c>
      <c r="M23" s="530">
        <v>271</v>
      </c>
      <c r="N23" s="526">
        <v>688</v>
      </c>
      <c r="O23" s="526">
        <v>895</v>
      </c>
      <c r="P23" s="526">
        <v>505</v>
      </c>
      <c r="Q23" s="526">
        <v>98</v>
      </c>
      <c r="R23" s="526">
        <v>1</v>
      </c>
      <c r="S23" s="529" t="s">
        <v>374</v>
      </c>
      <c r="T23" s="529" t="s">
        <v>374</v>
      </c>
      <c r="U23" s="529" t="s">
        <v>374</v>
      </c>
      <c r="V23" s="529" t="s">
        <v>374</v>
      </c>
      <c r="W23" s="529" t="s">
        <v>374</v>
      </c>
      <c r="X23" s="529" t="s">
        <v>374</v>
      </c>
      <c r="Y23" s="529" t="s">
        <v>374</v>
      </c>
      <c r="Z23" s="529" t="s">
        <v>374</v>
      </c>
      <c r="AA23" s="529" t="s">
        <v>374</v>
      </c>
      <c r="AB23" s="529" t="s">
        <v>374</v>
      </c>
      <c r="AC23" s="529" t="s">
        <v>374</v>
      </c>
      <c r="AD23" s="529" t="s">
        <v>374</v>
      </c>
      <c r="AE23" s="529" t="s">
        <v>374</v>
      </c>
      <c r="AF23" s="529" t="s">
        <v>374</v>
      </c>
      <c r="AG23" s="529" t="s">
        <v>374</v>
      </c>
    </row>
    <row r="24" spans="1:33" ht="12.75" customHeight="1">
      <c r="A24" s="531" t="s">
        <v>534</v>
      </c>
      <c r="B24" s="530">
        <v>252</v>
      </c>
      <c r="C24" s="530">
        <v>224</v>
      </c>
      <c r="D24" s="530">
        <v>342</v>
      </c>
      <c r="E24" s="530">
        <v>304</v>
      </c>
      <c r="F24" s="530">
        <v>372</v>
      </c>
      <c r="G24" s="530">
        <v>439</v>
      </c>
      <c r="H24" s="530">
        <v>396</v>
      </c>
      <c r="I24" s="530">
        <v>419</v>
      </c>
      <c r="J24" s="530">
        <v>246</v>
      </c>
      <c r="K24" s="530">
        <v>220</v>
      </c>
      <c r="L24" s="530">
        <v>246</v>
      </c>
      <c r="M24" s="530">
        <v>210</v>
      </c>
      <c r="N24" s="526">
        <v>268</v>
      </c>
      <c r="O24" s="526">
        <v>229</v>
      </c>
      <c r="P24" s="526">
        <v>210</v>
      </c>
      <c r="Q24" s="526">
        <v>237</v>
      </c>
      <c r="R24" s="526">
        <v>243</v>
      </c>
      <c r="S24" s="526">
        <f>180+37+21</f>
        <v>238</v>
      </c>
      <c r="T24" s="526">
        <v>228</v>
      </c>
      <c r="U24" s="526">
        <v>238</v>
      </c>
      <c r="V24" s="526">
        <f>160+37+17</f>
        <v>214</v>
      </c>
      <c r="W24" s="529">
        <v>208</v>
      </c>
      <c r="X24" s="526">
        <v>193</v>
      </c>
      <c r="Y24" s="526">
        <v>286</v>
      </c>
      <c r="Z24" s="526">
        <v>227</v>
      </c>
      <c r="AA24" s="526">
        <v>238</v>
      </c>
      <c r="AB24" s="526">
        <v>239</v>
      </c>
      <c r="AC24" s="526">
        <v>204</v>
      </c>
      <c r="AD24" s="526">
        <v>254</v>
      </c>
      <c r="AE24" s="526">
        <v>232</v>
      </c>
      <c r="AF24" s="526">
        <v>228</v>
      </c>
      <c r="AG24" s="526">
        <v>227</v>
      </c>
    </row>
    <row r="25" spans="1:33" ht="12.75" customHeight="1">
      <c r="A25" s="531" t="s">
        <v>533</v>
      </c>
      <c r="B25" s="530">
        <v>2098</v>
      </c>
      <c r="C25" s="530">
        <v>2027</v>
      </c>
      <c r="D25" s="530">
        <v>1795</v>
      </c>
      <c r="E25" s="530">
        <v>1575</v>
      </c>
      <c r="F25" s="530">
        <v>1353</v>
      </c>
      <c r="G25" s="530">
        <v>1256</v>
      </c>
      <c r="H25" s="530">
        <v>1160</v>
      </c>
      <c r="I25" s="530">
        <v>1228</v>
      </c>
      <c r="J25" s="530">
        <v>947</v>
      </c>
      <c r="K25" s="530">
        <v>1006</v>
      </c>
      <c r="L25" s="530">
        <v>927</v>
      </c>
      <c r="M25" s="530">
        <v>1148</v>
      </c>
      <c r="N25" s="526">
        <v>1710</v>
      </c>
      <c r="O25" s="526">
        <v>1626</v>
      </c>
      <c r="P25" s="526">
        <v>1560</v>
      </c>
      <c r="Q25" s="526">
        <v>1553</v>
      </c>
      <c r="R25" s="526">
        <v>1585</v>
      </c>
      <c r="S25" s="526">
        <v>1919</v>
      </c>
      <c r="T25" s="526">
        <v>1948</v>
      </c>
      <c r="U25" s="526">
        <v>2344</v>
      </c>
      <c r="V25" s="526">
        <f>1+7+2079</f>
        <v>2087</v>
      </c>
      <c r="W25" s="529">
        <v>2058</v>
      </c>
      <c r="X25" s="526">
        <v>1853</v>
      </c>
      <c r="Y25" s="526">
        <v>1972</v>
      </c>
      <c r="Z25" s="526">
        <v>1788</v>
      </c>
      <c r="AA25" s="526">
        <v>2035</v>
      </c>
      <c r="AB25" s="526">
        <v>2130</v>
      </c>
      <c r="AC25" s="526">
        <v>2255</v>
      </c>
      <c r="AD25" s="526">
        <v>3042</v>
      </c>
      <c r="AE25" s="526">
        <v>3508</v>
      </c>
      <c r="AF25" s="526">
        <v>3527</v>
      </c>
      <c r="AG25" s="526">
        <v>2664</v>
      </c>
    </row>
    <row r="26" spans="1:33" ht="12.75" customHeight="1">
      <c r="A26" s="531" t="s">
        <v>93</v>
      </c>
      <c r="B26" s="530">
        <v>528</v>
      </c>
      <c r="C26" s="530">
        <v>680</v>
      </c>
      <c r="D26" s="530">
        <v>902</v>
      </c>
      <c r="E26" s="530">
        <v>960</v>
      </c>
      <c r="F26" s="530">
        <v>897</v>
      </c>
      <c r="G26" s="530">
        <v>1059</v>
      </c>
      <c r="H26" s="530">
        <v>922</v>
      </c>
      <c r="I26" s="530">
        <v>987</v>
      </c>
      <c r="J26" s="530">
        <v>808</v>
      </c>
      <c r="K26" s="530">
        <v>745</v>
      </c>
      <c r="L26" s="530">
        <v>840</v>
      </c>
      <c r="M26" s="530">
        <v>664</v>
      </c>
      <c r="N26" s="526">
        <v>655</v>
      </c>
      <c r="O26" s="526">
        <v>655</v>
      </c>
      <c r="P26" s="526">
        <v>653</v>
      </c>
      <c r="Q26" s="526">
        <v>628</v>
      </c>
      <c r="R26" s="526">
        <v>657</v>
      </c>
      <c r="S26" s="526">
        <f>517+61+25</f>
        <v>603</v>
      </c>
      <c r="T26" s="526">
        <v>550</v>
      </c>
      <c r="U26" s="526">
        <v>722</v>
      </c>
      <c r="V26" s="526">
        <f>810+117+29</f>
        <v>956</v>
      </c>
      <c r="W26" s="526">
        <v>838</v>
      </c>
      <c r="X26" s="526">
        <v>964</v>
      </c>
      <c r="Y26" s="526">
        <v>992</v>
      </c>
      <c r="Z26" s="526">
        <v>836</v>
      </c>
      <c r="AA26" s="526">
        <v>869</v>
      </c>
      <c r="AB26" s="526">
        <v>696</v>
      </c>
      <c r="AC26" s="526">
        <v>557</v>
      </c>
      <c r="AD26" s="526">
        <v>629</v>
      </c>
      <c r="AE26" s="526">
        <v>674</v>
      </c>
      <c r="AF26" s="526">
        <v>623</v>
      </c>
      <c r="AG26" s="526">
        <v>550</v>
      </c>
    </row>
    <row r="27" spans="1:33" ht="12.75" customHeight="1">
      <c r="A27" s="531" t="s">
        <v>571</v>
      </c>
      <c r="B27" s="530">
        <v>0</v>
      </c>
      <c r="C27" s="530">
        <v>0</v>
      </c>
      <c r="D27" s="530">
        <v>0</v>
      </c>
      <c r="E27" s="530">
        <v>0</v>
      </c>
      <c r="F27" s="530">
        <v>0</v>
      </c>
      <c r="G27" s="530">
        <v>0</v>
      </c>
      <c r="H27" s="530">
        <v>0</v>
      </c>
      <c r="I27" s="530">
        <v>0</v>
      </c>
      <c r="J27" s="530">
        <v>0</v>
      </c>
      <c r="K27" s="530">
        <v>0</v>
      </c>
      <c r="L27" s="530">
        <v>0</v>
      </c>
      <c r="M27" s="530">
        <v>0</v>
      </c>
      <c r="N27" s="526">
        <v>0</v>
      </c>
      <c r="O27" s="526">
        <v>0</v>
      </c>
      <c r="P27" s="526">
        <v>0</v>
      </c>
      <c r="Q27" s="526">
        <v>6</v>
      </c>
      <c r="R27" s="526">
        <v>38</v>
      </c>
      <c r="S27" s="526">
        <v>72</v>
      </c>
      <c r="T27" s="529" t="s">
        <v>5</v>
      </c>
      <c r="U27" s="529" t="s">
        <v>5</v>
      </c>
      <c r="V27" s="529" t="s">
        <v>5</v>
      </c>
      <c r="W27" s="529"/>
      <c r="X27" s="529"/>
      <c r="Y27" s="529"/>
      <c r="Z27" s="529"/>
      <c r="AA27" s="529"/>
      <c r="AB27" s="529"/>
      <c r="AC27" s="529"/>
      <c r="AD27" s="529"/>
      <c r="AE27" s="529"/>
      <c r="AF27" s="529"/>
      <c r="AG27" s="529"/>
    </row>
    <row r="28" spans="1:33" ht="12.75" customHeight="1">
      <c r="A28" s="528" t="s">
        <v>171</v>
      </c>
      <c r="B28" s="527">
        <v>2</v>
      </c>
      <c r="C28" s="527">
        <v>0</v>
      </c>
      <c r="D28" s="527">
        <v>0</v>
      </c>
      <c r="E28" s="527">
        <v>0</v>
      </c>
      <c r="F28" s="527">
        <v>0</v>
      </c>
      <c r="G28" s="527">
        <v>0</v>
      </c>
      <c r="H28" s="527">
        <v>0</v>
      </c>
      <c r="I28" s="527">
        <v>1</v>
      </c>
      <c r="J28" s="527">
        <v>1</v>
      </c>
      <c r="K28" s="527">
        <v>0</v>
      </c>
      <c r="L28" s="527">
        <v>0</v>
      </c>
      <c r="M28" s="527">
        <v>1</v>
      </c>
      <c r="N28" s="526">
        <v>1</v>
      </c>
      <c r="O28" s="526">
        <v>0</v>
      </c>
      <c r="P28" s="526">
        <v>2</v>
      </c>
      <c r="Q28" s="526">
        <v>0</v>
      </c>
      <c r="R28" s="526">
        <v>2</v>
      </c>
      <c r="S28" s="526">
        <v>1</v>
      </c>
      <c r="T28" s="526">
        <v>3</v>
      </c>
      <c r="U28" s="526">
        <v>1</v>
      </c>
      <c r="V28" s="526">
        <v>1</v>
      </c>
      <c r="W28" s="526">
        <v>1</v>
      </c>
      <c r="X28" s="526">
        <v>3</v>
      </c>
      <c r="Y28" s="526">
        <v>0</v>
      </c>
      <c r="Z28" s="526">
        <v>0</v>
      </c>
      <c r="AA28" s="526">
        <v>0</v>
      </c>
      <c r="AB28" s="526">
        <v>0</v>
      </c>
      <c r="AC28" s="526">
        <v>1</v>
      </c>
      <c r="AD28" s="526">
        <v>1</v>
      </c>
      <c r="AE28" s="526">
        <v>2</v>
      </c>
      <c r="AF28" s="526">
        <v>3</v>
      </c>
      <c r="AG28" s="526">
        <v>1</v>
      </c>
    </row>
    <row r="29" spans="1:33" s="522" customFormat="1" ht="18" customHeight="1">
      <c r="A29" s="525" t="s">
        <v>168</v>
      </c>
      <c r="B29" s="524">
        <v>15</v>
      </c>
      <c r="C29" s="524">
        <v>20</v>
      </c>
      <c r="D29" s="524">
        <v>22</v>
      </c>
      <c r="E29" s="524">
        <v>23</v>
      </c>
      <c r="F29" s="524">
        <v>23</v>
      </c>
      <c r="G29" s="524">
        <v>29</v>
      </c>
      <c r="H29" s="524">
        <v>28</v>
      </c>
      <c r="I29" s="524">
        <v>27</v>
      </c>
      <c r="J29" s="524">
        <v>14</v>
      </c>
      <c r="K29" s="524">
        <v>54</v>
      </c>
      <c r="L29" s="524">
        <v>78</v>
      </c>
      <c r="M29" s="524">
        <v>57</v>
      </c>
      <c r="N29" s="523">
        <v>53</v>
      </c>
      <c r="O29" s="523">
        <v>157</v>
      </c>
      <c r="P29" s="523">
        <v>317</v>
      </c>
      <c r="Q29" s="523">
        <v>349</v>
      </c>
      <c r="R29" s="523">
        <v>594</v>
      </c>
      <c r="S29" s="523">
        <f>137+35+10</f>
        <v>182</v>
      </c>
      <c r="T29" s="523">
        <v>147</v>
      </c>
      <c r="U29" s="523">
        <v>529</v>
      </c>
      <c r="V29" s="523">
        <f>1881+141+160</f>
        <v>2182</v>
      </c>
      <c r="W29" s="523">
        <v>2955</v>
      </c>
      <c r="X29" s="523">
        <v>1888</v>
      </c>
      <c r="Y29" s="523">
        <v>4003</v>
      </c>
      <c r="Z29" s="523">
        <v>2679</v>
      </c>
      <c r="AA29" s="523">
        <v>2545</v>
      </c>
      <c r="AB29" s="523">
        <v>1923</v>
      </c>
      <c r="AC29" s="523">
        <v>1118</v>
      </c>
      <c r="AD29" s="523">
        <v>1579</v>
      </c>
      <c r="AE29" s="523">
        <v>2595</v>
      </c>
      <c r="AF29" s="523">
        <v>3202</v>
      </c>
      <c r="AG29" s="523">
        <v>3810</v>
      </c>
    </row>
    <row r="30" spans="1:33" ht="12.75" customHeight="1">
      <c r="A30" s="438"/>
      <c r="B30" s="438"/>
      <c r="C30" s="438"/>
      <c r="D30" s="438"/>
      <c r="E30" s="438"/>
      <c r="F30" s="438"/>
      <c r="G30" s="438"/>
      <c r="H30" s="438"/>
      <c r="I30" s="438"/>
      <c r="J30" s="438"/>
      <c r="K30" s="438"/>
      <c r="L30" s="438"/>
      <c r="M30" s="438"/>
      <c r="N30" s="438"/>
      <c r="O30" s="438"/>
      <c r="P30" s="517"/>
      <c r="Q30" s="517"/>
      <c r="R30" s="517"/>
      <c r="S30" s="517"/>
      <c r="T30" s="517"/>
      <c r="U30" s="517"/>
      <c r="V30" s="517"/>
    </row>
    <row r="31" spans="1:33">
      <c r="A31" s="438" t="s">
        <v>570</v>
      </c>
      <c r="B31" s="438"/>
      <c r="C31" s="438"/>
      <c r="D31" s="438"/>
      <c r="E31" s="438"/>
      <c r="F31" s="438"/>
      <c r="G31" s="438"/>
      <c r="H31" s="438"/>
      <c r="I31" s="438"/>
      <c r="J31" s="438"/>
      <c r="K31" s="438"/>
      <c r="L31" s="438"/>
      <c r="M31" s="438"/>
      <c r="N31" s="438"/>
      <c r="O31" s="438"/>
      <c r="P31" s="517"/>
      <c r="Q31" s="517"/>
      <c r="R31" s="517"/>
      <c r="S31" s="517"/>
      <c r="T31" s="517"/>
      <c r="U31" s="516"/>
      <c r="V31" s="515"/>
      <c r="AB31" s="251" t="s">
        <v>569</v>
      </c>
      <c r="AC31" s="521"/>
      <c r="AD31" s="521"/>
      <c r="AE31" s="521"/>
      <c r="AF31" s="521"/>
      <c r="AG31" s="521"/>
    </row>
    <row r="32" spans="1:33" ht="15.65" customHeight="1">
      <c r="A32" s="520" t="s">
        <v>568</v>
      </c>
      <c r="B32" s="519"/>
      <c r="C32" s="519"/>
      <c r="D32" s="519"/>
      <c r="E32" s="519"/>
      <c r="F32" s="519"/>
      <c r="G32" s="519"/>
      <c r="H32" s="519"/>
      <c r="I32" s="519"/>
      <c r="J32" s="519"/>
      <c r="K32" s="519"/>
      <c r="L32" s="438"/>
      <c r="M32" s="519"/>
      <c r="N32" s="519"/>
      <c r="O32" s="519"/>
      <c r="P32" s="514"/>
      <c r="Q32" s="517"/>
      <c r="R32" s="517"/>
      <c r="S32" s="517"/>
      <c r="T32" s="517"/>
      <c r="U32" s="516"/>
      <c r="V32" s="515"/>
    </row>
    <row r="33" spans="1:22" ht="12.75" customHeight="1">
      <c r="A33" s="438" t="s">
        <v>567</v>
      </c>
      <c r="B33" s="519"/>
      <c r="C33" s="519"/>
      <c r="D33" s="519"/>
      <c r="E33" s="519"/>
      <c r="F33" s="519"/>
      <c r="G33" s="519"/>
      <c r="H33" s="519"/>
      <c r="I33" s="519"/>
      <c r="J33" s="519"/>
      <c r="K33" s="519"/>
      <c r="L33" s="438"/>
      <c r="M33" s="438"/>
      <c r="N33" s="519"/>
      <c r="O33" s="519"/>
      <c r="Q33" s="517"/>
      <c r="R33" s="517"/>
      <c r="S33" s="517"/>
      <c r="T33" s="517"/>
      <c r="U33" s="516"/>
      <c r="V33" s="515"/>
    </row>
    <row r="34" spans="1:22" ht="12.75" customHeight="1">
      <c r="A34" s="514" t="s">
        <v>566</v>
      </c>
      <c r="B34" s="438"/>
      <c r="C34" s="438"/>
      <c r="D34" s="438"/>
      <c r="E34" s="438"/>
      <c r="F34" s="438"/>
      <c r="G34" s="438"/>
      <c r="H34" s="438"/>
      <c r="I34" s="438"/>
      <c r="J34" s="438"/>
      <c r="K34" s="438"/>
      <c r="L34" s="438"/>
      <c r="M34" s="514"/>
      <c r="N34" s="438"/>
      <c r="O34" s="438"/>
      <c r="S34" s="518"/>
      <c r="T34" s="517"/>
      <c r="U34" s="516"/>
      <c r="V34" s="515"/>
    </row>
    <row r="35" spans="1:22" ht="12.75" customHeight="1">
      <c r="A35" s="514" t="s">
        <v>565</v>
      </c>
      <c r="B35" s="438"/>
      <c r="C35" s="438"/>
      <c r="D35" s="438"/>
      <c r="E35" s="438"/>
      <c r="F35" s="438"/>
      <c r="G35" s="438"/>
      <c r="H35" s="438"/>
      <c r="I35" s="438"/>
      <c r="J35" s="438"/>
      <c r="K35" s="438"/>
      <c r="L35" s="438"/>
      <c r="M35" s="514"/>
      <c r="N35" s="438"/>
      <c r="O35" s="438"/>
      <c r="S35" s="518"/>
      <c r="T35" s="517"/>
      <c r="U35" s="516"/>
      <c r="V35" s="515"/>
    </row>
    <row r="36" spans="1:22" ht="12.75" customHeight="1">
      <c r="A36" s="514" t="s">
        <v>564</v>
      </c>
      <c r="B36" s="438"/>
      <c r="C36" s="438"/>
      <c r="D36" s="438"/>
      <c r="E36" s="438"/>
      <c r="F36" s="438"/>
      <c r="G36" s="438"/>
      <c r="H36" s="438"/>
      <c r="I36" s="438"/>
      <c r="J36" s="438"/>
      <c r="K36" s="438"/>
      <c r="L36" s="438"/>
      <c r="M36" s="514"/>
      <c r="N36" s="438"/>
      <c r="O36" s="438"/>
      <c r="S36" s="518"/>
      <c r="T36" s="517"/>
      <c r="U36" s="516"/>
      <c r="V36" s="515"/>
    </row>
    <row r="37" spans="1:22">
      <c r="A37" s="514" t="s">
        <v>563</v>
      </c>
      <c r="B37" s="438"/>
      <c r="C37" s="438"/>
      <c r="D37" s="438"/>
      <c r="E37" s="438"/>
      <c r="F37" s="438"/>
      <c r="G37" s="438"/>
      <c r="H37" s="438"/>
      <c r="I37" s="438"/>
      <c r="J37" s="438"/>
      <c r="K37" s="438"/>
      <c r="L37" s="438"/>
      <c r="M37" s="514"/>
      <c r="N37" s="438"/>
      <c r="O37" s="438"/>
      <c r="S37" s="518"/>
      <c r="T37" s="517"/>
      <c r="U37" s="516"/>
      <c r="V37" s="515"/>
    </row>
    <row r="38" spans="1:22" ht="12.75" customHeight="1">
      <c r="A38" s="514" t="s">
        <v>562</v>
      </c>
      <c r="L38" s="438"/>
      <c r="M38" s="514"/>
      <c r="S38" s="518"/>
      <c r="T38" s="517"/>
      <c r="U38" s="516"/>
      <c r="V38" s="515"/>
    </row>
    <row r="39" spans="1:22" ht="12.75" customHeight="1">
      <c r="A39" s="514" t="s">
        <v>561</v>
      </c>
      <c r="B39" s="438"/>
      <c r="C39" s="438"/>
      <c r="D39" s="438"/>
      <c r="E39" s="438"/>
      <c r="F39" s="438"/>
      <c r="G39" s="438"/>
      <c r="H39" s="438"/>
      <c r="I39" s="438"/>
      <c r="J39" s="438"/>
      <c r="L39" s="438"/>
      <c r="M39" s="514"/>
    </row>
    <row r="40" spans="1:22" ht="17" customHeight="1">
      <c r="A40" s="438" t="s">
        <v>560</v>
      </c>
      <c r="B40" s="438"/>
      <c r="C40" s="438"/>
      <c r="D40" s="438"/>
      <c r="E40" s="438"/>
      <c r="F40" s="438"/>
      <c r="G40" s="438"/>
      <c r="H40" s="438"/>
      <c r="I40" s="438"/>
      <c r="J40" s="438"/>
      <c r="L40" s="438"/>
      <c r="M40" s="438"/>
    </row>
    <row r="41" spans="1:22" ht="12.75" customHeight="1">
      <c r="A41" s="438" t="s">
        <v>559</v>
      </c>
      <c r="B41" s="438"/>
      <c r="C41" s="438"/>
      <c r="D41" s="438"/>
      <c r="E41" s="438"/>
      <c r="F41" s="438"/>
      <c r="G41" s="438"/>
      <c r="H41" s="438"/>
      <c r="I41" s="438"/>
      <c r="J41" s="438"/>
      <c r="L41" s="438"/>
      <c r="M41" s="438"/>
    </row>
    <row r="42" spans="1:22" ht="12.75" customHeight="1">
      <c r="A42" s="438" t="s">
        <v>558</v>
      </c>
      <c r="B42" s="438"/>
      <c r="C42" s="438"/>
      <c r="D42" s="438"/>
      <c r="E42" s="438"/>
      <c r="F42" s="438"/>
      <c r="G42" s="438"/>
      <c r="H42" s="438"/>
      <c r="I42" s="438"/>
      <c r="J42" s="438"/>
      <c r="L42" s="438"/>
      <c r="M42" s="438"/>
    </row>
    <row r="43" spans="1:22" ht="12.75" customHeight="1">
      <c r="A43" s="438" t="s">
        <v>557</v>
      </c>
      <c r="B43" s="438"/>
      <c r="C43" s="438"/>
      <c r="D43" s="438"/>
      <c r="E43" s="438"/>
      <c r="F43" s="438"/>
      <c r="G43" s="438"/>
      <c r="H43" s="438"/>
      <c r="I43" s="438"/>
      <c r="J43" s="438"/>
      <c r="L43" s="438"/>
      <c r="M43" s="438"/>
    </row>
    <row r="44" spans="1:22" ht="12.75" customHeight="1">
      <c r="A44" s="512" t="s">
        <v>556</v>
      </c>
      <c r="B44" s="438"/>
      <c r="C44" s="438"/>
      <c r="D44" s="438"/>
      <c r="E44" s="438"/>
      <c r="F44" s="438"/>
      <c r="G44" s="438"/>
      <c r="H44" s="438"/>
      <c r="I44" s="438"/>
      <c r="J44" s="438"/>
      <c r="L44" s="438"/>
    </row>
    <row r="45" spans="1:22" ht="12.75" customHeight="1">
      <c r="A45" s="512" t="s">
        <v>555</v>
      </c>
      <c r="B45" s="438"/>
      <c r="C45" s="438"/>
      <c r="D45" s="438"/>
      <c r="E45" s="438"/>
      <c r="F45" s="438"/>
      <c r="G45" s="438"/>
      <c r="H45" s="438"/>
      <c r="I45" s="438"/>
      <c r="J45" s="438"/>
      <c r="L45" s="438"/>
    </row>
    <row r="46" spans="1:22" ht="12.75" customHeight="1">
      <c r="A46" s="438" t="s">
        <v>554</v>
      </c>
      <c r="L46" s="438"/>
      <c r="M46" s="438"/>
    </row>
  </sheetData>
  <printOptions gridLinesSet="0"/>
  <pageMargins left="0.75" right="0.22" top="0.82" bottom="0.67" header="0.5" footer="0.37"/>
  <pageSetup firstPageNumber="26" orientation="portrait" useFirstPageNumber="1" horizontalDpi="4294967292" verticalDpi="4294967292" r:id="rId1"/>
  <headerFooter alignWithMargins="0">
    <oddFooter>&amp;C&amp;"Times New Roman,Regular"&amp;P of 31</oddFooter>
  </headerFooter>
  <ignoredErrors>
    <ignoredError sqref="B6:K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2"/>
  <sheetViews>
    <sheetView showGridLines="0" workbookViewId="0">
      <selection activeCell="X1" sqref="X1"/>
    </sheetView>
  </sheetViews>
  <sheetFormatPr defaultColWidth="9.140625" defaultRowHeight="11.55"/>
  <cols>
    <col min="1" max="1" width="26.5703125" style="512" customWidth="1"/>
    <col min="2" max="11" width="6.7109375" style="512" customWidth="1"/>
    <col min="12" max="16" width="6.7109375" style="512" hidden="1" customWidth="1"/>
    <col min="17" max="18" width="6.5703125" style="512" hidden="1" customWidth="1"/>
    <col min="19" max="22" width="7.28515625" style="512" hidden="1" customWidth="1"/>
    <col min="23" max="23" width="8.28515625" style="513" customWidth="1"/>
    <col min="24" max="16384" width="9.140625" style="512"/>
  </cols>
  <sheetData>
    <row r="1" spans="1:23">
      <c r="A1" s="555" t="s">
        <v>584</v>
      </c>
      <c r="B1" s="555"/>
      <c r="C1" s="555"/>
      <c r="D1" s="555"/>
      <c r="E1" s="555"/>
      <c r="F1" s="555"/>
      <c r="G1" s="555"/>
      <c r="H1" s="555"/>
      <c r="I1" s="555"/>
      <c r="J1" s="555"/>
      <c r="K1" s="555"/>
      <c r="L1" s="555"/>
      <c r="M1" s="555"/>
      <c r="N1" s="555"/>
      <c r="O1" s="555"/>
      <c r="P1" s="554"/>
      <c r="Q1" s="554"/>
      <c r="R1" s="554"/>
      <c r="S1" s="552"/>
      <c r="T1" s="554"/>
      <c r="U1" s="554"/>
      <c r="V1" s="554"/>
    </row>
    <row r="2" spans="1:23">
      <c r="A2" s="561" t="s">
        <v>583</v>
      </c>
      <c r="B2" s="561"/>
      <c r="C2" s="561"/>
      <c r="D2" s="561"/>
      <c r="E2" s="561"/>
      <c r="F2" s="561"/>
      <c r="G2" s="561"/>
      <c r="H2" s="561"/>
      <c r="I2" s="561"/>
      <c r="J2" s="561"/>
      <c r="K2" s="561"/>
      <c r="L2" s="561"/>
      <c r="M2" s="561"/>
      <c r="N2" s="561"/>
      <c r="O2" s="561"/>
      <c r="P2" s="554"/>
      <c r="Q2" s="554"/>
      <c r="R2" s="554"/>
      <c r="S2" s="552"/>
      <c r="T2" s="554"/>
      <c r="U2" s="554"/>
      <c r="V2" s="554"/>
    </row>
    <row r="3" spans="1:23">
      <c r="A3" s="555" t="s">
        <v>578</v>
      </c>
      <c r="B3" s="555"/>
      <c r="C3" s="555"/>
      <c r="D3" s="555"/>
      <c r="E3" s="555"/>
      <c r="F3" s="555"/>
      <c r="G3" s="555"/>
      <c r="H3" s="555"/>
      <c r="I3" s="555"/>
      <c r="J3" s="555"/>
      <c r="K3" s="555"/>
      <c r="L3" s="555"/>
      <c r="M3" s="555"/>
      <c r="N3" s="555"/>
      <c r="O3" s="555"/>
      <c r="P3" s="554"/>
      <c r="Q3" s="554"/>
      <c r="R3" s="554"/>
      <c r="S3" s="552"/>
      <c r="T3" s="554"/>
      <c r="U3" s="554"/>
      <c r="V3" s="554"/>
    </row>
    <row r="4" spans="1:23">
      <c r="A4" s="518"/>
      <c r="B4" s="518"/>
      <c r="C4" s="518"/>
      <c r="D4" s="518"/>
      <c r="E4" s="518"/>
      <c r="F4" s="518"/>
      <c r="G4" s="518"/>
      <c r="H4" s="518"/>
      <c r="I4" s="518"/>
      <c r="J4" s="518"/>
      <c r="K4" s="518"/>
      <c r="L4" s="518"/>
      <c r="M4" s="518"/>
      <c r="N4" s="518"/>
      <c r="O4" s="518"/>
      <c r="S4" s="518"/>
      <c r="T4" s="517"/>
      <c r="U4" s="517"/>
      <c r="V4" s="438"/>
    </row>
    <row r="5" spans="1:23" ht="16.5" customHeight="1">
      <c r="A5" s="551" t="s">
        <v>549</v>
      </c>
      <c r="B5" s="550">
        <v>2021</v>
      </c>
      <c r="C5" s="550">
        <v>2020</v>
      </c>
      <c r="D5" s="550">
        <v>2019</v>
      </c>
      <c r="E5" s="550">
        <v>2018</v>
      </c>
      <c r="F5" s="550">
        <v>2017</v>
      </c>
      <c r="G5" s="550">
        <v>2016</v>
      </c>
      <c r="H5" s="550">
        <v>2015</v>
      </c>
      <c r="I5" s="550">
        <v>2014</v>
      </c>
      <c r="J5" s="550">
        <v>2013</v>
      </c>
      <c r="K5" s="550">
        <v>2012</v>
      </c>
      <c r="L5" s="550">
        <v>2011</v>
      </c>
      <c r="M5" s="550">
        <v>2010</v>
      </c>
      <c r="N5" s="550">
        <v>2009</v>
      </c>
      <c r="O5" s="550">
        <v>2008</v>
      </c>
      <c r="P5" s="550">
        <v>2007</v>
      </c>
      <c r="Q5" s="550">
        <v>2006</v>
      </c>
      <c r="R5" s="550">
        <v>2005</v>
      </c>
      <c r="S5" s="550">
        <v>2004</v>
      </c>
      <c r="T5" s="550">
        <v>2003</v>
      </c>
      <c r="U5" s="550">
        <v>2002</v>
      </c>
      <c r="V5" s="550">
        <v>2001</v>
      </c>
    </row>
    <row r="6" spans="1:23" ht="14.95" customHeight="1">
      <c r="A6" s="534" t="s">
        <v>1</v>
      </c>
      <c r="B6" s="533">
        <f t="shared" ref="B6:V6" si="0">SUM(B8:B15)</f>
        <v>46698</v>
      </c>
      <c r="C6" s="533">
        <f t="shared" si="0"/>
        <v>47817</v>
      </c>
      <c r="D6" s="533">
        <f t="shared" si="0"/>
        <v>51296</v>
      </c>
      <c r="E6" s="533">
        <f t="shared" si="0"/>
        <v>49880</v>
      </c>
      <c r="F6" s="533">
        <f t="shared" si="0"/>
        <v>44545</v>
      </c>
      <c r="G6" s="533">
        <f t="shared" si="0"/>
        <v>43016</v>
      </c>
      <c r="H6" s="533">
        <f t="shared" si="0"/>
        <v>40227</v>
      </c>
      <c r="I6" s="533">
        <f t="shared" si="0"/>
        <v>40822</v>
      </c>
      <c r="J6" s="533">
        <f t="shared" si="0"/>
        <v>32216</v>
      </c>
      <c r="K6" s="533">
        <f t="shared" si="0"/>
        <v>33731</v>
      </c>
      <c r="L6" s="533">
        <f t="shared" si="0"/>
        <v>35329</v>
      </c>
      <c r="M6" s="533">
        <f t="shared" si="0"/>
        <v>29606</v>
      </c>
      <c r="N6" s="533">
        <f t="shared" si="0"/>
        <v>36597</v>
      </c>
      <c r="O6" s="533">
        <f t="shared" si="0"/>
        <v>41212</v>
      </c>
      <c r="P6" s="533">
        <f t="shared" si="0"/>
        <v>40597</v>
      </c>
      <c r="Q6" s="533">
        <f t="shared" si="0"/>
        <v>39524</v>
      </c>
      <c r="R6" s="533">
        <f t="shared" si="0"/>
        <v>37910</v>
      </c>
      <c r="S6" s="533">
        <f t="shared" si="0"/>
        <v>39608</v>
      </c>
      <c r="T6" s="533">
        <f t="shared" si="0"/>
        <v>37286</v>
      </c>
      <c r="U6" s="533">
        <f t="shared" si="0"/>
        <v>49051</v>
      </c>
      <c r="V6" s="533">
        <f t="shared" si="0"/>
        <v>49576</v>
      </c>
    </row>
    <row r="7" spans="1:23" ht="13.1" customHeight="1">
      <c r="A7" s="531" t="s">
        <v>582</v>
      </c>
      <c r="B7" s="530">
        <v>0</v>
      </c>
      <c r="C7" s="530">
        <v>0</v>
      </c>
      <c r="D7" s="530">
        <v>0</v>
      </c>
      <c r="E7" s="530">
        <v>1</v>
      </c>
      <c r="F7" s="530">
        <v>0</v>
      </c>
      <c r="G7" s="530">
        <v>174</v>
      </c>
      <c r="H7" s="530">
        <v>590</v>
      </c>
      <c r="I7" s="530">
        <v>698</v>
      </c>
      <c r="J7" s="530">
        <v>676</v>
      </c>
      <c r="K7" s="530">
        <v>694</v>
      </c>
      <c r="L7" s="530">
        <v>857</v>
      </c>
      <c r="M7" s="530">
        <v>1057</v>
      </c>
      <c r="N7" s="529">
        <v>2006</v>
      </c>
      <c r="O7" s="529">
        <v>1507</v>
      </c>
      <c r="P7" s="529">
        <v>1450</v>
      </c>
      <c r="Q7" s="529">
        <v>1551</v>
      </c>
      <c r="R7" s="529">
        <v>1418</v>
      </c>
      <c r="S7" s="529">
        <v>1302</v>
      </c>
      <c r="T7" s="529">
        <v>1230</v>
      </c>
      <c r="U7" s="529">
        <v>1317</v>
      </c>
      <c r="V7" s="529">
        <v>1161</v>
      </c>
      <c r="W7" s="557"/>
    </row>
    <row r="8" spans="1:23" ht="13.1" customHeight="1">
      <c r="A8" s="531" t="s">
        <v>543</v>
      </c>
      <c r="B8" s="530">
        <v>0</v>
      </c>
      <c r="C8" s="530">
        <v>1</v>
      </c>
      <c r="D8" s="530">
        <v>0</v>
      </c>
      <c r="E8" s="530">
        <v>0</v>
      </c>
      <c r="F8" s="530">
        <v>0</v>
      </c>
      <c r="G8" s="530">
        <v>0</v>
      </c>
      <c r="H8" s="530">
        <v>0</v>
      </c>
      <c r="I8" s="530">
        <v>0</v>
      </c>
      <c r="J8" s="530">
        <v>0</v>
      </c>
      <c r="K8" s="530">
        <v>0</v>
      </c>
      <c r="L8" s="530">
        <v>0</v>
      </c>
      <c r="M8" s="530">
        <v>0</v>
      </c>
      <c r="N8" s="529">
        <v>1</v>
      </c>
      <c r="O8" s="529">
        <v>1</v>
      </c>
      <c r="P8" s="529">
        <v>2</v>
      </c>
      <c r="Q8" s="526">
        <v>3</v>
      </c>
      <c r="R8" s="526">
        <v>0</v>
      </c>
      <c r="S8" s="526">
        <v>2</v>
      </c>
      <c r="T8" s="526">
        <v>3</v>
      </c>
      <c r="U8" s="526">
        <v>1</v>
      </c>
      <c r="V8" s="526">
        <v>2</v>
      </c>
      <c r="W8" s="559"/>
    </row>
    <row r="9" spans="1:23" ht="13.1" customHeight="1">
      <c r="A9" s="531" t="s">
        <v>195</v>
      </c>
      <c r="B9" s="530">
        <v>19</v>
      </c>
      <c r="C9" s="530">
        <v>25</v>
      </c>
      <c r="D9" s="530">
        <v>24</v>
      </c>
      <c r="E9" s="530">
        <v>41</v>
      </c>
      <c r="F9" s="530">
        <v>36</v>
      </c>
      <c r="G9" s="530">
        <v>22</v>
      </c>
      <c r="H9" s="530">
        <v>29</v>
      </c>
      <c r="I9" s="530">
        <v>28</v>
      </c>
      <c r="J9" s="530">
        <v>8</v>
      </c>
      <c r="K9" s="530">
        <v>2</v>
      </c>
      <c r="L9" s="530">
        <v>1</v>
      </c>
      <c r="M9" s="530">
        <v>0</v>
      </c>
      <c r="N9" s="529">
        <v>1</v>
      </c>
      <c r="O9" s="529">
        <v>1</v>
      </c>
      <c r="P9" s="529">
        <v>23</v>
      </c>
      <c r="Q9" s="526">
        <v>39</v>
      </c>
      <c r="R9" s="526">
        <v>2</v>
      </c>
      <c r="S9" s="529" t="s">
        <v>5</v>
      </c>
      <c r="T9" s="529" t="s">
        <v>5</v>
      </c>
      <c r="U9" s="529" t="s">
        <v>5</v>
      </c>
      <c r="V9" s="529" t="s">
        <v>5</v>
      </c>
      <c r="W9" s="559"/>
    </row>
    <row r="10" spans="1:23" ht="13.1" customHeight="1">
      <c r="A10" s="531" t="s">
        <v>56</v>
      </c>
      <c r="B10" s="530"/>
      <c r="C10" s="530"/>
      <c r="D10" s="530"/>
      <c r="E10" s="530"/>
      <c r="F10" s="530"/>
      <c r="G10" s="530"/>
      <c r="H10" s="530"/>
      <c r="I10" s="530"/>
      <c r="J10" s="530"/>
      <c r="K10" s="530"/>
      <c r="L10" s="530"/>
      <c r="M10" s="530"/>
      <c r="N10" s="529"/>
      <c r="O10" s="529"/>
      <c r="P10" s="529"/>
      <c r="Q10" s="526"/>
      <c r="R10" s="526"/>
      <c r="S10" s="526"/>
      <c r="T10" s="526"/>
      <c r="U10" s="526"/>
      <c r="V10" s="526"/>
      <c r="W10" s="559"/>
    </row>
    <row r="11" spans="1:23" ht="13.1" customHeight="1">
      <c r="A11" s="544" t="s">
        <v>176</v>
      </c>
      <c r="B11" s="530">
        <v>14733</v>
      </c>
      <c r="C11" s="530">
        <v>17028</v>
      </c>
      <c r="D11" s="530">
        <v>15922</v>
      </c>
      <c r="E11" s="530">
        <v>13989</v>
      </c>
      <c r="F11" s="530">
        <v>12555</v>
      </c>
      <c r="G11" s="530">
        <v>11900</v>
      </c>
      <c r="H11" s="530">
        <v>11067</v>
      </c>
      <c r="I11" s="530">
        <v>11396</v>
      </c>
      <c r="J11" s="530">
        <v>10098</v>
      </c>
      <c r="K11" s="530">
        <v>10720</v>
      </c>
      <c r="L11" s="530">
        <v>10703</v>
      </c>
      <c r="M11" s="530">
        <v>10260</v>
      </c>
      <c r="N11" s="529">
        <v>14570</v>
      </c>
      <c r="O11" s="529">
        <v>14409</v>
      </c>
      <c r="P11" s="529">
        <v>13970</v>
      </c>
      <c r="Q11" s="526">
        <v>13079</v>
      </c>
      <c r="R11" s="526">
        <v>12952</v>
      </c>
      <c r="S11" s="526">
        <f>12551+115+1568</f>
        <v>14234</v>
      </c>
      <c r="T11" s="526">
        <v>14899</v>
      </c>
      <c r="U11" s="526">
        <v>18607</v>
      </c>
      <c r="V11" s="526">
        <v>16807</v>
      </c>
      <c r="W11" s="557"/>
    </row>
    <row r="12" spans="1:23" ht="13.1" customHeight="1">
      <c r="A12" s="544" t="s">
        <v>177</v>
      </c>
      <c r="B12" s="530">
        <v>13394</v>
      </c>
      <c r="C12" s="530">
        <v>13163</v>
      </c>
      <c r="D12" s="530">
        <v>14070</v>
      </c>
      <c r="E12" s="530">
        <v>13089</v>
      </c>
      <c r="F12" s="530">
        <v>10508</v>
      </c>
      <c r="G12" s="530">
        <v>9564</v>
      </c>
      <c r="H12" s="530">
        <v>8348</v>
      </c>
      <c r="I12" s="530">
        <v>8840</v>
      </c>
      <c r="J12" s="530">
        <v>7922</v>
      </c>
      <c r="K12" s="530">
        <v>9341</v>
      </c>
      <c r="L12" s="530">
        <v>10027</v>
      </c>
      <c r="M12" s="530">
        <v>7778</v>
      </c>
      <c r="N12" s="529">
        <v>9399</v>
      </c>
      <c r="O12" s="529">
        <v>10202</v>
      </c>
      <c r="P12" s="529">
        <v>9574</v>
      </c>
      <c r="Q12" s="526">
        <v>9603</v>
      </c>
      <c r="R12" s="526">
        <v>8874</v>
      </c>
      <c r="S12" s="526">
        <f>8041+197+1397</f>
        <v>9635</v>
      </c>
      <c r="T12" s="526">
        <v>8872</v>
      </c>
      <c r="U12" s="526">
        <v>11628</v>
      </c>
      <c r="V12" s="526">
        <v>11115</v>
      </c>
      <c r="W12" s="557"/>
    </row>
    <row r="13" spans="1:23" ht="13.1" customHeight="1">
      <c r="A13" s="544" t="s">
        <v>178</v>
      </c>
      <c r="B13" s="530">
        <v>17964</v>
      </c>
      <c r="C13" s="530">
        <v>17097</v>
      </c>
      <c r="D13" s="530">
        <v>20762</v>
      </c>
      <c r="E13" s="530">
        <v>22122</v>
      </c>
      <c r="F13" s="530">
        <v>20723</v>
      </c>
      <c r="G13" s="530">
        <v>20747</v>
      </c>
      <c r="H13" s="530">
        <v>19823</v>
      </c>
      <c r="I13" s="530">
        <v>19481</v>
      </c>
      <c r="J13" s="530">
        <v>13288</v>
      </c>
      <c r="K13" s="530">
        <v>12768</v>
      </c>
      <c r="L13" s="530">
        <v>13694</v>
      </c>
      <c r="M13" s="530">
        <v>10890</v>
      </c>
      <c r="N13" s="529">
        <v>11605</v>
      </c>
      <c r="O13" s="529">
        <v>15658</v>
      </c>
      <c r="P13" s="529">
        <v>15973</v>
      </c>
      <c r="Q13" s="526">
        <v>15942</v>
      </c>
      <c r="R13" s="526">
        <v>15534</v>
      </c>
      <c r="S13" s="526">
        <f>13580+1184+564</f>
        <v>15328</v>
      </c>
      <c r="T13" s="526">
        <v>13196</v>
      </c>
      <c r="U13" s="526">
        <v>18502</v>
      </c>
      <c r="V13" s="526">
        <v>21357</v>
      </c>
      <c r="W13" s="557"/>
    </row>
    <row r="14" spans="1:23" ht="13.1" customHeight="1">
      <c r="A14" s="531" t="s">
        <v>541</v>
      </c>
      <c r="B14" s="530">
        <v>588</v>
      </c>
      <c r="C14" s="530">
        <v>502</v>
      </c>
      <c r="D14" s="530">
        <v>518</v>
      </c>
      <c r="E14" s="530">
        <v>636</v>
      </c>
      <c r="F14" s="530">
        <v>721</v>
      </c>
      <c r="G14" s="530">
        <v>782</v>
      </c>
      <c r="H14" s="530">
        <v>957</v>
      </c>
      <c r="I14" s="530">
        <v>1072</v>
      </c>
      <c r="J14" s="530">
        <v>899</v>
      </c>
      <c r="K14" s="530">
        <v>900</v>
      </c>
      <c r="L14" s="530">
        <v>894</v>
      </c>
      <c r="M14" s="530">
        <v>670</v>
      </c>
      <c r="N14" s="529">
        <v>1011</v>
      </c>
      <c r="O14" s="529">
        <v>930</v>
      </c>
      <c r="P14" s="529">
        <v>1041</v>
      </c>
      <c r="Q14" s="526">
        <v>816</v>
      </c>
      <c r="R14" s="526">
        <v>521</v>
      </c>
      <c r="S14" s="526">
        <f>321+18+27</f>
        <v>366</v>
      </c>
      <c r="T14" s="526">
        <v>269</v>
      </c>
      <c r="U14" s="526">
        <v>275</v>
      </c>
      <c r="V14" s="526">
        <v>218</v>
      </c>
      <c r="W14" s="557"/>
    </row>
    <row r="15" spans="1:23" ht="13.1" customHeight="1">
      <c r="A15" s="531" t="s">
        <v>540</v>
      </c>
      <c r="B15" s="530">
        <v>0</v>
      </c>
      <c r="C15" s="530">
        <v>1</v>
      </c>
      <c r="D15" s="530">
        <v>0</v>
      </c>
      <c r="E15" s="530">
        <v>3</v>
      </c>
      <c r="F15" s="530">
        <v>2</v>
      </c>
      <c r="G15" s="530">
        <v>1</v>
      </c>
      <c r="H15" s="530">
        <v>3</v>
      </c>
      <c r="I15" s="530">
        <v>5</v>
      </c>
      <c r="J15" s="530">
        <v>1</v>
      </c>
      <c r="K15" s="530">
        <v>0</v>
      </c>
      <c r="L15" s="530">
        <v>10</v>
      </c>
      <c r="M15" s="530">
        <v>8</v>
      </c>
      <c r="N15" s="529">
        <v>10</v>
      </c>
      <c r="O15" s="526">
        <v>11</v>
      </c>
      <c r="P15" s="526">
        <v>14</v>
      </c>
      <c r="Q15" s="526">
        <v>42</v>
      </c>
      <c r="R15" s="526">
        <v>27</v>
      </c>
      <c r="S15" s="526">
        <f>11+25+7</f>
        <v>43</v>
      </c>
      <c r="T15" s="526">
        <v>47</v>
      </c>
      <c r="U15" s="526">
        <v>38</v>
      </c>
      <c r="V15" s="526">
        <v>77</v>
      </c>
      <c r="W15" s="557"/>
    </row>
    <row r="16" spans="1:23" ht="20.25" customHeight="1">
      <c r="A16" s="534" t="s">
        <v>577</v>
      </c>
      <c r="B16" s="543">
        <v>8405</v>
      </c>
      <c r="C16" s="543">
        <v>8245</v>
      </c>
      <c r="D16" s="543">
        <v>7475</v>
      </c>
      <c r="E16" s="543">
        <v>5895</v>
      </c>
      <c r="F16" s="543">
        <v>4943</v>
      </c>
      <c r="G16" s="543">
        <v>4542</v>
      </c>
      <c r="H16" s="543">
        <v>4231</v>
      </c>
      <c r="I16" s="543">
        <v>4501</v>
      </c>
      <c r="J16" s="543">
        <v>3723</v>
      </c>
      <c r="K16" s="543">
        <v>4323</v>
      </c>
      <c r="L16" s="543">
        <v>4417</v>
      </c>
      <c r="M16" s="543">
        <v>4595</v>
      </c>
      <c r="N16" s="533">
        <v>5758</v>
      </c>
      <c r="O16" s="533">
        <v>5838</v>
      </c>
      <c r="P16" s="533">
        <v>6050</v>
      </c>
      <c r="Q16" s="533">
        <v>6492</v>
      </c>
      <c r="R16" s="533">
        <v>7066</v>
      </c>
      <c r="S16" s="533">
        <f>6915+224+336</f>
        <v>7475</v>
      </c>
      <c r="T16" s="533">
        <v>8144</v>
      </c>
      <c r="U16" s="533">
        <v>10345</v>
      </c>
      <c r="V16" s="533">
        <v>9674</v>
      </c>
      <c r="W16" s="557"/>
    </row>
    <row r="17" spans="1:23" s="522" customFormat="1" ht="19.55" customHeight="1">
      <c r="A17" s="560" t="s">
        <v>576</v>
      </c>
      <c r="B17" s="536">
        <v>13999</v>
      </c>
      <c r="C17" s="536">
        <v>16450</v>
      </c>
      <c r="D17" s="536">
        <v>15892</v>
      </c>
      <c r="E17" s="536">
        <v>13793</v>
      </c>
      <c r="F17" s="536">
        <v>11372</v>
      </c>
      <c r="G17" s="536">
        <v>10786</v>
      </c>
      <c r="H17" s="536">
        <v>10070</v>
      </c>
      <c r="I17" s="536">
        <v>10243</v>
      </c>
      <c r="J17" s="536">
        <v>8900</v>
      </c>
      <c r="K17" s="536">
        <v>9192</v>
      </c>
      <c r="L17" s="536">
        <v>9122</v>
      </c>
      <c r="M17" s="536">
        <v>8775</v>
      </c>
      <c r="N17" s="536">
        <v>12934</v>
      </c>
      <c r="O17" s="536">
        <v>12206</v>
      </c>
      <c r="P17" s="536">
        <v>12024</v>
      </c>
      <c r="Q17" s="536">
        <v>10932</v>
      </c>
      <c r="R17" s="536">
        <v>10624</v>
      </c>
      <c r="S17" s="536">
        <v>11605</v>
      </c>
      <c r="T17" s="536">
        <v>11782</v>
      </c>
      <c r="U17" s="536">
        <v>15120</v>
      </c>
      <c r="V17" s="536">
        <v>13884</v>
      </c>
      <c r="W17" s="558"/>
    </row>
    <row r="18" spans="1:23" ht="14.95" customHeight="1">
      <c r="A18" s="534" t="s">
        <v>0</v>
      </c>
      <c r="B18" s="533">
        <f t="shared" ref="B18:V18" si="1">SUM(B19:B28)</f>
        <v>3939</v>
      </c>
      <c r="C18" s="533">
        <f t="shared" si="1"/>
        <v>3073</v>
      </c>
      <c r="D18" s="533">
        <f t="shared" si="1"/>
        <v>3972</v>
      </c>
      <c r="E18" s="533">
        <f t="shared" si="1"/>
        <v>3604</v>
      </c>
      <c r="F18" s="533">
        <f t="shared" si="1"/>
        <v>3364</v>
      </c>
      <c r="G18" s="533">
        <f t="shared" si="1"/>
        <v>2896</v>
      </c>
      <c r="H18" s="533">
        <f t="shared" si="1"/>
        <v>2839</v>
      </c>
      <c r="I18" s="533">
        <f t="shared" si="1"/>
        <v>3159</v>
      </c>
      <c r="J18" s="533">
        <f t="shared" si="1"/>
        <v>2848</v>
      </c>
      <c r="K18" s="533">
        <f t="shared" si="1"/>
        <v>2988</v>
      </c>
      <c r="L18" s="533">
        <f t="shared" si="1"/>
        <v>3305</v>
      </c>
      <c r="M18" s="533">
        <f t="shared" si="1"/>
        <v>2614</v>
      </c>
      <c r="N18" s="533">
        <f t="shared" si="1"/>
        <v>3026</v>
      </c>
      <c r="O18" s="533">
        <f t="shared" si="1"/>
        <v>2618</v>
      </c>
      <c r="P18" s="533">
        <f t="shared" si="1"/>
        <v>2689</v>
      </c>
      <c r="Q18" s="533">
        <f t="shared" si="1"/>
        <v>2539</v>
      </c>
      <c r="R18" s="533">
        <f t="shared" si="1"/>
        <v>2579</v>
      </c>
      <c r="S18" s="533">
        <f t="shared" si="1"/>
        <v>2918</v>
      </c>
      <c r="T18" s="533">
        <f t="shared" si="1"/>
        <v>3006</v>
      </c>
      <c r="U18" s="533">
        <f t="shared" si="1"/>
        <v>3819</v>
      </c>
      <c r="V18" s="533">
        <f t="shared" si="1"/>
        <v>3943</v>
      </c>
      <c r="W18" s="559"/>
    </row>
    <row r="19" spans="1:23" ht="13.1" customHeight="1">
      <c r="A19" s="531" t="s">
        <v>537</v>
      </c>
      <c r="B19" s="530">
        <v>3479</v>
      </c>
      <c r="C19" s="530">
        <v>2666</v>
      </c>
      <c r="D19" s="530">
        <v>3616</v>
      </c>
      <c r="E19" s="530">
        <v>3244</v>
      </c>
      <c r="F19" s="530">
        <v>3039</v>
      </c>
      <c r="G19" s="530">
        <v>2544</v>
      </c>
      <c r="H19" s="530">
        <v>2541</v>
      </c>
      <c r="I19" s="530">
        <v>2850</v>
      </c>
      <c r="J19" s="530">
        <v>2556</v>
      </c>
      <c r="K19" s="530">
        <v>2625</v>
      </c>
      <c r="L19" s="530">
        <v>2835</v>
      </c>
      <c r="M19" s="530">
        <v>2151</v>
      </c>
      <c r="N19" s="526">
        <v>2303</v>
      </c>
      <c r="O19" s="526">
        <v>1980</v>
      </c>
      <c r="P19" s="526">
        <v>2162</v>
      </c>
      <c r="Q19" s="526">
        <v>2061</v>
      </c>
      <c r="R19" s="526">
        <v>2155</v>
      </c>
      <c r="S19" s="526">
        <v>2419</v>
      </c>
      <c r="T19" s="526">
        <v>2531</v>
      </c>
      <c r="U19" s="526">
        <v>3207</v>
      </c>
      <c r="V19" s="526">
        <v>3095</v>
      </c>
      <c r="W19" s="557"/>
    </row>
    <row r="20" spans="1:23" ht="13.1" customHeight="1">
      <c r="A20" s="531" t="s">
        <v>574</v>
      </c>
      <c r="B20" s="530">
        <v>8</v>
      </c>
      <c r="C20" s="530">
        <v>6</v>
      </c>
      <c r="D20" s="530">
        <v>6</v>
      </c>
      <c r="E20" s="530">
        <v>11</v>
      </c>
      <c r="F20" s="530">
        <v>6</v>
      </c>
      <c r="G20" s="530">
        <v>10</v>
      </c>
      <c r="H20" s="530">
        <v>9</v>
      </c>
      <c r="I20" s="530">
        <v>26</v>
      </c>
      <c r="J20" s="530">
        <v>15</v>
      </c>
      <c r="K20" s="530">
        <v>33</v>
      </c>
      <c r="L20" s="530">
        <v>124</v>
      </c>
      <c r="M20" s="530">
        <v>76</v>
      </c>
      <c r="N20" s="526">
        <v>204</v>
      </c>
      <c r="O20" s="526">
        <v>128</v>
      </c>
      <c r="P20" s="526">
        <v>137</v>
      </c>
      <c r="Q20" s="526">
        <v>112</v>
      </c>
      <c r="R20" s="526">
        <v>67</v>
      </c>
      <c r="S20" s="526">
        <v>91</v>
      </c>
      <c r="T20" s="526">
        <v>57</v>
      </c>
      <c r="U20" s="526">
        <v>51</v>
      </c>
      <c r="V20" s="526">
        <v>86</v>
      </c>
      <c r="W20" s="557"/>
    </row>
    <row r="21" spans="1:23" ht="13.1" customHeight="1">
      <c r="A21" s="531" t="s">
        <v>573</v>
      </c>
      <c r="B21" s="530">
        <v>16</v>
      </c>
      <c r="C21" s="530">
        <v>16</v>
      </c>
      <c r="D21" s="530">
        <v>24</v>
      </c>
      <c r="E21" s="530">
        <v>31</v>
      </c>
      <c r="F21" s="530">
        <v>38</v>
      </c>
      <c r="G21" s="530">
        <v>47</v>
      </c>
      <c r="H21" s="530">
        <v>42</v>
      </c>
      <c r="I21" s="530">
        <v>40</v>
      </c>
      <c r="J21" s="530">
        <v>51</v>
      </c>
      <c r="K21" s="530">
        <v>88</v>
      </c>
      <c r="L21" s="530">
        <v>105</v>
      </c>
      <c r="M21" s="530">
        <v>81</v>
      </c>
      <c r="N21" s="526">
        <v>91</v>
      </c>
      <c r="O21" s="526">
        <v>109</v>
      </c>
      <c r="P21" s="526">
        <v>67</v>
      </c>
      <c r="Q21" s="526">
        <v>40</v>
      </c>
      <c r="R21" s="526">
        <v>24</v>
      </c>
      <c r="S21" s="526">
        <f>2+50</f>
        <v>52</v>
      </c>
      <c r="T21" s="526">
        <v>16</v>
      </c>
      <c r="U21" s="526">
        <v>12</v>
      </c>
      <c r="V21" s="526">
        <v>52</v>
      </c>
      <c r="W21" s="557"/>
    </row>
    <row r="22" spans="1:23" ht="13.1" customHeight="1">
      <c r="A22" s="548" t="s">
        <v>581</v>
      </c>
      <c r="B22" s="530">
        <v>5</v>
      </c>
      <c r="C22" s="530">
        <v>8</v>
      </c>
      <c r="D22" s="530">
        <v>4</v>
      </c>
      <c r="E22" s="530">
        <v>8</v>
      </c>
      <c r="F22" s="530">
        <v>14</v>
      </c>
      <c r="G22" s="530">
        <v>10</v>
      </c>
      <c r="H22" s="530">
        <v>15</v>
      </c>
      <c r="I22" s="530">
        <v>8</v>
      </c>
      <c r="J22" s="530">
        <v>13</v>
      </c>
      <c r="K22" s="530">
        <v>9</v>
      </c>
      <c r="L22" s="530">
        <v>19</v>
      </c>
      <c r="M22" s="530">
        <v>30</v>
      </c>
      <c r="N22" s="526">
        <v>64</v>
      </c>
      <c r="O22" s="526">
        <v>33</v>
      </c>
      <c r="P22" s="526">
        <v>38</v>
      </c>
      <c r="Q22" s="526">
        <v>2</v>
      </c>
      <c r="R22" s="526">
        <v>0</v>
      </c>
      <c r="S22" s="529" t="s">
        <v>5</v>
      </c>
      <c r="T22" s="529" t="s">
        <v>5</v>
      </c>
      <c r="U22" s="529" t="s">
        <v>5</v>
      </c>
      <c r="V22" s="529" t="s">
        <v>5</v>
      </c>
      <c r="W22" s="557"/>
    </row>
    <row r="23" spans="1:23" ht="13.1" customHeight="1">
      <c r="A23" s="531" t="s">
        <v>534</v>
      </c>
      <c r="B23" s="530">
        <v>36</v>
      </c>
      <c r="C23" s="530">
        <v>24</v>
      </c>
      <c r="D23" s="530">
        <v>17</v>
      </c>
      <c r="E23" s="530">
        <v>35</v>
      </c>
      <c r="F23" s="530">
        <v>22</v>
      </c>
      <c r="G23" s="530">
        <v>41</v>
      </c>
      <c r="H23" s="530">
        <v>38</v>
      </c>
      <c r="I23" s="530">
        <v>28</v>
      </c>
      <c r="J23" s="530">
        <v>28</v>
      </c>
      <c r="K23" s="530">
        <v>29</v>
      </c>
      <c r="L23" s="530">
        <v>29</v>
      </c>
      <c r="M23" s="530">
        <v>19</v>
      </c>
      <c r="N23" s="526">
        <v>40</v>
      </c>
      <c r="O23" s="526">
        <v>36</v>
      </c>
      <c r="P23" s="526">
        <v>26</v>
      </c>
      <c r="Q23" s="526">
        <v>17</v>
      </c>
      <c r="R23" s="526">
        <v>23</v>
      </c>
      <c r="S23" s="526">
        <v>19</v>
      </c>
      <c r="T23" s="526">
        <v>29</v>
      </c>
      <c r="U23" s="526">
        <v>21</v>
      </c>
      <c r="V23" s="526">
        <v>23</v>
      </c>
      <c r="W23" s="557"/>
    </row>
    <row r="24" spans="1:23" ht="13.1" customHeight="1">
      <c r="A24" s="531" t="s">
        <v>533</v>
      </c>
      <c r="B24" s="530">
        <v>392</v>
      </c>
      <c r="C24" s="530">
        <v>351</v>
      </c>
      <c r="D24" s="530">
        <v>301</v>
      </c>
      <c r="E24" s="530">
        <v>273</v>
      </c>
      <c r="F24" s="530">
        <v>242</v>
      </c>
      <c r="G24" s="530">
        <v>240</v>
      </c>
      <c r="H24" s="530">
        <v>192</v>
      </c>
      <c r="I24" s="530">
        <v>202</v>
      </c>
      <c r="J24" s="530">
        <v>181</v>
      </c>
      <c r="K24" s="530">
        <v>190</v>
      </c>
      <c r="L24" s="530">
        <v>181</v>
      </c>
      <c r="M24" s="530">
        <v>242</v>
      </c>
      <c r="N24" s="526">
        <v>307</v>
      </c>
      <c r="O24" s="526">
        <v>317</v>
      </c>
      <c r="P24" s="526">
        <v>251</v>
      </c>
      <c r="Q24" s="526">
        <v>285</v>
      </c>
      <c r="R24" s="526">
        <v>295</v>
      </c>
      <c r="S24" s="526">
        <v>333</v>
      </c>
      <c r="T24" s="526">
        <v>325</v>
      </c>
      <c r="U24" s="526">
        <v>431</v>
      </c>
      <c r="V24" s="526">
        <v>415</v>
      </c>
      <c r="W24" s="557"/>
    </row>
    <row r="25" spans="1:23" ht="13.1" customHeight="1">
      <c r="A25" s="531" t="s">
        <v>93</v>
      </c>
      <c r="B25" s="530">
        <v>2</v>
      </c>
      <c r="C25" s="530">
        <v>2</v>
      </c>
      <c r="D25" s="530">
        <v>2</v>
      </c>
      <c r="E25" s="530">
        <v>0</v>
      </c>
      <c r="F25" s="530">
        <v>2</v>
      </c>
      <c r="G25" s="530">
        <v>3</v>
      </c>
      <c r="H25" s="530">
        <v>1</v>
      </c>
      <c r="I25" s="530">
        <v>5</v>
      </c>
      <c r="J25" s="530">
        <v>1</v>
      </c>
      <c r="K25" s="530">
        <v>9</v>
      </c>
      <c r="L25" s="530">
        <v>3</v>
      </c>
      <c r="M25" s="530">
        <v>9</v>
      </c>
      <c r="N25" s="526">
        <v>13</v>
      </c>
      <c r="O25" s="526">
        <v>11</v>
      </c>
      <c r="P25" s="526">
        <v>0</v>
      </c>
      <c r="Q25" s="526">
        <v>0</v>
      </c>
      <c r="R25" s="526">
        <v>0</v>
      </c>
      <c r="S25" s="526">
        <v>1</v>
      </c>
      <c r="T25" s="526">
        <v>0</v>
      </c>
      <c r="U25" s="526">
        <v>2</v>
      </c>
      <c r="V25" s="526">
        <v>3</v>
      </c>
      <c r="W25" s="557"/>
    </row>
    <row r="26" spans="1:23" ht="13.1" customHeight="1">
      <c r="A26" s="531" t="s">
        <v>571</v>
      </c>
      <c r="B26" s="530">
        <v>0</v>
      </c>
      <c r="C26" s="530">
        <v>0</v>
      </c>
      <c r="D26" s="530">
        <v>0</v>
      </c>
      <c r="E26" s="530">
        <v>0</v>
      </c>
      <c r="F26" s="530">
        <v>0</v>
      </c>
      <c r="G26" s="530">
        <v>0</v>
      </c>
      <c r="H26" s="530">
        <v>0</v>
      </c>
      <c r="I26" s="530">
        <v>0</v>
      </c>
      <c r="J26" s="530">
        <v>0</v>
      </c>
      <c r="K26" s="530">
        <v>0</v>
      </c>
      <c r="L26" s="530">
        <v>0</v>
      </c>
      <c r="M26" s="530">
        <v>0</v>
      </c>
      <c r="N26" s="526">
        <v>0</v>
      </c>
      <c r="O26" s="526">
        <v>0</v>
      </c>
      <c r="P26" s="526">
        <v>1</v>
      </c>
      <c r="Q26" s="526">
        <v>1</v>
      </c>
      <c r="R26" s="526">
        <v>0</v>
      </c>
      <c r="S26" s="529" t="s">
        <v>50</v>
      </c>
      <c r="T26" s="529" t="s">
        <v>50</v>
      </c>
      <c r="U26" s="529" t="s">
        <v>50</v>
      </c>
      <c r="V26" s="529" t="s">
        <v>50</v>
      </c>
      <c r="W26" s="557"/>
    </row>
    <row r="27" spans="1:23" ht="13.1" customHeight="1">
      <c r="A27" s="531" t="s">
        <v>171</v>
      </c>
      <c r="B27" s="530">
        <v>0</v>
      </c>
      <c r="C27" s="530">
        <v>0</v>
      </c>
      <c r="D27" s="530">
        <v>0</v>
      </c>
      <c r="E27" s="530">
        <v>0</v>
      </c>
      <c r="F27" s="530">
        <v>0</v>
      </c>
      <c r="G27" s="530">
        <v>0</v>
      </c>
      <c r="H27" s="530">
        <v>0</v>
      </c>
      <c r="I27" s="530">
        <v>0</v>
      </c>
      <c r="J27" s="530">
        <v>0</v>
      </c>
      <c r="K27" s="530">
        <v>0</v>
      </c>
      <c r="L27" s="530">
        <v>0</v>
      </c>
      <c r="M27" s="530">
        <v>0</v>
      </c>
      <c r="N27" s="526">
        <v>0</v>
      </c>
      <c r="O27" s="526">
        <v>0</v>
      </c>
      <c r="P27" s="526">
        <v>0</v>
      </c>
      <c r="Q27" s="526">
        <v>0</v>
      </c>
      <c r="R27" s="526">
        <v>0</v>
      </c>
      <c r="S27" s="526">
        <v>0</v>
      </c>
      <c r="T27" s="526">
        <v>0</v>
      </c>
      <c r="U27" s="526">
        <v>0</v>
      </c>
      <c r="V27" s="526">
        <v>0</v>
      </c>
      <c r="W27" s="557"/>
    </row>
    <row r="28" spans="1:23" s="522" customFormat="1" ht="18" customHeight="1">
      <c r="A28" s="525" t="s">
        <v>168</v>
      </c>
      <c r="B28" s="524">
        <v>1</v>
      </c>
      <c r="C28" s="524">
        <v>0</v>
      </c>
      <c r="D28" s="524">
        <v>2</v>
      </c>
      <c r="E28" s="524">
        <v>2</v>
      </c>
      <c r="F28" s="524">
        <v>1</v>
      </c>
      <c r="G28" s="524">
        <v>1</v>
      </c>
      <c r="H28" s="524">
        <v>1</v>
      </c>
      <c r="I28" s="524">
        <v>0</v>
      </c>
      <c r="J28" s="524">
        <v>3</v>
      </c>
      <c r="K28" s="524">
        <v>5</v>
      </c>
      <c r="L28" s="524">
        <v>9</v>
      </c>
      <c r="M28" s="524">
        <v>6</v>
      </c>
      <c r="N28" s="523">
        <v>4</v>
      </c>
      <c r="O28" s="523">
        <v>4</v>
      </c>
      <c r="P28" s="523">
        <v>7</v>
      </c>
      <c r="Q28" s="523">
        <v>21</v>
      </c>
      <c r="R28" s="523">
        <v>15</v>
      </c>
      <c r="S28" s="523">
        <v>3</v>
      </c>
      <c r="T28" s="523">
        <v>48</v>
      </c>
      <c r="U28" s="523">
        <v>95</v>
      </c>
      <c r="V28" s="523">
        <v>269</v>
      </c>
      <c r="W28" s="558"/>
    </row>
    <row r="29" spans="1:23" ht="10.9">
      <c r="A29" s="438"/>
      <c r="B29" s="438"/>
      <c r="C29" s="438"/>
      <c r="D29" s="438"/>
      <c r="E29" s="438"/>
      <c r="F29" s="438"/>
      <c r="G29" s="438"/>
      <c r="H29" s="438"/>
      <c r="I29" s="438"/>
      <c r="J29" s="438"/>
      <c r="K29" s="438"/>
      <c r="L29" s="438"/>
      <c r="M29" s="438"/>
      <c r="N29" s="438"/>
      <c r="O29" s="438"/>
      <c r="P29" s="517"/>
      <c r="Q29" s="517"/>
      <c r="R29" s="517"/>
      <c r="S29" s="517"/>
      <c r="T29" s="517"/>
      <c r="U29" s="517"/>
      <c r="V29" s="517"/>
      <c r="W29" s="557"/>
    </row>
    <row r="30" spans="1:23">
      <c r="A30" s="438" t="s">
        <v>560</v>
      </c>
      <c r="B30" s="438"/>
      <c r="C30" s="438"/>
      <c r="D30" s="438"/>
      <c r="E30" s="438"/>
      <c r="F30" s="438"/>
      <c r="G30" s="438"/>
      <c r="H30" s="438"/>
      <c r="I30" s="438"/>
      <c r="J30" s="438"/>
      <c r="K30" s="438"/>
      <c r="L30" s="438"/>
      <c r="M30" s="438"/>
      <c r="N30" s="438"/>
      <c r="O30" s="438"/>
      <c r="S30" s="518"/>
      <c r="T30" s="517"/>
      <c r="U30" s="517"/>
      <c r="V30" s="515"/>
    </row>
    <row r="31" spans="1:23" ht="12.25">
      <c r="A31" s="438" t="s">
        <v>559</v>
      </c>
      <c r="B31" s="438"/>
      <c r="C31" s="438"/>
      <c r="D31" s="438"/>
      <c r="E31" s="438"/>
      <c r="F31" s="438"/>
      <c r="G31" s="438"/>
      <c r="H31" s="438"/>
      <c r="I31" s="438"/>
      <c r="J31" s="438"/>
      <c r="K31" s="438"/>
      <c r="L31" s="519"/>
      <c r="M31" s="438"/>
      <c r="N31" s="438"/>
      <c r="O31" s="438"/>
      <c r="S31" s="518"/>
      <c r="T31" s="517"/>
      <c r="U31" s="517"/>
      <c r="V31" s="515"/>
    </row>
    <row r="32" spans="1:23">
      <c r="A32" s="438" t="s">
        <v>558</v>
      </c>
      <c r="B32" s="438"/>
      <c r="C32" s="438"/>
      <c r="D32" s="438"/>
      <c r="E32" s="438"/>
      <c r="F32" s="438"/>
      <c r="G32" s="438"/>
      <c r="H32" s="438"/>
      <c r="I32" s="438"/>
      <c r="J32" s="438"/>
      <c r="K32" s="438"/>
      <c r="L32" s="438"/>
      <c r="M32" s="438"/>
      <c r="N32" s="438"/>
      <c r="O32" s="438"/>
      <c r="S32" s="518"/>
      <c r="T32" s="517"/>
      <c r="U32" s="516"/>
      <c r="V32" s="515"/>
    </row>
    <row r="33" spans="1:22">
      <c r="A33" s="438" t="s">
        <v>557</v>
      </c>
      <c r="B33" s="438"/>
      <c r="C33" s="438"/>
      <c r="D33" s="438"/>
      <c r="E33" s="438"/>
      <c r="F33" s="438"/>
      <c r="G33" s="438"/>
      <c r="H33" s="438"/>
      <c r="I33" s="438"/>
      <c r="J33" s="438"/>
      <c r="K33" s="438"/>
      <c r="L33" s="438"/>
      <c r="M33" s="438"/>
      <c r="N33" s="438"/>
      <c r="O33" s="438"/>
      <c r="S33" s="518"/>
      <c r="T33" s="517"/>
      <c r="U33" s="516"/>
      <c r="V33" s="515"/>
    </row>
    <row r="34" spans="1:22">
      <c r="A34" s="512" t="s">
        <v>556</v>
      </c>
      <c r="S34" s="518"/>
      <c r="T34" s="517"/>
      <c r="U34" s="516"/>
      <c r="V34" s="515"/>
    </row>
    <row r="35" spans="1:22">
      <c r="A35" s="438" t="s">
        <v>530</v>
      </c>
      <c r="B35" s="438"/>
      <c r="C35" s="438"/>
      <c r="D35" s="438"/>
      <c r="E35" s="438"/>
      <c r="F35" s="438"/>
      <c r="G35" s="438"/>
      <c r="H35" s="438"/>
      <c r="I35" s="438"/>
      <c r="J35" s="438"/>
      <c r="K35" s="438"/>
      <c r="L35" s="438"/>
      <c r="M35" s="438"/>
      <c r="N35" s="438"/>
      <c r="O35" s="438"/>
      <c r="S35" s="518"/>
      <c r="T35" s="556"/>
      <c r="U35" s="517"/>
      <c r="V35" s="518"/>
    </row>
    <row r="36" spans="1:22">
      <c r="A36" s="438" t="s">
        <v>529</v>
      </c>
      <c r="B36" s="438"/>
      <c r="C36" s="438"/>
      <c r="D36" s="438"/>
      <c r="E36" s="438"/>
      <c r="F36" s="438"/>
      <c r="G36" s="438"/>
      <c r="H36" s="438"/>
      <c r="I36" s="438"/>
      <c r="J36" s="438"/>
      <c r="K36" s="438"/>
      <c r="L36" s="438"/>
      <c r="M36" s="438"/>
      <c r="N36" s="438"/>
      <c r="O36" s="438"/>
      <c r="S36" s="518"/>
      <c r="T36" s="556"/>
      <c r="U36" s="517"/>
      <c r="V36" s="518"/>
    </row>
    <row r="37" spans="1:22">
      <c r="A37" s="438" t="s">
        <v>528</v>
      </c>
      <c r="B37" s="438"/>
      <c r="C37" s="438"/>
      <c r="D37" s="438"/>
      <c r="E37" s="438"/>
      <c r="F37" s="438"/>
      <c r="G37" s="438"/>
      <c r="H37" s="438"/>
      <c r="I37" s="438"/>
      <c r="J37" s="438"/>
      <c r="K37" s="438"/>
      <c r="L37" s="438"/>
      <c r="M37" s="438"/>
      <c r="N37" s="438"/>
      <c r="O37" s="438"/>
      <c r="S37" s="518"/>
      <c r="T37" s="556"/>
      <c r="U37" s="517"/>
      <c r="V37" s="518"/>
    </row>
    <row r="38" spans="1:22">
      <c r="A38" s="438" t="s">
        <v>527</v>
      </c>
      <c r="B38" s="438"/>
      <c r="C38" s="438"/>
      <c r="D38" s="438"/>
      <c r="E38" s="438"/>
      <c r="F38" s="438"/>
      <c r="G38" s="438"/>
      <c r="H38" s="438"/>
      <c r="I38" s="438"/>
      <c r="J38" s="438"/>
      <c r="K38" s="438"/>
      <c r="L38" s="438"/>
      <c r="M38" s="438"/>
      <c r="N38" s="438"/>
      <c r="O38" s="438"/>
      <c r="S38" s="518"/>
      <c r="T38" s="556"/>
      <c r="U38" s="517"/>
      <c r="V38" s="518"/>
    </row>
    <row r="39" spans="1:22">
      <c r="A39" s="438" t="s">
        <v>526</v>
      </c>
      <c r="B39" s="438"/>
      <c r="C39" s="438"/>
      <c r="D39" s="438"/>
      <c r="E39" s="438"/>
      <c r="F39" s="438"/>
      <c r="G39" s="438"/>
      <c r="H39" s="438"/>
      <c r="I39" s="438"/>
      <c r="J39" s="438"/>
      <c r="K39" s="438"/>
      <c r="L39" s="438"/>
      <c r="M39" s="438"/>
      <c r="N39" s="438"/>
      <c r="O39" s="438"/>
      <c r="S39" s="518"/>
      <c r="T39" s="556"/>
      <c r="U39" s="517"/>
      <c r="V39" s="518"/>
    </row>
    <row r="40" spans="1:22">
      <c r="A40" s="438" t="s">
        <v>525</v>
      </c>
      <c r="B40" s="438"/>
      <c r="C40" s="438"/>
      <c r="D40" s="438"/>
      <c r="E40" s="438"/>
      <c r="F40" s="438"/>
      <c r="G40" s="438"/>
      <c r="H40" s="438"/>
      <c r="I40" s="438"/>
      <c r="J40" s="438"/>
      <c r="K40" s="438"/>
      <c r="L40" s="438"/>
      <c r="M40" s="438"/>
      <c r="N40" s="438"/>
      <c r="O40" s="438"/>
      <c r="S40" s="518"/>
      <c r="T40" s="556"/>
      <c r="U40" s="517"/>
      <c r="V40" s="518"/>
    </row>
    <row r="42" spans="1:22">
      <c r="A42" s="438"/>
    </row>
    <row r="43" spans="1:22">
      <c r="A43" s="438"/>
    </row>
    <row r="44" spans="1:22">
      <c r="A44" s="438"/>
    </row>
    <row r="45" spans="1:22">
      <c r="A45" s="438"/>
    </row>
    <row r="47" spans="1:22">
      <c r="A47" s="438"/>
    </row>
    <row r="48" spans="1:22">
      <c r="A48" s="438"/>
    </row>
    <row r="49" spans="1:1">
      <c r="A49" s="438"/>
    </row>
    <row r="50" spans="1:1">
      <c r="A50" s="438"/>
    </row>
    <row r="51" spans="1:1">
      <c r="A51" s="438"/>
    </row>
    <row r="52" spans="1:1">
      <c r="A52" s="438"/>
    </row>
  </sheetData>
  <printOptions gridLinesSet="0"/>
  <pageMargins left="0.75" right="0.17" top="1" bottom="1" header="0.5" footer="0.5"/>
  <pageSetup firstPageNumber="27" orientation="portrait" useFirstPageNumber="1" horizontalDpi="4294967292" verticalDpi="4294967292" r:id="rId1"/>
  <headerFooter alignWithMargins="0">
    <oddFooter>&amp;C&amp;"Times New Roman,Regular" &amp;P of 31</oddFooter>
  </headerFooter>
  <ignoredErrors>
    <ignoredError sqref="B6:K6"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showGridLines="0" zoomScaleNormal="100" workbookViewId="0">
      <selection activeCell="K1" sqref="K1"/>
    </sheetView>
  </sheetViews>
  <sheetFormatPr defaultColWidth="9.140625" defaultRowHeight="10.9"/>
  <cols>
    <col min="1" max="1" width="23.28515625" style="562" customWidth="1"/>
    <col min="2" max="2" width="8.7109375" style="562" customWidth="1"/>
    <col min="3" max="3" width="11.28515625" style="562" customWidth="1"/>
    <col min="4" max="4" width="8.7109375" style="562" customWidth="1"/>
    <col min="5" max="5" width="8.7109375" style="563" customWidth="1"/>
    <col min="6" max="6" width="8.7109375" style="562" customWidth="1"/>
    <col min="7" max="7" width="11.5703125" style="562" customWidth="1"/>
    <col min="8" max="8" width="7.42578125" style="562" customWidth="1"/>
    <col min="9" max="9" width="8.7109375" style="563" customWidth="1"/>
    <col min="10" max="10" width="8.28515625" style="562" customWidth="1"/>
    <col min="11" max="16384" width="9.140625" style="562"/>
  </cols>
  <sheetData>
    <row r="1" spans="1:10" s="609" customFormat="1">
      <c r="A1" s="611" t="s">
        <v>593</v>
      </c>
      <c r="B1" s="611"/>
      <c r="C1" s="611"/>
      <c r="D1" s="611"/>
      <c r="E1" s="610"/>
      <c r="F1" s="611"/>
      <c r="G1" s="611"/>
      <c r="H1" s="611"/>
      <c r="I1" s="610"/>
    </row>
    <row r="2" spans="1:10" s="609" customFormat="1" ht="13.6" customHeight="1">
      <c r="A2" s="611" t="s">
        <v>592</v>
      </c>
      <c r="B2" s="611"/>
      <c r="C2" s="611"/>
      <c r="D2" s="611"/>
      <c r="E2" s="610"/>
      <c r="F2" s="611"/>
      <c r="G2" s="611"/>
      <c r="H2" s="611"/>
      <c r="I2" s="610"/>
    </row>
    <row r="3" spans="1:10" s="609" customFormat="1">
      <c r="A3" s="611" t="s">
        <v>591</v>
      </c>
      <c r="B3" s="611"/>
      <c r="C3" s="611"/>
      <c r="D3" s="611"/>
      <c r="E3" s="610"/>
      <c r="F3" s="611"/>
      <c r="G3" s="611"/>
      <c r="H3" s="611"/>
      <c r="I3" s="610"/>
    </row>
    <row r="4" spans="1:10">
      <c r="A4" s="608"/>
      <c r="B4" s="565" t="s">
        <v>6</v>
      </c>
      <c r="C4" s="565"/>
      <c r="D4" s="565"/>
      <c r="E4" s="566"/>
      <c r="F4" s="565"/>
      <c r="G4" s="565"/>
      <c r="H4" s="565"/>
      <c r="I4" s="566"/>
      <c r="J4" s="565"/>
    </row>
    <row r="5" spans="1:10" ht="11.55">
      <c r="A5" s="607"/>
      <c r="B5" s="606" t="s">
        <v>547</v>
      </c>
      <c r="C5" s="603"/>
      <c r="D5" s="602"/>
      <c r="E5" s="605"/>
      <c r="F5" s="604" t="s">
        <v>546</v>
      </c>
      <c r="G5" s="603"/>
      <c r="H5" s="602"/>
      <c r="I5" s="601"/>
    </row>
    <row r="6" spans="1:10" ht="21.75">
      <c r="A6" s="600" t="s">
        <v>549</v>
      </c>
      <c r="B6" s="600" t="s">
        <v>590</v>
      </c>
      <c r="C6" s="597" t="s">
        <v>589</v>
      </c>
      <c r="D6" s="599" t="s">
        <v>23</v>
      </c>
      <c r="E6" s="595" t="s">
        <v>588</v>
      </c>
      <c r="F6" s="598" t="s">
        <v>590</v>
      </c>
      <c r="G6" s="597" t="s">
        <v>589</v>
      </c>
      <c r="H6" s="596" t="s">
        <v>23</v>
      </c>
      <c r="I6" s="595" t="s">
        <v>588</v>
      </c>
    </row>
    <row r="7" spans="1:10" ht="14.95" customHeight="1">
      <c r="A7" s="581" t="s">
        <v>1</v>
      </c>
      <c r="B7" s="579">
        <f>SUM(B8:B16)</f>
        <v>36962</v>
      </c>
      <c r="C7" s="579">
        <f>SUM(C8:C16)</f>
        <v>8814</v>
      </c>
      <c r="D7" s="579">
        <f>SUM(D8:D16)</f>
        <v>45776</v>
      </c>
      <c r="E7" s="580">
        <f>B7/D7</f>
        <v>0.80745368752184554</v>
      </c>
      <c r="F7" s="579">
        <f>SUM(F8:F16)</f>
        <v>416</v>
      </c>
      <c r="G7" s="579">
        <f>SUM(G8:G16)</f>
        <v>43</v>
      </c>
      <c r="H7" s="579">
        <f>SUM(H8:H16)</f>
        <v>459</v>
      </c>
      <c r="I7" s="594">
        <f>F7/H7</f>
        <v>0.90631808278867099</v>
      </c>
    </row>
    <row r="8" spans="1:10" ht="13.1" customHeight="1">
      <c r="A8" s="576" t="s">
        <v>53</v>
      </c>
      <c r="B8" s="456">
        <v>301</v>
      </c>
      <c r="C8" s="456">
        <v>0</v>
      </c>
      <c r="D8" s="575">
        <f>B8+C8</f>
        <v>301</v>
      </c>
      <c r="E8" s="574">
        <f>IF(ISERROR(B8/D8),"N/A",B8/D8)</f>
        <v>1</v>
      </c>
      <c r="F8" s="456">
        <v>214</v>
      </c>
      <c r="G8" s="456">
        <v>0</v>
      </c>
      <c r="H8" s="575">
        <f>F8+G8</f>
        <v>214</v>
      </c>
      <c r="I8" s="574">
        <f>IF(ISERROR(F8/H8),"N/A",F8/H8)</f>
        <v>1</v>
      </c>
    </row>
    <row r="9" spans="1:10" ht="13.1" customHeight="1">
      <c r="A9" s="576" t="s">
        <v>543</v>
      </c>
      <c r="B9" s="456">
        <v>5</v>
      </c>
      <c r="C9" s="456">
        <v>3</v>
      </c>
      <c r="D9" s="575">
        <f>B9+C9</f>
        <v>8</v>
      </c>
      <c r="E9" s="574">
        <f>IF(ISERROR(B9/D9),"N/A",B9/D9)</f>
        <v>0.625</v>
      </c>
      <c r="F9" s="456">
        <v>0</v>
      </c>
      <c r="G9" s="456">
        <v>0</v>
      </c>
      <c r="H9" s="575">
        <f>F9+G9</f>
        <v>0</v>
      </c>
      <c r="I9" s="574" t="str">
        <f>IF(ISERROR(F9/H9),"N/A",F9/H9)</f>
        <v>N/A</v>
      </c>
    </row>
    <row r="10" spans="1:10" ht="13.1" customHeight="1">
      <c r="A10" s="576" t="s">
        <v>195</v>
      </c>
      <c r="B10" s="456">
        <v>227</v>
      </c>
      <c r="C10" s="456">
        <v>39</v>
      </c>
      <c r="D10" s="575">
        <f>B10+C10</f>
        <v>266</v>
      </c>
      <c r="E10" s="574">
        <f>IF(ISERROR(B10/D10),"N/A",B10/D10)</f>
        <v>0.85338345864661658</v>
      </c>
      <c r="F10" s="456">
        <v>0</v>
      </c>
      <c r="G10" s="456">
        <v>0</v>
      </c>
      <c r="H10" s="575">
        <f>F10+G10</f>
        <v>0</v>
      </c>
      <c r="I10" s="574" t="str">
        <f>IF(ISERROR(F10/H10),"N/A",F10/H10)</f>
        <v>N/A</v>
      </c>
    </row>
    <row r="11" spans="1:10" ht="13.1" customHeight="1">
      <c r="A11" s="576" t="s">
        <v>56</v>
      </c>
      <c r="B11" s="456"/>
      <c r="C11" s="456"/>
      <c r="D11" s="575"/>
      <c r="E11" s="593" t="s">
        <v>6</v>
      </c>
      <c r="F11" s="575"/>
      <c r="G11" s="575"/>
      <c r="H11" s="575"/>
      <c r="I11" s="592" t="s">
        <v>6</v>
      </c>
    </row>
    <row r="12" spans="1:10" ht="13.1" customHeight="1">
      <c r="A12" s="591" t="s">
        <v>176</v>
      </c>
      <c r="B12" s="456">
        <v>20465</v>
      </c>
      <c r="C12" s="456">
        <v>5752</v>
      </c>
      <c r="D12" s="575">
        <f t="shared" ref="D12:D18" si="0">B12+C12</f>
        <v>26217</v>
      </c>
      <c r="E12" s="574">
        <f>IF(ISERROR(B12/D12),"N/A",B12/D12)</f>
        <v>0.78060037380325742</v>
      </c>
      <c r="F12" s="456">
        <v>28</v>
      </c>
      <c r="G12" s="456">
        <v>22</v>
      </c>
      <c r="H12" s="575">
        <f t="shared" ref="H12:H18" si="1">F12+G12</f>
        <v>50</v>
      </c>
      <c r="I12" s="574">
        <f>IF(ISERROR(F12/H12),"N/A",F12/H12)</f>
        <v>0.56000000000000005</v>
      </c>
    </row>
    <row r="13" spans="1:10" ht="13.1" customHeight="1">
      <c r="A13" s="591" t="s">
        <v>177</v>
      </c>
      <c r="B13" s="456">
        <v>9669</v>
      </c>
      <c r="C13" s="456">
        <v>2500</v>
      </c>
      <c r="D13" s="575">
        <f t="shared" si="0"/>
        <v>12169</v>
      </c>
      <c r="E13" s="574">
        <f>IF(ISERROR(B13/D13),"N/A",B13/D13)</f>
        <v>0.79455994740734659</v>
      </c>
      <c r="F13" s="456">
        <v>15</v>
      </c>
      <c r="G13" s="456">
        <v>4</v>
      </c>
      <c r="H13" s="575">
        <f t="shared" si="1"/>
        <v>19</v>
      </c>
      <c r="I13" s="574">
        <f>IF(ISERROR(F13/H13),"N/A",F13/H13)</f>
        <v>0.78947368421052633</v>
      </c>
    </row>
    <row r="14" spans="1:10" ht="13.1" customHeight="1">
      <c r="A14" s="591" t="s">
        <v>178</v>
      </c>
      <c r="B14" s="456">
        <v>4838</v>
      </c>
      <c r="C14" s="456">
        <v>426</v>
      </c>
      <c r="D14" s="575">
        <f t="shared" si="0"/>
        <v>5264</v>
      </c>
      <c r="E14" s="574">
        <f>IF(ISERROR(B14/D14),"N/A",B14/D14)</f>
        <v>0.91907294832826747</v>
      </c>
      <c r="F14" s="456">
        <v>142</v>
      </c>
      <c r="G14" s="456">
        <v>16</v>
      </c>
      <c r="H14" s="575">
        <f t="shared" si="1"/>
        <v>158</v>
      </c>
      <c r="I14" s="574">
        <f>IF(ISERROR(F14/H14),"N/A",F14/H14)</f>
        <v>0.89873417721518989</v>
      </c>
    </row>
    <row r="15" spans="1:10" ht="13.1" customHeight="1">
      <c r="A15" s="576" t="s">
        <v>541</v>
      </c>
      <c r="B15" s="456">
        <v>1308</v>
      </c>
      <c r="C15" s="456">
        <v>87</v>
      </c>
      <c r="D15" s="575">
        <f t="shared" si="0"/>
        <v>1395</v>
      </c>
      <c r="E15" s="574">
        <f>IF(ISERROR(B15/D15),"N/A",B15/D15)</f>
        <v>0.93763440860215053</v>
      </c>
      <c r="F15" s="456">
        <v>17</v>
      </c>
      <c r="G15" s="456">
        <v>1</v>
      </c>
      <c r="H15" s="575">
        <f t="shared" si="1"/>
        <v>18</v>
      </c>
      <c r="I15" s="574">
        <f>IF(ISERROR(F15/H15),"N/A",F15/H15)</f>
        <v>0.94444444444444442</v>
      </c>
    </row>
    <row r="16" spans="1:10" ht="13.1" customHeight="1">
      <c r="A16" s="576" t="s">
        <v>540</v>
      </c>
      <c r="B16" s="456">
        <v>149</v>
      </c>
      <c r="C16" s="456">
        <v>7</v>
      </c>
      <c r="D16" s="575">
        <f t="shared" si="0"/>
        <v>156</v>
      </c>
      <c r="E16" s="574">
        <f>IF(ISERROR(B16/D16),"N/A",B16/D16)</f>
        <v>0.95512820512820518</v>
      </c>
      <c r="F16" s="456">
        <v>0</v>
      </c>
      <c r="G16" s="456">
        <v>0</v>
      </c>
      <c r="H16" s="575">
        <f t="shared" si="1"/>
        <v>0</v>
      </c>
      <c r="I16" s="574" t="str">
        <f>IF(ISERROR(F16/H16),"N/A",F16/H16)</f>
        <v>N/A</v>
      </c>
    </row>
    <row r="17" spans="1:9" ht="17.7" customHeight="1">
      <c r="A17" s="581" t="s">
        <v>539</v>
      </c>
      <c r="B17" s="476">
        <v>6167</v>
      </c>
      <c r="C17" s="476">
        <v>1755</v>
      </c>
      <c r="D17" s="589">
        <f t="shared" si="0"/>
        <v>7922</v>
      </c>
      <c r="E17" s="590">
        <f>B17/D17</f>
        <v>0.7784650340823025</v>
      </c>
      <c r="F17" s="476">
        <v>32</v>
      </c>
      <c r="G17" s="476">
        <v>4</v>
      </c>
      <c r="H17" s="589">
        <f t="shared" si="1"/>
        <v>36</v>
      </c>
      <c r="I17" s="588">
        <f>F17/H17</f>
        <v>0.88888888888888884</v>
      </c>
    </row>
    <row r="18" spans="1:9" s="582" customFormat="1" ht="20.25" customHeight="1">
      <c r="A18" s="587" t="s">
        <v>538</v>
      </c>
      <c r="B18" s="585">
        <v>319</v>
      </c>
      <c r="C18" s="585">
        <v>0</v>
      </c>
      <c r="D18" s="584">
        <f t="shared" si="0"/>
        <v>319</v>
      </c>
      <c r="E18" s="586">
        <f>B18/D18</f>
        <v>1</v>
      </c>
      <c r="F18" s="585">
        <v>636</v>
      </c>
      <c r="G18" s="585">
        <v>0</v>
      </c>
      <c r="H18" s="584">
        <f t="shared" si="1"/>
        <v>636</v>
      </c>
      <c r="I18" s="583">
        <f>F18/H18</f>
        <v>1</v>
      </c>
    </row>
    <row r="19" spans="1:9" ht="14.95" customHeight="1">
      <c r="A19" s="581" t="s">
        <v>0</v>
      </c>
      <c r="B19" s="579">
        <f>SUM(B20:B29)</f>
        <v>7734</v>
      </c>
      <c r="C19" s="579">
        <f>SUM(C20:C29)</f>
        <v>2592</v>
      </c>
      <c r="D19" s="579">
        <f>SUM(D20:D29)</f>
        <v>10326</v>
      </c>
      <c r="E19" s="580">
        <f>B19/D19</f>
        <v>0.74898314933178389</v>
      </c>
      <c r="F19" s="579">
        <f>SUM(F20:F29)</f>
        <v>130</v>
      </c>
      <c r="G19" s="579">
        <f>SUM(G20:G29)</f>
        <v>2</v>
      </c>
      <c r="H19" s="578">
        <f t="shared" ref="H19:H24" si="2">G19+F19</f>
        <v>132</v>
      </c>
      <c r="I19" s="577">
        <f>F19/H19</f>
        <v>0.98484848484848486</v>
      </c>
    </row>
    <row r="20" spans="1:9" ht="13.1" customHeight="1">
      <c r="A20" s="576" t="s">
        <v>537</v>
      </c>
      <c r="B20" s="456">
        <v>6865</v>
      </c>
      <c r="C20" s="456">
        <v>2551</v>
      </c>
      <c r="D20" s="575">
        <f t="shared" ref="D20:D29" si="3">B20+C20</f>
        <v>9416</v>
      </c>
      <c r="E20" s="574">
        <f t="shared" ref="E20:E29" si="4">IF(ISERROR(B20/D20),"N/A",B20/D20)</f>
        <v>0.72907816482582832</v>
      </c>
      <c r="F20" s="456">
        <v>54</v>
      </c>
      <c r="G20" s="456">
        <v>2</v>
      </c>
      <c r="H20" s="575">
        <f t="shared" si="2"/>
        <v>56</v>
      </c>
      <c r="I20" s="574">
        <f t="shared" ref="I20:I29" si="5">IF(ISERROR(F20/H20),"N/A",F20/H20)</f>
        <v>0.9642857142857143</v>
      </c>
    </row>
    <row r="21" spans="1:9" ht="13.1" customHeight="1">
      <c r="A21" s="576" t="s">
        <v>362</v>
      </c>
      <c r="B21" s="456">
        <v>199</v>
      </c>
      <c r="C21" s="456">
        <v>0</v>
      </c>
      <c r="D21" s="575">
        <f t="shared" si="3"/>
        <v>199</v>
      </c>
      <c r="E21" s="574">
        <f t="shared" si="4"/>
        <v>1</v>
      </c>
      <c r="F21" s="456">
        <v>0</v>
      </c>
      <c r="G21" s="456">
        <v>0</v>
      </c>
      <c r="H21" s="575">
        <f t="shared" si="2"/>
        <v>0</v>
      </c>
      <c r="I21" s="574" t="str">
        <f t="shared" si="5"/>
        <v>N/A</v>
      </c>
    </row>
    <row r="22" spans="1:9" ht="13.1" customHeight="1">
      <c r="A22" s="576" t="s">
        <v>536</v>
      </c>
      <c r="B22" s="456">
        <v>0</v>
      </c>
      <c r="C22" s="456">
        <v>0</v>
      </c>
      <c r="D22" s="575">
        <f t="shared" si="3"/>
        <v>0</v>
      </c>
      <c r="E22" s="574" t="str">
        <f t="shared" si="4"/>
        <v>N/A</v>
      </c>
      <c r="F22" s="456">
        <v>3</v>
      </c>
      <c r="G22" s="456">
        <v>0</v>
      </c>
      <c r="H22" s="575">
        <f t="shared" si="2"/>
        <v>3</v>
      </c>
      <c r="I22" s="574">
        <f t="shared" si="5"/>
        <v>1</v>
      </c>
    </row>
    <row r="23" spans="1:9" ht="13.1" customHeight="1">
      <c r="A23" s="576" t="s">
        <v>587</v>
      </c>
      <c r="B23" s="456">
        <v>0</v>
      </c>
      <c r="C23" s="456">
        <v>0</v>
      </c>
      <c r="D23" s="575">
        <f t="shared" si="3"/>
        <v>0</v>
      </c>
      <c r="E23" s="574" t="str">
        <f t="shared" si="4"/>
        <v>N/A</v>
      </c>
      <c r="F23" s="456">
        <v>0</v>
      </c>
      <c r="G23" s="456">
        <v>0</v>
      </c>
      <c r="H23" s="575">
        <f t="shared" si="2"/>
        <v>0</v>
      </c>
      <c r="I23" s="574" t="str">
        <f t="shared" si="5"/>
        <v>N/A</v>
      </c>
    </row>
    <row r="24" spans="1:9" ht="13.1" customHeight="1">
      <c r="A24" s="576" t="s">
        <v>534</v>
      </c>
      <c r="B24" s="456">
        <v>188</v>
      </c>
      <c r="C24" s="456">
        <v>4</v>
      </c>
      <c r="D24" s="575">
        <f t="shared" si="3"/>
        <v>192</v>
      </c>
      <c r="E24" s="574">
        <f t="shared" si="4"/>
        <v>0.97916666666666663</v>
      </c>
      <c r="F24" s="456">
        <v>15</v>
      </c>
      <c r="G24" s="456">
        <v>0</v>
      </c>
      <c r="H24" s="575">
        <f t="shared" si="2"/>
        <v>15</v>
      </c>
      <c r="I24" s="574">
        <f t="shared" si="5"/>
        <v>1</v>
      </c>
    </row>
    <row r="25" spans="1:9" ht="13.1" customHeight="1">
      <c r="A25" s="576" t="s">
        <v>571</v>
      </c>
      <c r="B25" s="456">
        <v>0</v>
      </c>
      <c r="C25" s="456">
        <v>0</v>
      </c>
      <c r="D25" s="575">
        <f t="shared" si="3"/>
        <v>0</v>
      </c>
      <c r="E25" s="574" t="str">
        <f t="shared" si="4"/>
        <v>N/A</v>
      </c>
      <c r="F25" s="456">
        <v>0</v>
      </c>
      <c r="G25" s="456">
        <v>0</v>
      </c>
      <c r="H25" s="575">
        <v>0</v>
      </c>
      <c r="I25" s="574" t="str">
        <f t="shared" si="5"/>
        <v>N/A</v>
      </c>
    </row>
    <row r="26" spans="1:9" ht="13.1" customHeight="1">
      <c r="A26" s="576" t="s">
        <v>533</v>
      </c>
      <c r="B26" s="456">
        <v>0</v>
      </c>
      <c r="C26" s="456">
        <v>0</v>
      </c>
      <c r="D26" s="575">
        <f t="shared" si="3"/>
        <v>0</v>
      </c>
      <c r="E26" s="574" t="str">
        <f t="shared" si="4"/>
        <v>N/A</v>
      </c>
      <c r="F26" s="456">
        <v>0</v>
      </c>
      <c r="G26" s="456">
        <v>0</v>
      </c>
      <c r="H26" s="575">
        <f>G26+F26</f>
        <v>0</v>
      </c>
      <c r="I26" s="574" t="str">
        <f t="shared" si="5"/>
        <v>N/A</v>
      </c>
    </row>
    <row r="27" spans="1:9" ht="13.1" customHeight="1">
      <c r="A27" s="576" t="s">
        <v>93</v>
      </c>
      <c r="B27" s="456">
        <v>474</v>
      </c>
      <c r="C27" s="456">
        <v>37</v>
      </c>
      <c r="D27" s="575">
        <f t="shared" si="3"/>
        <v>511</v>
      </c>
      <c r="E27" s="574">
        <f t="shared" si="4"/>
        <v>0.92759295499021521</v>
      </c>
      <c r="F27" s="456">
        <v>49</v>
      </c>
      <c r="G27" s="456">
        <v>0</v>
      </c>
      <c r="H27" s="575">
        <f>G27+F27</f>
        <v>49</v>
      </c>
      <c r="I27" s="574">
        <f t="shared" si="5"/>
        <v>1</v>
      </c>
    </row>
    <row r="28" spans="1:9" ht="13.1" customHeight="1">
      <c r="A28" s="576" t="s">
        <v>171</v>
      </c>
      <c r="B28" s="456">
        <v>0</v>
      </c>
      <c r="C28" s="456">
        <v>0</v>
      </c>
      <c r="D28" s="575">
        <f t="shared" si="3"/>
        <v>0</v>
      </c>
      <c r="E28" s="574" t="str">
        <f t="shared" si="4"/>
        <v>N/A</v>
      </c>
      <c r="F28" s="456">
        <v>2</v>
      </c>
      <c r="G28" s="456">
        <v>0</v>
      </c>
      <c r="H28" s="575">
        <f>G28+F28</f>
        <v>2</v>
      </c>
      <c r="I28" s="574">
        <f t="shared" si="5"/>
        <v>1</v>
      </c>
    </row>
    <row r="29" spans="1:9" s="570" customFormat="1" ht="18" customHeight="1">
      <c r="A29" s="573" t="s">
        <v>168</v>
      </c>
      <c r="B29" s="450">
        <v>8</v>
      </c>
      <c r="C29" s="450">
        <v>0</v>
      </c>
      <c r="D29" s="572">
        <f t="shared" si="3"/>
        <v>8</v>
      </c>
      <c r="E29" s="571">
        <f t="shared" si="4"/>
        <v>1</v>
      </c>
      <c r="F29" s="450">
        <v>7</v>
      </c>
      <c r="G29" s="450">
        <v>0</v>
      </c>
      <c r="H29" s="572">
        <f>G29+F29</f>
        <v>7</v>
      </c>
      <c r="I29" s="571">
        <f t="shared" si="5"/>
        <v>1</v>
      </c>
    </row>
    <row r="30" spans="1:9">
      <c r="A30" s="569"/>
      <c r="B30" s="567"/>
      <c r="C30" s="567"/>
      <c r="D30" s="567"/>
      <c r="E30" s="568"/>
      <c r="F30" s="567"/>
      <c r="G30" s="567"/>
      <c r="H30" s="567"/>
      <c r="I30" s="566"/>
    </row>
    <row r="31" spans="1:9">
      <c r="A31" s="569" t="s">
        <v>586</v>
      </c>
      <c r="B31" s="567"/>
      <c r="C31" s="567"/>
      <c r="D31" s="567"/>
      <c r="E31" s="568"/>
      <c r="F31" s="567"/>
      <c r="G31" s="567"/>
      <c r="H31" s="567"/>
      <c r="I31" s="566"/>
    </row>
    <row r="32" spans="1:9">
      <c r="A32" s="565" t="s">
        <v>585</v>
      </c>
      <c r="B32" s="564"/>
      <c r="C32" s="564"/>
      <c r="F32" s="564"/>
      <c r="G32" s="564"/>
    </row>
  </sheetData>
  <printOptions gridLinesSet="0"/>
  <pageMargins left="0.67" right="0.17" top="1" bottom="1" header="0.5" footer="0.5"/>
  <pageSetup firstPageNumber="28" orientation="portrait" useFirstPageNumber="1" horizontalDpi="4294967292" verticalDpi="4294967292" r:id="rId1"/>
  <headerFooter alignWithMargins="0">
    <oddFooter>&amp;C&amp;"Times New Roman,Regular" &amp;P of 31</oddFooter>
  </headerFooter>
  <ignoredErrors>
    <ignoredError sqref="B8:G8 B7:D7 F7:G7" formulaRange="1"/>
    <ignoredError sqref="E7" formula="1" formulaRange="1"/>
    <ignoredError sqref="D19" 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zoomScaleNormal="100" workbookViewId="0">
      <selection activeCell="K2" sqref="K2"/>
    </sheetView>
  </sheetViews>
  <sheetFormatPr defaultColWidth="9.140625" defaultRowHeight="10.9"/>
  <cols>
    <col min="1" max="1" width="23.28515625" style="562" customWidth="1"/>
    <col min="2" max="2" width="9" style="562" customWidth="1"/>
    <col min="3" max="3" width="11.28515625" style="562" customWidth="1"/>
    <col min="4" max="4" width="7.28515625" style="562" customWidth="1"/>
    <col min="5" max="5" width="8.85546875" style="563" customWidth="1"/>
    <col min="6" max="6" width="7.85546875" style="562" customWidth="1"/>
    <col min="7" max="7" width="11.28515625" style="562" customWidth="1"/>
    <col min="8" max="8" width="6.7109375" style="562" customWidth="1"/>
    <col min="9" max="9" width="8.85546875" style="563" customWidth="1"/>
    <col min="10" max="10" width="8.28515625" style="562" customWidth="1"/>
    <col min="11" max="16384" width="9.140625" style="562"/>
  </cols>
  <sheetData>
    <row r="1" spans="1:9">
      <c r="A1" s="611" t="s">
        <v>602</v>
      </c>
      <c r="B1" s="632"/>
      <c r="C1" s="632"/>
      <c r="D1" s="632"/>
      <c r="E1" s="631"/>
      <c r="F1" s="632"/>
      <c r="G1" s="632"/>
      <c r="H1" s="632"/>
      <c r="I1" s="631"/>
    </row>
    <row r="2" spans="1:9" ht="13.6" customHeight="1">
      <c r="A2" s="633" t="s">
        <v>601</v>
      </c>
      <c r="B2" s="632"/>
      <c r="C2" s="632"/>
      <c r="D2" s="632"/>
      <c r="E2" s="631"/>
      <c r="F2" s="632"/>
      <c r="G2" s="632"/>
      <c r="H2" s="632"/>
      <c r="I2" s="631"/>
    </row>
    <row r="3" spans="1:9" ht="12.75" customHeight="1">
      <c r="A3" s="611" t="s">
        <v>591</v>
      </c>
      <c r="B3" s="632"/>
      <c r="C3" s="632"/>
      <c r="D3" s="632"/>
      <c r="E3" s="631"/>
      <c r="F3" s="632"/>
      <c r="G3" s="632"/>
      <c r="H3" s="632"/>
      <c r="I3" s="631"/>
    </row>
    <row r="4" spans="1:9">
      <c r="A4" s="629"/>
      <c r="B4" s="629"/>
      <c r="C4" s="629"/>
      <c r="D4" s="629"/>
      <c r="E4" s="630"/>
      <c r="F4" s="629"/>
    </row>
    <row r="5" spans="1:9" ht="11.55">
      <c r="A5" s="607"/>
      <c r="B5" s="604" t="s">
        <v>547</v>
      </c>
      <c r="C5" s="628"/>
      <c r="D5" s="627"/>
      <c r="E5" s="605"/>
      <c r="F5" s="604" t="s">
        <v>546</v>
      </c>
      <c r="G5" s="628"/>
      <c r="H5" s="627"/>
      <c r="I5" s="626"/>
    </row>
    <row r="6" spans="1:9" ht="21.75">
      <c r="A6" s="600" t="s">
        <v>549</v>
      </c>
      <c r="B6" s="600" t="s">
        <v>590</v>
      </c>
      <c r="C6" s="597" t="s">
        <v>589</v>
      </c>
      <c r="D6" s="599" t="s">
        <v>23</v>
      </c>
      <c r="E6" s="595" t="s">
        <v>588</v>
      </c>
      <c r="F6" s="598" t="s">
        <v>590</v>
      </c>
      <c r="G6" s="597" t="s">
        <v>589</v>
      </c>
      <c r="H6" s="599" t="s">
        <v>23</v>
      </c>
      <c r="I6" s="595" t="s">
        <v>588</v>
      </c>
    </row>
    <row r="7" spans="1:9" ht="14.95" customHeight="1">
      <c r="A7" s="581" t="s">
        <v>1</v>
      </c>
      <c r="B7" s="579">
        <f>SUM(B8:B15)</f>
        <v>40210</v>
      </c>
      <c r="C7" s="579">
        <f>SUM(C8:C15)</f>
        <v>5077</v>
      </c>
      <c r="D7" s="579">
        <f>B7+C7</f>
        <v>45287</v>
      </c>
      <c r="E7" s="625">
        <f>B7/D7</f>
        <v>0.8878927727603948</v>
      </c>
      <c r="F7" s="579">
        <f>SUM(F8:F15)</f>
        <v>497</v>
      </c>
      <c r="G7" s="579">
        <f>SUM(G8:G15)</f>
        <v>47</v>
      </c>
      <c r="H7" s="579">
        <f>SUM(H8:H15)</f>
        <v>544</v>
      </c>
      <c r="I7" s="577">
        <f>F7/H7</f>
        <v>0.91360294117647056</v>
      </c>
    </row>
    <row r="8" spans="1:9" ht="13.1" customHeight="1">
      <c r="A8" s="576" t="s">
        <v>543</v>
      </c>
      <c r="B8" s="456">
        <v>0</v>
      </c>
      <c r="C8" s="456">
        <v>0</v>
      </c>
      <c r="D8" s="575">
        <f>B8+C8</f>
        <v>0</v>
      </c>
      <c r="E8" s="574" t="str">
        <f>IF(ISERROR(B8/D8),"N/A",B8/D8)</f>
        <v>N/A</v>
      </c>
      <c r="F8" s="456">
        <v>0</v>
      </c>
      <c r="G8" s="456">
        <v>0</v>
      </c>
      <c r="H8" s="575">
        <f>G8+F8</f>
        <v>0</v>
      </c>
      <c r="I8" s="574" t="str">
        <f>IF(ISERROR(F8/H8),"N/A",F8/H8)</f>
        <v>N/A</v>
      </c>
    </row>
    <row r="9" spans="1:9" ht="13.1" customHeight="1">
      <c r="A9" s="576" t="s">
        <v>195</v>
      </c>
      <c r="B9" s="456">
        <v>19</v>
      </c>
      <c r="C9" s="456">
        <v>3</v>
      </c>
      <c r="D9" s="575">
        <f>B9+C9</f>
        <v>22</v>
      </c>
      <c r="E9" s="574">
        <f>IF(ISERROR(B9/D9),"N/A",B9/D9)</f>
        <v>0.86363636363636365</v>
      </c>
      <c r="F9" s="456">
        <v>0</v>
      </c>
      <c r="G9" s="456">
        <v>0</v>
      </c>
      <c r="H9" s="575">
        <f>G9+F9</f>
        <v>0</v>
      </c>
      <c r="I9" s="574" t="str">
        <f>IF(ISERROR(F9/H9),"N/A",F9/H9)</f>
        <v>N/A</v>
      </c>
    </row>
    <row r="10" spans="1:9" ht="13.1" customHeight="1">
      <c r="A10" s="576" t="s">
        <v>56</v>
      </c>
      <c r="B10" s="456"/>
      <c r="C10" s="456"/>
      <c r="D10" s="579" t="s">
        <v>6</v>
      </c>
      <c r="E10" s="592" t="s">
        <v>6</v>
      </c>
      <c r="F10" s="575"/>
      <c r="G10" s="575"/>
      <c r="H10" s="575"/>
      <c r="I10" s="592" t="s">
        <v>6</v>
      </c>
    </row>
    <row r="11" spans="1:9" ht="13.1" customHeight="1">
      <c r="A11" s="591" t="s">
        <v>176</v>
      </c>
      <c r="B11" s="456">
        <v>12759</v>
      </c>
      <c r="C11" s="456">
        <v>3047</v>
      </c>
      <c r="D11" s="620">
        <f t="shared" ref="D11:D16" si="0">B11+C11</f>
        <v>15806</v>
      </c>
      <c r="E11" s="574">
        <f>IF(ISERROR(B11/D11),"N/A",B11/D11)</f>
        <v>0.80722510439073769</v>
      </c>
      <c r="F11" s="456">
        <v>18</v>
      </c>
      <c r="G11" s="456">
        <v>5</v>
      </c>
      <c r="H11" s="575">
        <f t="shared" ref="H11:H27" si="1">G11+F11</f>
        <v>23</v>
      </c>
      <c r="I11" s="574">
        <f>IF(ISERROR(F11/H11),"N/A",F11/H11)</f>
        <v>0.78260869565217395</v>
      </c>
    </row>
    <row r="12" spans="1:9" ht="13.1" customHeight="1">
      <c r="A12" s="591" t="s">
        <v>177</v>
      </c>
      <c r="B12" s="456">
        <v>10592</v>
      </c>
      <c r="C12" s="456">
        <v>1315</v>
      </c>
      <c r="D12" s="620">
        <f t="shared" si="0"/>
        <v>11907</v>
      </c>
      <c r="E12" s="574">
        <f>IF(ISERROR(B12/D12),"N/A",B12/D12)</f>
        <v>0.88956076257663563</v>
      </c>
      <c r="F12" s="456">
        <v>39</v>
      </c>
      <c r="G12" s="456">
        <v>5</v>
      </c>
      <c r="H12" s="575">
        <f t="shared" si="1"/>
        <v>44</v>
      </c>
      <c r="I12" s="574">
        <f>IF(ISERROR(F12/H12),"N/A",F12/H12)</f>
        <v>0.88636363636363635</v>
      </c>
    </row>
    <row r="13" spans="1:9" ht="13.1" customHeight="1">
      <c r="A13" s="591" t="s">
        <v>178</v>
      </c>
      <c r="B13" s="456">
        <v>16374</v>
      </c>
      <c r="C13" s="456">
        <v>551</v>
      </c>
      <c r="D13" s="620">
        <f t="shared" si="0"/>
        <v>16925</v>
      </c>
      <c r="E13" s="574">
        <f>IF(ISERROR(B13/D13),"N/A",B13/D13)</f>
        <v>0.96744460856720826</v>
      </c>
      <c r="F13" s="456">
        <v>435</v>
      </c>
      <c r="G13" s="456">
        <v>37</v>
      </c>
      <c r="H13" s="575">
        <f t="shared" si="1"/>
        <v>472</v>
      </c>
      <c r="I13" s="574">
        <f>IF(ISERROR(F13/H13),"N/A",F13/H13)</f>
        <v>0.92161016949152541</v>
      </c>
    </row>
    <row r="14" spans="1:9" ht="13.1" customHeight="1">
      <c r="A14" s="576" t="s">
        <v>541</v>
      </c>
      <c r="B14" s="456">
        <v>466</v>
      </c>
      <c r="C14" s="456">
        <v>153</v>
      </c>
      <c r="D14" s="620">
        <f t="shared" si="0"/>
        <v>619</v>
      </c>
      <c r="E14" s="574">
        <f>IF(ISERROR(B14/D14),"N/A",B14/D14)</f>
        <v>0.75282714054927302</v>
      </c>
      <c r="F14" s="456">
        <v>5</v>
      </c>
      <c r="G14" s="456">
        <v>0</v>
      </c>
      <c r="H14" s="575">
        <f t="shared" si="1"/>
        <v>5</v>
      </c>
      <c r="I14" s="574">
        <f>IF(ISERROR(F14/H14),"N/A",F14/H14)</f>
        <v>1</v>
      </c>
    </row>
    <row r="15" spans="1:9" ht="13.1" customHeight="1">
      <c r="A15" s="576" t="s">
        <v>540</v>
      </c>
      <c r="B15" s="456">
        <v>0</v>
      </c>
      <c r="C15" s="456">
        <v>8</v>
      </c>
      <c r="D15" s="620">
        <f t="shared" si="0"/>
        <v>8</v>
      </c>
      <c r="E15" s="574">
        <f>IF(ISERROR(B15/D15),"N/A",B15/D15)</f>
        <v>0</v>
      </c>
      <c r="F15" s="456">
        <v>0</v>
      </c>
      <c r="G15" s="456">
        <v>0</v>
      </c>
      <c r="H15" s="575">
        <f t="shared" si="1"/>
        <v>0</v>
      </c>
      <c r="I15" s="574" t="str">
        <f>IF(ISERROR(F15/H15),"N/A",F15/H15)</f>
        <v>N/A</v>
      </c>
    </row>
    <row r="16" spans="1:9" s="582" customFormat="1" ht="21.75" customHeight="1">
      <c r="A16" s="624" t="s">
        <v>539</v>
      </c>
      <c r="B16" s="623">
        <v>7870</v>
      </c>
      <c r="C16" s="623">
        <v>1038</v>
      </c>
      <c r="D16" s="622">
        <f t="shared" si="0"/>
        <v>8908</v>
      </c>
      <c r="E16" s="621">
        <f>B16/D16</f>
        <v>0.88347552761562642</v>
      </c>
      <c r="F16" s="623">
        <v>17</v>
      </c>
      <c r="G16" s="623">
        <v>1</v>
      </c>
      <c r="H16" s="622">
        <f t="shared" si="1"/>
        <v>18</v>
      </c>
      <c r="I16" s="621">
        <f>F16/H16</f>
        <v>0.94444444444444442</v>
      </c>
    </row>
    <row r="17" spans="1:10" ht="14.95" customHeight="1">
      <c r="A17" s="581" t="s">
        <v>0</v>
      </c>
      <c r="B17" s="579">
        <f>SUM(B18:B27)</f>
        <v>3520</v>
      </c>
      <c r="C17" s="579">
        <f>SUM(C18:C27)</f>
        <v>470</v>
      </c>
      <c r="D17" s="579">
        <f>SUM(D18:D27)</f>
        <v>3990</v>
      </c>
      <c r="E17" s="577">
        <f>B17/D17</f>
        <v>0.8822055137844611</v>
      </c>
      <c r="F17" s="579">
        <f>SUM(F18:F27)</f>
        <v>10</v>
      </c>
      <c r="G17" s="579">
        <f>SUM(G18:G27)</f>
        <v>2</v>
      </c>
      <c r="H17" s="578">
        <f t="shared" si="1"/>
        <v>12</v>
      </c>
      <c r="I17" s="577">
        <f>F17/H17</f>
        <v>0.83333333333333337</v>
      </c>
    </row>
    <row r="18" spans="1:10" ht="13.1" customHeight="1">
      <c r="A18" s="576" t="s">
        <v>537</v>
      </c>
      <c r="B18" s="456">
        <v>3473</v>
      </c>
      <c r="C18" s="456">
        <v>470</v>
      </c>
      <c r="D18" s="575">
        <f t="shared" ref="D18:D27" si="2">B18+C18</f>
        <v>3943</v>
      </c>
      <c r="E18" s="574">
        <f t="shared" ref="E18:E27" si="3">IF(ISERROR(B18/D18),"N/A",B18/D18)</f>
        <v>0.88080142023839714</v>
      </c>
      <c r="F18" s="456">
        <v>6</v>
      </c>
      <c r="G18" s="456">
        <v>2</v>
      </c>
      <c r="H18" s="620">
        <f t="shared" si="1"/>
        <v>8</v>
      </c>
      <c r="I18" s="574">
        <f t="shared" ref="I18:I27" si="4">IF(ISERROR(F18/H18),"N/A",F18/H18)</f>
        <v>0.75</v>
      </c>
    </row>
    <row r="19" spans="1:10" ht="13.1" customHeight="1">
      <c r="A19" s="576" t="s">
        <v>362</v>
      </c>
      <c r="B19" s="456">
        <v>8</v>
      </c>
      <c r="C19" s="456">
        <v>0</v>
      </c>
      <c r="D19" s="575">
        <f t="shared" si="2"/>
        <v>8</v>
      </c>
      <c r="E19" s="574">
        <f t="shared" si="3"/>
        <v>1</v>
      </c>
      <c r="F19" s="456">
        <v>0</v>
      </c>
      <c r="G19" s="456">
        <v>0</v>
      </c>
      <c r="H19" s="620">
        <f t="shared" si="1"/>
        <v>0</v>
      </c>
      <c r="I19" s="574" t="str">
        <f t="shared" si="4"/>
        <v>N/A</v>
      </c>
    </row>
    <row r="20" spans="1:10" ht="13.1" customHeight="1">
      <c r="A20" s="576" t="s">
        <v>536</v>
      </c>
      <c r="B20" s="456">
        <v>0</v>
      </c>
      <c r="C20" s="456">
        <v>0</v>
      </c>
      <c r="D20" s="575">
        <f t="shared" si="2"/>
        <v>0</v>
      </c>
      <c r="E20" s="574" t="str">
        <f t="shared" si="3"/>
        <v>N/A</v>
      </c>
      <c r="F20" s="456">
        <v>1</v>
      </c>
      <c r="G20" s="456">
        <v>0</v>
      </c>
      <c r="H20" s="620">
        <f t="shared" si="1"/>
        <v>1</v>
      </c>
      <c r="I20" s="574">
        <f t="shared" si="4"/>
        <v>1</v>
      </c>
    </row>
    <row r="21" spans="1:10" ht="13.1" customHeight="1">
      <c r="A21" s="576" t="s">
        <v>587</v>
      </c>
      <c r="B21" s="456">
        <v>0</v>
      </c>
      <c r="C21" s="456">
        <v>0</v>
      </c>
      <c r="D21" s="575">
        <f t="shared" si="2"/>
        <v>0</v>
      </c>
      <c r="E21" s="574" t="str">
        <f t="shared" si="3"/>
        <v>N/A</v>
      </c>
      <c r="F21" s="456">
        <v>2</v>
      </c>
      <c r="G21" s="456">
        <v>0</v>
      </c>
      <c r="H21" s="620">
        <f t="shared" si="1"/>
        <v>2</v>
      </c>
      <c r="I21" s="574">
        <f t="shared" si="4"/>
        <v>1</v>
      </c>
    </row>
    <row r="22" spans="1:10" ht="13.1" customHeight="1">
      <c r="A22" s="576" t="s">
        <v>534</v>
      </c>
      <c r="B22" s="456">
        <v>35</v>
      </c>
      <c r="C22" s="456">
        <v>0</v>
      </c>
      <c r="D22" s="575">
        <f t="shared" si="2"/>
        <v>35</v>
      </c>
      <c r="E22" s="574">
        <f t="shared" si="3"/>
        <v>1</v>
      </c>
      <c r="F22" s="456">
        <v>0</v>
      </c>
      <c r="G22" s="456">
        <v>0</v>
      </c>
      <c r="H22" s="620">
        <f t="shared" si="1"/>
        <v>0</v>
      </c>
      <c r="I22" s="574" t="str">
        <f t="shared" si="4"/>
        <v>N/A</v>
      </c>
    </row>
    <row r="23" spans="1:10" ht="13.1" customHeight="1">
      <c r="A23" s="576" t="s">
        <v>571</v>
      </c>
      <c r="B23" s="456">
        <v>0</v>
      </c>
      <c r="C23" s="456">
        <v>0</v>
      </c>
      <c r="D23" s="575">
        <f t="shared" si="2"/>
        <v>0</v>
      </c>
      <c r="E23" s="574" t="str">
        <f t="shared" si="3"/>
        <v>N/A</v>
      </c>
      <c r="F23" s="456">
        <v>0</v>
      </c>
      <c r="G23" s="456">
        <v>0</v>
      </c>
      <c r="H23" s="620">
        <f t="shared" si="1"/>
        <v>0</v>
      </c>
      <c r="I23" s="574" t="str">
        <f t="shared" si="4"/>
        <v>N/A</v>
      </c>
    </row>
    <row r="24" spans="1:10" ht="13.1" customHeight="1">
      <c r="A24" s="576" t="s">
        <v>533</v>
      </c>
      <c r="B24" s="456">
        <v>1</v>
      </c>
      <c r="C24" s="456">
        <v>0</v>
      </c>
      <c r="D24" s="575">
        <f t="shared" si="2"/>
        <v>1</v>
      </c>
      <c r="E24" s="574">
        <f t="shared" si="3"/>
        <v>1</v>
      </c>
      <c r="F24" s="456">
        <v>1</v>
      </c>
      <c r="G24" s="456">
        <v>0</v>
      </c>
      <c r="H24" s="620">
        <f t="shared" si="1"/>
        <v>1</v>
      </c>
      <c r="I24" s="574">
        <f t="shared" si="4"/>
        <v>1</v>
      </c>
    </row>
    <row r="25" spans="1:10" ht="13.1" customHeight="1">
      <c r="A25" s="576" t="s">
        <v>93</v>
      </c>
      <c r="B25" s="456">
        <v>2</v>
      </c>
      <c r="C25" s="456">
        <v>0</v>
      </c>
      <c r="D25" s="575">
        <f t="shared" si="2"/>
        <v>2</v>
      </c>
      <c r="E25" s="574">
        <f t="shared" si="3"/>
        <v>1</v>
      </c>
      <c r="F25" s="456">
        <v>0</v>
      </c>
      <c r="G25" s="456">
        <v>0</v>
      </c>
      <c r="H25" s="620">
        <f t="shared" si="1"/>
        <v>0</v>
      </c>
      <c r="I25" s="574" t="str">
        <f t="shared" si="4"/>
        <v>N/A</v>
      </c>
    </row>
    <row r="26" spans="1:10" ht="13.1" customHeight="1">
      <c r="A26" s="576" t="s">
        <v>171</v>
      </c>
      <c r="B26" s="456">
        <v>0</v>
      </c>
      <c r="C26" s="456">
        <v>0</v>
      </c>
      <c r="D26" s="575">
        <f t="shared" si="2"/>
        <v>0</v>
      </c>
      <c r="E26" s="574" t="str">
        <f t="shared" si="3"/>
        <v>N/A</v>
      </c>
      <c r="F26" s="456">
        <v>0</v>
      </c>
      <c r="G26" s="456">
        <v>0</v>
      </c>
      <c r="H26" s="620">
        <f t="shared" si="1"/>
        <v>0</v>
      </c>
      <c r="I26" s="574" t="str">
        <f t="shared" si="4"/>
        <v>N/A</v>
      </c>
    </row>
    <row r="27" spans="1:10" s="570" customFormat="1" ht="18" customHeight="1">
      <c r="A27" s="573" t="s">
        <v>168</v>
      </c>
      <c r="B27" s="450">
        <v>1</v>
      </c>
      <c r="C27" s="450">
        <v>0</v>
      </c>
      <c r="D27" s="572">
        <f t="shared" si="2"/>
        <v>1</v>
      </c>
      <c r="E27" s="618">
        <f t="shared" si="3"/>
        <v>1</v>
      </c>
      <c r="F27" s="450">
        <v>0</v>
      </c>
      <c r="G27" s="450">
        <v>0</v>
      </c>
      <c r="H27" s="619">
        <f t="shared" si="1"/>
        <v>0</v>
      </c>
      <c r="I27" s="618" t="str">
        <f t="shared" si="4"/>
        <v>N/A</v>
      </c>
      <c r="J27" s="617"/>
    </row>
    <row r="28" spans="1:10">
      <c r="A28" s="569"/>
      <c r="B28" s="567"/>
      <c r="C28" s="567"/>
      <c r="D28" s="567"/>
      <c r="E28" s="566"/>
      <c r="F28" s="567"/>
      <c r="G28" s="567"/>
      <c r="H28" s="313"/>
      <c r="I28" s="616"/>
      <c r="J28" s="569"/>
    </row>
    <row r="29" spans="1:10">
      <c r="A29" s="569" t="s">
        <v>530</v>
      </c>
      <c r="B29" s="567"/>
      <c r="C29" s="567"/>
      <c r="D29" s="567"/>
      <c r="E29" s="615"/>
      <c r="F29" s="567"/>
      <c r="G29" s="567"/>
      <c r="H29" s="567"/>
      <c r="I29" s="616"/>
      <c r="J29" s="569"/>
    </row>
    <row r="30" spans="1:10">
      <c r="A30" s="569" t="s">
        <v>600</v>
      </c>
      <c r="B30" s="569"/>
      <c r="C30" s="569"/>
      <c r="D30" s="569"/>
      <c r="E30" s="615"/>
      <c r="F30" s="569"/>
      <c r="G30" s="567"/>
      <c r="H30" s="569"/>
      <c r="I30" s="614"/>
      <c r="J30" s="569"/>
    </row>
    <row r="31" spans="1:10">
      <c r="A31" s="569" t="s">
        <v>599</v>
      </c>
      <c r="B31" s="569"/>
      <c r="C31" s="569"/>
      <c r="D31" s="569"/>
      <c r="E31" s="615"/>
      <c r="F31" s="569"/>
      <c r="G31" s="567"/>
      <c r="H31" s="569"/>
      <c r="I31" s="614"/>
      <c r="J31" s="569"/>
    </row>
    <row r="32" spans="1:10">
      <c r="A32" s="569" t="s">
        <v>598</v>
      </c>
      <c r="B32" s="569"/>
      <c r="C32" s="569"/>
      <c r="D32" s="569"/>
      <c r="E32" s="615"/>
      <c r="F32" s="569"/>
      <c r="G32" s="567"/>
      <c r="H32" s="569"/>
      <c r="I32" s="614"/>
      <c r="J32" s="569"/>
    </row>
    <row r="33" spans="1:10">
      <c r="A33" s="569" t="s">
        <v>597</v>
      </c>
      <c r="B33" s="569"/>
      <c r="C33" s="569"/>
      <c r="D33" s="569"/>
      <c r="E33" s="615"/>
      <c r="F33" s="569"/>
      <c r="G33" s="567"/>
      <c r="H33" s="569"/>
      <c r="I33" s="614"/>
      <c r="J33" s="569"/>
    </row>
    <row r="34" spans="1:10">
      <c r="A34" s="569" t="s">
        <v>596</v>
      </c>
      <c r="B34" s="569"/>
      <c r="C34" s="569"/>
      <c r="D34" s="569"/>
      <c r="E34" s="615"/>
      <c r="F34" s="569"/>
      <c r="G34" s="567"/>
      <c r="H34" s="569"/>
      <c r="I34" s="614"/>
      <c r="J34" s="569"/>
    </row>
    <row r="35" spans="1:10">
      <c r="A35" s="569" t="s">
        <v>595</v>
      </c>
      <c r="B35" s="569"/>
      <c r="C35" s="569"/>
      <c r="D35" s="569"/>
      <c r="E35" s="615"/>
      <c r="F35" s="569"/>
      <c r="G35" s="567"/>
      <c r="H35" s="569"/>
      <c r="I35" s="614"/>
      <c r="J35" s="569"/>
    </row>
    <row r="36" spans="1:10">
      <c r="A36" s="569" t="s">
        <v>594</v>
      </c>
      <c r="B36" s="569"/>
      <c r="C36" s="569"/>
      <c r="D36" s="569"/>
      <c r="E36" s="615"/>
      <c r="F36" s="569"/>
      <c r="G36" s="567"/>
      <c r="H36" s="569"/>
      <c r="I36" s="614"/>
      <c r="J36" s="569"/>
    </row>
    <row r="37" spans="1:10">
      <c r="A37" s="565" t="s">
        <v>585</v>
      </c>
      <c r="B37" s="565"/>
      <c r="C37" s="565"/>
      <c r="D37" s="565"/>
      <c r="E37" s="613"/>
      <c r="F37" s="565"/>
      <c r="G37" s="567"/>
      <c r="H37" s="565"/>
      <c r="I37" s="566"/>
      <c r="J37" s="565"/>
    </row>
    <row r="38" spans="1:10">
      <c r="E38" s="612"/>
    </row>
    <row r="39" spans="1:10">
      <c r="B39" s="564"/>
      <c r="C39" s="564"/>
      <c r="F39" s="564"/>
      <c r="G39" s="564"/>
    </row>
  </sheetData>
  <printOptions gridLinesSet="0"/>
  <pageMargins left="0.75" right="0.17" top="1" bottom="1" header="0.5" footer="0.5"/>
  <pageSetup firstPageNumber="29" orientation="portrait" useFirstPageNumber="1" horizontalDpi="4294967292" verticalDpi="4294967292" r:id="rId1"/>
  <headerFooter alignWithMargins="0">
    <oddFooter>&amp;C&amp;"Times New Roman,Regular"&amp;P of 31</oddFooter>
  </headerFooter>
  <ignoredErrors>
    <ignoredError sqref="B7:G7" formulaRange="1"/>
    <ignoredError sqref="D17" 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0"/>
  <sheetViews>
    <sheetView showGridLines="0" workbookViewId="0">
      <selection activeCell="Y1" sqref="Y1"/>
    </sheetView>
  </sheetViews>
  <sheetFormatPr defaultRowHeight="11.55"/>
  <cols>
    <col min="1" max="1" width="20.7109375" style="305" customWidth="1"/>
    <col min="2" max="11" width="7.42578125" style="305" customWidth="1"/>
    <col min="12" max="16" width="7.42578125" style="305" hidden="1" customWidth="1"/>
    <col min="17" max="18" width="6.42578125" style="305" hidden="1" customWidth="1"/>
    <col min="19" max="22" width="7" style="305" hidden="1" customWidth="1"/>
    <col min="23" max="23" width="6.5703125" style="305" customWidth="1"/>
    <col min="24" max="28" width="9.140625" style="306"/>
    <col min="29" max="265" width="9.140625" style="305"/>
    <col min="266" max="266" width="26.42578125" style="305" customWidth="1"/>
    <col min="267" max="270" width="7" style="305" customWidth="1"/>
    <col min="271" max="273" width="7" style="305" bestFit="1" customWidth="1"/>
    <col min="274" max="276" width="7" style="305" customWidth="1"/>
    <col min="277" max="277" width="6.5703125" style="305" customWidth="1"/>
    <col min="278" max="521" width="9.140625" style="305"/>
    <col min="522" max="522" width="26.42578125" style="305" customWidth="1"/>
    <col min="523" max="526" width="7" style="305" customWidth="1"/>
    <col min="527" max="529" width="7" style="305" bestFit="1" customWidth="1"/>
    <col min="530" max="532" width="7" style="305" customWidth="1"/>
    <col min="533" max="533" width="6.5703125" style="305" customWidth="1"/>
    <col min="534" max="777" width="9.140625" style="305"/>
    <col min="778" max="778" width="26.42578125" style="305" customWidth="1"/>
    <col min="779" max="782" width="7" style="305" customWidth="1"/>
    <col min="783" max="785" width="7" style="305" bestFit="1" customWidth="1"/>
    <col min="786" max="788" width="7" style="305" customWidth="1"/>
    <col min="789" max="789" width="6.5703125" style="305" customWidth="1"/>
    <col min="790" max="1033" width="9.140625" style="305"/>
    <col min="1034" max="1034" width="26.42578125" style="305" customWidth="1"/>
    <col min="1035" max="1038" width="7" style="305" customWidth="1"/>
    <col min="1039" max="1041" width="7" style="305" bestFit="1" customWidth="1"/>
    <col min="1042" max="1044" width="7" style="305" customWidth="1"/>
    <col min="1045" max="1045" width="6.5703125" style="305" customWidth="1"/>
    <col min="1046" max="1289" width="9.140625" style="305"/>
    <col min="1290" max="1290" width="26.42578125" style="305" customWidth="1"/>
    <col min="1291" max="1294" width="7" style="305" customWidth="1"/>
    <col min="1295" max="1297" width="7" style="305" bestFit="1" customWidth="1"/>
    <col min="1298" max="1300" width="7" style="305" customWidth="1"/>
    <col min="1301" max="1301" width="6.5703125" style="305" customWidth="1"/>
    <col min="1302" max="1545" width="9.140625" style="305"/>
    <col min="1546" max="1546" width="26.42578125" style="305" customWidth="1"/>
    <col min="1547" max="1550" width="7" style="305" customWidth="1"/>
    <col min="1551" max="1553" width="7" style="305" bestFit="1" customWidth="1"/>
    <col min="1554" max="1556" width="7" style="305" customWidth="1"/>
    <col min="1557" max="1557" width="6.5703125" style="305" customWidth="1"/>
    <col min="1558" max="1801" width="9.140625" style="305"/>
    <col min="1802" max="1802" width="26.42578125" style="305" customWidth="1"/>
    <col min="1803" max="1806" width="7" style="305" customWidth="1"/>
    <col min="1807" max="1809" width="7" style="305" bestFit="1" customWidth="1"/>
    <col min="1810" max="1812" width="7" style="305" customWidth="1"/>
    <col min="1813" max="1813" width="6.5703125" style="305" customWidth="1"/>
    <col min="1814" max="2057" width="9.140625" style="305"/>
    <col min="2058" max="2058" width="26.42578125" style="305" customWidth="1"/>
    <col min="2059" max="2062" width="7" style="305" customWidth="1"/>
    <col min="2063" max="2065" width="7" style="305" bestFit="1" customWidth="1"/>
    <col min="2066" max="2068" width="7" style="305" customWidth="1"/>
    <col min="2069" max="2069" width="6.5703125" style="305" customWidth="1"/>
    <col min="2070" max="2313" width="9.140625" style="305"/>
    <col min="2314" max="2314" width="26.42578125" style="305" customWidth="1"/>
    <col min="2315" max="2318" width="7" style="305" customWidth="1"/>
    <col min="2319" max="2321" width="7" style="305" bestFit="1" customWidth="1"/>
    <col min="2322" max="2324" width="7" style="305" customWidth="1"/>
    <col min="2325" max="2325" width="6.5703125" style="305" customWidth="1"/>
    <col min="2326" max="2569" width="9.140625" style="305"/>
    <col min="2570" max="2570" width="26.42578125" style="305" customWidth="1"/>
    <col min="2571" max="2574" width="7" style="305" customWidth="1"/>
    <col min="2575" max="2577" width="7" style="305" bestFit="1" customWidth="1"/>
    <col min="2578" max="2580" width="7" style="305" customWidth="1"/>
    <col min="2581" max="2581" width="6.5703125" style="305" customWidth="1"/>
    <col min="2582" max="2825" width="9.140625" style="305"/>
    <col min="2826" max="2826" width="26.42578125" style="305" customWidth="1"/>
    <col min="2827" max="2830" width="7" style="305" customWidth="1"/>
    <col min="2831" max="2833" width="7" style="305" bestFit="1" customWidth="1"/>
    <col min="2834" max="2836" width="7" style="305" customWidth="1"/>
    <col min="2837" max="2837" width="6.5703125" style="305" customWidth="1"/>
    <col min="2838" max="3081" width="9.140625" style="305"/>
    <col min="3082" max="3082" width="26.42578125" style="305" customWidth="1"/>
    <col min="3083" max="3086" width="7" style="305" customWidth="1"/>
    <col min="3087" max="3089" width="7" style="305" bestFit="1" customWidth="1"/>
    <col min="3090" max="3092" width="7" style="305" customWidth="1"/>
    <col min="3093" max="3093" width="6.5703125" style="305" customWidth="1"/>
    <col min="3094" max="3337" width="9.140625" style="305"/>
    <col min="3338" max="3338" width="26.42578125" style="305" customWidth="1"/>
    <col min="3339" max="3342" width="7" style="305" customWidth="1"/>
    <col min="3343" max="3345" width="7" style="305" bestFit="1" customWidth="1"/>
    <col min="3346" max="3348" width="7" style="305" customWidth="1"/>
    <col min="3349" max="3349" width="6.5703125" style="305" customWidth="1"/>
    <col min="3350" max="3593" width="9.140625" style="305"/>
    <col min="3594" max="3594" width="26.42578125" style="305" customWidth="1"/>
    <col min="3595" max="3598" width="7" style="305" customWidth="1"/>
    <col min="3599" max="3601" width="7" style="305" bestFit="1" customWidth="1"/>
    <col min="3602" max="3604" width="7" style="305" customWidth="1"/>
    <col min="3605" max="3605" width="6.5703125" style="305" customWidth="1"/>
    <col min="3606" max="3849" width="9.140625" style="305"/>
    <col min="3850" max="3850" width="26.42578125" style="305" customWidth="1"/>
    <col min="3851" max="3854" width="7" style="305" customWidth="1"/>
    <col min="3855" max="3857" width="7" style="305" bestFit="1" customWidth="1"/>
    <col min="3858" max="3860" width="7" style="305" customWidth="1"/>
    <col min="3861" max="3861" width="6.5703125" style="305" customWidth="1"/>
    <col min="3862" max="4105" width="9.140625" style="305"/>
    <col min="4106" max="4106" width="26.42578125" style="305" customWidth="1"/>
    <col min="4107" max="4110" width="7" style="305" customWidth="1"/>
    <col min="4111" max="4113" width="7" style="305" bestFit="1" customWidth="1"/>
    <col min="4114" max="4116" width="7" style="305" customWidth="1"/>
    <col min="4117" max="4117" width="6.5703125" style="305" customWidth="1"/>
    <col min="4118" max="4361" width="9.140625" style="305"/>
    <col min="4362" max="4362" width="26.42578125" style="305" customWidth="1"/>
    <col min="4363" max="4366" width="7" style="305" customWidth="1"/>
    <col min="4367" max="4369" width="7" style="305" bestFit="1" customWidth="1"/>
    <col min="4370" max="4372" width="7" style="305" customWidth="1"/>
    <col min="4373" max="4373" width="6.5703125" style="305" customWidth="1"/>
    <col min="4374" max="4617" width="9.140625" style="305"/>
    <col min="4618" max="4618" width="26.42578125" style="305" customWidth="1"/>
    <col min="4619" max="4622" width="7" style="305" customWidth="1"/>
    <col min="4623" max="4625" width="7" style="305" bestFit="1" customWidth="1"/>
    <col min="4626" max="4628" width="7" style="305" customWidth="1"/>
    <col min="4629" max="4629" width="6.5703125" style="305" customWidth="1"/>
    <col min="4630" max="4873" width="9.140625" style="305"/>
    <col min="4874" max="4874" width="26.42578125" style="305" customWidth="1"/>
    <col min="4875" max="4878" width="7" style="305" customWidth="1"/>
    <col min="4879" max="4881" width="7" style="305" bestFit="1" customWidth="1"/>
    <col min="4882" max="4884" width="7" style="305" customWidth="1"/>
    <col min="4885" max="4885" width="6.5703125" style="305" customWidth="1"/>
    <col min="4886" max="5129" width="9.140625" style="305"/>
    <col min="5130" max="5130" width="26.42578125" style="305" customWidth="1"/>
    <col min="5131" max="5134" width="7" style="305" customWidth="1"/>
    <col min="5135" max="5137" width="7" style="305" bestFit="1" customWidth="1"/>
    <col min="5138" max="5140" width="7" style="305" customWidth="1"/>
    <col min="5141" max="5141" width="6.5703125" style="305" customWidth="1"/>
    <col min="5142" max="5385" width="9.140625" style="305"/>
    <col min="5386" max="5386" width="26.42578125" style="305" customWidth="1"/>
    <col min="5387" max="5390" width="7" style="305" customWidth="1"/>
    <col min="5391" max="5393" width="7" style="305" bestFit="1" customWidth="1"/>
    <col min="5394" max="5396" width="7" style="305" customWidth="1"/>
    <col min="5397" max="5397" width="6.5703125" style="305" customWidth="1"/>
    <col min="5398" max="5641" width="9.140625" style="305"/>
    <col min="5642" max="5642" width="26.42578125" style="305" customWidth="1"/>
    <col min="5643" max="5646" width="7" style="305" customWidth="1"/>
    <col min="5647" max="5649" width="7" style="305" bestFit="1" customWidth="1"/>
    <col min="5650" max="5652" width="7" style="305" customWidth="1"/>
    <col min="5653" max="5653" width="6.5703125" style="305" customWidth="1"/>
    <col min="5654" max="5897" width="9.140625" style="305"/>
    <col min="5898" max="5898" width="26.42578125" style="305" customWidth="1"/>
    <col min="5899" max="5902" width="7" style="305" customWidth="1"/>
    <col min="5903" max="5905" width="7" style="305" bestFit="1" customWidth="1"/>
    <col min="5906" max="5908" width="7" style="305" customWidth="1"/>
    <col min="5909" max="5909" width="6.5703125" style="305" customWidth="1"/>
    <col min="5910" max="6153" width="9.140625" style="305"/>
    <col min="6154" max="6154" width="26.42578125" style="305" customWidth="1"/>
    <col min="6155" max="6158" width="7" style="305" customWidth="1"/>
    <col min="6159" max="6161" width="7" style="305" bestFit="1" customWidth="1"/>
    <col min="6162" max="6164" width="7" style="305" customWidth="1"/>
    <col min="6165" max="6165" width="6.5703125" style="305" customWidth="1"/>
    <col min="6166" max="6409" width="9.140625" style="305"/>
    <col min="6410" max="6410" width="26.42578125" style="305" customWidth="1"/>
    <col min="6411" max="6414" width="7" style="305" customWidth="1"/>
    <col min="6415" max="6417" width="7" style="305" bestFit="1" customWidth="1"/>
    <col min="6418" max="6420" width="7" style="305" customWidth="1"/>
    <col min="6421" max="6421" width="6.5703125" style="305" customWidth="1"/>
    <col min="6422" max="6665" width="9.140625" style="305"/>
    <col min="6666" max="6666" width="26.42578125" style="305" customWidth="1"/>
    <col min="6667" max="6670" width="7" style="305" customWidth="1"/>
    <col min="6671" max="6673" width="7" style="305" bestFit="1" customWidth="1"/>
    <col min="6674" max="6676" width="7" style="305" customWidth="1"/>
    <col min="6677" max="6677" width="6.5703125" style="305" customWidth="1"/>
    <col min="6678" max="6921" width="9.140625" style="305"/>
    <col min="6922" max="6922" width="26.42578125" style="305" customWidth="1"/>
    <col min="6923" max="6926" width="7" style="305" customWidth="1"/>
    <col min="6927" max="6929" width="7" style="305" bestFit="1" customWidth="1"/>
    <col min="6930" max="6932" width="7" style="305" customWidth="1"/>
    <col min="6933" max="6933" width="6.5703125" style="305" customWidth="1"/>
    <col min="6934" max="7177" width="9.140625" style="305"/>
    <col min="7178" max="7178" width="26.42578125" style="305" customWidth="1"/>
    <col min="7179" max="7182" width="7" style="305" customWidth="1"/>
    <col min="7183" max="7185" width="7" style="305" bestFit="1" customWidth="1"/>
    <col min="7186" max="7188" width="7" style="305" customWidth="1"/>
    <col min="7189" max="7189" width="6.5703125" style="305" customWidth="1"/>
    <col min="7190" max="7433" width="9.140625" style="305"/>
    <col min="7434" max="7434" width="26.42578125" style="305" customWidth="1"/>
    <col min="7435" max="7438" width="7" style="305" customWidth="1"/>
    <col min="7439" max="7441" width="7" style="305" bestFit="1" customWidth="1"/>
    <col min="7442" max="7444" width="7" style="305" customWidth="1"/>
    <col min="7445" max="7445" width="6.5703125" style="305" customWidth="1"/>
    <col min="7446" max="7689" width="9.140625" style="305"/>
    <col min="7690" max="7690" width="26.42578125" style="305" customWidth="1"/>
    <col min="7691" max="7694" width="7" style="305" customWidth="1"/>
    <col min="7695" max="7697" width="7" style="305" bestFit="1" customWidth="1"/>
    <col min="7698" max="7700" width="7" style="305" customWidth="1"/>
    <col min="7701" max="7701" width="6.5703125" style="305" customWidth="1"/>
    <col min="7702" max="7945" width="9.140625" style="305"/>
    <col min="7946" max="7946" width="26.42578125" style="305" customWidth="1"/>
    <col min="7947" max="7950" width="7" style="305" customWidth="1"/>
    <col min="7951" max="7953" width="7" style="305" bestFit="1" customWidth="1"/>
    <col min="7954" max="7956" width="7" style="305" customWidth="1"/>
    <col min="7957" max="7957" width="6.5703125" style="305" customWidth="1"/>
    <col min="7958" max="8201" width="9.140625" style="305"/>
    <col min="8202" max="8202" width="26.42578125" style="305" customWidth="1"/>
    <col min="8203" max="8206" width="7" style="305" customWidth="1"/>
    <col min="8207" max="8209" width="7" style="305" bestFit="1" customWidth="1"/>
    <col min="8210" max="8212" width="7" style="305" customWidth="1"/>
    <col min="8213" max="8213" width="6.5703125" style="305" customWidth="1"/>
    <col min="8214" max="8457" width="9.140625" style="305"/>
    <col min="8458" max="8458" width="26.42578125" style="305" customWidth="1"/>
    <col min="8459" max="8462" width="7" style="305" customWidth="1"/>
    <col min="8463" max="8465" width="7" style="305" bestFit="1" customWidth="1"/>
    <col min="8466" max="8468" width="7" style="305" customWidth="1"/>
    <col min="8469" max="8469" width="6.5703125" style="305" customWidth="1"/>
    <col min="8470" max="8713" width="9.140625" style="305"/>
    <col min="8714" max="8714" width="26.42578125" style="305" customWidth="1"/>
    <col min="8715" max="8718" width="7" style="305" customWidth="1"/>
    <col min="8719" max="8721" width="7" style="305" bestFit="1" customWidth="1"/>
    <col min="8722" max="8724" width="7" style="305" customWidth="1"/>
    <col min="8725" max="8725" width="6.5703125" style="305" customWidth="1"/>
    <col min="8726" max="8969" width="9.140625" style="305"/>
    <col min="8970" max="8970" width="26.42578125" style="305" customWidth="1"/>
    <col min="8971" max="8974" width="7" style="305" customWidth="1"/>
    <col min="8975" max="8977" width="7" style="305" bestFit="1" customWidth="1"/>
    <col min="8978" max="8980" width="7" style="305" customWidth="1"/>
    <col min="8981" max="8981" width="6.5703125" style="305" customWidth="1"/>
    <col min="8982" max="9225" width="9.140625" style="305"/>
    <col min="9226" max="9226" width="26.42578125" style="305" customWidth="1"/>
    <col min="9227" max="9230" width="7" style="305" customWidth="1"/>
    <col min="9231" max="9233" width="7" style="305" bestFit="1" customWidth="1"/>
    <col min="9234" max="9236" width="7" style="305" customWidth="1"/>
    <col min="9237" max="9237" width="6.5703125" style="305" customWidth="1"/>
    <col min="9238" max="9481" width="9.140625" style="305"/>
    <col min="9482" max="9482" width="26.42578125" style="305" customWidth="1"/>
    <col min="9483" max="9486" width="7" style="305" customWidth="1"/>
    <col min="9487" max="9489" width="7" style="305" bestFit="1" customWidth="1"/>
    <col min="9490" max="9492" width="7" style="305" customWidth="1"/>
    <col min="9493" max="9493" width="6.5703125" style="305" customWidth="1"/>
    <col min="9494" max="9737" width="9.140625" style="305"/>
    <col min="9738" max="9738" width="26.42578125" style="305" customWidth="1"/>
    <col min="9739" max="9742" width="7" style="305" customWidth="1"/>
    <col min="9743" max="9745" width="7" style="305" bestFit="1" customWidth="1"/>
    <col min="9746" max="9748" width="7" style="305" customWidth="1"/>
    <col min="9749" max="9749" width="6.5703125" style="305" customWidth="1"/>
    <col min="9750" max="9993" width="9.140625" style="305"/>
    <col min="9994" max="9994" width="26.42578125" style="305" customWidth="1"/>
    <col min="9995" max="9998" width="7" style="305" customWidth="1"/>
    <col min="9999" max="10001" width="7" style="305" bestFit="1" customWidth="1"/>
    <col min="10002" max="10004" width="7" style="305" customWidth="1"/>
    <col min="10005" max="10005" width="6.5703125" style="305" customWidth="1"/>
    <col min="10006" max="10249" width="9.140625" style="305"/>
    <col min="10250" max="10250" width="26.42578125" style="305" customWidth="1"/>
    <col min="10251" max="10254" width="7" style="305" customWidth="1"/>
    <col min="10255" max="10257" width="7" style="305" bestFit="1" customWidth="1"/>
    <col min="10258" max="10260" width="7" style="305" customWidth="1"/>
    <col min="10261" max="10261" width="6.5703125" style="305" customWidth="1"/>
    <col min="10262" max="10505" width="9.140625" style="305"/>
    <col min="10506" max="10506" width="26.42578125" style="305" customWidth="1"/>
    <col min="10507" max="10510" width="7" style="305" customWidth="1"/>
    <col min="10511" max="10513" width="7" style="305" bestFit="1" customWidth="1"/>
    <col min="10514" max="10516" width="7" style="305" customWidth="1"/>
    <col min="10517" max="10517" width="6.5703125" style="305" customWidth="1"/>
    <col min="10518" max="10761" width="9.140625" style="305"/>
    <col min="10762" max="10762" width="26.42578125" style="305" customWidth="1"/>
    <col min="10763" max="10766" width="7" style="305" customWidth="1"/>
    <col min="10767" max="10769" width="7" style="305" bestFit="1" customWidth="1"/>
    <col min="10770" max="10772" width="7" style="305" customWidth="1"/>
    <col min="10773" max="10773" width="6.5703125" style="305" customWidth="1"/>
    <col min="10774" max="11017" width="9.140625" style="305"/>
    <col min="11018" max="11018" width="26.42578125" style="305" customWidth="1"/>
    <col min="11019" max="11022" width="7" style="305" customWidth="1"/>
    <col min="11023" max="11025" width="7" style="305" bestFit="1" customWidth="1"/>
    <col min="11026" max="11028" width="7" style="305" customWidth="1"/>
    <col min="11029" max="11029" width="6.5703125" style="305" customWidth="1"/>
    <col min="11030" max="11273" width="9.140625" style="305"/>
    <col min="11274" max="11274" width="26.42578125" style="305" customWidth="1"/>
    <col min="11275" max="11278" width="7" style="305" customWidth="1"/>
    <col min="11279" max="11281" width="7" style="305" bestFit="1" customWidth="1"/>
    <col min="11282" max="11284" width="7" style="305" customWidth="1"/>
    <col min="11285" max="11285" width="6.5703125" style="305" customWidth="1"/>
    <col min="11286" max="11529" width="9.140625" style="305"/>
    <col min="11530" max="11530" width="26.42578125" style="305" customWidth="1"/>
    <col min="11531" max="11534" width="7" style="305" customWidth="1"/>
    <col min="11535" max="11537" width="7" style="305" bestFit="1" customWidth="1"/>
    <col min="11538" max="11540" width="7" style="305" customWidth="1"/>
    <col min="11541" max="11541" width="6.5703125" style="305" customWidth="1"/>
    <col min="11542" max="11785" width="9.140625" style="305"/>
    <col min="11786" max="11786" width="26.42578125" style="305" customWidth="1"/>
    <col min="11787" max="11790" width="7" style="305" customWidth="1"/>
    <col min="11791" max="11793" width="7" style="305" bestFit="1" customWidth="1"/>
    <col min="11794" max="11796" width="7" style="305" customWidth="1"/>
    <col min="11797" max="11797" width="6.5703125" style="305" customWidth="1"/>
    <col min="11798" max="12041" width="9.140625" style="305"/>
    <col min="12042" max="12042" width="26.42578125" style="305" customWidth="1"/>
    <col min="12043" max="12046" width="7" style="305" customWidth="1"/>
    <col min="12047" max="12049" width="7" style="305" bestFit="1" customWidth="1"/>
    <col min="12050" max="12052" width="7" style="305" customWidth="1"/>
    <col min="12053" max="12053" width="6.5703125" style="305" customWidth="1"/>
    <col min="12054" max="12297" width="9.140625" style="305"/>
    <col min="12298" max="12298" width="26.42578125" style="305" customWidth="1"/>
    <col min="12299" max="12302" width="7" style="305" customWidth="1"/>
    <col min="12303" max="12305" width="7" style="305" bestFit="1" customWidth="1"/>
    <col min="12306" max="12308" width="7" style="305" customWidth="1"/>
    <col min="12309" max="12309" width="6.5703125" style="305" customWidth="1"/>
    <col min="12310" max="12553" width="9.140625" style="305"/>
    <col min="12554" max="12554" width="26.42578125" style="305" customWidth="1"/>
    <col min="12555" max="12558" width="7" style="305" customWidth="1"/>
    <col min="12559" max="12561" width="7" style="305" bestFit="1" customWidth="1"/>
    <col min="12562" max="12564" width="7" style="305" customWidth="1"/>
    <col min="12565" max="12565" width="6.5703125" style="305" customWidth="1"/>
    <col min="12566" max="12809" width="9.140625" style="305"/>
    <col min="12810" max="12810" width="26.42578125" style="305" customWidth="1"/>
    <col min="12811" max="12814" width="7" style="305" customWidth="1"/>
    <col min="12815" max="12817" width="7" style="305" bestFit="1" customWidth="1"/>
    <col min="12818" max="12820" width="7" style="305" customWidth="1"/>
    <col min="12821" max="12821" width="6.5703125" style="305" customWidth="1"/>
    <col min="12822" max="13065" width="9.140625" style="305"/>
    <col min="13066" max="13066" width="26.42578125" style="305" customWidth="1"/>
    <col min="13067" max="13070" width="7" style="305" customWidth="1"/>
    <col min="13071" max="13073" width="7" style="305" bestFit="1" customWidth="1"/>
    <col min="13074" max="13076" width="7" style="305" customWidth="1"/>
    <col min="13077" max="13077" width="6.5703125" style="305" customWidth="1"/>
    <col min="13078" max="13321" width="9.140625" style="305"/>
    <col min="13322" max="13322" width="26.42578125" style="305" customWidth="1"/>
    <col min="13323" max="13326" width="7" style="305" customWidth="1"/>
    <col min="13327" max="13329" width="7" style="305" bestFit="1" customWidth="1"/>
    <col min="13330" max="13332" width="7" style="305" customWidth="1"/>
    <col min="13333" max="13333" width="6.5703125" style="305" customWidth="1"/>
    <col min="13334" max="13577" width="9.140625" style="305"/>
    <col min="13578" max="13578" width="26.42578125" style="305" customWidth="1"/>
    <col min="13579" max="13582" width="7" style="305" customWidth="1"/>
    <col min="13583" max="13585" width="7" style="305" bestFit="1" customWidth="1"/>
    <col min="13586" max="13588" width="7" style="305" customWidth="1"/>
    <col min="13589" max="13589" width="6.5703125" style="305" customWidth="1"/>
    <col min="13590" max="13833" width="9.140625" style="305"/>
    <col min="13834" max="13834" width="26.42578125" style="305" customWidth="1"/>
    <col min="13835" max="13838" width="7" style="305" customWidth="1"/>
    <col min="13839" max="13841" width="7" style="305" bestFit="1" customWidth="1"/>
    <col min="13842" max="13844" width="7" style="305" customWidth="1"/>
    <col min="13845" max="13845" width="6.5703125" style="305" customWidth="1"/>
    <col min="13846" max="14089" width="9.140625" style="305"/>
    <col min="14090" max="14090" width="26.42578125" style="305" customWidth="1"/>
    <col min="14091" max="14094" width="7" style="305" customWidth="1"/>
    <col min="14095" max="14097" width="7" style="305" bestFit="1" customWidth="1"/>
    <col min="14098" max="14100" width="7" style="305" customWidth="1"/>
    <col min="14101" max="14101" width="6.5703125" style="305" customWidth="1"/>
    <col min="14102" max="14345" width="9.140625" style="305"/>
    <col min="14346" max="14346" width="26.42578125" style="305" customWidth="1"/>
    <col min="14347" max="14350" width="7" style="305" customWidth="1"/>
    <col min="14351" max="14353" width="7" style="305" bestFit="1" customWidth="1"/>
    <col min="14354" max="14356" width="7" style="305" customWidth="1"/>
    <col min="14357" max="14357" width="6.5703125" style="305" customWidth="1"/>
    <col min="14358" max="14601" width="9.140625" style="305"/>
    <col min="14602" max="14602" width="26.42578125" style="305" customWidth="1"/>
    <col min="14603" max="14606" width="7" style="305" customWidth="1"/>
    <col min="14607" max="14609" width="7" style="305" bestFit="1" customWidth="1"/>
    <col min="14610" max="14612" width="7" style="305" customWidth="1"/>
    <col min="14613" max="14613" width="6.5703125" style="305" customWidth="1"/>
    <col min="14614" max="14857" width="9.140625" style="305"/>
    <col min="14858" max="14858" width="26.42578125" style="305" customWidth="1"/>
    <col min="14859" max="14862" width="7" style="305" customWidth="1"/>
    <col min="14863" max="14865" width="7" style="305" bestFit="1" customWidth="1"/>
    <col min="14866" max="14868" width="7" style="305" customWidth="1"/>
    <col min="14869" max="14869" width="6.5703125" style="305" customWidth="1"/>
    <col min="14870" max="15113" width="9.140625" style="305"/>
    <col min="15114" max="15114" width="26.42578125" style="305" customWidth="1"/>
    <col min="15115" max="15118" width="7" style="305" customWidth="1"/>
    <col min="15119" max="15121" width="7" style="305" bestFit="1" customWidth="1"/>
    <col min="15122" max="15124" width="7" style="305" customWidth="1"/>
    <col min="15125" max="15125" width="6.5703125" style="305" customWidth="1"/>
    <col min="15126" max="15369" width="9.140625" style="305"/>
    <col min="15370" max="15370" width="26.42578125" style="305" customWidth="1"/>
    <col min="15371" max="15374" width="7" style="305" customWidth="1"/>
    <col min="15375" max="15377" width="7" style="305" bestFit="1" customWidth="1"/>
    <col min="15378" max="15380" width="7" style="305" customWidth="1"/>
    <col min="15381" max="15381" width="6.5703125" style="305" customWidth="1"/>
    <col min="15382" max="15625" width="9.140625" style="305"/>
    <col min="15626" max="15626" width="26.42578125" style="305" customWidth="1"/>
    <col min="15627" max="15630" width="7" style="305" customWidth="1"/>
    <col min="15631" max="15633" width="7" style="305" bestFit="1" customWidth="1"/>
    <col min="15634" max="15636" width="7" style="305" customWidth="1"/>
    <col min="15637" max="15637" width="6.5703125" style="305" customWidth="1"/>
    <col min="15638" max="15881" width="9.140625" style="305"/>
    <col min="15882" max="15882" width="26.42578125" style="305" customWidth="1"/>
    <col min="15883" max="15886" width="7" style="305" customWidth="1"/>
    <col min="15887" max="15889" width="7" style="305" bestFit="1" customWidth="1"/>
    <col min="15890" max="15892" width="7" style="305" customWidth="1"/>
    <col min="15893" max="15893" width="6.5703125" style="305" customWidth="1"/>
    <col min="15894" max="16137" width="9.140625" style="305"/>
    <col min="16138" max="16138" width="26.42578125" style="305" customWidth="1"/>
    <col min="16139" max="16142" width="7" style="305" customWidth="1"/>
    <col min="16143" max="16145" width="7" style="305" bestFit="1" customWidth="1"/>
    <col min="16146" max="16148" width="7" style="305" customWidth="1"/>
    <col min="16149" max="16149" width="6.5703125" style="305" customWidth="1"/>
    <col min="16150" max="16384" width="9.140625" style="305"/>
  </cols>
  <sheetData>
    <row r="1" spans="1:28" ht="11.05" customHeight="1">
      <c r="A1" s="664" t="s">
        <v>605</v>
      </c>
      <c r="B1" s="664"/>
      <c r="C1" s="664"/>
      <c r="D1" s="664"/>
      <c r="E1" s="664"/>
      <c r="F1" s="664"/>
      <c r="G1" s="664"/>
      <c r="H1" s="664"/>
      <c r="I1" s="664"/>
      <c r="J1" s="664"/>
      <c r="K1" s="664"/>
      <c r="L1" s="664"/>
      <c r="M1" s="664"/>
      <c r="N1" s="664"/>
      <c r="O1" s="664"/>
      <c r="P1" s="664"/>
      <c r="Q1" s="663"/>
      <c r="R1" s="663"/>
      <c r="S1" s="663"/>
      <c r="T1" s="662"/>
      <c r="U1" s="662"/>
      <c r="V1" s="662"/>
      <c r="W1" s="662"/>
    </row>
    <row r="2" spans="1:28" ht="13.6" customHeight="1">
      <c r="A2" s="664" t="s">
        <v>604</v>
      </c>
      <c r="B2" s="664"/>
      <c r="C2" s="664"/>
      <c r="D2" s="664"/>
      <c r="E2" s="664"/>
      <c r="F2" s="664"/>
      <c r="G2" s="664"/>
      <c r="H2" s="664"/>
      <c r="I2" s="664"/>
      <c r="J2" s="664"/>
      <c r="K2" s="664"/>
      <c r="L2" s="664"/>
      <c r="M2" s="664"/>
      <c r="N2" s="664"/>
      <c r="O2" s="664"/>
      <c r="P2" s="664"/>
      <c r="Q2" s="663"/>
      <c r="R2" s="663"/>
      <c r="S2" s="663"/>
      <c r="T2" s="662"/>
      <c r="U2" s="662"/>
      <c r="V2" s="662"/>
      <c r="W2" s="662"/>
    </row>
    <row r="3" spans="1:28" ht="12.1" customHeight="1">
      <c r="A3" s="664" t="s">
        <v>578</v>
      </c>
      <c r="B3" s="664"/>
      <c r="C3" s="664"/>
      <c r="D3" s="664"/>
      <c r="E3" s="664"/>
      <c r="F3" s="664"/>
      <c r="G3" s="664"/>
      <c r="H3" s="664"/>
      <c r="I3" s="664"/>
      <c r="J3" s="664"/>
      <c r="K3" s="664"/>
      <c r="L3" s="664"/>
      <c r="M3" s="664"/>
      <c r="N3" s="664"/>
      <c r="O3" s="664"/>
      <c r="P3" s="664"/>
      <c r="Q3" s="663"/>
      <c r="R3" s="663"/>
      <c r="S3" s="663"/>
      <c r="T3" s="662"/>
      <c r="U3" s="662"/>
      <c r="V3" s="662"/>
      <c r="W3" s="662"/>
    </row>
    <row r="4" spans="1:28">
      <c r="A4" s="661"/>
      <c r="B4" s="661"/>
      <c r="C4" s="661"/>
      <c r="D4" s="661"/>
      <c r="E4" s="661"/>
      <c r="F4" s="661"/>
      <c r="G4" s="661"/>
      <c r="H4" s="661"/>
      <c r="I4" s="661"/>
      <c r="J4" s="661"/>
      <c r="K4" s="661"/>
      <c r="L4" s="661"/>
      <c r="M4" s="661"/>
      <c r="N4" s="661"/>
      <c r="O4" s="661"/>
      <c r="P4" s="661"/>
      <c r="Q4" s="660"/>
      <c r="R4" s="660"/>
      <c r="T4" s="660"/>
      <c r="U4" s="314"/>
      <c r="V4" s="660"/>
      <c r="W4" s="660"/>
    </row>
    <row r="5" spans="1:28" s="330" customFormat="1" ht="16.5" customHeight="1">
      <c r="A5" s="659" t="s">
        <v>603</v>
      </c>
      <c r="B5" s="659">
        <v>2021</v>
      </c>
      <c r="C5" s="659">
        <v>2020</v>
      </c>
      <c r="D5" s="659">
        <v>2019</v>
      </c>
      <c r="E5" s="659">
        <v>2018</v>
      </c>
      <c r="F5" s="659">
        <v>2017</v>
      </c>
      <c r="G5" s="659">
        <v>2016</v>
      </c>
      <c r="H5" s="659">
        <v>2015</v>
      </c>
      <c r="I5" s="659">
        <v>2014</v>
      </c>
      <c r="J5" s="659">
        <v>2013</v>
      </c>
      <c r="K5" s="659">
        <v>2012</v>
      </c>
      <c r="L5" s="659">
        <v>2011</v>
      </c>
      <c r="M5" s="659">
        <v>2010</v>
      </c>
      <c r="N5" s="659">
        <v>2009</v>
      </c>
      <c r="O5" s="659">
        <v>2008</v>
      </c>
      <c r="P5" s="659">
        <v>2007</v>
      </c>
      <c r="Q5" s="658">
        <v>2006</v>
      </c>
      <c r="R5" s="658">
        <v>2005</v>
      </c>
      <c r="S5" s="658">
        <v>2004</v>
      </c>
      <c r="T5" s="658">
        <v>2003</v>
      </c>
      <c r="U5" s="658">
        <v>2002</v>
      </c>
      <c r="V5" s="658">
        <v>2001</v>
      </c>
      <c r="W5" s="657"/>
      <c r="X5" s="306"/>
      <c r="Y5" s="306"/>
      <c r="Z5" s="306"/>
      <c r="AA5" s="306"/>
      <c r="AB5" s="306"/>
    </row>
    <row r="6" spans="1:28" ht="14.95" customHeight="1">
      <c r="A6" s="656" t="s">
        <v>17</v>
      </c>
      <c r="B6" s="655">
        <f t="shared" ref="B6:V6" si="0">(B8+B9+B11)</f>
        <v>27601</v>
      </c>
      <c r="C6" s="655">
        <f t="shared" si="0"/>
        <v>31632</v>
      </c>
      <c r="D6" s="655">
        <f t="shared" si="0"/>
        <v>30744</v>
      </c>
      <c r="E6" s="655">
        <f t="shared" si="0"/>
        <v>26813</v>
      </c>
      <c r="F6" s="655">
        <f t="shared" si="0"/>
        <v>22815</v>
      </c>
      <c r="G6" s="655">
        <f t="shared" si="0"/>
        <v>21806</v>
      </c>
      <c r="H6" s="655">
        <f t="shared" si="0"/>
        <v>20173</v>
      </c>
      <c r="I6" s="655">
        <f t="shared" si="0"/>
        <v>21533</v>
      </c>
      <c r="J6" s="655">
        <f t="shared" si="0"/>
        <v>18218</v>
      </c>
      <c r="K6" s="655">
        <f t="shared" si="0"/>
        <v>18835</v>
      </c>
      <c r="L6" s="655">
        <f t="shared" si="0"/>
        <v>18677</v>
      </c>
      <c r="M6" s="655">
        <f t="shared" si="0"/>
        <v>17603</v>
      </c>
      <c r="N6" s="655">
        <f t="shared" si="0"/>
        <v>25337</v>
      </c>
      <c r="O6" s="655">
        <f t="shared" si="0"/>
        <v>23686</v>
      </c>
      <c r="P6" s="655">
        <f t="shared" si="0"/>
        <v>22342</v>
      </c>
      <c r="Q6" s="654">
        <f t="shared" si="0"/>
        <v>20491</v>
      </c>
      <c r="R6" s="654">
        <f t="shared" si="0"/>
        <v>20466</v>
      </c>
      <c r="S6" s="654">
        <f t="shared" si="0"/>
        <v>22057</v>
      </c>
      <c r="T6" s="654">
        <f t="shared" si="0"/>
        <v>21851</v>
      </c>
      <c r="U6" s="654">
        <f t="shared" si="0"/>
        <v>27746</v>
      </c>
      <c r="V6" s="654">
        <f t="shared" si="0"/>
        <v>25436</v>
      </c>
      <c r="W6" s="653"/>
    </row>
    <row r="7" spans="1:28" ht="13.1" customHeight="1">
      <c r="A7" s="642" t="s">
        <v>56</v>
      </c>
      <c r="B7" s="652"/>
      <c r="C7" s="652"/>
      <c r="D7" s="652"/>
      <c r="E7" s="652"/>
      <c r="F7" s="652"/>
      <c r="G7" s="652"/>
      <c r="H7" s="652"/>
      <c r="I7" s="652"/>
      <c r="J7" s="652"/>
      <c r="K7" s="652"/>
      <c r="L7" s="652"/>
      <c r="M7" s="652"/>
      <c r="N7" s="652"/>
      <c r="O7" s="652"/>
      <c r="P7" s="651"/>
      <c r="Q7" s="650"/>
      <c r="R7" s="650"/>
      <c r="S7" s="650"/>
      <c r="T7" s="650"/>
      <c r="U7" s="650"/>
      <c r="V7" s="650"/>
      <c r="W7" s="649"/>
    </row>
    <row r="8" spans="1:28" ht="13.1" customHeight="1">
      <c r="A8" s="645" t="s">
        <v>196</v>
      </c>
      <c r="B8" s="648">
        <v>12808</v>
      </c>
      <c r="C8" s="648">
        <v>15137</v>
      </c>
      <c r="D8" s="648">
        <v>14129</v>
      </c>
      <c r="E8" s="648">
        <v>11822</v>
      </c>
      <c r="F8" s="648">
        <v>9878</v>
      </c>
      <c r="G8" s="648">
        <v>9372</v>
      </c>
      <c r="H8" s="648">
        <v>8613</v>
      </c>
      <c r="I8" s="648">
        <v>8892</v>
      </c>
      <c r="J8" s="648">
        <v>7827</v>
      </c>
      <c r="K8" s="648">
        <v>7963</v>
      </c>
      <c r="L8" s="648">
        <v>7837</v>
      </c>
      <c r="M8" s="648">
        <v>7607</v>
      </c>
      <c r="N8" s="641">
        <v>11283</v>
      </c>
      <c r="O8" s="641">
        <v>10703</v>
      </c>
      <c r="P8" s="641">
        <v>10293</v>
      </c>
      <c r="Q8" s="647">
        <v>9490</v>
      </c>
      <c r="R8" s="647">
        <v>9452</v>
      </c>
      <c r="S8" s="647">
        <v>10486</v>
      </c>
      <c r="T8" s="647">
        <v>10858</v>
      </c>
      <c r="U8" s="647">
        <v>13891</v>
      </c>
      <c r="V8" s="647">
        <v>12547</v>
      </c>
      <c r="W8" s="646"/>
    </row>
    <row r="9" spans="1:28" ht="13.1" customHeight="1">
      <c r="A9" s="645" t="s">
        <v>236</v>
      </c>
      <c r="B9" s="641">
        <v>13269</v>
      </c>
      <c r="C9" s="641">
        <v>15080</v>
      </c>
      <c r="D9" s="641">
        <v>15208</v>
      </c>
      <c r="E9" s="641">
        <v>13397</v>
      </c>
      <c r="F9" s="641">
        <v>11159</v>
      </c>
      <c r="G9" s="641">
        <v>10666</v>
      </c>
      <c r="H9" s="641">
        <v>9591</v>
      </c>
      <c r="I9" s="641">
        <v>10225</v>
      </c>
      <c r="J9" s="641">
        <v>8496</v>
      </c>
      <c r="K9" s="641">
        <v>9005</v>
      </c>
      <c r="L9" s="641">
        <v>8865</v>
      </c>
      <c r="M9" s="641">
        <v>8391</v>
      </c>
      <c r="N9" s="641">
        <v>11753</v>
      </c>
      <c r="O9" s="641">
        <v>10916</v>
      </c>
      <c r="P9" s="644">
        <v>9735</v>
      </c>
      <c r="Q9" s="620">
        <v>8999</v>
      </c>
      <c r="R9" s="620">
        <v>9168</v>
      </c>
      <c r="S9" s="620">
        <v>10144</v>
      </c>
      <c r="T9" s="620">
        <v>9979</v>
      </c>
      <c r="U9" s="620">
        <v>12779</v>
      </c>
      <c r="V9" s="620">
        <v>12077</v>
      </c>
      <c r="W9" s="643"/>
    </row>
    <row r="10" spans="1:28" ht="13.1" customHeight="1">
      <c r="A10" s="642"/>
      <c r="B10" s="641"/>
      <c r="C10" s="641"/>
      <c r="D10" s="641"/>
      <c r="E10" s="641"/>
      <c r="F10" s="641"/>
      <c r="G10" s="641"/>
      <c r="H10" s="641"/>
      <c r="I10" s="641"/>
      <c r="J10" s="641"/>
      <c r="K10" s="641"/>
      <c r="L10" s="641"/>
      <c r="M10" s="641"/>
      <c r="N10" s="641"/>
      <c r="O10" s="641"/>
      <c r="P10" s="640"/>
      <c r="Q10" s="639"/>
      <c r="R10" s="639"/>
      <c r="S10" s="639"/>
      <c r="T10" s="639"/>
      <c r="U10" s="639"/>
      <c r="V10" s="638"/>
      <c r="W10" s="638"/>
    </row>
    <row r="11" spans="1:28" s="316" customFormat="1" ht="18" customHeight="1">
      <c r="A11" s="637" t="s">
        <v>541</v>
      </c>
      <c r="B11" s="636">
        <v>1524</v>
      </c>
      <c r="C11" s="636">
        <v>1415</v>
      </c>
      <c r="D11" s="636">
        <v>1407</v>
      </c>
      <c r="E11" s="636">
        <v>1594</v>
      </c>
      <c r="F11" s="636">
        <v>1778</v>
      </c>
      <c r="G11" s="636">
        <v>1768</v>
      </c>
      <c r="H11" s="636">
        <v>1969</v>
      </c>
      <c r="I11" s="636">
        <v>2416</v>
      </c>
      <c r="J11" s="636">
        <v>1895</v>
      </c>
      <c r="K11" s="636">
        <v>1867</v>
      </c>
      <c r="L11" s="636">
        <v>1975</v>
      </c>
      <c r="M11" s="636">
        <v>1605</v>
      </c>
      <c r="N11" s="636">
        <v>2301</v>
      </c>
      <c r="O11" s="636">
        <v>2067</v>
      </c>
      <c r="P11" s="636">
        <v>2314</v>
      </c>
      <c r="Q11" s="619">
        <v>2002</v>
      </c>
      <c r="R11" s="619">
        <v>1846</v>
      </c>
      <c r="S11" s="619">
        <v>1427</v>
      </c>
      <c r="T11" s="619">
        <v>1014</v>
      </c>
      <c r="U11" s="619">
        <v>1076</v>
      </c>
      <c r="V11" s="619">
        <v>812</v>
      </c>
      <c r="W11" s="635"/>
      <c r="X11" s="317"/>
      <c r="Y11" s="317"/>
      <c r="Z11" s="317"/>
      <c r="AA11" s="317"/>
      <c r="AB11" s="317"/>
    </row>
    <row r="12" spans="1:28">
      <c r="W12" s="634"/>
    </row>
    <row r="13" spans="1:28">
      <c r="Q13" s="306"/>
      <c r="R13" s="306"/>
      <c r="W13" s="306"/>
    </row>
    <row r="14" spans="1:28">
      <c r="Q14" s="306"/>
      <c r="R14" s="306"/>
      <c r="W14" s="306"/>
    </row>
    <row r="15" spans="1:28">
      <c r="Q15" s="306"/>
      <c r="R15" s="306"/>
      <c r="W15" s="306"/>
    </row>
    <row r="16" spans="1:28">
      <c r="Q16" s="306"/>
      <c r="R16" s="306"/>
      <c r="W16" s="306"/>
    </row>
    <row r="17" spans="17:23">
      <c r="Q17" s="306"/>
      <c r="R17" s="306"/>
      <c r="W17" s="306"/>
    </row>
    <row r="18" spans="17:23">
      <c r="Q18" s="306"/>
      <c r="R18" s="306"/>
      <c r="W18" s="306"/>
    </row>
    <row r="19" spans="17:23">
      <c r="Q19" s="306"/>
      <c r="R19" s="306"/>
      <c r="W19" s="306"/>
    </row>
    <row r="20" spans="17:23">
      <c r="Q20" s="306"/>
      <c r="R20" s="306"/>
      <c r="W20" s="306"/>
    </row>
    <row r="21" spans="17:23">
      <c r="Q21" s="306"/>
      <c r="R21" s="306"/>
      <c r="W21" s="306"/>
    </row>
    <row r="22" spans="17:23">
      <c r="Q22" s="306"/>
      <c r="R22" s="306"/>
      <c r="W22" s="306"/>
    </row>
    <row r="23" spans="17:23">
      <c r="Q23" s="306"/>
      <c r="R23" s="306"/>
      <c r="W23" s="306"/>
    </row>
    <row r="24" spans="17:23">
      <c r="Q24" s="306"/>
      <c r="R24" s="306"/>
      <c r="W24" s="306"/>
    </row>
    <row r="25" spans="17:23">
      <c r="Q25" s="306"/>
      <c r="R25" s="306"/>
      <c r="W25" s="306"/>
    </row>
    <row r="26" spans="17:23">
      <c r="Q26" s="306"/>
      <c r="R26" s="306"/>
      <c r="W26" s="306"/>
    </row>
    <row r="27" spans="17:23">
      <c r="Q27" s="306"/>
      <c r="R27" s="306"/>
      <c r="W27" s="306"/>
    </row>
    <row r="28" spans="17:23">
      <c r="Q28" s="306"/>
      <c r="R28" s="306"/>
      <c r="W28" s="306"/>
    </row>
    <row r="29" spans="17:23">
      <c r="Q29" s="306"/>
      <c r="R29" s="306"/>
      <c r="W29" s="306"/>
    </row>
    <row r="30" spans="17:23">
      <c r="Q30" s="306"/>
      <c r="R30" s="306"/>
      <c r="W30" s="306"/>
    </row>
    <row r="31" spans="17:23">
      <c r="Q31" s="306"/>
      <c r="R31" s="306"/>
      <c r="W31" s="306"/>
    </row>
    <row r="32" spans="17:23">
      <c r="Q32" s="306"/>
      <c r="R32" s="306"/>
      <c r="W32" s="306"/>
    </row>
    <row r="33" spans="17:23">
      <c r="Q33" s="306"/>
      <c r="R33" s="306"/>
      <c r="W33" s="306"/>
    </row>
    <row r="34" spans="17:23">
      <c r="Q34" s="306"/>
      <c r="R34" s="306"/>
      <c r="W34" s="306"/>
    </row>
    <row r="35" spans="17:23">
      <c r="Q35" s="306"/>
      <c r="R35" s="306"/>
      <c r="W35" s="306"/>
    </row>
    <row r="36" spans="17:23">
      <c r="Q36" s="306"/>
      <c r="R36" s="306"/>
      <c r="W36" s="306"/>
    </row>
    <row r="37" spans="17:23">
      <c r="Q37" s="306"/>
      <c r="R37" s="306"/>
      <c r="W37" s="306"/>
    </row>
    <row r="38" spans="17:23">
      <c r="Q38" s="306"/>
      <c r="R38" s="306"/>
      <c r="W38" s="306"/>
    </row>
    <row r="39" spans="17:23">
      <c r="Q39" s="306"/>
      <c r="R39" s="306"/>
      <c r="W39" s="306"/>
    </row>
    <row r="40" spans="17:23">
      <c r="Q40" s="306"/>
      <c r="R40" s="306"/>
      <c r="W40" s="306"/>
    </row>
  </sheetData>
  <pageMargins left="0.75" right="0.25" top="1" bottom="1" header="0.5" footer="0.5"/>
  <pageSetup firstPageNumber="30" orientation="portrait" useFirstPageNumber="1" horizontalDpi="4294967292" verticalDpi="4294967292" r:id="rId1"/>
  <headerFooter alignWithMargins="0">
    <oddFooter>&amp;C&amp;"Times New Roman,Regular" &amp;P of 31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7"/>
  <sheetViews>
    <sheetView showGridLines="0" zoomScaleNormal="100" workbookViewId="0">
      <selection activeCell="Y1" sqref="Y1"/>
    </sheetView>
  </sheetViews>
  <sheetFormatPr defaultColWidth="12.7109375" defaultRowHeight="10.9"/>
  <cols>
    <col min="1" max="1" width="5.28515625" style="305" customWidth="1"/>
    <col min="2" max="2" width="12.85546875" style="305" customWidth="1"/>
    <col min="3" max="12" width="8.85546875" style="305" customWidth="1"/>
    <col min="13" max="17" width="9.5703125" style="305" hidden="1" customWidth="1"/>
    <col min="18" max="23" width="7.7109375" style="305" hidden="1" customWidth="1"/>
    <col min="24" max="24" width="7.7109375" style="305" customWidth="1"/>
    <col min="25" max="16384" width="12.7109375" style="305"/>
  </cols>
  <sheetData>
    <row r="1" spans="1:24" ht="11.55">
      <c r="B1" s="352" t="s">
        <v>468</v>
      </c>
      <c r="C1" s="351"/>
      <c r="D1" s="351"/>
      <c r="E1" s="351"/>
      <c r="F1" s="351"/>
      <c r="G1" s="351"/>
      <c r="H1" s="351"/>
      <c r="I1" s="351"/>
      <c r="J1" s="351"/>
      <c r="K1" s="351"/>
      <c r="L1" s="351"/>
      <c r="M1" s="351"/>
      <c r="N1" s="351"/>
      <c r="O1" s="351"/>
      <c r="P1" s="351"/>
      <c r="Q1" s="350"/>
      <c r="R1" s="344"/>
      <c r="S1" s="346"/>
      <c r="T1" s="344"/>
      <c r="U1" s="345"/>
      <c r="V1" s="344"/>
      <c r="W1" s="344"/>
      <c r="X1" s="344"/>
    </row>
    <row r="2" spans="1:24" ht="13.6" customHeight="1">
      <c r="B2" s="352" t="s">
        <v>467</v>
      </c>
      <c r="C2" s="351"/>
      <c r="D2" s="351"/>
      <c r="E2" s="351"/>
      <c r="F2" s="351"/>
      <c r="G2" s="351"/>
      <c r="H2" s="351"/>
      <c r="I2" s="351"/>
      <c r="J2" s="351"/>
      <c r="K2" s="351"/>
      <c r="L2" s="351"/>
      <c r="M2" s="351"/>
      <c r="N2" s="351"/>
      <c r="O2" s="351"/>
      <c r="P2" s="351"/>
      <c r="Q2" s="350"/>
      <c r="R2" s="344"/>
      <c r="S2" s="346"/>
      <c r="T2" s="344"/>
      <c r="U2" s="345"/>
      <c r="V2" s="344"/>
      <c r="W2" s="344"/>
      <c r="X2" s="344"/>
    </row>
    <row r="3" spans="1:24" ht="12.75" customHeight="1">
      <c r="B3" s="349" t="s">
        <v>466</v>
      </c>
      <c r="C3" s="348"/>
      <c r="D3" s="348"/>
      <c r="E3" s="348"/>
      <c r="F3" s="348"/>
      <c r="G3" s="348"/>
      <c r="H3" s="348"/>
      <c r="I3" s="348"/>
      <c r="J3" s="348"/>
      <c r="K3" s="348"/>
      <c r="L3" s="348"/>
      <c r="M3" s="348"/>
      <c r="N3" s="348"/>
      <c r="O3" s="348"/>
      <c r="P3" s="348"/>
      <c r="Q3" s="347"/>
      <c r="R3" s="346"/>
      <c r="S3" s="346"/>
      <c r="T3" s="345"/>
      <c r="U3" s="345"/>
      <c r="V3" s="345"/>
      <c r="W3" s="344"/>
      <c r="X3" s="344"/>
    </row>
    <row r="4" spans="1:24" ht="27.7" customHeight="1">
      <c r="B4" s="343"/>
      <c r="C4" s="343"/>
      <c r="D4" s="343"/>
      <c r="E4" s="343"/>
      <c r="F4" s="343"/>
      <c r="G4" s="343"/>
      <c r="H4" s="343"/>
      <c r="I4" s="343"/>
      <c r="J4" s="343"/>
      <c r="K4" s="343"/>
      <c r="L4" s="343"/>
      <c r="M4" s="343"/>
      <c r="N4" s="343"/>
      <c r="O4" s="343"/>
      <c r="P4" s="343"/>
      <c r="Q4" s="343"/>
      <c r="R4" s="340"/>
      <c r="S4" s="342"/>
      <c r="T4" s="340"/>
      <c r="U4" s="341"/>
      <c r="V4" s="340"/>
      <c r="W4" s="339"/>
      <c r="X4" s="339"/>
    </row>
    <row r="5" spans="1:24" s="335" customFormat="1" ht="16.5" customHeight="1">
      <c r="B5" s="338" t="s">
        <v>465</v>
      </c>
      <c r="C5" s="337" t="s">
        <v>464</v>
      </c>
      <c r="D5" s="337" t="s">
        <v>463</v>
      </c>
      <c r="E5" s="337" t="s">
        <v>462</v>
      </c>
      <c r="F5" s="337" t="s">
        <v>461</v>
      </c>
      <c r="G5" s="337" t="s">
        <v>460</v>
      </c>
      <c r="H5" s="337" t="s">
        <v>459</v>
      </c>
      <c r="I5" s="337">
        <v>2015</v>
      </c>
      <c r="J5" s="337">
        <v>2014</v>
      </c>
      <c r="K5" s="337">
        <v>2013</v>
      </c>
      <c r="L5" s="337">
        <v>2012</v>
      </c>
      <c r="M5" s="337">
        <v>2011</v>
      </c>
      <c r="N5" s="337">
        <v>2010</v>
      </c>
      <c r="O5" s="337">
        <v>2009</v>
      </c>
      <c r="P5" s="337">
        <v>2008</v>
      </c>
      <c r="Q5" s="337">
        <v>2007</v>
      </c>
      <c r="R5" s="337">
        <v>2006</v>
      </c>
      <c r="S5" s="337">
        <v>2005</v>
      </c>
      <c r="T5" s="337">
        <v>2004</v>
      </c>
      <c r="U5" s="337">
        <v>2003</v>
      </c>
      <c r="V5" s="337">
        <v>2002</v>
      </c>
      <c r="W5" s="337">
        <v>2001</v>
      </c>
      <c r="X5" s="336"/>
    </row>
    <row r="6" spans="1:24" s="330" customFormat="1" ht="20.55" customHeight="1">
      <c r="A6" s="334"/>
      <c r="B6" s="333" t="s">
        <v>23</v>
      </c>
      <c r="C6" s="332">
        <f>SUM(C7:C18)</f>
        <v>50874</v>
      </c>
      <c r="D6" s="332">
        <f>SUM(D7:D18)</f>
        <v>49933</v>
      </c>
      <c r="E6" s="332">
        <f>SUM(E7:E18)</f>
        <v>48476</v>
      </c>
      <c r="F6" s="332">
        <v>45354</v>
      </c>
      <c r="G6" s="332">
        <f t="shared" ref="G6:W6" si="0">SUM(G7:G18)</f>
        <v>38401</v>
      </c>
      <c r="H6" s="332">
        <f t="shared" si="0"/>
        <v>36145</v>
      </c>
      <c r="I6" s="332">
        <f t="shared" si="0"/>
        <v>47381</v>
      </c>
      <c r="J6" s="332">
        <f t="shared" si="0"/>
        <v>47407</v>
      </c>
      <c r="K6" s="332">
        <f t="shared" si="0"/>
        <v>49566.37266666667</v>
      </c>
      <c r="L6" s="332">
        <f t="shared" si="0"/>
        <v>54369.93</v>
      </c>
      <c r="M6" s="332">
        <f t="shared" si="0"/>
        <v>55298</v>
      </c>
      <c r="N6" s="332">
        <f t="shared" si="0"/>
        <v>54064</v>
      </c>
      <c r="O6" s="332">
        <f t="shared" si="0"/>
        <v>54876</v>
      </c>
      <c r="P6" s="332">
        <f t="shared" si="0"/>
        <v>61194</v>
      </c>
      <c r="Q6" s="332">
        <f t="shared" si="0"/>
        <v>66953</v>
      </c>
      <c r="R6" s="332">
        <f t="shared" si="0"/>
        <v>61448</v>
      </c>
      <c r="S6" s="332">
        <f t="shared" si="0"/>
        <v>53576</v>
      </c>
      <c r="T6" s="332">
        <f t="shared" si="0"/>
        <v>58362</v>
      </c>
      <c r="U6" s="332">
        <f t="shared" si="0"/>
        <v>55446</v>
      </c>
      <c r="V6" s="332">
        <f t="shared" si="0"/>
        <v>65421</v>
      </c>
      <c r="W6" s="332">
        <f t="shared" si="0"/>
        <v>61839</v>
      </c>
      <c r="X6" s="331"/>
    </row>
    <row r="7" spans="1:24" ht="13.1" customHeight="1">
      <c r="A7" s="327"/>
      <c r="B7" s="329" t="s">
        <v>458</v>
      </c>
      <c r="C7" s="324">
        <v>3419</v>
      </c>
      <c r="D7" s="324">
        <v>4444</v>
      </c>
      <c r="E7" s="324">
        <v>49</v>
      </c>
      <c r="F7" s="324">
        <v>3202</v>
      </c>
      <c r="G7" s="324">
        <v>2173</v>
      </c>
      <c r="H7" s="324">
        <v>3714</v>
      </c>
      <c r="I7" s="324">
        <v>3805</v>
      </c>
      <c r="J7" s="324">
        <v>3882</v>
      </c>
      <c r="K7" s="324">
        <v>4480.3333333333339</v>
      </c>
      <c r="L7" s="324">
        <v>4637</v>
      </c>
      <c r="M7" s="324">
        <v>4319</v>
      </c>
      <c r="N7" s="324">
        <v>4232</v>
      </c>
      <c r="O7" s="324">
        <v>4466</v>
      </c>
      <c r="P7" s="324">
        <v>5628</v>
      </c>
      <c r="Q7" s="324">
        <v>5343</v>
      </c>
      <c r="R7" s="324">
        <v>4489</v>
      </c>
      <c r="S7" s="324">
        <v>4248</v>
      </c>
      <c r="T7" s="324">
        <v>4747</v>
      </c>
      <c r="U7" s="324">
        <v>5346</v>
      </c>
      <c r="V7" s="324">
        <v>4954</v>
      </c>
      <c r="W7" s="324">
        <v>4883</v>
      </c>
      <c r="X7" s="323"/>
    </row>
    <row r="8" spans="1:24" ht="13.1" customHeight="1">
      <c r="A8" s="327"/>
      <c r="B8" s="329" t="s">
        <v>457</v>
      </c>
      <c r="C8" s="324">
        <v>4268</v>
      </c>
      <c r="D8" s="324">
        <v>4310</v>
      </c>
      <c r="E8" s="324">
        <v>3651</v>
      </c>
      <c r="F8" s="324">
        <v>3462</v>
      </c>
      <c r="G8" s="324">
        <v>2180</v>
      </c>
      <c r="H8" s="324">
        <v>3700</v>
      </c>
      <c r="I8" s="324">
        <v>3327</v>
      </c>
      <c r="J8" s="324">
        <v>3154</v>
      </c>
      <c r="K8" s="324">
        <v>3921.333333333333</v>
      </c>
      <c r="L8" s="324">
        <v>4187</v>
      </c>
      <c r="M8" s="324">
        <v>3841</v>
      </c>
      <c r="N8" s="324">
        <v>3719</v>
      </c>
      <c r="O8" s="324">
        <v>4347</v>
      </c>
      <c r="P8" s="324">
        <v>4752</v>
      </c>
      <c r="Q8" s="324">
        <v>4701</v>
      </c>
      <c r="R8" s="324">
        <v>3951</v>
      </c>
      <c r="S8" s="324">
        <v>3824</v>
      </c>
      <c r="T8" s="324">
        <v>4317</v>
      </c>
      <c r="U8" s="324">
        <v>4114</v>
      </c>
      <c r="V8" s="324">
        <v>4602</v>
      </c>
      <c r="W8" s="324">
        <v>4442</v>
      </c>
      <c r="X8" s="323"/>
    </row>
    <row r="9" spans="1:24" ht="13.1" customHeight="1">
      <c r="A9" s="327"/>
      <c r="B9" s="329" t="s">
        <v>456</v>
      </c>
      <c r="C9" s="324">
        <v>3675</v>
      </c>
      <c r="D9" s="324">
        <v>3355</v>
      </c>
      <c r="E9" s="324">
        <v>6691</v>
      </c>
      <c r="F9" s="324">
        <v>4110</v>
      </c>
      <c r="G9" s="324">
        <v>3250</v>
      </c>
      <c r="H9" s="324">
        <v>5287</v>
      </c>
      <c r="I9" s="324">
        <v>3833</v>
      </c>
      <c r="J9" s="324">
        <v>3451</v>
      </c>
      <c r="K9" s="324">
        <v>4661.7060000000001</v>
      </c>
      <c r="L9" s="324">
        <v>4531</v>
      </c>
      <c r="M9" s="324">
        <v>4762</v>
      </c>
      <c r="N9" s="324">
        <v>4390</v>
      </c>
      <c r="O9" s="324">
        <v>4414</v>
      </c>
      <c r="P9" s="324">
        <v>4944</v>
      </c>
      <c r="Q9" s="324">
        <v>5523</v>
      </c>
      <c r="R9" s="324">
        <v>4605</v>
      </c>
      <c r="S9" s="324">
        <v>4687</v>
      </c>
      <c r="T9" s="324">
        <v>4853</v>
      </c>
      <c r="U9" s="324">
        <v>4306</v>
      </c>
      <c r="V9" s="324">
        <v>4897</v>
      </c>
      <c r="W9" s="324">
        <v>5273</v>
      </c>
      <c r="X9" s="323"/>
    </row>
    <row r="10" spans="1:24" ht="13.1" customHeight="1">
      <c r="A10" s="327"/>
      <c r="B10" s="329" t="s">
        <v>455</v>
      </c>
      <c r="C10" s="324">
        <v>4602</v>
      </c>
      <c r="D10" s="324">
        <v>4567</v>
      </c>
      <c r="E10" s="324">
        <v>5613</v>
      </c>
      <c r="F10" s="324">
        <v>3441</v>
      </c>
      <c r="G10" s="324">
        <v>2495</v>
      </c>
      <c r="H10" s="324">
        <v>1753</v>
      </c>
      <c r="I10" s="324">
        <v>3918</v>
      </c>
      <c r="J10" s="324">
        <v>3881</v>
      </c>
      <c r="K10" s="324">
        <v>3693</v>
      </c>
      <c r="L10" s="324">
        <v>4199</v>
      </c>
      <c r="M10" s="324">
        <v>4201</v>
      </c>
      <c r="N10" s="324">
        <v>4432</v>
      </c>
      <c r="O10" s="324">
        <v>4402</v>
      </c>
      <c r="P10" s="324">
        <v>5061</v>
      </c>
      <c r="Q10" s="324">
        <v>5162</v>
      </c>
      <c r="R10" s="324">
        <v>4375</v>
      </c>
      <c r="S10" s="324">
        <v>4486</v>
      </c>
      <c r="T10" s="324">
        <v>4616</v>
      </c>
      <c r="U10" s="324">
        <v>4294</v>
      </c>
      <c r="V10" s="324">
        <v>5313</v>
      </c>
      <c r="W10" s="324">
        <v>4584</v>
      </c>
      <c r="X10" s="323"/>
    </row>
    <row r="11" spans="1:24" ht="13.1" customHeight="1">
      <c r="A11" s="327"/>
      <c r="B11" s="329" t="s">
        <v>454</v>
      </c>
      <c r="C11" s="324">
        <v>3996</v>
      </c>
      <c r="D11" s="324">
        <v>3983</v>
      </c>
      <c r="E11" s="324">
        <v>4041</v>
      </c>
      <c r="F11" s="324">
        <v>3958</v>
      </c>
      <c r="G11" s="324">
        <v>2828</v>
      </c>
      <c r="H11" s="324">
        <v>2948</v>
      </c>
      <c r="I11" s="324">
        <v>3882</v>
      </c>
      <c r="J11" s="324">
        <v>4159</v>
      </c>
      <c r="K11" s="324">
        <v>4029</v>
      </c>
      <c r="L11" s="324">
        <v>4735.7199999999993</v>
      </c>
      <c r="M11" s="324">
        <v>4590</v>
      </c>
      <c r="N11" s="324">
        <v>4346</v>
      </c>
      <c r="O11" s="324">
        <v>4736</v>
      </c>
      <c r="P11" s="324">
        <v>5363</v>
      </c>
      <c r="Q11" s="324">
        <v>6094</v>
      </c>
      <c r="R11" s="324">
        <v>5217</v>
      </c>
      <c r="S11" s="324">
        <v>4706</v>
      </c>
      <c r="T11" s="324">
        <v>4613</v>
      </c>
      <c r="U11" s="324">
        <v>4982</v>
      </c>
      <c r="V11" s="324">
        <v>5196</v>
      </c>
      <c r="W11" s="324">
        <v>5644</v>
      </c>
      <c r="X11" s="323"/>
    </row>
    <row r="12" spans="1:24" ht="13.1" customHeight="1">
      <c r="A12" s="327"/>
      <c r="B12" s="329" t="s">
        <v>453</v>
      </c>
      <c r="C12" s="324">
        <v>3720</v>
      </c>
      <c r="D12" s="324">
        <v>2655</v>
      </c>
      <c r="E12" s="324">
        <v>3546</v>
      </c>
      <c r="F12" s="324">
        <v>3611</v>
      </c>
      <c r="G12" s="324">
        <v>3128</v>
      </c>
      <c r="H12" s="324">
        <v>3001</v>
      </c>
      <c r="I12" s="324">
        <v>4856</v>
      </c>
      <c r="J12" s="324">
        <v>4614</v>
      </c>
      <c r="K12" s="324">
        <v>4336</v>
      </c>
      <c r="L12" s="324">
        <v>5133.25</v>
      </c>
      <c r="M12" s="324">
        <v>5190</v>
      </c>
      <c r="N12" s="324">
        <v>5224</v>
      </c>
      <c r="O12" s="324">
        <v>5231</v>
      </c>
      <c r="P12" s="324">
        <v>5956</v>
      </c>
      <c r="Q12" s="324">
        <v>6401</v>
      </c>
      <c r="R12" s="324">
        <v>6050</v>
      </c>
      <c r="S12" s="324">
        <v>5509</v>
      </c>
      <c r="T12" s="324">
        <v>5485</v>
      </c>
      <c r="U12" s="324">
        <v>5531</v>
      </c>
      <c r="V12" s="324">
        <v>6197</v>
      </c>
      <c r="W12" s="324">
        <v>6560</v>
      </c>
      <c r="X12" s="323"/>
    </row>
    <row r="13" spans="1:24" ht="13.1" customHeight="1">
      <c r="A13" s="327"/>
      <c r="B13" s="328" t="s">
        <v>452</v>
      </c>
      <c r="C13" s="324">
        <v>5140</v>
      </c>
      <c r="D13" s="324">
        <v>4024</v>
      </c>
      <c r="E13" s="324">
        <v>3847</v>
      </c>
      <c r="F13" s="324">
        <v>4460</v>
      </c>
      <c r="G13" s="324">
        <v>3141</v>
      </c>
      <c r="H13" s="324">
        <v>3096</v>
      </c>
      <c r="I13" s="324">
        <v>4659</v>
      </c>
      <c r="J13" s="324">
        <v>4833</v>
      </c>
      <c r="K13" s="324">
        <v>4789</v>
      </c>
      <c r="L13" s="324">
        <v>5098.71</v>
      </c>
      <c r="M13" s="324">
        <v>5286</v>
      </c>
      <c r="N13" s="324">
        <v>5130</v>
      </c>
      <c r="O13" s="324">
        <v>5470</v>
      </c>
      <c r="P13" s="324">
        <v>6265</v>
      </c>
      <c r="Q13" s="324">
        <v>6525</v>
      </c>
      <c r="R13" s="324">
        <v>5684</v>
      </c>
      <c r="S13" s="324">
        <v>5306</v>
      </c>
      <c r="T13" s="324">
        <v>6130</v>
      </c>
      <c r="U13" s="324">
        <v>6046</v>
      </c>
      <c r="V13" s="324">
        <v>7151</v>
      </c>
      <c r="W13" s="324">
        <v>6560</v>
      </c>
      <c r="X13" s="323"/>
    </row>
    <row r="14" spans="1:24" ht="13.1" customHeight="1">
      <c r="A14" s="327"/>
      <c r="B14" s="328" t="s">
        <v>451</v>
      </c>
      <c r="C14" s="324">
        <v>5613</v>
      </c>
      <c r="D14" s="324">
        <v>4451</v>
      </c>
      <c r="E14" s="324">
        <v>4488</v>
      </c>
      <c r="F14" s="324">
        <v>3998</v>
      </c>
      <c r="G14" s="324">
        <v>4536</v>
      </c>
      <c r="H14" s="324">
        <v>3670</v>
      </c>
      <c r="I14" s="324">
        <v>4867</v>
      </c>
      <c r="J14" s="324">
        <v>5104</v>
      </c>
      <c r="K14" s="324">
        <v>5492</v>
      </c>
      <c r="L14" s="324">
        <v>5957.97</v>
      </c>
      <c r="M14" s="324">
        <v>6506</v>
      </c>
      <c r="N14" s="324">
        <v>5985</v>
      </c>
      <c r="O14" s="324">
        <v>5739</v>
      </c>
      <c r="P14" s="324">
        <v>6127</v>
      </c>
      <c r="Q14" s="324">
        <v>7541</v>
      </c>
      <c r="R14" s="324">
        <v>7203</v>
      </c>
      <c r="S14" s="324">
        <v>6284</v>
      </c>
      <c r="T14" s="324">
        <v>6145</v>
      </c>
      <c r="U14" s="324">
        <v>6216</v>
      </c>
      <c r="V14" s="324">
        <v>7278</v>
      </c>
      <c r="W14" s="324">
        <v>7355</v>
      </c>
      <c r="X14" s="323"/>
    </row>
    <row r="15" spans="1:24" ht="13.1" customHeight="1">
      <c r="A15" s="327"/>
      <c r="B15" s="328" t="s">
        <v>450</v>
      </c>
      <c r="C15" s="324">
        <v>4880</v>
      </c>
      <c r="D15" s="324">
        <v>4585</v>
      </c>
      <c r="E15" s="324">
        <v>4889</v>
      </c>
      <c r="F15" s="324">
        <v>4242</v>
      </c>
      <c r="G15" s="324">
        <v>2588</v>
      </c>
      <c r="H15" s="324">
        <v>3921</v>
      </c>
      <c r="I15" s="324">
        <v>4188</v>
      </c>
      <c r="J15" s="324">
        <v>4195</v>
      </c>
      <c r="K15" s="324">
        <v>4025</v>
      </c>
      <c r="L15" s="324">
        <v>4261.8399999999992</v>
      </c>
      <c r="M15" s="324">
        <v>4862</v>
      </c>
      <c r="N15" s="324">
        <v>4957</v>
      </c>
      <c r="O15" s="324">
        <v>4807</v>
      </c>
      <c r="P15" s="324">
        <v>5163</v>
      </c>
      <c r="Q15" s="324">
        <v>5795</v>
      </c>
      <c r="R15" s="324">
        <v>6064</v>
      </c>
      <c r="S15" s="324">
        <v>4698</v>
      </c>
      <c r="T15" s="324">
        <v>5524</v>
      </c>
      <c r="U15" s="324">
        <v>5592</v>
      </c>
      <c r="V15" s="324">
        <v>6204</v>
      </c>
      <c r="W15" s="324">
        <v>4643</v>
      </c>
      <c r="X15" s="323"/>
    </row>
    <row r="16" spans="1:24" ht="13.1" customHeight="1">
      <c r="A16" s="327"/>
      <c r="B16" s="328" t="s">
        <v>449</v>
      </c>
      <c r="C16" s="324">
        <v>3983</v>
      </c>
      <c r="D16" s="324">
        <v>4526</v>
      </c>
      <c r="E16" s="324">
        <v>5068</v>
      </c>
      <c r="F16" s="324">
        <v>4635</v>
      </c>
      <c r="G16" s="324">
        <v>5534</v>
      </c>
      <c r="H16" s="324">
        <v>2815</v>
      </c>
      <c r="I16" s="324">
        <v>3863</v>
      </c>
      <c r="J16" s="324">
        <v>3963</v>
      </c>
      <c r="K16" s="324">
        <v>3926</v>
      </c>
      <c r="L16" s="324">
        <v>4119.8000000000011</v>
      </c>
      <c r="M16" s="324">
        <v>4238</v>
      </c>
      <c r="N16" s="324">
        <v>4380</v>
      </c>
      <c r="O16" s="324">
        <v>4218</v>
      </c>
      <c r="P16" s="324">
        <v>4977</v>
      </c>
      <c r="Q16" s="324">
        <v>5473</v>
      </c>
      <c r="R16" s="324">
        <v>5437</v>
      </c>
      <c r="S16" s="324">
        <v>3985</v>
      </c>
      <c r="T16" s="324">
        <v>4800</v>
      </c>
      <c r="U16" s="324">
        <v>5201</v>
      </c>
      <c r="V16" s="324">
        <v>5621</v>
      </c>
      <c r="W16" s="324">
        <v>5029</v>
      </c>
      <c r="X16" s="323"/>
    </row>
    <row r="17" spans="1:24" ht="15.65" customHeight="1">
      <c r="A17" s="327"/>
      <c r="B17" s="326" t="s">
        <v>448</v>
      </c>
      <c r="C17" s="325">
        <v>4394</v>
      </c>
      <c r="D17" s="325">
        <v>4643</v>
      </c>
      <c r="E17" s="325">
        <v>3712</v>
      </c>
      <c r="F17" s="325">
        <v>3140</v>
      </c>
      <c r="G17" s="325">
        <v>3945</v>
      </c>
      <c r="H17" s="325">
        <v>1302</v>
      </c>
      <c r="I17" s="325">
        <v>3061</v>
      </c>
      <c r="J17" s="325">
        <v>3133</v>
      </c>
      <c r="K17" s="325">
        <v>3293</v>
      </c>
      <c r="L17" s="325">
        <v>3907</v>
      </c>
      <c r="M17" s="325">
        <v>3881</v>
      </c>
      <c r="N17" s="324">
        <v>3733</v>
      </c>
      <c r="O17" s="324">
        <v>3423</v>
      </c>
      <c r="P17" s="324">
        <v>3554</v>
      </c>
      <c r="Q17" s="324">
        <v>4583</v>
      </c>
      <c r="R17" s="324">
        <v>4468</v>
      </c>
      <c r="S17" s="324">
        <v>3443</v>
      </c>
      <c r="T17" s="324">
        <v>4353</v>
      </c>
      <c r="U17" s="324">
        <v>3818</v>
      </c>
      <c r="V17" s="324">
        <v>4287</v>
      </c>
      <c r="W17" s="324">
        <v>4095</v>
      </c>
      <c r="X17" s="323"/>
    </row>
    <row r="18" spans="1:24" s="316" customFormat="1" ht="22.6" customHeight="1">
      <c r="A18" s="322"/>
      <c r="B18" s="321" t="s">
        <v>447</v>
      </c>
      <c r="C18" s="319">
        <v>3184</v>
      </c>
      <c r="D18" s="319">
        <v>4390</v>
      </c>
      <c r="E18" s="319">
        <v>2881</v>
      </c>
      <c r="F18" s="319">
        <v>3095</v>
      </c>
      <c r="G18" s="319">
        <v>2603</v>
      </c>
      <c r="H18" s="319">
        <v>938</v>
      </c>
      <c r="I18" s="319">
        <v>3122</v>
      </c>
      <c r="J18" s="319">
        <v>3038</v>
      </c>
      <c r="K18" s="319">
        <v>2920</v>
      </c>
      <c r="L18" s="319">
        <v>3601.6400000000003</v>
      </c>
      <c r="M18" s="319">
        <v>3622</v>
      </c>
      <c r="N18" s="319">
        <v>3536</v>
      </c>
      <c r="O18" s="319">
        <v>3623</v>
      </c>
      <c r="P18" s="319">
        <v>3404</v>
      </c>
      <c r="Q18" s="319">
        <v>3812</v>
      </c>
      <c r="R18" s="319">
        <v>3905</v>
      </c>
      <c r="S18" s="319">
        <v>2400</v>
      </c>
      <c r="T18" s="319">
        <f>2734+45</f>
        <v>2779</v>
      </c>
      <c r="U18" s="320" t="s">
        <v>50</v>
      </c>
      <c r="V18" s="319">
        <v>3721</v>
      </c>
      <c r="W18" s="319">
        <v>2771</v>
      </c>
      <c r="X18" s="318"/>
    </row>
    <row r="19" spans="1:24">
      <c r="B19" s="312"/>
      <c r="C19" s="312"/>
      <c r="D19" s="312"/>
      <c r="E19" s="312"/>
      <c r="F19" s="312"/>
      <c r="G19" s="312"/>
      <c r="H19" s="312"/>
      <c r="I19" s="312"/>
      <c r="J19" s="312"/>
      <c r="K19" s="312"/>
      <c r="L19" s="312"/>
      <c r="M19" s="312"/>
      <c r="N19" s="312"/>
      <c r="O19" s="312"/>
      <c r="P19" s="312"/>
      <c r="Q19" s="310"/>
      <c r="R19" s="310"/>
      <c r="S19" s="310"/>
      <c r="T19" s="310"/>
      <c r="U19" s="315"/>
      <c r="V19" s="310"/>
      <c r="W19" s="310"/>
      <c r="X19" s="310"/>
    </row>
    <row r="20" spans="1:24" ht="11.55">
      <c r="B20" s="307" t="s">
        <v>442</v>
      </c>
      <c r="C20" s="312"/>
      <c r="D20" s="312"/>
      <c r="E20" s="312"/>
      <c r="F20" s="312"/>
      <c r="G20" s="312"/>
      <c r="H20" s="312"/>
      <c r="I20" s="312"/>
      <c r="J20" s="312"/>
      <c r="K20" s="312"/>
      <c r="L20" s="312"/>
      <c r="M20" s="312"/>
      <c r="N20" s="312"/>
      <c r="O20" s="312"/>
      <c r="P20" s="312"/>
      <c r="Q20" s="310"/>
      <c r="R20" s="309"/>
      <c r="T20" s="313"/>
      <c r="U20" s="314"/>
      <c r="V20" s="313"/>
      <c r="W20" s="313"/>
      <c r="X20" s="313"/>
    </row>
    <row r="21" spans="1:24" ht="11.55">
      <c r="B21" s="307" t="s">
        <v>446</v>
      </c>
      <c r="C21" s="312"/>
      <c r="D21" s="312"/>
      <c r="E21" s="312"/>
      <c r="F21" s="312"/>
      <c r="G21" s="312"/>
      <c r="H21" s="312"/>
      <c r="I21" s="312"/>
      <c r="J21" s="312"/>
      <c r="K21" s="312"/>
      <c r="L21" s="312"/>
      <c r="M21" s="312"/>
      <c r="N21" s="312"/>
      <c r="O21" s="312"/>
      <c r="P21" s="312"/>
      <c r="Q21" s="310"/>
    </row>
    <row r="22" spans="1:24" ht="12.25">
      <c r="B22" s="307" t="s">
        <v>441</v>
      </c>
      <c r="C22" s="311"/>
      <c r="D22" s="311"/>
      <c r="E22" s="311"/>
      <c r="F22" s="311"/>
      <c r="G22" s="311"/>
      <c r="H22" s="311"/>
      <c r="I22" s="311"/>
      <c r="J22" s="311"/>
      <c r="K22" s="311"/>
      <c r="L22" s="311"/>
      <c r="M22" s="311"/>
      <c r="N22" s="311"/>
      <c r="O22" s="311"/>
      <c r="P22" s="311"/>
      <c r="Q22" s="310"/>
      <c r="W22" s="306"/>
      <c r="X22" s="306"/>
    </row>
    <row r="23" spans="1:24" ht="12.25">
      <c r="B23" s="307" t="s">
        <v>440</v>
      </c>
      <c r="C23" s="311"/>
      <c r="D23" s="311"/>
      <c r="E23" s="311"/>
      <c r="F23" s="311"/>
      <c r="G23" s="311"/>
      <c r="H23" s="311"/>
      <c r="I23" s="311"/>
      <c r="J23" s="311"/>
      <c r="K23" s="311"/>
      <c r="L23" s="311"/>
      <c r="M23" s="311"/>
      <c r="N23" s="311"/>
      <c r="O23" s="311"/>
      <c r="P23" s="311"/>
      <c r="Q23" s="310"/>
      <c r="W23" s="306"/>
      <c r="X23" s="306"/>
    </row>
    <row r="24" spans="1:24" ht="19.2" customHeight="1">
      <c r="B24" s="307" t="s">
        <v>445</v>
      </c>
      <c r="C24" s="309"/>
      <c r="D24" s="309"/>
      <c r="E24" s="309"/>
      <c r="F24" s="309"/>
      <c r="G24" s="309"/>
      <c r="H24" s="309"/>
      <c r="I24" s="309"/>
      <c r="J24" s="309"/>
      <c r="K24" s="309"/>
      <c r="L24" s="309"/>
      <c r="M24" s="309"/>
      <c r="N24" s="309"/>
      <c r="O24" s="309"/>
      <c r="P24" s="309"/>
      <c r="Q24" s="309"/>
      <c r="W24" s="306"/>
      <c r="X24" s="306"/>
    </row>
    <row r="25" spans="1:24" ht="11.55">
      <c r="B25" s="307" t="s">
        <v>444</v>
      </c>
      <c r="W25" s="306"/>
      <c r="X25" s="306"/>
    </row>
    <row r="26" spans="1:24" ht="11.55">
      <c r="B26" s="307" t="s">
        <v>443</v>
      </c>
      <c r="W26" s="306"/>
      <c r="X26" s="306"/>
    </row>
    <row r="27" spans="1:24" ht="11.55">
      <c r="B27" s="307"/>
      <c r="W27" s="306"/>
      <c r="X27" s="306"/>
    </row>
    <row r="28" spans="1:24" ht="11.55">
      <c r="B28" s="308"/>
      <c r="R28" s="306"/>
      <c r="W28" s="306"/>
      <c r="X28" s="306"/>
    </row>
    <row r="29" spans="1:24" ht="17.5" customHeight="1">
      <c r="B29" s="159"/>
      <c r="R29" s="306"/>
      <c r="W29" s="306"/>
      <c r="X29" s="306"/>
    </row>
    <row r="30" spans="1:24" ht="11.55">
      <c r="B30" s="308"/>
      <c r="R30" s="306"/>
      <c r="W30" s="306"/>
      <c r="X30" s="306"/>
    </row>
    <row r="31" spans="1:24" ht="11.55">
      <c r="Q31" s="306"/>
      <c r="R31" s="306"/>
      <c r="W31" s="306"/>
      <c r="X31" s="306"/>
    </row>
    <row r="32" spans="1:24" ht="11.55">
      <c r="Q32" s="306"/>
      <c r="R32" s="306"/>
      <c r="W32" s="306"/>
      <c r="X32" s="306"/>
    </row>
    <row r="33" spans="17:24" ht="11.55">
      <c r="Q33" s="306"/>
      <c r="R33" s="306"/>
      <c r="W33" s="306"/>
      <c r="X33" s="306"/>
    </row>
    <row r="34" spans="17:24" ht="11.55">
      <c r="Q34" s="306"/>
      <c r="R34" s="306"/>
      <c r="W34" s="306"/>
      <c r="X34" s="306"/>
    </row>
    <row r="35" spans="17:24" ht="11.55">
      <c r="Q35" s="306"/>
      <c r="R35" s="306"/>
      <c r="W35" s="306"/>
      <c r="X35" s="306"/>
    </row>
    <row r="36" spans="17:24" ht="11.55">
      <c r="Q36" s="306"/>
      <c r="R36" s="306"/>
      <c r="W36" s="306"/>
      <c r="X36" s="306"/>
    </row>
    <row r="37" spans="17:24" ht="11.55">
      <c r="Q37" s="306"/>
      <c r="R37" s="306"/>
    </row>
    <row r="38" spans="17:24" ht="11.55">
      <c r="Q38" s="306"/>
      <c r="R38" s="306"/>
    </row>
    <row r="39" spans="17:24" ht="11.55">
      <c r="Q39" s="306"/>
      <c r="R39" s="306"/>
    </row>
    <row r="40" spans="17:24" ht="11.55">
      <c r="Q40" s="306"/>
      <c r="R40" s="306"/>
    </row>
    <row r="41" spans="17:24" ht="11.55">
      <c r="Q41" s="306"/>
      <c r="R41" s="306"/>
    </row>
    <row r="42" spans="17:24" ht="11.55">
      <c r="Q42" s="306"/>
      <c r="R42" s="306"/>
    </row>
    <row r="43" spans="17:24" ht="11.55">
      <c r="Q43" s="306"/>
      <c r="R43" s="306"/>
    </row>
    <row r="44" spans="17:24" ht="11.55">
      <c r="Q44" s="306"/>
      <c r="R44" s="306"/>
    </row>
    <row r="45" spans="17:24" ht="11.55">
      <c r="Q45" s="306"/>
      <c r="R45" s="306"/>
    </row>
    <row r="46" spans="17:24" ht="11.55">
      <c r="Q46" s="306"/>
      <c r="R46" s="306"/>
    </row>
    <row r="47" spans="17:24" ht="11.55">
      <c r="Q47" s="306"/>
      <c r="R47" s="306"/>
    </row>
    <row r="48" spans="17:24" ht="11.55">
      <c r="Q48" s="306"/>
      <c r="R48" s="306"/>
    </row>
    <row r="49" spans="17:18" ht="11.55">
      <c r="Q49" s="306"/>
      <c r="R49" s="306"/>
    </row>
    <row r="50" spans="17:18" ht="11.55">
      <c r="Q50" s="306"/>
      <c r="R50" s="306"/>
    </row>
    <row r="51" spans="17:18" ht="11.55">
      <c r="Q51" s="306"/>
      <c r="R51" s="306"/>
    </row>
    <row r="52" spans="17:18" ht="11.55">
      <c r="Q52" s="306"/>
      <c r="R52" s="306"/>
    </row>
    <row r="53" spans="17:18" ht="11.55">
      <c r="Q53" s="306"/>
      <c r="R53" s="306"/>
    </row>
    <row r="54" spans="17:18" ht="11.55">
      <c r="Q54" s="306"/>
    </row>
    <row r="55" spans="17:18" ht="11.55">
      <c r="Q55" s="306"/>
    </row>
    <row r="56" spans="17:18" ht="11.55">
      <c r="Q56" s="306"/>
    </row>
    <row r="57" spans="17:18" ht="11.55">
      <c r="Q57" s="306"/>
    </row>
  </sheetData>
  <pageMargins left="0.75" right="0.25" top="1" bottom="0.5" header="0.5" footer="0.5"/>
  <pageSetup firstPageNumber="31" orientation="portrait" useFirstPageNumber="1" horizontalDpi="4294967292" verticalDpi="4294967292" r:id="rId1"/>
  <headerFooter alignWithMargins="0">
    <oddFooter>&amp;C&amp;"Times New Roman,Regular"&amp;10&amp;P of 31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5527"/>
  <sheetViews>
    <sheetView showGridLines="0" zoomScaleNormal="100" workbookViewId="0">
      <selection activeCell="AI1" sqref="AI1"/>
    </sheetView>
  </sheetViews>
  <sheetFormatPr defaultColWidth="11.85546875" defaultRowHeight="10.9"/>
  <cols>
    <col min="1" max="1" width="28.5703125" style="3" customWidth="1"/>
    <col min="2" max="11" width="8" style="3" customWidth="1"/>
    <col min="12" max="14" width="8" style="3" hidden="1" customWidth="1"/>
    <col min="15" max="16" width="8.42578125" style="3" hidden="1" customWidth="1"/>
    <col min="17" max="17" width="8.140625" style="1" hidden="1" customWidth="1"/>
    <col min="18" max="20" width="8.140625" style="2" hidden="1" customWidth="1"/>
    <col min="21" max="21" width="8.140625" style="1" hidden="1" customWidth="1"/>
    <col min="22" max="22" width="7.140625" style="287" hidden="1" customWidth="1"/>
    <col min="23" max="24" width="7.7109375" style="289" hidden="1" customWidth="1"/>
    <col min="25" max="25" width="7.28515625" style="289" hidden="1" customWidth="1"/>
    <col min="26" max="26" width="7.28515625" style="287" hidden="1" customWidth="1"/>
    <col min="27" max="27" width="7.140625" style="287" hidden="1" customWidth="1"/>
    <col min="28" max="28" width="7.28515625" style="287" hidden="1" customWidth="1"/>
    <col min="29" max="33" width="7.140625" style="287" hidden="1" customWidth="1"/>
    <col min="34" max="34" width="5.7109375" style="1" customWidth="1"/>
    <col min="35" max="35" width="8.85546875" style="1" customWidth="1"/>
    <col min="36" max="16384" width="11.85546875" style="1"/>
  </cols>
  <sheetData>
    <row r="1" spans="1:34">
      <c r="A1" s="33" t="s">
        <v>9</v>
      </c>
      <c r="B1" s="33"/>
      <c r="C1" s="33"/>
      <c r="D1" s="33"/>
      <c r="E1" s="33"/>
      <c r="F1" s="33"/>
      <c r="G1" s="33"/>
      <c r="H1" s="33"/>
      <c r="I1" s="33"/>
      <c r="J1" s="33"/>
      <c r="K1" s="33"/>
      <c r="L1" s="33"/>
      <c r="M1" s="33"/>
      <c r="N1" s="33"/>
      <c r="O1" s="33"/>
      <c r="P1" s="33"/>
      <c r="Q1" s="30"/>
      <c r="R1" s="31"/>
      <c r="S1" s="31"/>
      <c r="T1" s="31"/>
      <c r="U1" s="30"/>
      <c r="V1" s="265"/>
      <c r="W1" s="266"/>
      <c r="X1" s="267"/>
      <c r="Y1" s="267"/>
      <c r="Z1" s="267"/>
      <c r="AA1" s="266"/>
      <c r="AB1" s="266"/>
      <c r="AC1" s="266"/>
      <c r="AD1" s="266"/>
      <c r="AE1" s="266"/>
      <c r="AF1" s="266"/>
      <c r="AG1" s="266"/>
    </row>
    <row r="2" spans="1:34" ht="13.6" customHeight="1">
      <c r="A2" s="33" t="s">
        <v>8</v>
      </c>
      <c r="B2" s="33"/>
      <c r="C2" s="33"/>
      <c r="D2" s="33"/>
      <c r="E2" s="33"/>
      <c r="F2" s="33"/>
      <c r="G2" s="33"/>
      <c r="H2" s="33"/>
      <c r="I2" s="33"/>
      <c r="J2" s="33"/>
      <c r="K2" s="33"/>
      <c r="L2" s="33"/>
      <c r="M2" s="33"/>
      <c r="N2" s="33"/>
      <c r="O2" s="33"/>
      <c r="P2" s="33"/>
      <c r="Q2" s="30"/>
      <c r="R2" s="31"/>
      <c r="S2" s="31"/>
      <c r="T2" s="31"/>
      <c r="U2" s="30"/>
      <c r="V2" s="265"/>
      <c r="W2" s="266"/>
      <c r="X2" s="267"/>
      <c r="Y2" s="267"/>
      <c r="Z2" s="267"/>
      <c r="AA2" s="266"/>
      <c r="AB2" s="266"/>
      <c r="AC2" s="266"/>
      <c r="AD2" s="266"/>
      <c r="AE2" s="266"/>
      <c r="AF2" s="266"/>
      <c r="AG2" s="266"/>
    </row>
    <row r="3" spans="1:34">
      <c r="A3" s="162" t="s">
        <v>122</v>
      </c>
      <c r="B3" s="33"/>
      <c r="C3" s="33"/>
      <c r="D3" s="33"/>
      <c r="E3" s="33"/>
      <c r="F3" s="33"/>
      <c r="G3" s="33"/>
      <c r="H3" s="33"/>
      <c r="I3" s="33"/>
      <c r="J3" s="33"/>
      <c r="K3" s="33"/>
      <c r="L3" s="33"/>
      <c r="M3" s="33"/>
      <c r="N3" s="33"/>
      <c r="O3" s="33"/>
      <c r="P3" s="33"/>
      <c r="Q3" s="30"/>
      <c r="R3" s="31"/>
      <c r="S3" s="31"/>
      <c r="T3" s="31"/>
      <c r="U3" s="30"/>
      <c r="V3" s="265"/>
      <c r="W3" s="266"/>
      <c r="X3" s="267"/>
      <c r="Y3" s="267"/>
      <c r="Z3" s="267"/>
      <c r="AA3" s="266"/>
      <c r="AB3" s="266"/>
      <c r="AC3" s="266"/>
      <c r="AD3" s="266"/>
      <c r="AE3" s="266"/>
      <c r="AF3" s="266"/>
      <c r="AG3" s="266"/>
    </row>
    <row r="4" spans="1:34">
      <c r="A4" s="32"/>
      <c r="B4" s="32"/>
      <c r="C4" s="32"/>
      <c r="D4" s="32"/>
      <c r="E4" s="32"/>
      <c r="F4" s="32"/>
      <c r="G4" s="32"/>
      <c r="H4" s="32"/>
      <c r="I4" s="32"/>
      <c r="J4" s="32"/>
      <c r="K4" s="32"/>
      <c r="L4" s="32"/>
      <c r="M4" s="32"/>
      <c r="N4" s="32"/>
      <c r="O4" s="32"/>
      <c r="P4" s="32"/>
      <c r="Q4" s="30"/>
      <c r="R4" s="31"/>
      <c r="S4" s="31"/>
      <c r="T4" s="31"/>
      <c r="U4" s="30"/>
      <c r="V4" s="268"/>
      <c r="W4" s="266"/>
      <c r="X4" s="267"/>
      <c r="Y4" s="267"/>
      <c r="Z4" s="267"/>
      <c r="AA4" s="266"/>
      <c r="AB4" s="266"/>
      <c r="AC4" s="266"/>
      <c r="AD4" s="266"/>
      <c r="AE4" s="266"/>
      <c r="AF4" s="266"/>
      <c r="AG4" s="266"/>
    </row>
    <row r="5" spans="1:34" s="28" customFormat="1" ht="13.6" customHeight="1">
      <c r="A5" s="29" t="s">
        <v>7</v>
      </c>
      <c r="B5" s="256">
        <v>2021</v>
      </c>
      <c r="C5" s="256">
        <v>2020</v>
      </c>
      <c r="D5" s="256">
        <v>2019</v>
      </c>
      <c r="E5" s="256">
        <v>2018</v>
      </c>
      <c r="F5" s="256">
        <v>2017</v>
      </c>
      <c r="G5" s="256">
        <v>2016</v>
      </c>
      <c r="H5" s="256">
        <v>2015</v>
      </c>
      <c r="I5" s="256">
        <v>2014</v>
      </c>
      <c r="J5" s="256">
        <v>2013</v>
      </c>
      <c r="K5" s="256">
        <v>2012</v>
      </c>
      <c r="L5" s="256">
        <v>2011</v>
      </c>
      <c r="M5" s="256">
        <v>2010</v>
      </c>
      <c r="N5" s="256">
        <v>2009</v>
      </c>
      <c r="O5" s="257">
        <v>2008</v>
      </c>
      <c r="P5" s="257">
        <v>2007</v>
      </c>
      <c r="Q5" s="257">
        <v>2006</v>
      </c>
      <c r="R5" s="257">
        <v>2005</v>
      </c>
      <c r="S5" s="257">
        <v>2004</v>
      </c>
      <c r="T5" s="257">
        <v>2003</v>
      </c>
      <c r="U5" s="257">
        <v>2002</v>
      </c>
      <c r="V5" s="269">
        <v>2001</v>
      </c>
      <c r="W5" s="269">
        <v>2000</v>
      </c>
      <c r="X5" s="269">
        <v>1999</v>
      </c>
      <c r="Y5" s="269">
        <v>1998</v>
      </c>
      <c r="Z5" s="269">
        <v>1997</v>
      </c>
      <c r="AA5" s="269">
        <v>1996</v>
      </c>
      <c r="AB5" s="269">
        <v>1995</v>
      </c>
      <c r="AC5" s="269">
        <v>1994</v>
      </c>
      <c r="AD5" s="269">
        <v>1993</v>
      </c>
      <c r="AE5" s="269">
        <v>1992</v>
      </c>
      <c r="AF5" s="270">
        <v>1991</v>
      </c>
      <c r="AG5" s="269" t="s">
        <v>371</v>
      </c>
      <c r="AH5" s="258"/>
    </row>
    <row r="6" spans="1:34" ht="23.95" customHeight="1">
      <c r="A6" s="26" t="s">
        <v>1</v>
      </c>
      <c r="B6" s="20">
        <f t="shared" ref="B6:U6" si="0">SUM(B7:B12)</f>
        <v>64979</v>
      </c>
      <c r="C6" s="20">
        <f t="shared" ref="C6" si="1">SUM(C7:C12)</f>
        <v>58541</v>
      </c>
      <c r="D6" s="20">
        <f t="shared" ref="D6" si="2">SUM(D7:D12)</f>
        <v>52740</v>
      </c>
      <c r="E6" s="20">
        <f t="shared" ref="E6" si="3">SUM(E7:E12)</f>
        <v>46463</v>
      </c>
      <c r="F6" s="20">
        <f t="shared" si="0"/>
        <v>42694</v>
      </c>
      <c r="G6" s="20">
        <f t="shared" si="0"/>
        <v>39187</v>
      </c>
      <c r="H6" s="20">
        <f t="shared" ref="H6:I6" si="4">SUM(H7:H12)</f>
        <v>39287</v>
      </c>
      <c r="I6" s="20">
        <f t="shared" si="4"/>
        <v>39322</v>
      </c>
      <c r="J6" s="20">
        <f t="shared" ref="J6" si="5">SUM(J7:J12)</f>
        <v>39621</v>
      </c>
      <c r="K6" s="20">
        <f t="shared" si="0"/>
        <v>40621</v>
      </c>
      <c r="L6" s="20">
        <f t="shared" si="0"/>
        <v>41316</v>
      </c>
      <c r="M6" s="20">
        <f t="shared" si="0"/>
        <v>42218</v>
      </c>
      <c r="N6" s="20">
        <f t="shared" si="0"/>
        <v>36808</v>
      </c>
      <c r="O6" s="20">
        <f t="shared" si="0"/>
        <v>37981</v>
      </c>
      <c r="P6" s="20">
        <f t="shared" si="0"/>
        <v>35784</v>
      </c>
      <c r="Q6" s="20">
        <f t="shared" si="0"/>
        <v>36101</v>
      </c>
      <c r="R6" s="20">
        <f t="shared" si="0"/>
        <v>36584</v>
      </c>
      <c r="S6" s="20">
        <f t="shared" si="0"/>
        <v>37243</v>
      </c>
      <c r="T6" s="20">
        <f t="shared" si="0"/>
        <v>37694</v>
      </c>
      <c r="U6" s="20">
        <f t="shared" si="0"/>
        <v>38257</v>
      </c>
      <c r="V6" s="271">
        <f>SUM(V7:V12)</f>
        <v>35776</v>
      </c>
      <c r="W6" s="271">
        <f t="shared" ref="W6:AG6" si="6">SUM(W7:W12)</f>
        <v>36757</v>
      </c>
      <c r="X6" s="271">
        <f t="shared" si="6"/>
        <v>37373</v>
      </c>
      <c r="Y6" s="271">
        <f t="shared" si="6"/>
        <v>35762</v>
      </c>
      <c r="Z6" s="271">
        <f t="shared" si="6"/>
        <v>35531</v>
      </c>
      <c r="AA6" s="271">
        <f t="shared" si="6"/>
        <v>36433</v>
      </c>
      <c r="AB6" s="271">
        <f t="shared" si="6"/>
        <v>38032</v>
      </c>
      <c r="AC6" s="271">
        <f>SUM(AC7:AC12)</f>
        <v>39157</v>
      </c>
      <c r="AD6" s="271">
        <f t="shared" si="6"/>
        <v>39459.999999999993</v>
      </c>
      <c r="AE6" s="271">
        <f t="shared" si="6"/>
        <v>40620</v>
      </c>
      <c r="AF6" s="271">
        <f t="shared" si="6"/>
        <v>40931.000000000007</v>
      </c>
      <c r="AG6" s="271">
        <f t="shared" si="6"/>
        <v>40514.999999999993</v>
      </c>
      <c r="AH6" s="19"/>
    </row>
    <row r="7" spans="1:34">
      <c r="A7" s="175" t="s">
        <v>174</v>
      </c>
      <c r="B7" s="36">
        <v>36618</v>
      </c>
      <c r="C7" s="36">
        <v>31687</v>
      </c>
      <c r="D7" s="36">
        <v>27255</v>
      </c>
      <c r="E7" s="36">
        <v>22266</v>
      </c>
      <c r="F7" s="36">
        <v>19219</v>
      </c>
      <c r="G7" s="36">
        <v>15971</v>
      </c>
      <c r="H7" s="36">
        <v>14580</v>
      </c>
      <c r="I7" s="36">
        <v>14369</v>
      </c>
      <c r="J7" s="36">
        <v>14405</v>
      </c>
      <c r="K7" s="36">
        <v>14643</v>
      </c>
      <c r="L7" s="36">
        <v>14683</v>
      </c>
      <c r="M7" s="36">
        <v>14767</v>
      </c>
      <c r="N7" s="18">
        <v>8450</v>
      </c>
      <c r="O7" s="18">
        <v>9127</v>
      </c>
      <c r="P7" s="18">
        <v>9559</v>
      </c>
      <c r="Q7" s="18">
        <v>9640</v>
      </c>
      <c r="R7" s="18">
        <v>9717</v>
      </c>
      <c r="S7" s="18">
        <v>9857</v>
      </c>
      <c r="T7" s="18">
        <v>9897</v>
      </c>
      <c r="U7" s="18">
        <v>10082</v>
      </c>
      <c r="V7" s="272">
        <v>10230</v>
      </c>
      <c r="W7" s="272">
        <v>10809</v>
      </c>
      <c r="X7" s="272">
        <v>11191</v>
      </c>
      <c r="Y7" s="272">
        <v>11289</v>
      </c>
      <c r="Z7" s="272">
        <v>11217</v>
      </c>
      <c r="AA7" s="272">
        <v>11632</v>
      </c>
      <c r="AB7" s="273">
        <v>12710</v>
      </c>
      <c r="AC7" s="273">
        <v>12061</v>
      </c>
      <c r="AD7" s="273">
        <v>12788</v>
      </c>
      <c r="AE7" s="273">
        <v>13921</v>
      </c>
      <c r="AF7" s="274">
        <v>14501</v>
      </c>
      <c r="AG7" s="275">
        <v>15007</v>
      </c>
      <c r="AH7" s="15"/>
    </row>
    <row r="8" spans="1:34">
      <c r="A8" s="175" t="s">
        <v>194</v>
      </c>
      <c r="B8" s="36">
        <v>6</v>
      </c>
      <c r="C8" s="36">
        <v>6</v>
      </c>
      <c r="D8" s="36">
        <v>7</v>
      </c>
      <c r="E8" s="36">
        <v>10</v>
      </c>
      <c r="F8" s="36">
        <v>14</v>
      </c>
      <c r="G8" s="36">
        <v>15</v>
      </c>
      <c r="H8" s="36">
        <v>16</v>
      </c>
      <c r="I8" s="36">
        <v>16</v>
      </c>
      <c r="J8" s="36">
        <v>17</v>
      </c>
      <c r="K8" s="36">
        <v>16</v>
      </c>
      <c r="L8" s="36">
        <v>18</v>
      </c>
      <c r="M8" s="36">
        <v>12</v>
      </c>
      <c r="N8" s="18">
        <v>13</v>
      </c>
      <c r="O8" s="18">
        <v>20</v>
      </c>
      <c r="P8" s="18">
        <v>17</v>
      </c>
      <c r="Q8" s="18">
        <v>17</v>
      </c>
      <c r="R8" s="18">
        <v>20</v>
      </c>
      <c r="S8" s="18">
        <v>21</v>
      </c>
      <c r="T8" s="18">
        <v>24</v>
      </c>
      <c r="U8" s="18">
        <v>23</v>
      </c>
      <c r="V8" s="272">
        <v>20</v>
      </c>
      <c r="W8" s="272">
        <v>26</v>
      </c>
      <c r="X8" s="272">
        <v>25</v>
      </c>
      <c r="Y8" s="272">
        <v>24</v>
      </c>
      <c r="Z8" s="272">
        <v>22</v>
      </c>
      <c r="AA8" s="272">
        <v>20</v>
      </c>
      <c r="AB8" s="273">
        <v>16</v>
      </c>
      <c r="AC8" s="273">
        <v>21</v>
      </c>
      <c r="AD8" s="273">
        <v>17</v>
      </c>
      <c r="AE8" s="273">
        <v>10</v>
      </c>
      <c r="AF8" s="276">
        <v>15</v>
      </c>
      <c r="AG8" s="277">
        <v>6</v>
      </c>
      <c r="AH8" s="15"/>
    </row>
    <row r="9" spans="1:34">
      <c r="A9" s="175" t="s">
        <v>195</v>
      </c>
      <c r="B9" s="36">
        <v>270</v>
      </c>
      <c r="C9" s="36">
        <v>259</v>
      </c>
      <c r="D9" s="36">
        <v>254</v>
      </c>
      <c r="E9" s="36">
        <v>240</v>
      </c>
      <c r="F9" s="36">
        <v>229</v>
      </c>
      <c r="G9" s="36">
        <v>223</v>
      </c>
      <c r="H9" s="36">
        <v>211</v>
      </c>
      <c r="I9" s="36">
        <v>192</v>
      </c>
      <c r="J9" s="36">
        <v>174</v>
      </c>
      <c r="K9" s="36">
        <v>152</v>
      </c>
      <c r="L9" s="36">
        <v>135</v>
      </c>
      <c r="M9" s="36">
        <v>118</v>
      </c>
      <c r="N9" s="18">
        <v>98</v>
      </c>
      <c r="O9" s="18">
        <v>79</v>
      </c>
      <c r="P9" s="18">
        <v>64</v>
      </c>
      <c r="Q9" s="18">
        <v>26</v>
      </c>
      <c r="R9" s="18">
        <v>7</v>
      </c>
      <c r="S9" s="205" t="s">
        <v>374</v>
      </c>
      <c r="T9" s="205" t="s">
        <v>374</v>
      </c>
      <c r="U9" s="205" t="s">
        <v>374</v>
      </c>
      <c r="V9" s="205" t="s">
        <v>374</v>
      </c>
      <c r="W9" s="205" t="s">
        <v>374</v>
      </c>
      <c r="X9" s="205" t="s">
        <v>374</v>
      </c>
      <c r="Y9" s="205" t="s">
        <v>374</v>
      </c>
      <c r="Z9" s="205" t="s">
        <v>374</v>
      </c>
      <c r="AA9" s="205" t="s">
        <v>374</v>
      </c>
      <c r="AB9" s="205" t="s">
        <v>374</v>
      </c>
      <c r="AC9" s="205" t="s">
        <v>374</v>
      </c>
      <c r="AD9" s="205" t="s">
        <v>374</v>
      </c>
      <c r="AE9" s="205" t="s">
        <v>374</v>
      </c>
      <c r="AF9" s="205" t="s">
        <v>374</v>
      </c>
      <c r="AG9" s="205" t="s">
        <v>374</v>
      </c>
      <c r="AH9" s="17"/>
    </row>
    <row r="10" spans="1:34" ht="10.199999999999999" customHeight="1">
      <c r="A10" s="175" t="s">
        <v>193</v>
      </c>
      <c r="B10" s="36">
        <v>11966</v>
      </c>
      <c r="C10" s="36">
        <v>11316</v>
      </c>
      <c r="D10" s="36">
        <v>10683</v>
      </c>
      <c r="E10" s="36">
        <v>10255</v>
      </c>
      <c r="F10" s="36">
        <v>9971</v>
      </c>
      <c r="G10" s="36">
        <v>10009</v>
      </c>
      <c r="H10" s="36">
        <v>11339</v>
      </c>
      <c r="I10" s="36">
        <v>11652</v>
      </c>
      <c r="J10" s="36">
        <v>11909</v>
      </c>
      <c r="K10" s="36">
        <v>12456</v>
      </c>
      <c r="L10" s="36">
        <v>12927</v>
      </c>
      <c r="M10" s="36">
        <v>13566</v>
      </c>
      <c r="N10" s="18">
        <v>14322</v>
      </c>
      <c r="O10" s="18">
        <v>15015</v>
      </c>
      <c r="P10" s="18">
        <v>13694</v>
      </c>
      <c r="Q10" s="18">
        <v>14111</v>
      </c>
      <c r="R10" s="18">
        <v>14517</v>
      </c>
      <c r="S10" s="18">
        <v>15036</v>
      </c>
      <c r="T10" s="18">
        <v>15487</v>
      </c>
      <c r="U10" s="18">
        <v>15906</v>
      </c>
      <c r="V10" s="272">
        <v>13894</v>
      </c>
      <c r="W10" s="272">
        <v>14554</v>
      </c>
      <c r="X10" s="272">
        <v>15171</v>
      </c>
      <c r="Y10" s="272">
        <v>14910.1</v>
      </c>
      <c r="Z10" s="272">
        <v>15006.7</v>
      </c>
      <c r="AA10" s="272">
        <v>15618.4</v>
      </c>
      <c r="AB10" s="272">
        <v>16154</v>
      </c>
      <c r="AC10" s="272">
        <v>17578</v>
      </c>
      <c r="AD10" s="272">
        <v>17372.599999999999</v>
      </c>
      <c r="AE10" s="272">
        <v>17662</v>
      </c>
      <c r="AF10" s="272">
        <v>17890.400000000001</v>
      </c>
      <c r="AG10" s="272">
        <v>17664.599999999999</v>
      </c>
      <c r="AH10" s="15"/>
    </row>
    <row r="11" spans="1:34">
      <c r="A11" s="175" t="s">
        <v>192</v>
      </c>
      <c r="B11" s="36">
        <v>8421</v>
      </c>
      <c r="C11" s="36">
        <v>7724</v>
      </c>
      <c r="D11" s="36">
        <v>7038</v>
      </c>
      <c r="E11" s="36">
        <v>6556</v>
      </c>
      <c r="F11" s="36">
        <v>6267</v>
      </c>
      <c r="G11" s="36">
        <v>6081</v>
      </c>
      <c r="H11" s="36">
        <v>6587</v>
      </c>
      <c r="I11" s="36">
        <v>6685</v>
      </c>
      <c r="J11" s="36">
        <v>6911</v>
      </c>
      <c r="K11" s="36">
        <v>7536</v>
      </c>
      <c r="L11" s="36">
        <v>7956</v>
      </c>
      <c r="M11" s="36">
        <v>8175</v>
      </c>
      <c r="N11" s="18">
        <v>8289</v>
      </c>
      <c r="O11" s="18">
        <v>8083</v>
      </c>
      <c r="P11" s="18">
        <v>7101</v>
      </c>
      <c r="Q11" s="18">
        <v>7236</v>
      </c>
      <c r="R11" s="18">
        <v>7315</v>
      </c>
      <c r="S11" s="18">
        <v>7421</v>
      </c>
      <c r="T11" s="18">
        <v>7436</v>
      </c>
      <c r="U11" s="18">
        <v>7454</v>
      </c>
      <c r="V11" s="272">
        <v>7002</v>
      </c>
      <c r="W11" s="272">
        <v>6957</v>
      </c>
      <c r="X11" s="272">
        <v>6860</v>
      </c>
      <c r="Y11" s="272">
        <v>5690.9</v>
      </c>
      <c r="Z11" s="272">
        <v>5713.3</v>
      </c>
      <c r="AA11" s="272">
        <v>5816.6</v>
      </c>
      <c r="AB11" s="272">
        <v>6018</v>
      </c>
      <c r="AC11" s="272">
        <v>6286.5</v>
      </c>
      <c r="AD11" s="272">
        <v>6262.7</v>
      </c>
      <c r="AE11" s="272">
        <v>6207.5</v>
      </c>
      <c r="AF11" s="272">
        <v>5934.3</v>
      </c>
      <c r="AG11" s="272">
        <v>5482.7</v>
      </c>
      <c r="AH11" s="15"/>
    </row>
    <row r="12" spans="1:34">
      <c r="A12" s="175" t="s">
        <v>191</v>
      </c>
      <c r="B12" s="36">
        <v>7698</v>
      </c>
      <c r="C12" s="36">
        <v>7549</v>
      </c>
      <c r="D12" s="36">
        <v>7503</v>
      </c>
      <c r="E12" s="36">
        <v>7136</v>
      </c>
      <c r="F12" s="36">
        <v>6994</v>
      </c>
      <c r="G12" s="36">
        <v>6888</v>
      </c>
      <c r="H12" s="36">
        <v>6554</v>
      </c>
      <c r="I12" s="36">
        <v>6408</v>
      </c>
      <c r="J12" s="36">
        <v>6205</v>
      </c>
      <c r="K12" s="36">
        <v>5818</v>
      </c>
      <c r="L12" s="36">
        <v>5597</v>
      </c>
      <c r="M12" s="36">
        <v>5580</v>
      </c>
      <c r="N12" s="18">
        <v>5636</v>
      </c>
      <c r="O12" s="18">
        <v>5657</v>
      </c>
      <c r="P12" s="18">
        <v>5349</v>
      </c>
      <c r="Q12" s="18">
        <v>5071</v>
      </c>
      <c r="R12" s="18">
        <v>5008</v>
      </c>
      <c r="S12" s="18">
        <v>4908</v>
      </c>
      <c r="T12" s="18">
        <v>4850</v>
      </c>
      <c r="U12" s="18">
        <v>4792</v>
      </c>
      <c r="V12" s="272">
        <v>4630</v>
      </c>
      <c r="W12" s="272">
        <v>4411</v>
      </c>
      <c r="X12" s="272">
        <v>4126</v>
      </c>
      <c r="Y12" s="272">
        <v>3848</v>
      </c>
      <c r="Z12" s="272">
        <v>3572</v>
      </c>
      <c r="AA12" s="272">
        <v>3346</v>
      </c>
      <c r="AB12" s="273">
        <v>3134</v>
      </c>
      <c r="AC12" s="272">
        <v>3210.5</v>
      </c>
      <c r="AD12" s="272">
        <v>3019.7</v>
      </c>
      <c r="AE12" s="272">
        <v>2819.5</v>
      </c>
      <c r="AF12" s="272">
        <v>2590.3000000000002</v>
      </c>
      <c r="AG12" s="272">
        <v>2354.6999999999998</v>
      </c>
      <c r="AH12" s="15"/>
    </row>
    <row r="13" spans="1:34" ht="18" customHeight="1">
      <c r="A13" s="187" t="s">
        <v>385</v>
      </c>
      <c r="B13" s="20">
        <f>SUM(B8:B12)</f>
        <v>28361</v>
      </c>
      <c r="C13" s="20">
        <f>SUM(C8:C12)</f>
        <v>26854</v>
      </c>
      <c r="D13" s="20">
        <v>25485</v>
      </c>
      <c r="E13" s="20">
        <f t="shared" ref="E13:AG13" si="7">SUM(E8:E12)</f>
        <v>24197</v>
      </c>
      <c r="F13" s="20">
        <f t="shared" si="7"/>
        <v>23475</v>
      </c>
      <c r="G13" s="20">
        <f t="shared" si="7"/>
        <v>23216</v>
      </c>
      <c r="H13" s="20">
        <f t="shared" si="7"/>
        <v>24707</v>
      </c>
      <c r="I13" s="20">
        <f t="shared" si="7"/>
        <v>24953</v>
      </c>
      <c r="J13" s="20">
        <f t="shared" si="7"/>
        <v>25216</v>
      </c>
      <c r="K13" s="20">
        <f t="shared" si="7"/>
        <v>25978</v>
      </c>
      <c r="L13" s="20">
        <f t="shared" si="7"/>
        <v>26633</v>
      </c>
      <c r="M13" s="20">
        <f t="shared" si="7"/>
        <v>27451</v>
      </c>
      <c r="N13" s="20">
        <f t="shared" si="7"/>
        <v>28358</v>
      </c>
      <c r="O13" s="20">
        <f t="shared" si="7"/>
        <v>28854</v>
      </c>
      <c r="P13" s="20">
        <f t="shared" si="7"/>
        <v>26225</v>
      </c>
      <c r="Q13" s="20">
        <f t="shared" si="7"/>
        <v>26461</v>
      </c>
      <c r="R13" s="20">
        <f t="shared" si="7"/>
        <v>26867</v>
      </c>
      <c r="S13" s="20">
        <f t="shared" si="7"/>
        <v>27386</v>
      </c>
      <c r="T13" s="20">
        <f t="shared" si="7"/>
        <v>27797</v>
      </c>
      <c r="U13" s="20">
        <f t="shared" si="7"/>
        <v>28175</v>
      </c>
      <c r="V13" s="20">
        <f t="shared" si="7"/>
        <v>25546</v>
      </c>
      <c r="W13" s="20">
        <f t="shared" si="7"/>
        <v>25948</v>
      </c>
      <c r="X13" s="20">
        <f t="shared" si="7"/>
        <v>26182</v>
      </c>
      <c r="Y13" s="20">
        <f t="shared" si="7"/>
        <v>24473</v>
      </c>
      <c r="Z13" s="20">
        <f t="shared" si="7"/>
        <v>24314</v>
      </c>
      <c r="AA13" s="20">
        <f t="shared" si="7"/>
        <v>24801</v>
      </c>
      <c r="AB13" s="20">
        <f t="shared" si="7"/>
        <v>25322</v>
      </c>
      <c r="AC13" s="20">
        <f t="shared" si="7"/>
        <v>27096</v>
      </c>
      <c r="AD13" s="20">
        <f t="shared" si="7"/>
        <v>26672</v>
      </c>
      <c r="AE13" s="20">
        <f t="shared" si="7"/>
        <v>26699</v>
      </c>
      <c r="AF13" s="20">
        <f t="shared" si="7"/>
        <v>26430</v>
      </c>
      <c r="AG13" s="20">
        <f t="shared" si="7"/>
        <v>25508</v>
      </c>
      <c r="AH13" s="15"/>
    </row>
    <row r="14" spans="1:34" s="21" customFormat="1" ht="18" customHeight="1">
      <c r="A14" s="174" t="s">
        <v>173</v>
      </c>
      <c r="B14" s="20">
        <v>9340</v>
      </c>
      <c r="C14" s="20">
        <v>8592</v>
      </c>
      <c r="D14" s="20">
        <v>7957</v>
      </c>
      <c r="E14" s="20">
        <v>7335</v>
      </c>
      <c r="F14" s="20">
        <v>7105</v>
      </c>
      <c r="G14" s="20">
        <v>6848</v>
      </c>
      <c r="H14" s="20">
        <v>6669</v>
      </c>
      <c r="I14" s="20">
        <v>6521</v>
      </c>
      <c r="J14" s="20">
        <v>6386</v>
      </c>
      <c r="K14" s="20">
        <v>6371</v>
      </c>
      <c r="L14" s="20">
        <v>6350</v>
      </c>
      <c r="M14" s="20">
        <v>6359</v>
      </c>
      <c r="N14" s="25">
        <v>6362</v>
      </c>
      <c r="O14" s="25">
        <v>6293</v>
      </c>
      <c r="P14" s="25">
        <v>6232</v>
      </c>
      <c r="Q14" s="25">
        <v>6158</v>
      </c>
      <c r="R14" s="25">
        <v>6067</v>
      </c>
      <c r="S14" s="25">
        <v>5970</v>
      </c>
      <c r="T14" s="25">
        <v>5811</v>
      </c>
      <c r="U14" s="25">
        <v>5667</v>
      </c>
      <c r="V14" s="278">
        <v>5386</v>
      </c>
      <c r="W14" s="278">
        <v>5193</v>
      </c>
      <c r="X14" s="278">
        <v>5028</v>
      </c>
      <c r="Y14" s="278">
        <v>4926</v>
      </c>
      <c r="Z14" s="278">
        <v>4763</v>
      </c>
      <c r="AA14" s="278">
        <v>4667</v>
      </c>
      <c r="AB14" s="271">
        <v>4556</v>
      </c>
      <c r="AC14" s="271">
        <v>4481</v>
      </c>
      <c r="AD14" s="271">
        <v>4338</v>
      </c>
      <c r="AE14" s="271">
        <v>3964</v>
      </c>
      <c r="AF14" s="279">
        <v>3629</v>
      </c>
      <c r="AG14" s="280">
        <v>3239</v>
      </c>
      <c r="AH14" s="22"/>
    </row>
    <row r="15" spans="1:34" s="211" customFormat="1" ht="21.6" customHeight="1">
      <c r="A15" s="206" t="s">
        <v>367</v>
      </c>
      <c r="B15" s="207">
        <v>19366</v>
      </c>
      <c r="C15" s="207">
        <v>14882</v>
      </c>
      <c r="D15" s="207">
        <v>10818</v>
      </c>
      <c r="E15" s="207">
        <v>6188</v>
      </c>
      <c r="F15" s="207">
        <v>3462</v>
      </c>
      <c r="G15" s="207">
        <v>793</v>
      </c>
      <c r="H15" s="208" t="s">
        <v>374</v>
      </c>
      <c r="I15" s="208" t="s">
        <v>374</v>
      </c>
      <c r="J15" s="208" t="s">
        <v>374</v>
      </c>
      <c r="K15" s="208" t="s">
        <v>374</v>
      </c>
      <c r="L15" s="208" t="s">
        <v>374</v>
      </c>
      <c r="M15" s="208" t="s">
        <v>374</v>
      </c>
      <c r="N15" s="208" t="s">
        <v>374</v>
      </c>
      <c r="O15" s="208" t="s">
        <v>374</v>
      </c>
      <c r="P15" s="208" t="s">
        <v>374</v>
      </c>
      <c r="Q15" s="208" t="s">
        <v>374</v>
      </c>
      <c r="R15" s="208" t="s">
        <v>374</v>
      </c>
      <c r="S15" s="208" t="s">
        <v>374</v>
      </c>
      <c r="T15" s="208" t="s">
        <v>374</v>
      </c>
      <c r="U15" s="208" t="s">
        <v>374</v>
      </c>
      <c r="V15" s="208" t="s">
        <v>374</v>
      </c>
      <c r="W15" s="208" t="s">
        <v>374</v>
      </c>
      <c r="X15" s="208" t="s">
        <v>374</v>
      </c>
      <c r="Y15" s="208" t="s">
        <v>374</v>
      </c>
      <c r="Z15" s="208" t="s">
        <v>374</v>
      </c>
      <c r="AA15" s="208" t="s">
        <v>374</v>
      </c>
      <c r="AB15" s="208" t="s">
        <v>374</v>
      </c>
      <c r="AC15" s="208" t="s">
        <v>374</v>
      </c>
      <c r="AD15" s="208" t="s">
        <v>374</v>
      </c>
      <c r="AE15" s="208" t="s">
        <v>374</v>
      </c>
      <c r="AF15" s="208" t="s">
        <v>374</v>
      </c>
      <c r="AG15" s="208" t="s">
        <v>374</v>
      </c>
      <c r="AH15" s="209"/>
    </row>
    <row r="16" spans="1:34" ht="23.3" customHeight="1">
      <c r="A16" s="121" t="s">
        <v>0</v>
      </c>
      <c r="B16" s="20">
        <f t="shared" ref="B16:U16" si="8">SUM(B17:B24)</f>
        <v>220087</v>
      </c>
      <c r="C16" s="20">
        <f t="shared" si="8"/>
        <v>218964</v>
      </c>
      <c r="D16" s="20">
        <f t="shared" si="8"/>
        <v>215905</v>
      </c>
      <c r="E16" s="20">
        <f t="shared" ref="E16:G16" si="9">SUM(E17:E24)</f>
        <v>203725</v>
      </c>
      <c r="F16" s="20">
        <f t="shared" si="9"/>
        <v>195993</v>
      </c>
      <c r="G16" s="20">
        <f t="shared" si="9"/>
        <v>187914</v>
      </c>
      <c r="H16" s="20">
        <f t="shared" si="8"/>
        <v>183259</v>
      </c>
      <c r="I16" s="20">
        <f t="shared" si="8"/>
        <v>174000</v>
      </c>
      <c r="J16" s="20">
        <f t="shared" ref="J16" si="10">SUM(J17:J24)</f>
        <v>166294</v>
      </c>
      <c r="K16" s="20">
        <f t="shared" si="8"/>
        <v>160452</v>
      </c>
      <c r="L16" s="20">
        <f t="shared" ref="L16:N16" si="11">SUM(L17:L24)</f>
        <v>155918</v>
      </c>
      <c r="M16" s="20">
        <f t="shared" si="11"/>
        <v>150019</v>
      </c>
      <c r="N16" s="20">
        <f t="shared" si="11"/>
        <v>147052</v>
      </c>
      <c r="O16" s="20">
        <f t="shared" si="8"/>
        <v>144968</v>
      </c>
      <c r="P16" s="20">
        <f t="shared" si="8"/>
        <v>138452</v>
      </c>
      <c r="Q16" s="20">
        <f t="shared" si="8"/>
        <v>128192</v>
      </c>
      <c r="R16" s="20">
        <f t="shared" si="8"/>
        <v>119850</v>
      </c>
      <c r="S16" s="20">
        <f t="shared" si="8"/>
        <v>18666</v>
      </c>
      <c r="T16" s="20">
        <f t="shared" si="8"/>
        <v>18030</v>
      </c>
      <c r="U16" s="20">
        <f t="shared" si="8"/>
        <v>17612</v>
      </c>
      <c r="V16" s="271">
        <f t="shared" ref="V16:AG16" si="12">SUM(V17:V24)</f>
        <v>17114</v>
      </c>
      <c r="W16" s="271">
        <f t="shared" si="12"/>
        <v>16552</v>
      </c>
      <c r="X16" s="271">
        <f t="shared" si="12"/>
        <v>15662</v>
      </c>
      <c r="Y16" s="271">
        <f t="shared" si="12"/>
        <v>15380</v>
      </c>
      <c r="Z16" s="271">
        <f t="shared" si="12"/>
        <v>14562</v>
      </c>
      <c r="AA16" s="271">
        <f t="shared" si="12"/>
        <v>13909</v>
      </c>
      <c r="AB16" s="271">
        <f t="shared" si="12"/>
        <v>15120</v>
      </c>
      <c r="AC16" s="271">
        <f t="shared" si="12"/>
        <v>13026</v>
      </c>
      <c r="AD16" s="280">
        <f t="shared" si="12"/>
        <v>12363</v>
      </c>
      <c r="AE16" s="280">
        <f t="shared" si="12"/>
        <v>11514</v>
      </c>
      <c r="AF16" s="279">
        <f t="shared" si="12"/>
        <v>10324</v>
      </c>
      <c r="AG16" s="280">
        <f t="shared" si="12"/>
        <v>9557</v>
      </c>
      <c r="AH16" s="19"/>
    </row>
    <row r="17" spans="1:34">
      <c r="A17" s="177" t="s">
        <v>187</v>
      </c>
      <c r="B17" s="36">
        <v>8231</v>
      </c>
      <c r="C17" s="36">
        <v>7860</v>
      </c>
      <c r="D17" s="36">
        <v>7573</v>
      </c>
      <c r="E17" s="36">
        <v>7133</v>
      </c>
      <c r="F17" s="36">
        <v>6855</v>
      </c>
      <c r="G17" s="36">
        <v>6536</v>
      </c>
      <c r="H17" s="36">
        <v>8419</v>
      </c>
      <c r="I17" s="36">
        <v>8151</v>
      </c>
      <c r="J17" s="36">
        <v>7917</v>
      </c>
      <c r="K17" s="36">
        <v>7729</v>
      </c>
      <c r="L17" s="36">
        <v>7487</v>
      </c>
      <c r="M17" s="36">
        <v>7215</v>
      </c>
      <c r="N17" s="18">
        <v>6980</v>
      </c>
      <c r="O17" s="18">
        <v>6740</v>
      </c>
      <c r="P17" s="18">
        <v>6524</v>
      </c>
      <c r="Q17" s="18">
        <v>6345</v>
      </c>
      <c r="R17" s="18">
        <v>6152</v>
      </c>
      <c r="S17" s="18">
        <v>5932</v>
      </c>
      <c r="T17" s="18">
        <v>5734</v>
      </c>
      <c r="U17" s="18">
        <v>5559</v>
      </c>
      <c r="V17" s="272">
        <v>5295</v>
      </c>
      <c r="W17" s="272">
        <v>5047</v>
      </c>
      <c r="X17" s="272">
        <v>4722</v>
      </c>
      <c r="Y17" s="272">
        <v>4483</v>
      </c>
      <c r="Z17" s="272">
        <v>4197</v>
      </c>
      <c r="AA17" s="272">
        <v>4019</v>
      </c>
      <c r="AB17" s="273">
        <v>3914</v>
      </c>
      <c r="AC17" s="273">
        <v>5175</v>
      </c>
      <c r="AD17" s="273">
        <v>4839</v>
      </c>
      <c r="AE17" s="273">
        <v>4398</v>
      </c>
      <c r="AF17" s="274">
        <v>3901</v>
      </c>
      <c r="AG17" s="275">
        <v>3333</v>
      </c>
      <c r="AH17" s="15"/>
    </row>
    <row r="18" spans="1:34">
      <c r="A18" s="177" t="s">
        <v>188</v>
      </c>
      <c r="B18" s="36">
        <v>2032</v>
      </c>
      <c r="C18" s="36">
        <v>1995</v>
      </c>
      <c r="D18" s="36">
        <v>1996</v>
      </c>
      <c r="E18" s="36">
        <v>1868</v>
      </c>
      <c r="F18" s="36">
        <v>1847</v>
      </c>
      <c r="G18" s="36">
        <v>1822</v>
      </c>
      <c r="H18" s="36">
        <v>2289</v>
      </c>
      <c r="I18" s="36">
        <v>2278</v>
      </c>
      <c r="J18" s="36">
        <v>2288</v>
      </c>
      <c r="K18" s="36">
        <v>2307</v>
      </c>
      <c r="L18" s="36">
        <v>2278</v>
      </c>
      <c r="M18" s="36">
        <v>2312</v>
      </c>
      <c r="N18" s="18">
        <v>2335</v>
      </c>
      <c r="O18" s="18">
        <v>2284</v>
      </c>
      <c r="P18" s="18">
        <v>2193</v>
      </c>
      <c r="Q18" s="18">
        <v>2180</v>
      </c>
      <c r="R18" s="18">
        <v>2108</v>
      </c>
      <c r="S18" s="18">
        <v>2039</v>
      </c>
      <c r="T18" s="18">
        <v>1800</v>
      </c>
      <c r="U18" s="18">
        <v>1722</v>
      </c>
      <c r="V18" s="272">
        <v>1789</v>
      </c>
      <c r="W18" s="272">
        <v>1704</v>
      </c>
      <c r="X18" s="272">
        <v>1582</v>
      </c>
      <c r="Y18" s="272">
        <v>1940</v>
      </c>
      <c r="Z18" s="272">
        <v>1861</v>
      </c>
      <c r="AA18" s="272">
        <v>1752</v>
      </c>
      <c r="AB18" s="273">
        <v>1710</v>
      </c>
      <c r="AC18" s="277" t="s">
        <v>50</v>
      </c>
      <c r="AD18" s="277" t="s">
        <v>50</v>
      </c>
      <c r="AE18" s="277" t="s">
        <v>50</v>
      </c>
      <c r="AF18" s="276" t="s">
        <v>50</v>
      </c>
      <c r="AG18" s="277" t="s">
        <v>50</v>
      </c>
      <c r="AH18" s="15"/>
    </row>
    <row r="19" spans="1:34">
      <c r="A19" s="177" t="s">
        <v>189</v>
      </c>
      <c r="B19" s="36">
        <v>751</v>
      </c>
      <c r="C19" s="36">
        <v>711</v>
      </c>
      <c r="D19" s="36">
        <v>681</v>
      </c>
      <c r="E19" s="36">
        <v>631</v>
      </c>
      <c r="F19" s="36">
        <v>597</v>
      </c>
      <c r="G19" s="36">
        <v>540</v>
      </c>
      <c r="H19" s="36">
        <v>811</v>
      </c>
      <c r="I19" s="36">
        <v>763</v>
      </c>
      <c r="J19" s="36">
        <v>712</v>
      </c>
      <c r="K19" s="36">
        <v>697</v>
      </c>
      <c r="L19" s="36">
        <v>683</v>
      </c>
      <c r="M19" s="36">
        <v>655</v>
      </c>
      <c r="N19" s="18">
        <v>633</v>
      </c>
      <c r="O19" s="18">
        <v>615</v>
      </c>
      <c r="P19" s="18">
        <v>594</v>
      </c>
      <c r="Q19" s="18">
        <v>584</v>
      </c>
      <c r="R19" s="18">
        <v>556</v>
      </c>
      <c r="S19" s="18">
        <v>540</v>
      </c>
      <c r="T19" s="18">
        <v>521</v>
      </c>
      <c r="U19" s="18">
        <v>500</v>
      </c>
      <c r="V19" s="272">
        <v>475</v>
      </c>
      <c r="W19" s="272">
        <v>509</v>
      </c>
      <c r="X19" s="272">
        <v>494</v>
      </c>
      <c r="Y19" s="272">
        <v>483</v>
      </c>
      <c r="Z19" s="272">
        <v>464</v>
      </c>
      <c r="AA19" s="272">
        <v>441</v>
      </c>
      <c r="AB19" s="273">
        <v>672</v>
      </c>
      <c r="AC19" s="273">
        <v>442</v>
      </c>
      <c r="AD19" s="273">
        <v>413</v>
      </c>
      <c r="AE19" s="273">
        <v>390</v>
      </c>
      <c r="AF19" s="274">
        <v>363</v>
      </c>
      <c r="AG19" s="275">
        <v>474</v>
      </c>
      <c r="AH19" s="15"/>
    </row>
    <row r="20" spans="1:34">
      <c r="A20" s="177" t="s">
        <v>186</v>
      </c>
      <c r="B20" s="36">
        <v>5886</v>
      </c>
      <c r="C20" s="36">
        <v>5603</v>
      </c>
      <c r="D20" s="36">
        <v>5340</v>
      </c>
      <c r="E20" s="36">
        <v>5085</v>
      </c>
      <c r="F20" s="36">
        <v>4924</v>
      </c>
      <c r="G20" s="36">
        <v>4772</v>
      </c>
      <c r="H20" s="36">
        <v>5907</v>
      </c>
      <c r="I20" s="36">
        <v>5889</v>
      </c>
      <c r="J20" s="36">
        <v>5869</v>
      </c>
      <c r="K20" s="36">
        <v>5853</v>
      </c>
      <c r="L20" s="36">
        <v>5880</v>
      </c>
      <c r="M20" s="36">
        <v>5894</v>
      </c>
      <c r="N20" s="18">
        <v>5860</v>
      </c>
      <c r="O20" s="18">
        <v>5785</v>
      </c>
      <c r="P20" s="18">
        <v>5726</v>
      </c>
      <c r="Q20" s="18">
        <v>5669</v>
      </c>
      <c r="R20" s="18">
        <v>5612</v>
      </c>
      <c r="S20" s="18">
        <v>5500</v>
      </c>
      <c r="T20" s="18">
        <v>5385</v>
      </c>
      <c r="U20" s="18">
        <v>5321</v>
      </c>
      <c r="V20" s="272">
        <v>5169</v>
      </c>
      <c r="W20" s="272">
        <v>5154</v>
      </c>
      <c r="X20" s="272">
        <v>5016</v>
      </c>
      <c r="Y20" s="272">
        <v>4904</v>
      </c>
      <c r="Z20" s="272">
        <v>4758</v>
      </c>
      <c r="AA20" s="272">
        <v>4652</v>
      </c>
      <c r="AB20" s="273">
        <v>6019</v>
      </c>
      <c r="AC20" s="273">
        <v>4804</v>
      </c>
      <c r="AD20" s="273">
        <v>4615</v>
      </c>
      <c r="AE20" s="273">
        <v>4338</v>
      </c>
      <c r="AF20" s="274">
        <v>3952</v>
      </c>
      <c r="AG20" s="275">
        <v>3760</v>
      </c>
      <c r="AH20" s="15"/>
    </row>
    <row r="21" spans="1:34">
      <c r="A21" s="177" t="s">
        <v>190</v>
      </c>
      <c r="B21" s="36">
        <v>4729</v>
      </c>
      <c r="C21" s="36">
        <v>4586</v>
      </c>
      <c r="D21" s="36">
        <v>4389</v>
      </c>
      <c r="E21" s="36">
        <v>4086</v>
      </c>
      <c r="F21" s="36">
        <v>3867</v>
      </c>
      <c r="G21" s="36">
        <v>3615</v>
      </c>
      <c r="H21" s="36">
        <v>4503</v>
      </c>
      <c r="I21" s="36">
        <v>4326</v>
      </c>
      <c r="J21" s="36">
        <v>4115</v>
      </c>
      <c r="K21" s="36">
        <v>3930</v>
      </c>
      <c r="L21" s="36">
        <v>3744</v>
      </c>
      <c r="M21" s="36">
        <v>3530</v>
      </c>
      <c r="N21" s="18">
        <v>3381</v>
      </c>
      <c r="O21" s="18">
        <v>3230</v>
      </c>
      <c r="P21" s="18">
        <v>3087</v>
      </c>
      <c r="Q21" s="18">
        <v>2934</v>
      </c>
      <c r="R21" s="18">
        <v>2805</v>
      </c>
      <c r="S21" s="18">
        <v>2647</v>
      </c>
      <c r="T21" s="18">
        <v>2520</v>
      </c>
      <c r="U21" s="18">
        <v>2410</v>
      </c>
      <c r="V21" s="272">
        <v>2262</v>
      </c>
      <c r="W21" s="272">
        <v>2062</v>
      </c>
      <c r="X21" s="272">
        <v>1895</v>
      </c>
      <c r="Y21" s="272">
        <v>1729</v>
      </c>
      <c r="Z21" s="272">
        <v>1557</v>
      </c>
      <c r="AA21" s="272">
        <v>1411</v>
      </c>
      <c r="AB21" s="273">
        <v>1270</v>
      </c>
      <c r="AC21" s="273">
        <v>1159</v>
      </c>
      <c r="AD21" s="273">
        <v>1083</v>
      </c>
      <c r="AE21" s="273">
        <v>1004</v>
      </c>
      <c r="AF21" s="274">
        <v>852</v>
      </c>
      <c r="AG21" s="275">
        <v>802</v>
      </c>
      <c r="AH21" s="15"/>
    </row>
    <row r="22" spans="1:34">
      <c r="A22" s="175" t="s">
        <v>171</v>
      </c>
      <c r="B22" s="36">
        <v>0</v>
      </c>
      <c r="C22" s="36">
        <v>0</v>
      </c>
      <c r="D22" s="36">
        <v>0</v>
      </c>
      <c r="E22" s="36">
        <v>0</v>
      </c>
      <c r="F22" s="36">
        <v>0</v>
      </c>
      <c r="G22" s="36">
        <v>1</v>
      </c>
      <c r="H22" s="36">
        <v>1</v>
      </c>
      <c r="I22" s="36">
        <v>1</v>
      </c>
      <c r="J22" s="36">
        <v>1</v>
      </c>
      <c r="K22" s="36">
        <v>1</v>
      </c>
      <c r="L22" s="36">
        <v>1</v>
      </c>
      <c r="M22" s="36">
        <v>1</v>
      </c>
      <c r="N22" s="18">
        <v>1</v>
      </c>
      <c r="O22" s="18">
        <v>1</v>
      </c>
      <c r="P22" s="18">
        <v>1</v>
      </c>
      <c r="Q22" s="18">
        <v>1</v>
      </c>
      <c r="R22" s="18">
        <v>1</v>
      </c>
      <c r="S22" s="18">
        <v>1</v>
      </c>
      <c r="T22" s="18">
        <v>0</v>
      </c>
      <c r="U22" s="18">
        <v>0</v>
      </c>
      <c r="V22" s="272">
        <v>0</v>
      </c>
      <c r="W22" s="272">
        <v>0</v>
      </c>
      <c r="X22" s="272">
        <v>0</v>
      </c>
      <c r="Y22" s="272">
        <v>0</v>
      </c>
      <c r="Z22" s="272">
        <v>0</v>
      </c>
      <c r="AA22" s="272">
        <v>0</v>
      </c>
      <c r="AB22" s="273">
        <v>0</v>
      </c>
      <c r="AC22" s="273">
        <v>0</v>
      </c>
      <c r="AD22" s="273">
        <v>0</v>
      </c>
      <c r="AE22" s="273">
        <v>0</v>
      </c>
      <c r="AF22" s="274">
        <v>0</v>
      </c>
      <c r="AG22" s="275">
        <v>0</v>
      </c>
      <c r="AH22" s="15"/>
    </row>
    <row r="23" spans="1:34">
      <c r="A23" s="175" t="s">
        <v>172</v>
      </c>
      <c r="B23" s="36">
        <v>197211</v>
      </c>
      <c r="C23" s="36">
        <v>196902</v>
      </c>
      <c r="D23" s="36">
        <v>194578</v>
      </c>
      <c r="E23" s="36">
        <v>183519</v>
      </c>
      <c r="F23" s="36">
        <v>176471</v>
      </c>
      <c r="G23" s="36">
        <v>169170</v>
      </c>
      <c r="H23" s="36">
        <v>159703</v>
      </c>
      <c r="I23" s="36">
        <v>150941</v>
      </c>
      <c r="J23" s="36">
        <v>143701</v>
      </c>
      <c r="K23" s="36">
        <v>138223</v>
      </c>
      <c r="L23" s="36">
        <v>134114</v>
      </c>
      <c r="M23" s="36">
        <v>128646</v>
      </c>
      <c r="N23" s="18">
        <v>126034</v>
      </c>
      <c r="O23" s="18">
        <v>124419</v>
      </c>
      <c r="P23" s="18">
        <v>118426</v>
      </c>
      <c r="Q23" s="18">
        <v>108559</v>
      </c>
      <c r="R23" s="18">
        <v>100630</v>
      </c>
      <c r="S23" s="205" t="s">
        <v>5</v>
      </c>
      <c r="T23" s="205" t="s">
        <v>5</v>
      </c>
      <c r="U23" s="205" t="s">
        <v>5</v>
      </c>
      <c r="V23" s="205" t="s">
        <v>5</v>
      </c>
      <c r="W23" s="205" t="s">
        <v>5</v>
      </c>
      <c r="X23" s="205" t="s">
        <v>5</v>
      </c>
      <c r="Y23" s="205" t="s">
        <v>5</v>
      </c>
      <c r="Z23" s="205" t="s">
        <v>5</v>
      </c>
      <c r="AA23" s="205" t="s">
        <v>5</v>
      </c>
      <c r="AB23" s="205" t="s">
        <v>5</v>
      </c>
      <c r="AC23" s="205" t="s">
        <v>5</v>
      </c>
      <c r="AD23" s="205" t="s">
        <v>5</v>
      </c>
      <c r="AE23" s="205" t="s">
        <v>5</v>
      </c>
      <c r="AF23" s="205" t="s">
        <v>5</v>
      </c>
      <c r="AG23" s="205" t="s">
        <v>5</v>
      </c>
      <c r="AH23" s="17"/>
    </row>
    <row r="24" spans="1:34">
      <c r="A24" s="178" t="s">
        <v>168</v>
      </c>
      <c r="B24" s="35">
        <v>1247</v>
      </c>
      <c r="C24" s="35">
        <v>1307</v>
      </c>
      <c r="D24" s="35">
        <v>1348</v>
      </c>
      <c r="E24" s="35">
        <v>1403</v>
      </c>
      <c r="F24" s="35">
        <v>1432</v>
      </c>
      <c r="G24" s="35">
        <v>1458</v>
      </c>
      <c r="H24" s="35">
        <v>1626</v>
      </c>
      <c r="I24" s="35">
        <v>1651</v>
      </c>
      <c r="J24" s="35">
        <v>1691</v>
      </c>
      <c r="K24" s="35">
        <v>1712</v>
      </c>
      <c r="L24" s="35">
        <v>1731</v>
      </c>
      <c r="M24" s="35">
        <v>1766</v>
      </c>
      <c r="N24" s="16">
        <v>1828</v>
      </c>
      <c r="O24" s="16">
        <v>1894</v>
      </c>
      <c r="P24" s="16">
        <v>1901</v>
      </c>
      <c r="Q24" s="16">
        <v>1920</v>
      </c>
      <c r="R24" s="16">
        <v>1986</v>
      </c>
      <c r="S24" s="16">
        <v>2007</v>
      </c>
      <c r="T24" s="16">
        <v>2070</v>
      </c>
      <c r="U24" s="16">
        <v>2100</v>
      </c>
      <c r="V24" s="281">
        <v>2124</v>
      </c>
      <c r="W24" s="281">
        <v>2076</v>
      </c>
      <c r="X24" s="281">
        <v>1953</v>
      </c>
      <c r="Y24" s="281">
        <v>1841</v>
      </c>
      <c r="Z24" s="281">
        <v>1725</v>
      </c>
      <c r="AA24" s="281">
        <v>1634</v>
      </c>
      <c r="AB24" s="282">
        <v>1535</v>
      </c>
      <c r="AC24" s="282">
        <v>1446</v>
      </c>
      <c r="AD24" s="282">
        <v>1413</v>
      </c>
      <c r="AE24" s="282">
        <v>1384</v>
      </c>
      <c r="AF24" s="283">
        <v>1256</v>
      </c>
      <c r="AG24" s="284">
        <v>1188</v>
      </c>
      <c r="AH24" s="15"/>
    </row>
    <row r="25" spans="1:34">
      <c r="A25" s="5"/>
      <c r="B25" s="5"/>
      <c r="C25" s="5"/>
      <c r="D25" s="5"/>
      <c r="E25" s="5"/>
      <c r="F25" s="5"/>
      <c r="G25" s="5"/>
      <c r="H25" s="5"/>
      <c r="I25" s="5"/>
      <c r="J25" s="5"/>
      <c r="K25" s="5"/>
      <c r="L25" s="5"/>
      <c r="M25" s="5"/>
      <c r="N25" s="5"/>
      <c r="O25" s="14"/>
      <c r="P25" s="13"/>
      <c r="Q25" s="13"/>
      <c r="R25" s="13"/>
      <c r="S25" s="13"/>
      <c r="T25" s="13"/>
      <c r="U25" s="13"/>
      <c r="V25" s="285"/>
      <c r="W25" s="285"/>
      <c r="X25" s="286"/>
      <c r="Y25" s="285"/>
      <c r="Z25" s="286"/>
      <c r="AA25" s="285"/>
      <c r="AB25" s="285"/>
      <c r="AC25" s="285"/>
      <c r="AD25" s="285"/>
      <c r="AE25" s="285"/>
      <c r="AH25" s="13"/>
    </row>
    <row r="26" spans="1:34">
      <c r="A26" s="12" t="s">
        <v>4</v>
      </c>
      <c r="B26" s="12"/>
      <c r="C26" s="12"/>
      <c r="D26" s="12"/>
      <c r="E26" s="12"/>
      <c r="F26" s="12"/>
      <c r="G26" s="12"/>
      <c r="H26" s="12"/>
      <c r="I26" s="12"/>
      <c r="J26" s="12"/>
      <c r="K26" s="12"/>
      <c r="L26" s="12"/>
      <c r="M26" s="12"/>
      <c r="N26" s="12"/>
      <c r="O26" s="12"/>
      <c r="P26" s="7"/>
      <c r="S26" s="1"/>
      <c r="U26" s="10"/>
      <c r="V26" s="156"/>
      <c r="W26" s="288"/>
      <c r="Z26" s="289"/>
      <c r="AA26" s="288"/>
      <c r="AB26" s="288"/>
      <c r="AC26" s="288"/>
      <c r="AD26" s="288"/>
      <c r="AE26" s="288"/>
      <c r="AF26" s="288"/>
      <c r="AG26" s="288"/>
    </row>
    <row r="27" spans="1:34">
      <c r="A27" s="12" t="s">
        <v>3</v>
      </c>
      <c r="B27" s="12"/>
      <c r="C27" s="12"/>
      <c r="D27" s="12"/>
      <c r="E27" s="12"/>
      <c r="F27" s="12"/>
      <c r="G27" s="12"/>
      <c r="H27" s="12"/>
      <c r="I27" s="12"/>
      <c r="J27" s="12"/>
      <c r="K27" s="12"/>
      <c r="L27" s="12"/>
      <c r="M27" s="12"/>
      <c r="N27" s="12"/>
      <c r="O27" s="12"/>
      <c r="P27" s="7"/>
      <c r="S27" s="6" t="s">
        <v>370</v>
      </c>
      <c r="U27" s="10"/>
      <c r="V27" s="156"/>
      <c r="W27" s="288"/>
      <c r="Z27" s="289"/>
      <c r="AA27" s="288"/>
      <c r="AB27" s="288"/>
      <c r="AC27" s="288"/>
      <c r="AD27" s="288"/>
      <c r="AE27" s="288"/>
      <c r="AF27" s="288"/>
      <c r="AG27" s="288"/>
    </row>
    <row r="28" spans="1:34">
      <c r="A28" s="12" t="s">
        <v>2</v>
      </c>
      <c r="B28" s="12"/>
      <c r="C28" s="12"/>
      <c r="D28" s="12"/>
      <c r="E28" s="12"/>
      <c r="F28" s="12"/>
      <c r="G28" s="12"/>
      <c r="H28" s="12"/>
      <c r="I28" s="12"/>
      <c r="J28" s="12"/>
      <c r="K28" s="12"/>
      <c r="L28" s="12"/>
      <c r="M28" s="12"/>
      <c r="N28" s="12"/>
      <c r="O28" s="12"/>
      <c r="P28" s="7"/>
      <c r="S28" s="1"/>
      <c r="U28" s="10"/>
      <c r="V28" s="156"/>
      <c r="W28" s="288"/>
      <c r="Z28" s="289"/>
      <c r="AA28" s="288"/>
      <c r="AB28" s="288"/>
      <c r="AC28" s="288"/>
      <c r="AD28" s="288"/>
      <c r="AE28" s="288"/>
      <c r="AF28" s="288"/>
      <c r="AG28" s="288"/>
    </row>
    <row r="29" spans="1:34" s="4" customFormat="1" ht="11.05" customHeight="1">
      <c r="A29" s="159" t="s">
        <v>116</v>
      </c>
      <c r="B29" s="11"/>
      <c r="C29" s="11"/>
      <c r="D29" s="11"/>
      <c r="E29" s="11"/>
      <c r="F29" s="11"/>
      <c r="G29" s="11"/>
      <c r="H29" s="11"/>
      <c r="I29" s="11"/>
      <c r="J29" s="12"/>
      <c r="K29" s="159"/>
      <c r="L29" s="11"/>
      <c r="M29" s="11"/>
      <c r="N29" s="11"/>
      <c r="O29" s="11"/>
      <c r="P29" s="7"/>
      <c r="Q29" s="1"/>
      <c r="R29" s="2"/>
      <c r="S29" s="1"/>
      <c r="T29" s="2"/>
      <c r="U29" s="10"/>
      <c r="V29" s="156"/>
      <c r="W29" s="288"/>
      <c r="X29" s="289"/>
      <c r="Y29" s="289"/>
      <c r="Z29" s="289"/>
      <c r="AA29" s="288"/>
      <c r="AB29" s="288"/>
      <c r="AC29" s="288"/>
      <c r="AD29" s="288"/>
      <c r="AE29" s="288"/>
      <c r="AF29" s="288"/>
      <c r="AG29" s="288"/>
    </row>
    <row r="30" spans="1:34" s="4" customFormat="1" ht="11.05" customHeight="1">
      <c r="A30" s="159" t="s">
        <v>117</v>
      </c>
      <c r="B30" s="6"/>
      <c r="C30" s="6"/>
      <c r="D30" s="6"/>
      <c r="E30" s="6"/>
      <c r="F30" s="6"/>
      <c r="G30" s="6"/>
      <c r="H30" s="6"/>
      <c r="I30" s="6"/>
      <c r="J30" s="12"/>
      <c r="K30" s="159"/>
      <c r="L30" s="6"/>
      <c r="M30" s="6"/>
      <c r="N30" s="6"/>
      <c r="O30" s="6"/>
      <c r="P30" s="7"/>
      <c r="R30" s="9"/>
      <c r="T30" s="9"/>
      <c r="V30" s="290"/>
      <c r="W30" s="288"/>
      <c r="X30" s="289"/>
      <c r="Y30" s="288"/>
      <c r="Z30" s="289"/>
      <c r="AA30" s="288"/>
      <c r="AB30" s="288"/>
      <c r="AC30" s="288"/>
      <c r="AD30" s="288"/>
      <c r="AE30" s="288"/>
      <c r="AF30" s="288"/>
      <c r="AG30" s="288"/>
    </row>
    <row r="31" spans="1:34" s="4" customFormat="1" ht="11.05" customHeight="1">
      <c r="A31" s="159" t="s">
        <v>381</v>
      </c>
      <c r="B31" s="6"/>
      <c r="C31" s="6"/>
      <c r="D31" s="6"/>
      <c r="E31" s="6"/>
      <c r="F31" s="6"/>
      <c r="G31" s="6"/>
      <c r="H31" s="6"/>
      <c r="I31" s="6"/>
      <c r="J31" s="12"/>
      <c r="K31" s="159"/>
      <c r="L31" s="6"/>
      <c r="M31" s="6"/>
      <c r="N31" s="6"/>
      <c r="O31" s="6"/>
      <c r="P31" s="7"/>
      <c r="R31" s="9"/>
      <c r="T31" s="9"/>
      <c r="V31" s="290"/>
      <c r="W31" s="288"/>
      <c r="X31" s="289"/>
      <c r="Y31" s="288"/>
      <c r="Z31" s="289"/>
      <c r="AA31" s="288"/>
      <c r="AB31" s="288"/>
      <c r="AC31" s="288"/>
      <c r="AD31" s="288"/>
      <c r="AE31" s="288"/>
      <c r="AF31" s="288"/>
      <c r="AG31" s="288"/>
    </row>
    <row r="32" spans="1:34" s="3" customFormat="1" ht="11.05" customHeight="1">
      <c r="A32" s="11" t="s">
        <v>118</v>
      </c>
      <c r="B32" s="6"/>
      <c r="C32" s="6"/>
      <c r="D32" s="6"/>
      <c r="E32" s="6"/>
      <c r="F32" s="6"/>
      <c r="G32" s="6"/>
      <c r="H32" s="6"/>
      <c r="I32" s="6"/>
      <c r="J32" s="12"/>
      <c r="K32" s="11"/>
      <c r="L32" s="6"/>
      <c r="M32" s="6"/>
      <c r="N32" s="6"/>
      <c r="O32" s="6"/>
      <c r="P32" s="7"/>
      <c r="Q32" s="4"/>
      <c r="R32" s="9"/>
      <c r="S32" s="4"/>
      <c r="T32" s="9"/>
      <c r="U32" s="4"/>
      <c r="V32" s="290"/>
      <c r="W32" s="288"/>
      <c r="X32" s="289"/>
      <c r="Y32" s="288"/>
      <c r="Z32" s="289"/>
      <c r="AA32" s="288"/>
      <c r="AB32" s="288"/>
      <c r="AC32" s="288"/>
      <c r="AD32" s="288"/>
      <c r="AE32" s="288"/>
      <c r="AF32" s="288"/>
      <c r="AG32" s="288"/>
    </row>
    <row r="33" spans="1:33" s="3" customFormat="1">
      <c r="A33" s="6" t="s">
        <v>119</v>
      </c>
      <c r="B33" s="6"/>
      <c r="C33" s="6"/>
      <c r="D33" s="6"/>
      <c r="E33" s="6"/>
      <c r="F33" s="6"/>
      <c r="G33" s="6"/>
      <c r="H33" s="6"/>
      <c r="I33" s="6"/>
      <c r="J33" s="12"/>
      <c r="K33" s="6"/>
      <c r="L33" s="6"/>
      <c r="M33" s="6"/>
      <c r="N33" s="6"/>
      <c r="O33" s="6"/>
      <c r="P33" s="7"/>
      <c r="Q33" s="4"/>
      <c r="R33" s="9"/>
      <c r="S33" s="4"/>
      <c r="T33" s="9"/>
      <c r="U33" s="4"/>
      <c r="V33" s="156"/>
      <c r="W33" s="288"/>
      <c r="X33" s="289"/>
      <c r="Y33" s="288"/>
      <c r="Z33" s="289"/>
      <c r="AA33" s="288"/>
      <c r="AB33" s="288"/>
      <c r="AC33" s="288"/>
      <c r="AD33" s="288"/>
      <c r="AE33" s="288"/>
      <c r="AF33" s="288"/>
      <c r="AG33" s="288"/>
    </row>
    <row r="34" spans="1:33" s="7" customFormat="1">
      <c r="A34" s="6" t="s">
        <v>127</v>
      </c>
      <c r="B34" s="8"/>
      <c r="C34" s="8"/>
      <c r="D34" s="8"/>
      <c r="E34" s="8"/>
      <c r="F34" s="8"/>
      <c r="G34" s="8"/>
      <c r="H34" s="8"/>
      <c r="I34" s="8"/>
      <c r="J34" s="12"/>
      <c r="K34" s="6"/>
      <c r="L34" s="8"/>
      <c r="M34" s="8"/>
      <c r="N34" s="8"/>
      <c r="O34" s="8"/>
      <c r="Q34" s="3"/>
      <c r="R34" s="2"/>
      <c r="S34" s="3"/>
      <c r="T34" s="2"/>
      <c r="U34" s="3"/>
      <c r="V34" s="156"/>
      <c r="W34" s="288"/>
      <c r="X34" s="289"/>
      <c r="Y34" s="288"/>
      <c r="Z34" s="289"/>
      <c r="AA34" s="288"/>
      <c r="AB34" s="288"/>
      <c r="AC34" s="288"/>
      <c r="AD34" s="288"/>
      <c r="AE34" s="288"/>
      <c r="AF34" s="288"/>
      <c r="AG34" s="288"/>
    </row>
    <row r="35" spans="1:33" s="7" customFormat="1">
      <c r="A35" s="246" t="s">
        <v>382</v>
      </c>
      <c r="B35" s="6"/>
      <c r="C35" s="6"/>
      <c r="D35" s="6"/>
      <c r="E35" s="6"/>
      <c r="F35" s="6"/>
      <c r="G35" s="6"/>
      <c r="H35" s="6"/>
      <c r="I35" s="6"/>
      <c r="J35" s="12"/>
      <c r="K35" s="246"/>
      <c r="L35" s="6"/>
      <c r="M35" s="6"/>
      <c r="N35" s="6"/>
      <c r="O35" s="6"/>
      <c r="Q35" s="3"/>
      <c r="R35" s="2"/>
      <c r="S35" s="3"/>
      <c r="T35" s="2"/>
      <c r="U35" s="3"/>
      <c r="V35" s="156"/>
      <c r="W35" s="288"/>
      <c r="X35" s="289"/>
      <c r="Y35" s="288"/>
      <c r="Z35" s="289"/>
      <c r="AA35" s="288"/>
      <c r="AB35" s="288"/>
      <c r="AC35" s="288"/>
      <c r="AD35" s="288"/>
      <c r="AE35" s="288"/>
      <c r="AF35" s="288"/>
      <c r="AG35" s="288"/>
    </row>
    <row r="36" spans="1:33" s="7" customFormat="1">
      <c r="A36" s="8" t="s">
        <v>383</v>
      </c>
      <c r="B36" s="6"/>
      <c r="C36" s="6"/>
      <c r="D36" s="6"/>
      <c r="E36" s="6"/>
      <c r="F36" s="6"/>
      <c r="G36" s="6"/>
      <c r="H36" s="6"/>
      <c r="I36" s="6"/>
      <c r="J36" s="12"/>
      <c r="K36" s="8"/>
      <c r="L36" s="6"/>
      <c r="M36" s="6"/>
      <c r="N36" s="6"/>
      <c r="O36" s="6"/>
      <c r="Q36" s="3"/>
      <c r="R36" s="2"/>
      <c r="S36" s="3"/>
      <c r="T36" s="2"/>
      <c r="U36" s="3"/>
      <c r="V36" s="156"/>
      <c r="W36" s="288"/>
      <c r="X36" s="289"/>
      <c r="Y36" s="288"/>
      <c r="Z36" s="289"/>
      <c r="AA36" s="288"/>
      <c r="AB36" s="288"/>
      <c r="AC36" s="288"/>
      <c r="AD36" s="288"/>
      <c r="AE36" s="288"/>
      <c r="AF36" s="288"/>
      <c r="AG36" s="288"/>
    </row>
    <row r="37" spans="1:33" s="3" customFormat="1">
      <c r="A37" s="6" t="s">
        <v>368</v>
      </c>
      <c r="B37" s="6"/>
      <c r="C37" s="6"/>
      <c r="D37" s="6"/>
      <c r="E37" s="6"/>
      <c r="F37" s="6"/>
      <c r="G37" s="6"/>
      <c r="H37" s="6"/>
      <c r="I37" s="6"/>
      <c r="J37" s="12"/>
      <c r="K37" s="6"/>
      <c r="L37" s="6"/>
      <c r="M37" s="6"/>
      <c r="N37" s="6"/>
      <c r="P37" s="5"/>
      <c r="R37" s="2"/>
      <c r="T37" s="2"/>
      <c r="V37" s="285"/>
      <c r="W37" s="288"/>
      <c r="X37" s="289"/>
      <c r="Y37" s="288"/>
      <c r="Z37" s="289"/>
      <c r="AA37" s="288"/>
      <c r="AB37" s="288"/>
      <c r="AC37" s="288"/>
      <c r="AD37" s="288"/>
      <c r="AE37" s="288"/>
      <c r="AF37" s="288"/>
      <c r="AG37" s="288"/>
    </row>
    <row r="38" spans="1:33" s="3" customFormat="1">
      <c r="A38" s="6" t="s">
        <v>375</v>
      </c>
      <c r="B38" s="4"/>
      <c r="C38" s="4"/>
      <c r="D38" s="4"/>
      <c r="E38" s="4"/>
      <c r="F38" s="4"/>
      <c r="G38" s="4"/>
      <c r="H38" s="4"/>
      <c r="I38" s="4"/>
      <c r="J38" s="12"/>
      <c r="K38" s="6"/>
      <c r="L38" s="4"/>
      <c r="M38" s="4"/>
      <c r="N38" s="4"/>
      <c r="O38" s="4"/>
      <c r="P38" s="4"/>
      <c r="R38" s="2"/>
      <c r="T38" s="2"/>
      <c r="V38" s="285"/>
      <c r="W38" s="288"/>
      <c r="X38" s="289"/>
      <c r="Y38" s="289"/>
      <c r="Z38" s="289"/>
      <c r="AA38" s="288"/>
      <c r="AB38" s="288"/>
      <c r="AC38" s="288"/>
      <c r="AD38" s="288"/>
      <c r="AE38" s="288"/>
      <c r="AF38" s="288"/>
      <c r="AG38" s="288"/>
    </row>
    <row r="39" spans="1:33">
      <c r="V39" s="288"/>
      <c r="W39" s="287"/>
      <c r="Z39" s="289"/>
    </row>
    <row r="40" spans="1:33">
      <c r="A40" s="1"/>
      <c r="V40" s="288"/>
      <c r="W40" s="287"/>
      <c r="Z40" s="289"/>
    </row>
    <row r="41" spans="1:33">
      <c r="A41" s="1"/>
      <c r="V41" s="288"/>
      <c r="W41" s="287"/>
      <c r="Z41" s="289"/>
    </row>
    <row r="42" spans="1:33">
      <c r="V42" s="288"/>
      <c r="W42" s="287"/>
      <c r="Z42" s="289"/>
    </row>
    <row r="43" spans="1:33">
      <c r="V43" s="288"/>
      <c r="W43" s="287"/>
      <c r="Z43" s="289"/>
    </row>
    <row r="44" spans="1:33">
      <c r="V44" s="288"/>
      <c r="W44" s="287"/>
      <c r="Z44" s="289"/>
    </row>
    <row r="45" spans="1:33">
      <c r="V45" s="288"/>
      <c r="W45" s="287"/>
      <c r="Z45" s="289"/>
    </row>
    <row r="46" spans="1:33">
      <c r="V46" s="288"/>
      <c r="W46" s="287"/>
      <c r="Z46" s="289"/>
    </row>
    <row r="47" spans="1:33">
      <c r="V47" s="288"/>
      <c r="W47" s="287"/>
      <c r="Z47" s="289"/>
    </row>
    <row r="48" spans="1:33">
      <c r="V48" s="288"/>
      <c r="W48" s="287"/>
      <c r="Z48" s="289"/>
    </row>
    <row r="49" spans="22:26">
      <c r="V49" s="288"/>
      <c r="W49" s="287"/>
      <c r="Z49" s="289"/>
    </row>
    <row r="50" spans="22:26">
      <c r="V50" s="288"/>
      <c r="W50" s="287"/>
      <c r="Z50" s="289"/>
    </row>
    <row r="51" spans="22:26">
      <c r="V51" s="288"/>
      <c r="W51" s="287"/>
      <c r="Z51" s="289"/>
    </row>
    <row r="52" spans="22:26">
      <c r="V52" s="288"/>
      <c r="W52" s="287"/>
      <c r="Z52" s="289"/>
    </row>
    <row r="53" spans="22:26">
      <c r="V53" s="288"/>
      <c r="W53" s="287"/>
      <c r="Z53" s="289"/>
    </row>
    <row r="54" spans="22:26">
      <c r="V54" s="288"/>
      <c r="W54" s="287"/>
      <c r="Z54" s="289"/>
    </row>
    <row r="55" spans="22:26">
      <c r="V55" s="288"/>
      <c r="W55" s="287"/>
      <c r="Z55" s="289"/>
    </row>
    <row r="56" spans="22:26">
      <c r="V56" s="288"/>
      <c r="W56" s="287"/>
      <c r="Z56" s="289"/>
    </row>
    <row r="57" spans="22:26">
      <c r="V57" s="288"/>
      <c r="W57" s="287"/>
      <c r="Z57" s="289"/>
    </row>
    <row r="58" spans="22:26">
      <c r="V58" s="288"/>
      <c r="W58" s="287"/>
      <c r="Z58" s="289"/>
    </row>
    <row r="59" spans="22:26">
      <c r="V59" s="288"/>
      <c r="W59" s="287"/>
      <c r="Z59" s="289"/>
    </row>
    <row r="60" spans="22:26">
      <c r="V60" s="288"/>
      <c r="W60" s="287"/>
      <c r="Z60" s="289"/>
    </row>
    <row r="61" spans="22:26">
      <c r="V61" s="288"/>
      <c r="W61" s="287"/>
      <c r="Z61" s="289"/>
    </row>
    <row r="62" spans="22:26">
      <c r="V62" s="288"/>
      <c r="W62" s="287"/>
      <c r="Z62" s="289"/>
    </row>
    <row r="63" spans="22:26">
      <c r="V63" s="288"/>
      <c r="W63" s="287"/>
      <c r="Z63" s="289"/>
    </row>
    <row r="64" spans="22:26">
      <c r="V64" s="288"/>
      <c r="W64" s="287"/>
      <c r="Z64" s="289"/>
    </row>
    <row r="65" spans="22:26">
      <c r="V65" s="288"/>
      <c r="W65" s="287"/>
      <c r="Z65" s="289"/>
    </row>
    <row r="66" spans="22:26">
      <c r="V66" s="288"/>
      <c r="W66" s="287"/>
      <c r="Z66" s="289"/>
    </row>
    <row r="67" spans="22:26">
      <c r="V67" s="288"/>
      <c r="W67" s="287"/>
      <c r="Z67" s="289"/>
    </row>
    <row r="68" spans="22:26">
      <c r="V68" s="288"/>
      <c r="W68" s="287"/>
      <c r="Z68" s="289"/>
    </row>
    <row r="69" spans="22:26">
      <c r="V69" s="288"/>
      <c r="W69" s="287"/>
      <c r="Z69" s="289"/>
    </row>
    <row r="70" spans="22:26">
      <c r="V70" s="288"/>
      <c r="W70" s="287"/>
      <c r="Z70" s="289"/>
    </row>
    <row r="71" spans="22:26">
      <c r="V71" s="288"/>
      <c r="W71" s="287"/>
      <c r="Z71" s="289"/>
    </row>
    <row r="72" spans="22:26">
      <c r="V72" s="288"/>
      <c r="W72" s="287"/>
      <c r="Z72" s="289"/>
    </row>
    <row r="73" spans="22:26">
      <c r="V73" s="288"/>
      <c r="W73" s="287"/>
      <c r="Z73" s="289"/>
    </row>
    <row r="74" spans="22:26">
      <c r="V74" s="288"/>
      <c r="W74" s="287"/>
      <c r="Z74" s="289"/>
    </row>
    <row r="75" spans="22:26">
      <c r="V75" s="288"/>
      <c r="W75" s="287"/>
      <c r="Z75" s="289"/>
    </row>
    <row r="76" spans="22:26">
      <c r="V76" s="288"/>
      <c r="W76" s="287"/>
      <c r="Z76" s="289"/>
    </row>
    <row r="77" spans="22:26">
      <c r="V77" s="288"/>
      <c r="W77" s="287"/>
      <c r="Z77" s="289"/>
    </row>
    <row r="78" spans="22:26">
      <c r="V78" s="288"/>
      <c r="W78" s="287"/>
      <c r="Z78" s="289"/>
    </row>
    <row r="79" spans="22:26">
      <c r="V79" s="288"/>
      <c r="W79" s="287"/>
      <c r="Z79" s="289"/>
    </row>
    <row r="80" spans="22:26">
      <c r="V80" s="288"/>
      <c r="W80" s="287"/>
      <c r="Z80" s="289"/>
    </row>
    <row r="81" spans="22:26">
      <c r="V81" s="288"/>
      <c r="W81" s="287"/>
      <c r="Z81" s="289"/>
    </row>
    <row r="82" spans="22:26">
      <c r="V82" s="288"/>
      <c r="W82" s="287"/>
      <c r="Z82" s="289"/>
    </row>
    <row r="83" spans="22:26">
      <c r="V83" s="288"/>
      <c r="W83" s="287"/>
      <c r="Z83" s="289"/>
    </row>
    <row r="84" spans="22:26">
      <c r="V84" s="288"/>
      <c r="W84" s="287"/>
      <c r="Z84" s="289"/>
    </row>
    <row r="85" spans="22:26">
      <c r="V85" s="288"/>
      <c r="W85" s="287"/>
      <c r="Z85" s="289"/>
    </row>
    <row r="86" spans="22:26">
      <c r="V86" s="288"/>
      <c r="W86" s="287"/>
      <c r="Z86" s="289"/>
    </row>
    <row r="87" spans="22:26">
      <c r="V87" s="288"/>
      <c r="W87" s="287"/>
      <c r="Z87" s="289"/>
    </row>
    <row r="88" spans="22:26">
      <c r="V88" s="288"/>
      <c r="W88" s="287"/>
      <c r="Z88" s="289"/>
    </row>
    <row r="89" spans="22:26">
      <c r="V89" s="288"/>
      <c r="W89" s="287"/>
      <c r="Z89" s="289"/>
    </row>
    <row r="90" spans="22:26">
      <c r="V90" s="288"/>
      <c r="W90" s="287"/>
      <c r="Z90" s="289"/>
    </row>
    <row r="91" spans="22:26">
      <c r="V91" s="288"/>
      <c r="W91" s="287"/>
      <c r="Z91" s="289"/>
    </row>
    <row r="92" spans="22:26">
      <c r="V92" s="288"/>
      <c r="W92" s="287"/>
      <c r="Z92" s="289"/>
    </row>
    <row r="93" spans="22:26">
      <c r="V93" s="288"/>
      <c r="W93" s="287"/>
      <c r="Z93" s="289"/>
    </row>
    <row r="94" spans="22:26">
      <c r="V94" s="288"/>
      <c r="W94" s="287"/>
      <c r="Z94" s="289"/>
    </row>
    <row r="95" spans="22:26">
      <c r="V95" s="288"/>
      <c r="W95" s="287"/>
      <c r="Z95" s="289"/>
    </row>
    <row r="96" spans="22:26">
      <c r="V96" s="288"/>
      <c r="W96" s="287"/>
      <c r="Z96" s="289"/>
    </row>
    <row r="97" spans="22:26">
      <c r="V97" s="288"/>
      <c r="W97" s="287"/>
      <c r="Z97" s="289"/>
    </row>
    <row r="98" spans="22:26">
      <c r="V98" s="288"/>
      <c r="W98" s="287"/>
      <c r="Z98" s="289"/>
    </row>
    <row r="99" spans="22:26">
      <c r="V99" s="288"/>
      <c r="W99" s="287"/>
      <c r="Z99" s="289"/>
    </row>
    <row r="100" spans="22:26">
      <c r="V100" s="288"/>
      <c r="W100" s="287"/>
      <c r="Z100" s="289"/>
    </row>
    <row r="101" spans="22:26">
      <c r="V101" s="288"/>
      <c r="W101" s="287"/>
      <c r="Z101" s="289"/>
    </row>
    <row r="102" spans="22:26">
      <c r="V102" s="288"/>
      <c r="W102" s="287"/>
      <c r="Z102" s="289"/>
    </row>
    <row r="103" spans="22:26">
      <c r="V103" s="288"/>
      <c r="W103" s="287"/>
      <c r="Z103" s="289"/>
    </row>
    <row r="104" spans="22:26">
      <c r="V104" s="288"/>
      <c r="W104" s="287"/>
      <c r="Z104" s="289"/>
    </row>
    <row r="105" spans="22:26">
      <c r="V105" s="288"/>
      <c r="W105" s="287"/>
      <c r="Z105" s="289"/>
    </row>
    <row r="106" spans="22:26">
      <c r="V106" s="288"/>
      <c r="W106" s="287"/>
      <c r="Z106" s="289"/>
    </row>
    <row r="107" spans="22:26">
      <c r="V107" s="288"/>
      <c r="W107" s="287"/>
      <c r="Z107" s="289"/>
    </row>
    <row r="108" spans="22:26">
      <c r="V108" s="288"/>
      <c r="W108" s="287"/>
      <c r="Z108" s="289"/>
    </row>
    <row r="109" spans="22:26">
      <c r="V109" s="288"/>
      <c r="W109" s="287"/>
      <c r="Z109" s="289"/>
    </row>
    <row r="110" spans="22:26">
      <c r="V110" s="288"/>
      <c r="W110" s="287"/>
      <c r="Z110" s="289"/>
    </row>
    <row r="111" spans="22:26">
      <c r="V111" s="288"/>
      <c r="W111" s="287"/>
      <c r="Z111" s="289"/>
    </row>
    <row r="112" spans="22:26">
      <c r="V112" s="288"/>
      <c r="W112" s="287"/>
      <c r="Z112" s="289"/>
    </row>
    <row r="113" spans="22:26">
      <c r="V113" s="288"/>
      <c r="W113" s="287"/>
      <c r="Z113" s="289"/>
    </row>
    <row r="114" spans="22:26">
      <c r="V114" s="288"/>
      <c r="W114" s="287"/>
      <c r="Z114" s="289"/>
    </row>
    <row r="115" spans="22:26">
      <c r="V115" s="288"/>
      <c r="W115" s="287"/>
      <c r="Z115" s="289"/>
    </row>
    <row r="116" spans="22:26">
      <c r="V116" s="288"/>
      <c r="W116" s="287"/>
      <c r="Z116" s="289"/>
    </row>
    <row r="117" spans="22:26">
      <c r="V117" s="288"/>
      <c r="W117" s="287"/>
      <c r="Z117" s="289"/>
    </row>
    <row r="118" spans="22:26">
      <c r="V118" s="288"/>
      <c r="W118" s="287"/>
      <c r="Z118" s="289"/>
    </row>
    <row r="119" spans="22:26">
      <c r="V119" s="288"/>
      <c r="W119" s="287"/>
      <c r="Z119" s="289"/>
    </row>
    <row r="120" spans="22:26">
      <c r="V120" s="288"/>
      <c r="W120" s="287"/>
      <c r="Z120" s="289"/>
    </row>
    <row r="121" spans="22:26">
      <c r="V121" s="288"/>
      <c r="W121" s="287"/>
      <c r="Z121" s="289"/>
    </row>
    <row r="122" spans="22:26">
      <c r="V122" s="288"/>
      <c r="W122" s="287"/>
      <c r="Z122" s="289"/>
    </row>
    <row r="123" spans="22:26">
      <c r="V123" s="288"/>
      <c r="W123" s="287"/>
      <c r="Z123" s="289"/>
    </row>
    <row r="124" spans="22:26">
      <c r="V124" s="288"/>
      <c r="W124" s="287"/>
      <c r="Z124" s="289"/>
    </row>
    <row r="125" spans="22:26">
      <c r="V125" s="288"/>
      <c r="W125" s="287"/>
      <c r="Z125" s="289"/>
    </row>
    <row r="126" spans="22:26">
      <c r="V126" s="288"/>
      <c r="W126" s="287"/>
      <c r="Z126" s="289"/>
    </row>
    <row r="127" spans="22:26">
      <c r="V127" s="288"/>
      <c r="W127" s="287"/>
      <c r="Z127" s="289"/>
    </row>
    <row r="128" spans="22:26">
      <c r="V128" s="288"/>
      <c r="W128" s="287"/>
      <c r="Z128" s="289"/>
    </row>
    <row r="129" spans="22:26">
      <c r="V129" s="288"/>
      <c r="W129" s="287"/>
      <c r="Z129" s="289"/>
    </row>
    <row r="130" spans="22:26">
      <c r="V130" s="288"/>
      <c r="W130" s="287"/>
      <c r="Z130" s="289"/>
    </row>
    <row r="131" spans="22:26">
      <c r="V131" s="288"/>
      <c r="W131" s="287"/>
      <c r="Z131" s="289"/>
    </row>
    <row r="132" spans="22:26">
      <c r="V132" s="288"/>
      <c r="W132" s="287"/>
      <c r="Z132" s="289"/>
    </row>
    <row r="133" spans="22:26">
      <c r="V133" s="288"/>
      <c r="W133" s="287"/>
      <c r="Z133" s="289"/>
    </row>
    <row r="134" spans="22:26">
      <c r="V134" s="288"/>
      <c r="W134" s="287"/>
      <c r="Z134" s="289"/>
    </row>
    <row r="135" spans="22:26">
      <c r="V135" s="288"/>
      <c r="W135" s="287"/>
      <c r="Z135" s="289"/>
    </row>
    <row r="136" spans="22:26">
      <c r="V136" s="288"/>
      <c r="W136" s="287"/>
      <c r="Z136" s="289"/>
    </row>
    <row r="137" spans="22:26">
      <c r="V137" s="288"/>
      <c r="W137" s="287"/>
      <c r="Z137" s="289"/>
    </row>
    <row r="138" spans="22:26">
      <c r="V138" s="288"/>
      <c r="W138" s="287"/>
      <c r="Z138" s="289"/>
    </row>
    <row r="139" spans="22:26">
      <c r="V139" s="288"/>
      <c r="W139" s="287"/>
      <c r="Z139" s="289"/>
    </row>
    <row r="140" spans="22:26">
      <c r="V140" s="288"/>
      <c r="W140" s="287"/>
      <c r="Z140" s="289"/>
    </row>
    <row r="141" spans="22:26">
      <c r="V141" s="288"/>
      <c r="W141" s="287"/>
      <c r="Z141" s="289"/>
    </row>
    <row r="142" spans="22:26">
      <c r="V142" s="288"/>
      <c r="W142" s="287"/>
      <c r="Z142" s="289"/>
    </row>
    <row r="143" spans="22:26">
      <c r="V143" s="288"/>
      <c r="W143" s="287"/>
      <c r="Z143" s="289"/>
    </row>
    <row r="144" spans="22:26">
      <c r="V144" s="288"/>
      <c r="W144" s="287"/>
      <c r="Z144" s="289"/>
    </row>
    <row r="145" spans="22:26">
      <c r="V145" s="288"/>
      <c r="W145" s="287"/>
      <c r="Z145" s="289"/>
    </row>
    <row r="146" spans="22:26">
      <c r="V146" s="288"/>
      <c r="W146" s="287"/>
      <c r="Z146" s="289"/>
    </row>
    <row r="147" spans="22:26">
      <c r="V147" s="288"/>
      <c r="W147" s="287"/>
      <c r="Z147" s="289"/>
    </row>
    <row r="148" spans="22:26">
      <c r="V148" s="288"/>
      <c r="W148" s="287"/>
      <c r="Z148" s="289"/>
    </row>
    <row r="149" spans="22:26">
      <c r="V149" s="288"/>
      <c r="W149" s="287"/>
      <c r="Z149" s="289"/>
    </row>
    <row r="150" spans="22:26">
      <c r="V150" s="288"/>
      <c r="W150" s="287"/>
      <c r="Z150" s="289"/>
    </row>
    <row r="151" spans="22:26">
      <c r="V151" s="288"/>
      <c r="W151" s="287"/>
      <c r="Z151" s="289"/>
    </row>
    <row r="152" spans="22:26">
      <c r="V152" s="288"/>
      <c r="W152" s="287"/>
      <c r="Z152" s="289"/>
    </row>
    <row r="153" spans="22:26">
      <c r="V153" s="288"/>
      <c r="W153" s="287"/>
      <c r="Z153" s="289"/>
    </row>
    <row r="154" spans="22:26">
      <c r="V154" s="288"/>
      <c r="W154" s="287"/>
      <c r="Z154" s="289"/>
    </row>
    <row r="155" spans="22:26">
      <c r="V155" s="288"/>
      <c r="W155" s="287"/>
      <c r="Z155" s="289"/>
    </row>
    <row r="156" spans="22:26">
      <c r="V156" s="288"/>
      <c r="W156" s="287"/>
      <c r="Z156" s="289"/>
    </row>
    <row r="157" spans="22:26">
      <c r="V157" s="288"/>
      <c r="W157" s="287"/>
      <c r="Z157" s="289"/>
    </row>
    <row r="158" spans="22:26">
      <c r="V158" s="288"/>
      <c r="W158" s="287"/>
      <c r="Z158" s="289"/>
    </row>
    <row r="159" spans="22:26">
      <c r="V159" s="288"/>
      <c r="W159" s="287"/>
      <c r="Z159" s="289"/>
    </row>
    <row r="160" spans="22:26">
      <c r="V160" s="288"/>
      <c r="W160" s="287"/>
      <c r="Z160" s="289"/>
    </row>
    <row r="161" spans="22:26">
      <c r="V161" s="288"/>
      <c r="W161" s="287"/>
      <c r="Z161" s="289"/>
    </row>
    <row r="162" spans="22:26">
      <c r="V162" s="288"/>
      <c r="W162" s="287"/>
      <c r="Z162" s="289"/>
    </row>
    <row r="163" spans="22:26">
      <c r="V163" s="288"/>
      <c r="W163" s="287"/>
      <c r="Z163" s="289"/>
    </row>
    <row r="164" spans="22:26">
      <c r="V164" s="288"/>
      <c r="W164" s="287"/>
      <c r="Z164" s="289"/>
    </row>
    <row r="165" spans="22:26">
      <c r="V165" s="288"/>
      <c r="W165" s="287"/>
      <c r="Z165" s="289"/>
    </row>
    <row r="166" spans="22:26">
      <c r="V166" s="288"/>
      <c r="W166" s="287"/>
      <c r="Z166" s="289"/>
    </row>
    <row r="167" spans="22:26">
      <c r="V167" s="288"/>
      <c r="W167" s="287"/>
      <c r="Z167" s="289"/>
    </row>
    <row r="168" spans="22:26">
      <c r="V168" s="288"/>
      <c r="W168" s="287"/>
      <c r="Z168" s="289"/>
    </row>
    <row r="169" spans="22:26">
      <c r="V169" s="288"/>
      <c r="W169" s="287"/>
      <c r="Z169" s="289"/>
    </row>
    <row r="170" spans="22:26">
      <c r="V170" s="288"/>
      <c r="W170" s="287"/>
      <c r="Z170" s="289"/>
    </row>
    <row r="171" spans="22:26">
      <c r="V171" s="288"/>
      <c r="W171" s="287"/>
      <c r="Z171" s="289"/>
    </row>
    <row r="172" spans="22:26">
      <c r="V172" s="288"/>
      <c r="W172" s="287"/>
      <c r="Z172" s="289"/>
    </row>
    <row r="173" spans="22:26">
      <c r="V173" s="288"/>
      <c r="W173" s="287"/>
      <c r="Z173" s="289"/>
    </row>
    <row r="174" spans="22:26">
      <c r="V174" s="288"/>
      <c r="W174" s="287"/>
      <c r="Z174" s="289"/>
    </row>
    <row r="175" spans="22:26">
      <c r="V175" s="288"/>
      <c r="W175" s="287"/>
      <c r="Z175" s="289"/>
    </row>
    <row r="176" spans="22:26">
      <c r="V176" s="288"/>
      <c r="W176" s="287"/>
      <c r="Z176" s="289"/>
    </row>
    <row r="177" spans="22:26">
      <c r="V177" s="288"/>
      <c r="W177" s="287"/>
      <c r="Z177" s="289"/>
    </row>
    <row r="178" spans="22:26">
      <c r="V178" s="288"/>
      <c r="W178" s="287"/>
      <c r="Z178" s="289"/>
    </row>
    <row r="179" spans="22:26">
      <c r="V179" s="288"/>
      <c r="W179" s="287"/>
      <c r="Z179" s="289"/>
    </row>
    <row r="180" spans="22:26">
      <c r="V180" s="288"/>
      <c r="W180" s="287"/>
      <c r="Z180" s="289"/>
    </row>
    <row r="181" spans="22:26">
      <c r="V181" s="288"/>
      <c r="W181" s="287"/>
      <c r="Z181" s="289"/>
    </row>
    <row r="182" spans="22:26">
      <c r="V182" s="288"/>
      <c r="W182" s="287"/>
      <c r="Z182" s="289"/>
    </row>
    <row r="183" spans="22:26">
      <c r="V183" s="288"/>
      <c r="W183" s="287"/>
      <c r="Z183" s="289"/>
    </row>
    <row r="184" spans="22:26">
      <c r="V184" s="288"/>
      <c r="W184" s="287"/>
      <c r="Z184" s="289"/>
    </row>
    <row r="185" spans="22:26">
      <c r="V185" s="288"/>
      <c r="W185" s="287"/>
      <c r="Z185" s="289"/>
    </row>
    <row r="186" spans="22:26">
      <c r="V186" s="288"/>
      <c r="W186" s="287"/>
      <c r="Z186" s="289"/>
    </row>
    <row r="187" spans="22:26">
      <c r="V187" s="288"/>
      <c r="W187" s="287"/>
      <c r="Z187" s="289"/>
    </row>
    <row r="188" spans="22:26">
      <c r="V188" s="288"/>
      <c r="W188" s="287"/>
      <c r="Z188" s="289"/>
    </row>
    <row r="189" spans="22:26">
      <c r="V189" s="288"/>
      <c r="W189" s="287"/>
      <c r="Z189" s="289"/>
    </row>
    <row r="190" spans="22:26">
      <c r="V190" s="288"/>
      <c r="W190" s="287"/>
      <c r="Z190" s="289"/>
    </row>
    <row r="191" spans="22:26">
      <c r="V191" s="288"/>
      <c r="W191" s="287"/>
      <c r="Z191" s="289"/>
    </row>
    <row r="192" spans="22:26">
      <c r="V192" s="288"/>
      <c r="W192" s="287"/>
      <c r="Z192" s="289"/>
    </row>
    <row r="193" spans="22:26">
      <c r="V193" s="288"/>
      <c r="W193" s="287"/>
      <c r="Z193" s="289"/>
    </row>
    <row r="194" spans="22:26">
      <c r="V194" s="288"/>
      <c r="W194" s="287"/>
      <c r="Z194" s="289"/>
    </row>
    <row r="195" spans="22:26">
      <c r="V195" s="288"/>
      <c r="W195" s="287"/>
      <c r="Z195" s="289"/>
    </row>
    <row r="196" spans="22:26">
      <c r="V196" s="288"/>
      <c r="W196" s="287"/>
      <c r="Z196" s="289"/>
    </row>
    <row r="197" spans="22:26">
      <c r="V197" s="288"/>
      <c r="W197" s="287"/>
      <c r="Z197" s="289"/>
    </row>
    <row r="198" spans="22:26">
      <c r="V198" s="288"/>
      <c r="W198" s="287"/>
      <c r="Z198" s="289"/>
    </row>
    <row r="199" spans="22:26">
      <c r="V199" s="288"/>
      <c r="W199" s="287"/>
      <c r="Z199" s="289"/>
    </row>
    <row r="200" spans="22:26">
      <c r="V200" s="288"/>
      <c r="W200" s="287"/>
      <c r="Z200" s="289"/>
    </row>
    <row r="201" spans="22:26">
      <c r="V201" s="288"/>
      <c r="W201" s="287"/>
      <c r="Z201" s="289"/>
    </row>
    <row r="202" spans="22:26">
      <c r="V202" s="288"/>
      <c r="W202" s="287"/>
      <c r="Z202" s="289"/>
    </row>
    <row r="203" spans="22:26">
      <c r="V203" s="288"/>
      <c r="W203" s="287"/>
      <c r="Z203" s="289"/>
    </row>
    <row r="204" spans="22:26">
      <c r="V204" s="288"/>
      <c r="W204" s="287"/>
      <c r="Z204" s="289"/>
    </row>
    <row r="205" spans="22:26">
      <c r="V205" s="288"/>
      <c r="W205" s="287"/>
      <c r="Z205" s="289"/>
    </row>
    <row r="206" spans="22:26">
      <c r="V206" s="288"/>
      <c r="W206" s="287"/>
      <c r="Z206" s="289"/>
    </row>
    <row r="207" spans="22:26">
      <c r="V207" s="288"/>
      <c r="W207" s="287"/>
      <c r="Z207" s="289"/>
    </row>
    <row r="208" spans="22:26">
      <c r="V208" s="288"/>
      <c r="W208" s="287"/>
      <c r="Z208" s="289"/>
    </row>
    <row r="209" spans="22:26">
      <c r="V209" s="288"/>
      <c r="W209" s="287"/>
      <c r="Z209" s="289"/>
    </row>
    <row r="210" spans="22:26">
      <c r="V210" s="288"/>
      <c r="W210" s="287"/>
      <c r="Z210" s="289"/>
    </row>
    <row r="211" spans="22:26">
      <c r="V211" s="288"/>
      <c r="W211" s="287"/>
      <c r="Z211" s="289"/>
    </row>
    <row r="212" spans="22:26">
      <c r="V212" s="288"/>
      <c r="W212" s="287"/>
      <c r="Z212" s="289"/>
    </row>
    <row r="213" spans="22:26">
      <c r="V213" s="288"/>
      <c r="W213" s="287"/>
      <c r="Z213" s="289"/>
    </row>
    <row r="214" spans="22:26">
      <c r="V214" s="288"/>
      <c r="W214" s="287"/>
      <c r="Z214" s="289"/>
    </row>
    <row r="215" spans="22:26">
      <c r="V215" s="288"/>
      <c r="W215" s="287"/>
      <c r="Z215" s="289"/>
    </row>
    <row r="216" spans="22:26">
      <c r="V216" s="288"/>
      <c r="W216" s="287"/>
      <c r="Z216" s="289"/>
    </row>
    <row r="217" spans="22:26">
      <c r="V217" s="288"/>
      <c r="W217" s="287"/>
      <c r="Z217" s="289"/>
    </row>
    <row r="218" spans="22:26">
      <c r="V218" s="288"/>
      <c r="W218" s="287"/>
      <c r="Z218" s="289"/>
    </row>
    <row r="219" spans="22:26">
      <c r="V219" s="288"/>
      <c r="W219" s="287"/>
      <c r="Z219" s="289"/>
    </row>
    <row r="220" spans="22:26">
      <c r="V220" s="288"/>
      <c r="W220" s="287"/>
      <c r="Z220" s="289"/>
    </row>
    <row r="221" spans="22:26">
      <c r="V221" s="288"/>
      <c r="W221" s="287"/>
      <c r="Z221" s="289"/>
    </row>
    <row r="222" spans="22:26">
      <c r="V222" s="288"/>
      <c r="W222" s="287"/>
      <c r="Z222" s="289"/>
    </row>
    <row r="223" spans="22:26">
      <c r="V223" s="288"/>
      <c r="W223" s="287"/>
      <c r="Z223" s="289"/>
    </row>
    <row r="224" spans="22:26">
      <c r="V224" s="288"/>
      <c r="W224" s="287"/>
      <c r="Z224" s="289"/>
    </row>
    <row r="225" spans="22:26">
      <c r="V225" s="288"/>
      <c r="W225" s="287"/>
      <c r="Z225" s="289"/>
    </row>
    <row r="226" spans="22:26">
      <c r="V226" s="288"/>
      <c r="W226" s="287"/>
      <c r="Z226" s="289"/>
    </row>
    <row r="227" spans="22:26">
      <c r="V227" s="288"/>
      <c r="W227" s="287"/>
      <c r="Z227" s="289"/>
    </row>
    <row r="228" spans="22:26">
      <c r="V228" s="288"/>
      <c r="W228" s="287"/>
      <c r="Z228" s="289"/>
    </row>
    <row r="229" spans="22:26">
      <c r="V229" s="288"/>
      <c r="W229" s="287"/>
      <c r="Z229" s="289"/>
    </row>
    <row r="230" spans="22:26">
      <c r="V230" s="288"/>
      <c r="W230" s="287"/>
      <c r="Z230" s="289"/>
    </row>
    <row r="231" spans="22:26">
      <c r="V231" s="288"/>
      <c r="W231" s="287"/>
      <c r="Z231" s="289"/>
    </row>
    <row r="232" spans="22:26">
      <c r="V232" s="288"/>
      <c r="W232" s="287"/>
      <c r="Z232" s="289"/>
    </row>
    <row r="233" spans="22:26">
      <c r="V233" s="288"/>
      <c r="W233" s="287"/>
      <c r="Z233" s="289"/>
    </row>
    <row r="234" spans="22:26">
      <c r="V234" s="288"/>
      <c r="W234" s="287"/>
      <c r="Z234" s="289"/>
    </row>
    <row r="235" spans="22:26">
      <c r="V235" s="288"/>
      <c r="W235" s="287"/>
      <c r="Z235" s="289"/>
    </row>
    <row r="236" spans="22:26">
      <c r="V236" s="288"/>
      <c r="W236" s="287"/>
      <c r="Z236" s="289"/>
    </row>
    <row r="237" spans="22:26">
      <c r="V237" s="288"/>
      <c r="W237" s="287"/>
      <c r="Z237" s="289"/>
    </row>
    <row r="238" spans="22:26">
      <c r="V238" s="288"/>
      <c r="W238" s="287"/>
      <c r="Z238" s="289"/>
    </row>
    <row r="239" spans="22:26">
      <c r="V239" s="288"/>
      <c r="W239" s="287"/>
      <c r="Z239" s="289"/>
    </row>
    <row r="240" spans="22:26">
      <c r="V240" s="288"/>
      <c r="W240" s="287"/>
      <c r="Z240" s="289"/>
    </row>
    <row r="241" spans="22:26">
      <c r="V241" s="288"/>
      <c r="W241" s="287"/>
      <c r="Z241" s="289"/>
    </row>
    <row r="242" spans="22:26">
      <c r="V242" s="288"/>
      <c r="W242" s="287"/>
      <c r="Z242" s="289"/>
    </row>
    <row r="243" spans="22:26">
      <c r="V243" s="288"/>
      <c r="W243" s="287"/>
      <c r="Z243" s="289"/>
    </row>
    <row r="244" spans="22:26">
      <c r="V244" s="288"/>
      <c r="W244" s="287"/>
      <c r="Z244" s="289"/>
    </row>
    <row r="245" spans="22:26">
      <c r="V245" s="288"/>
      <c r="W245" s="287"/>
      <c r="Z245" s="289"/>
    </row>
    <row r="246" spans="22:26">
      <c r="V246" s="288"/>
      <c r="W246" s="287"/>
      <c r="Z246" s="289"/>
    </row>
    <row r="247" spans="22:26">
      <c r="V247" s="288"/>
      <c r="W247" s="287"/>
      <c r="Z247" s="289"/>
    </row>
    <row r="248" spans="22:26">
      <c r="V248" s="288"/>
      <c r="W248" s="287"/>
      <c r="Z248" s="289"/>
    </row>
    <row r="249" spans="22:26">
      <c r="V249" s="288"/>
      <c r="W249" s="287"/>
      <c r="Z249" s="289"/>
    </row>
    <row r="250" spans="22:26">
      <c r="V250" s="288"/>
      <c r="W250" s="287"/>
      <c r="Z250" s="289"/>
    </row>
    <row r="251" spans="22:26">
      <c r="V251" s="288"/>
      <c r="W251" s="287"/>
      <c r="Z251" s="289"/>
    </row>
    <row r="252" spans="22:26">
      <c r="V252" s="288"/>
      <c r="W252" s="287"/>
      <c r="Z252" s="289"/>
    </row>
    <row r="253" spans="22:26">
      <c r="V253" s="288"/>
      <c r="W253" s="287"/>
      <c r="Z253" s="289"/>
    </row>
    <row r="254" spans="22:26">
      <c r="V254" s="288"/>
      <c r="W254" s="287"/>
      <c r="Z254" s="289"/>
    </row>
    <row r="255" spans="22:26">
      <c r="V255" s="288"/>
      <c r="W255" s="287"/>
      <c r="Z255" s="289"/>
    </row>
    <row r="256" spans="22:26">
      <c r="V256" s="288"/>
      <c r="W256" s="287"/>
      <c r="Z256" s="289"/>
    </row>
    <row r="257" spans="22:26">
      <c r="V257" s="288"/>
      <c r="W257" s="287"/>
      <c r="Z257" s="289"/>
    </row>
    <row r="258" spans="22:26">
      <c r="V258" s="288"/>
      <c r="W258" s="287"/>
      <c r="Z258" s="289"/>
    </row>
    <row r="259" spans="22:26">
      <c r="V259" s="288"/>
      <c r="W259" s="287"/>
      <c r="Z259" s="289"/>
    </row>
    <row r="260" spans="22:26">
      <c r="V260" s="288"/>
      <c r="W260" s="287"/>
      <c r="Z260" s="289"/>
    </row>
    <row r="261" spans="22:26">
      <c r="V261" s="288"/>
      <c r="W261" s="287"/>
      <c r="Z261" s="289"/>
    </row>
    <row r="262" spans="22:26">
      <c r="V262" s="288"/>
      <c r="W262" s="287"/>
      <c r="Z262" s="289"/>
    </row>
    <row r="263" spans="22:26">
      <c r="V263" s="288"/>
      <c r="W263" s="287"/>
      <c r="Z263" s="289"/>
    </row>
    <row r="264" spans="22:26">
      <c r="V264" s="288"/>
      <c r="W264" s="287"/>
      <c r="Z264" s="289"/>
    </row>
    <row r="265" spans="22:26">
      <c r="V265" s="288"/>
      <c r="W265" s="287"/>
      <c r="Z265" s="289"/>
    </row>
    <row r="266" spans="22:26">
      <c r="V266" s="288"/>
      <c r="W266" s="287"/>
      <c r="Z266" s="289"/>
    </row>
    <row r="267" spans="22:26">
      <c r="V267" s="288"/>
      <c r="W267" s="287"/>
      <c r="Z267" s="289"/>
    </row>
    <row r="268" spans="22:26">
      <c r="V268" s="288"/>
      <c r="W268" s="287"/>
      <c r="Z268" s="289"/>
    </row>
    <row r="269" spans="22:26">
      <c r="V269" s="288"/>
      <c r="W269" s="287"/>
      <c r="Z269" s="289"/>
    </row>
    <row r="270" spans="22:26">
      <c r="V270" s="288"/>
      <c r="W270" s="287"/>
      <c r="Z270" s="289"/>
    </row>
    <row r="271" spans="22:26">
      <c r="V271" s="288"/>
      <c r="W271" s="287"/>
      <c r="Z271" s="289"/>
    </row>
    <row r="272" spans="22:26">
      <c r="V272" s="288"/>
      <c r="W272" s="287"/>
      <c r="Z272" s="289"/>
    </row>
    <row r="273" spans="22:26">
      <c r="V273" s="288"/>
      <c r="W273" s="287"/>
      <c r="Z273" s="289"/>
    </row>
    <row r="274" spans="22:26">
      <c r="V274" s="288"/>
      <c r="W274" s="287"/>
      <c r="Z274" s="289"/>
    </row>
    <row r="275" spans="22:26">
      <c r="V275" s="288"/>
      <c r="W275" s="287"/>
      <c r="Z275" s="289"/>
    </row>
    <row r="276" spans="22:26">
      <c r="V276" s="288"/>
      <c r="W276" s="287"/>
      <c r="Z276" s="289"/>
    </row>
    <row r="277" spans="22:26">
      <c r="V277" s="288"/>
      <c r="W277" s="287"/>
      <c r="Z277" s="289"/>
    </row>
    <row r="278" spans="22:26">
      <c r="V278" s="288"/>
      <c r="W278" s="287"/>
      <c r="Z278" s="289"/>
    </row>
    <row r="279" spans="22:26">
      <c r="V279" s="288"/>
      <c r="W279" s="287"/>
      <c r="Z279" s="289"/>
    </row>
    <row r="280" spans="22:26">
      <c r="V280" s="288"/>
      <c r="W280" s="287"/>
      <c r="Z280" s="289"/>
    </row>
    <row r="281" spans="22:26">
      <c r="V281" s="288"/>
      <c r="W281" s="287"/>
      <c r="Z281" s="289"/>
    </row>
    <row r="282" spans="22:26">
      <c r="V282" s="288"/>
      <c r="W282" s="287"/>
      <c r="Z282" s="289"/>
    </row>
    <row r="283" spans="22:26">
      <c r="V283" s="288"/>
      <c r="W283" s="287"/>
      <c r="Z283" s="289"/>
    </row>
    <row r="284" spans="22:26">
      <c r="V284" s="288"/>
      <c r="W284" s="287"/>
      <c r="Z284" s="289"/>
    </row>
    <row r="285" spans="22:26">
      <c r="V285" s="288"/>
      <c r="W285" s="287"/>
      <c r="Z285" s="289"/>
    </row>
    <row r="286" spans="22:26">
      <c r="V286" s="288"/>
      <c r="W286" s="287"/>
      <c r="Z286" s="289"/>
    </row>
    <row r="287" spans="22:26">
      <c r="V287" s="288"/>
      <c r="W287" s="287"/>
      <c r="Z287" s="289"/>
    </row>
    <row r="288" spans="22:26">
      <c r="V288" s="288"/>
      <c r="W288" s="287"/>
      <c r="Z288" s="289"/>
    </row>
    <row r="289" spans="22:26">
      <c r="V289" s="288"/>
      <c r="W289" s="287"/>
      <c r="Z289" s="289"/>
    </row>
    <row r="290" spans="22:26">
      <c r="V290" s="288"/>
      <c r="W290" s="287"/>
      <c r="Z290" s="289"/>
    </row>
    <row r="291" spans="22:26">
      <c r="V291" s="288"/>
      <c r="W291" s="287"/>
      <c r="Z291" s="289"/>
    </row>
    <row r="292" spans="22:26">
      <c r="V292" s="288"/>
      <c r="W292" s="287"/>
      <c r="Z292" s="289"/>
    </row>
    <row r="293" spans="22:26">
      <c r="V293" s="288"/>
      <c r="W293" s="287"/>
      <c r="Z293" s="289"/>
    </row>
    <row r="294" spans="22:26">
      <c r="V294" s="288"/>
      <c r="W294" s="287"/>
      <c r="Z294" s="289"/>
    </row>
    <row r="295" spans="22:26">
      <c r="V295" s="288"/>
      <c r="W295" s="287"/>
      <c r="Z295" s="289"/>
    </row>
    <row r="296" spans="22:26">
      <c r="V296" s="288"/>
      <c r="W296" s="287"/>
      <c r="Z296" s="289"/>
    </row>
    <row r="297" spans="22:26">
      <c r="V297" s="288"/>
      <c r="W297" s="287"/>
      <c r="Z297" s="289"/>
    </row>
    <row r="298" spans="22:26">
      <c r="V298" s="288"/>
      <c r="W298" s="287"/>
      <c r="Z298" s="289"/>
    </row>
    <row r="299" spans="22:26">
      <c r="V299" s="288"/>
      <c r="W299" s="287"/>
      <c r="Z299" s="289"/>
    </row>
    <row r="300" spans="22:26">
      <c r="V300" s="288"/>
      <c r="W300" s="287"/>
      <c r="Z300" s="289"/>
    </row>
    <row r="301" spans="22:26">
      <c r="V301" s="288"/>
      <c r="W301" s="287"/>
      <c r="Z301" s="289"/>
    </row>
    <row r="302" spans="22:26">
      <c r="V302" s="288"/>
      <c r="W302" s="287"/>
      <c r="Z302" s="289"/>
    </row>
    <row r="303" spans="22:26">
      <c r="V303" s="288"/>
      <c r="W303" s="287"/>
      <c r="Z303" s="289"/>
    </row>
    <row r="304" spans="22:26">
      <c r="V304" s="288"/>
      <c r="W304" s="287"/>
      <c r="Z304" s="289"/>
    </row>
    <row r="305" spans="22:26">
      <c r="V305" s="288"/>
      <c r="W305" s="287"/>
      <c r="Z305" s="289"/>
    </row>
    <row r="306" spans="22:26">
      <c r="V306" s="288"/>
      <c r="W306" s="287"/>
      <c r="Z306" s="289"/>
    </row>
    <row r="307" spans="22:26">
      <c r="V307" s="288"/>
      <c r="W307" s="287"/>
      <c r="Z307" s="289"/>
    </row>
    <row r="308" spans="22:26">
      <c r="V308" s="288"/>
      <c r="W308" s="287"/>
      <c r="Z308" s="289"/>
    </row>
    <row r="309" spans="22:26">
      <c r="V309" s="288"/>
      <c r="W309" s="287"/>
      <c r="Z309" s="289"/>
    </row>
    <row r="310" spans="22:26">
      <c r="V310" s="288"/>
      <c r="W310" s="287"/>
      <c r="Z310" s="289"/>
    </row>
    <row r="311" spans="22:26">
      <c r="V311" s="288"/>
      <c r="W311" s="287"/>
      <c r="Z311" s="289"/>
    </row>
    <row r="312" spans="22:26">
      <c r="V312" s="288"/>
      <c r="W312" s="287"/>
      <c r="Z312" s="289"/>
    </row>
    <row r="313" spans="22:26">
      <c r="V313" s="288"/>
      <c r="W313" s="287"/>
      <c r="Z313" s="289"/>
    </row>
    <row r="314" spans="22:26">
      <c r="V314" s="288"/>
      <c r="W314" s="287"/>
      <c r="Z314" s="289"/>
    </row>
    <row r="315" spans="22:26">
      <c r="V315" s="288"/>
      <c r="W315" s="287"/>
      <c r="Z315" s="289"/>
    </row>
    <row r="316" spans="22:26">
      <c r="V316" s="288"/>
      <c r="W316" s="287"/>
      <c r="Z316" s="289"/>
    </row>
    <row r="317" spans="22:26">
      <c r="V317" s="288"/>
      <c r="W317" s="287"/>
      <c r="Z317" s="289"/>
    </row>
    <row r="318" spans="22:26">
      <c r="V318" s="288"/>
      <c r="W318" s="287"/>
      <c r="Z318" s="289"/>
    </row>
    <row r="319" spans="22:26">
      <c r="V319" s="288"/>
      <c r="W319" s="287"/>
      <c r="Z319" s="289"/>
    </row>
    <row r="320" spans="22:26">
      <c r="V320" s="288"/>
      <c r="W320" s="287"/>
      <c r="Z320" s="289"/>
    </row>
    <row r="321" spans="22:26">
      <c r="V321" s="288"/>
      <c r="W321" s="287"/>
      <c r="Z321" s="289"/>
    </row>
    <row r="322" spans="22:26">
      <c r="V322" s="288"/>
      <c r="W322" s="287"/>
      <c r="Z322" s="289"/>
    </row>
    <row r="323" spans="22:26">
      <c r="V323" s="288"/>
      <c r="W323" s="287"/>
      <c r="Z323" s="289"/>
    </row>
    <row r="324" spans="22:26">
      <c r="V324" s="288"/>
      <c r="W324" s="287"/>
      <c r="Z324" s="289"/>
    </row>
    <row r="325" spans="22:26">
      <c r="V325" s="288"/>
      <c r="W325" s="287"/>
      <c r="Z325" s="289"/>
    </row>
    <row r="326" spans="22:26">
      <c r="V326" s="288"/>
      <c r="W326" s="287"/>
      <c r="Z326" s="289"/>
    </row>
    <row r="327" spans="22:26">
      <c r="V327" s="288"/>
      <c r="W327" s="287"/>
      <c r="Z327" s="289"/>
    </row>
    <row r="328" spans="22:26">
      <c r="V328" s="288"/>
      <c r="W328" s="287"/>
      <c r="Z328" s="289"/>
    </row>
    <row r="329" spans="22:26">
      <c r="V329" s="288"/>
      <c r="W329" s="287"/>
      <c r="Z329" s="289"/>
    </row>
    <row r="330" spans="22:26">
      <c r="V330" s="288"/>
      <c r="W330" s="287"/>
      <c r="Z330" s="289"/>
    </row>
    <row r="331" spans="22:26">
      <c r="V331" s="288"/>
      <c r="W331" s="287"/>
      <c r="Z331" s="289"/>
    </row>
    <row r="332" spans="22:26">
      <c r="V332" s="288"/>
      <c r="W332" s="287"/>
      <c r="Z332" s="289"/>
    </row>
    <row r="333" spans="22:26">
      <c r="V333" s="288"/>
      <c r="W333" s="287"/>
      <c r="Z333" s="289"/>
    </row>
    <row r="334" spans="22:26">
      <c r="V334" s="288"/>
      <c r="W334" s="287"/>
      <c r="Z334" s="289"/>
    </row>
    <row r="335" spans="22:26">
      <c r="V335" s="288"/>
      <c r="W335" s="287"/>
      <c r="Z335" s="289"/>
    </row>
    <row r="336" spans="22:26">
      <c r="V336" s="288"/>
      <c r="W336" s="287"/>
      <c r="Z336" s="289"/>
    </row>
    <row r="337" spans="22:26">
      <c r="V337" s="288"/>
      <c r="W337" s="287"/>
      <c r="Z337" s="289"/>
    </row>
    <row r="338" spans="22:26">
      <c r="V338" s="288"/>
      <c r="W338" s="287"/>
      <c r="Z338" s="289"/>
    </row>
    <row r="339" spans="22:26">
      <c r="V339" s="288"/>
      <c r="W339" s="287"/>
      <c r="Z339" s="289"/>
    </row>
    <row r="340" spans="22:26">
      <c r="V340" s="288"/>
      <c r="W340" s="287"/>
      <c r="Z340" s="289"/>
    </row>
    <row r="341" spans="22:26">
      <c r="V341" s="288"/>
      <c r="W341" s="287"/>
      <c r="Z341" s="289"/>
    </row>
    <row r="342" spans="22:26">
      <c r="V342" s="288"/>
      <c r="W342" s="287"/>
      <c r="Z342" s="289"/>
    </row>
    <row r="343" spans="22:26">
      <c r="V343" s="288"/>
      <c r="W343" s="287"/>
      <c r="Z343" s="289"/>
    </row>
    <row r="344" spans="22:26">
      <c r="V344" s="288"/>
      <c r="W344" s="287"/>
      <c r="Z344" s="289"/>
    </row>
    <row r="345" spans="22:26">
      <c r="V345" s="288"/>
      <c r="W345" s="287"/>
      <c r="Z345" s="289"/>
    </row>
    <row r="346" spans="22:26">
      <c r="V346" s="288"/>
      <c r="W346" s="287"/>
      <c r="Z346" s="289"/>
    </row>
    <row r="347" spans="22:26">
      <c r="V347" s="288"/>
      <c r="W347" s="287"/>
      <c r="Z347" s="289"/>
    </row>
    <row r="348" spans="22:26">
      <c r="V348" s="288"/>
      <c r="W348" s="287"/>
      <c r="Z348" s="289"/>
    </row>
    <row r="349" spans="22:26">
      <c r="V349" s="288"/>
      <c r="W349" s="287"/>
      <c r="Z349" s="289"/>
    </row>
    <row r="350" spans="22:26">
      <c r="V350" s="288"/>
      <c r="W350" s="287"/>
      <c r="Z350" s="289"/>
    </row>
    <row r="351" spans="22:26">
      <c r="V351" s="288"/>
      <c r="W351" s="287"/>
      <c r="Z351" s="289"/>
    </row>
    <row r="352" spans="22:26">
      <c r="V352" s="288"/>
      <c r="W352" s="287"/>
      <c r="Z352" s="289"/>
    </row>
    <row r="353" spans="22:26">
      <c r="V353" s="288"/>
      <c r="W353" s="287"/>
      <c r="Z353" s="289"/>
    </row>
    <row r="354" spans="22:26">
      <c r="V354" s="288"/>
      <c r="W354" s="287"/>
      <c r="Z354" s="289"/>
    </row>
    <row r="355" spans="22:26">
      <c r="V355" s="288"/>
      <c r="W355" s="287"/>
      <c r="Z355" s="289"/>
    </row>
    <row r="356" spans="22:26">
      <c r="V356" s="288"/>
      <c r="W356" s="287"/>
      <c r="Z356" s="289"/>
    </row>
    <row r="357" spans="22:26">
      <c r="V357" s="288"/>
      <c r="W357" s="287"/>
      <c r="Z357" s="289"/>
    </row>
    <row r="358" spans="22:26">
      <c r="V358" s="288"/>
      <c r="W358" s="287"/>
      <c r="Z358" s="289"/>
    </row>
    <row r="359" spans="22:26">
      <c r="V359" s="288"/>
      <c r="W359" s="287"/>
      <c r="Z359" s="289"/>
    </row>
    <row r="360" spans="22:26">
      <c r="V360" s="288"/>
      <c r="W360" s="287"/>
      <c r="Z360" s="289"/>
    </row>
    <row r="361" spans="22:26">
      <c r="V361" s="288"/>
      <c r="W361" s="287"/>
      <c r="Z361" s="289"/>
    </row>
    <row r="362" spans="22:26">
      <c r="V362" s="288"/>
      <c r="W362" s="287"/>
      <c r="Z362" s="289"/>
    </row>
    <row r="363" spans="22:26">
      <c r="V363" s="288"/>
      <c r="W363" s="287"/>
      <c r="Z363" s="289"/>
    </row>
    <row r="364" spans="22:26">
      <c r="V364" s="288"/>
      <c r="W364" s="287"/>
      <c r="Z364" s="289"/>
    </row>
    <row r="365" spans="22:26">
      <c r="V365" s="288"/>
      <c r="W365" s="287"/>
      <c r="Z365" s="289"/>
    </row>
    <row r="366" spans="22:26">
      <c r="V366" s="288"/>
      <c r="W366" s="287"/>
      <c r="Z366" s="289"/>
    </row>
    <row r="367" spans="22:26">
      <c r="V367" s="288"/>
      <c r="W367" s="287"/>
      <c r="Z367" s="289"/>
    </row>
    <row r="368" spans="22:26">
      <c r="V368" s="288"/>
      <c r="W368" s="287"/>
      <c r="Z368" s="289"/>
    </row>
    <row r="369" spans="22:26">
      <c r="V369" s="288"/>
      <c r="W369" s="287"/>
      <c r="Z369" s="289"/>
    </row>
    <row r="370" spans="22:26">
      <c r="V370" s="288"/>
      <c r="W370" s="287"/>
      <c r="Z370" s="289"/>
    </row>
    <row r="371" spans="22:26">
      <c r="V371" s="288"/>
      <c r="W371" s="287"/>
      <c r="Z371" s="289"/>
    </row>
    <row r="372" spans="22:26">
      <c r="V372" s="288"/>
      <c r="W372" s="287"/>
      <c r="Z372" s="289"/>
    </row>
    <row r="373" spans="22:26">
      <c r="V373" s="288"/>
      <c r="W373" s="287"/>
      <c r="Z373" s="289"/>
    </row>
    <row r="374" spans="22:26">
      <c r="V374" s="288"/>
      <c r="W374" s="287"/>
      <c r="Z374" s="289"/>
    </row>
    <row r="375" spans="22:26">
      <c r="V375" s="288"/>
      <c r="W375" s="287"/>
      <c r="Z375" s="289"/>
    </row>
    <row r="376" spans="22:26">
      <c r="V376" s="288"/>
      <c r="W376" s="287"/>
      <c r="Z376" s="289"/>
    </row>
    <row r="377" spans="22:26">
      <c r="V377" s="288"/>
      <c r="W377" s="287"/>
      <c r="Z377" s="289"/>
    </row>
    <row r="378" spans="22:26">
      <c r="V378" s="288"/>
      <c r="W378" s="287"/>
      <c r="Z378" s="289"/>
    </row>
    <row r="379" spans="22:26">
      <c r="V379" s="288"/>
      <c r="W379" s="287"/>
      <c r="Z379" s="289"/>
    </row>
    <row r="380" spans="22:26">
      <c r="V380" s="288"/>
      <c r="W380" s="287"/>
      <c r="Z380" s="289"/>
    </row>
    <row r="381" spans="22:26">
      <c r="V381" s="288"/>
      <c r="W381" s="287"/>
      <c r="Z381" s="289"/>
    </row>
    <row r="382" spans="22:26">
      <c r="V382" s="288"/>
      <c r="W382" s="287"/>
      <c r="Z382" s="289"/>
    </row>
    <row r="383" spans="22:26">
      <c r="V383" s="288"/>
      <c r="W383" s="287"/>
      <c r="Z383" s="289"/>
    </row>
    <row r="384" spans="22:26">
      <c r="V384" s="288"/>
      <c r="W384" s="287"/>
      <c r="Z384" s="289"/>
    </row>
    <row r="385" spans="22:26">
      <c r="V385" s="288"/>
      <c r="W385" s="287"/>
      <c r="Z385" s="289"/>
    </row>
    <row r="386" spans="22:26">
      <c r="V386" s="288"/>
      <c r="W386" s="287"/>
      <c r="Z386" s="289"/>
    </row>
    <row r="387" spans="22:26">
      <c r="V387" s="288"/>
      <c r="W387" s="287"/>
      <c r="Z387" s="289"/>
    </row>
    <row r="388" spans="22:26">
      <c r="V388" s="288"/>
      <c r="W388" s="287"/>
      <c r="Z388" s="289"/>
    </row>
    <row r="389" spans="22:26">
      <c r="V389" s="288"/>
      <c r="W389" s="287"/>
      <c r="Z389" s="289"/>
    </row>
    <row r="390" spans="22:26">
      <c r="V390" s="288"/>
      <c r="W390" s="287"/>
      <c r="Z390" s="289"/>
    </row>
    <row r="391" spans="22:26">
      <c r="V391" s="288"/>
      <c r="W391" s="287"/>
      <c r="Z391" s="289"/>
    </row>
    <row r="392" spans="22:26">
      <c r="V392" s="288"/>
      <c r="W392" s="287"/>
      <c r="Z392" s="289"/>
    </row>
    <row r="393" spans="22:26">
      <c r="V393" s="288"/>
      <c r="W393" s="287"/>
      <c r="Z393" s="289"/>
    </row>
    <row r="394" spans="22:26">
      <c r="V394" s="288"/>
      <c r="W394" s="287"/>
      <c r="Z394" s="289"/>
    </row>
    <row r="395" spans="22:26">
      <c r="V395" s="288"/>
      <c r="W395" s="287"/>
      <c r="Z395" s="289"/>
    </row>
    <row r="396" spans="22:26">
      <c r="V396" s="288"/>
      <c r="W396" s="287"/>
      <c r="Z396" s="289"/>
    </row>
    <row r="397" spans="22:26">
      <c r="V397" s="288"/>
      <c r="W397" s="287"/>
      <c r="Z397" s="289"/>
    </row>
    <row r="398" spans="22:26">
      <c r="V398" s="288"/>
      <c r="W398" s="287"/>
      <c r="Z398" s="289"/>
    </row>
    <row r="399" spans="22:26">
      <c r="V399" s="288"/>
      <c r="W399" s="287"/>
      <c r="Z399" s="289"/>
    </row>
    <row r="400" spans="22:26">
      <c r="V400" s="288"/>
      <c r="W400" s="287"/>
      <c r="Z400" s="289"/>
    </row>
    <row r="401" spans="22:26">
      <c r="V401" s="288"/>
      <c r="W401" s="287"/>
      <c r="Z401" s="289"/>
    </row>
    <row r="402" spans="22:26">
      <c r="V402" s="288"/>
      <c r="W402" s="287"/>
      <c r="Z402" s="289"/>
    </row>
    <row r="403" spans="22:26">
      <c r="V403" s="288"/>
      <c r="W403" s="287"/>
      <c r="Z403" s="289"/>
    </row>
    <row r="404" spans="22:26">
      <c r="V404" s="288"/>
      <c r="W404" s="287"/>
      <c r="Z404" s="289"/>
    </row>
    <row r="405" spans="22:26">
      <c r="V405" s="288"/>
      <c r="W405" s="287"/>
      <c r="Z405" s="289"/>
    </row>
    <row r="406" spans="22:26">
      <c r="V406" s="288"/>
      <c r="W406" s="287"/>
      <c r="Z406" s="289"/>
    </row>
    <row r="407" spans="22:26">
      <c r="V407" s="288"/>
      <c r="W407" s="287"/>
      <c r="Z407" s="289"/>
    </row>
    <row r="408" spans="22:26">
      <c r="V408" s="288"/>
      <c r="W408" s="287"/>
      <c r="Z408" s="289"/>
    </row>
    <row r="409" spans="22:26">
      <c r="V409" s="288"/>
      <c r="W409" s="287"/>
      <c r="Z409" s="289"/>
    </row>
    <row r="410" spans="22:26">
      <c r="V410" s="288"/>
      <c r="W410" s="287"/>
      <c r="Z410" s="289"/>
    </row>
    <row r="411" spans="22:26">
      <c r="V411" s="288"/>
      <c r="W411" s="287"/>
      <c r="Z411" s="289"/>
    </row>
    <row r="412" spans="22:26">
      <c r="V412" s="288"/>
      <c r="W412" s="287"/>
      <c r="Z412" s="289"/>
    </row>
    <row r="413" spans="22:26">
      <c r="V413" s="288"/>
      <c r="W413" s="287"/>
      <c r="Z413" s="289"/>
    </row>
    <row r="414" spans="22:26">
      <c r="V414" s="288"/>
      <c r="W414" s="287"/>
      <c r="Z414" s="289"/>
    </row>
    <row r="415" spans="22:26">
      <c r="V415" s="288"/>
      <c r="W415" s="287"/>
      <c r="Z415" s="289"/>
    </row>
    <row r="416" spans="22:26">
      <c r="V416" s="288"/>
      <c r="W416" s="287"/>
      <c r="Z416" s="289"/>
    </row>
    <row r="417" spans="22:26">
      <c r="V417" s="288"/>
      <c r="W417" s="287"/>
      <c r="Z417" s="289"/>
    </row>
    <row r="418" spans="22:26">
      <c r="V418" s="288"/>
      <c r="W418" s="287"/>
      <c r="Z418" s="289"/>
    </row>
    <row r="419" spans="22:26">
      <c r="V419" s="288"/>
      <c r="W419" s="287"/>
      <c r="Z419" s="289"/>
    </row>
    <row r="420" spans="22:26">
      <c r="V420" s="288"/>
      <c r="W420" s="287"/>
      <c r="Z420" s="289"/>
    </row>
    <row r="421" spans="22:26">
      <c r="V421" s="288"/>
      <c r="W421" s="287"/>
      <c r="Z421" s="289"/>
    </row>
    <row r="422" spans="22:26">
      <c r="V422" s="288"/>
      <c r="W422" s="287"/>
      <c r="Z422" s="289"/>
    </row>
    <row r="423" spans="22:26">
      <c r="V423" s="288"/>
      <c r="W423" s="287"/>
      <c r="Z423" s="289"/>
    </row>
    <row r="424" spans="22:26">
      <c r="V424" s="288"/>
      <c r="W424" s="287"/>
      <c r="Z424" s="289"/>
    </row>
    <row r="425" spans="22:26">
      <c r="V425" s="288"/>
      <c r="W425" s="287"/>
      <c r="Z425" s="289"/>
    </row>
    <row r="426" spans="22:26">
      <c r="V426" s="288"/>
      <c r="W426" s="287"/>
      <c r="Z426" s="289"/>
    </row>
    <row r="427" spans="22:26">
      <c r="V427" s="288"/>
      <c r="W427" s="287"/>
      <c r="Z427" s="289"/>
    </row>
    <row r="428" spans="22:26">
      <c r="V428" s="288"/>
      <c r="W428" s="287"/>
      <c r="Z428" s="289"/>
    </row>
    <row r="429" spans="22:26">
      <c r="V429" s="288"/>
      <c r="W429" s="287"/>
      <c r="Z429" s="289"/>
    </row>
    <row r="430" spans="22:26">
      <c r="V430" s="288"/>
      <c r="W430" s="287"/>
      <c r="Z430" s="289"/>
    </row>
    <row r="431" spans="22:26">
      <c r="V431" s="288"/>
      <c r="W431" s="287"/>
      <c r="Z431" s="289"/>
    </row>
    <row r="432" spans="22:26">
      <c r="V432" s="288"/>
      <c r="W432" s="287"/>
      <c r="Z432" s="289"/>
    </row>
    <row r="433" spans="22:26">
      <c r="V433" s="288"/>
      <c r="W433" s="287"/>
      <c r="Z433" s="289"/>
    </row>
    <row r="434" spans="22:26">
      <c r="V434" s="288"/>
      <c r="W434" s="287"/>
      <c r="Z434" s="289"/>
    </row>
    <row r="435" spans="22:26">
      <c r="V435" s="288"/>
      <c r="W435" s="287"/>
      <c r="Z435" s="289"/>
    </row>
    <row r="436" spans="22:26">
      <c r="V436" s="288"/>
      <c r="W436" s="287"/>
      <c r="Z436" s="289"/>
    </row>
    <row r="437" spans="22:26">
      <c r="V437" s="288"/>
      <c r="W437" s="287"/>
      <c r="Z437" s="289"/>
    </row>
    <row r="438" spans="22:26">
      <c r="V438" s="288"/>
      <c r="W438" s="287"/>
      <c r="Z438" s="289"/>
    </row>
    <row r="439" spans="22:26">
      <c r="V439" s="288"/>
      <c r="W439" s="287"/>
      <c r="Z439" s="289"/>
    </row>
    <row r="440" spans="22:26">
      <c r="V440" s="288"/>
      <c r="W440" s="287"/>
      <c r="Z440" s="289"/>
    </row>
    <row r="441" spans="22:26">
      <c r="V441" s="288"/>
      <c r="W441" s="287"/>
      <c r="Z441" s="289"/>
    </row>
    <row r="442" spans="22:26">
      <c r="V442" s="288"/>
      <c r="W442" s="287"/>
      <c r="Z442" s="289"/>
    </row>
    <row r="443" spans="22:26">
      <c r="V443" s="288"/>
      <c r="W443" s="287"/>
      <c r="Z443" s="289"/>
    </row>
    <row r="444" spans="22:26">
      <c r="V444" s="288"/>
      <c r="W444" s="287"/>
      <c r="Z444" s="289"/>
    </row>
    <row r="445" spans="22:26">
      <c r="V445" s="288"/>
      <c r="W445" s="287"/>
      <c r="Z445" s="289"/>
    </row>
    <row r="446" spans="22:26">
      <c r="V446" s="288"/>
      <c r="W446" s="287"/>
      <c r="Z446" s="289"/>
    </row>
    <row r="447" spans="22:26">
      <c r="V447" s="288"/>
      <c r="W447" s="287"/>
      <c r="Z447" s="289"/>
    </row>
    <row r="448" spans="22:26">
      <c r="V448" s="288"/>
      <c r="W448" s="287"/>
      <c r="Z448" s="289"/>
    </row>
    <row r="449" spans="22:26">
      <c r="V449" s="288"/>
      <c r="W449" s="287"/>
      <c r="Z449" s="289"/>
    </row>
    <row r="450" spans="22:26">
      <c r="V450" s="288"/>
      <c r="W450" s="287"/>
      <c r="Z450" s="289"/>
    </row>
    <row r="451" spans="22:26">
      <c r="V451" s="288"/>
      <c r="W451" s="287"/>
      <c r="Z451" s="289"/>
    </row>
    <row r="452" spans="22:26">
      <c r="V452" s="288"/>
      <c r="W452" s="287"/>
      <c r="Z452" s="289"/>
    </row>
    <row r="453" spans="22:26">
      <c r="V453" s="288"/>
      <c r="W453" s="287"/>
      <c r="Z453" s="289"/>
    </row>
    <row r="454" spans="22:26">
      <c r="V454" s="288"/>
      <c r="W454" s="287"/>
      <c r="Z454" s="289"/>
    </row>
    <row r="455" spans="22:26">
      <c r="V455" s="288"/>
      <c r="W455" s="287"/>
      <c r="Z455" s="289"/>
    </row>
    <row r="456" spans="22:26">
      <c r="V456" s="288"/>
      <c r="W456" s="287"/>
      <c r="Z456" s="289"/>
    </row>
    <row r="457" spans="22:26">
      <c r="V457" s="288"/>
      <c r="W457" s="287"/>
      <c r="Z457" s="289"/>
    </row>
    <row r="458" spans="22:26">
      <c r="V458" s="288"/>
      <c r="W458" s="287"/>
      <c r="Z458" s="289"/>
    </row>
    <row r="459" spans="22:26">
      <c r="V459" s="288"/>
      <c r="W459" s="287"/>
      <c r="Z459" s="289"/>
    </row>
    <row r="460" spans="22:26">
      <c r="V460" s="288"/>
      <c r="W460" s="287"/>
      <c r="Z460" s="289"/>
    </row>
    <row r="461" spans="22:26">
      <c r="V461" s="288"/>
      <c r="W461" s="287"/>
      <c r="Z461" s="289"/>
    </row>
    <row r="462" spans="22:26">
      <c r="V462" s="288"/>
      <c r="W462" s="287"/>
      <c r="Z462" s="289"/>
    </row>
    <row r="463" spans="22:26">
      <c r="V463" s="288"/>
      <c r="W463" s="287"/>
      <c r="Z463" s="289"/>
    </row>
    <row r="464" spans="22:26">
      <c r="V464" s="288"/>
      <c r="W464" s="287"/>
      <c r="Z464" s="289"/>
    </row>
    <row r="465" spans="22:26">
      <c r="V465" s="288"/>
      <c r="W465" s="287"/>
      <c r="Z465" s="289"/>
    </row>
    <row r="466" spans="22:26">
      <c r="V466" s="288"/>
      <c r="W466" s="287"/>
      <c r="Z466" s="289"/>
    </row>
    <row r="467" spans="22:26">
      <c r="V467" s="288"/>
      <c r="W467" s="287"/>
      <c r="Z467" s="289"/>
    </row>
    <row r="468" spans="22:26">
      <c r="V468" s="288"/>
      <c r="W468" s="287"/>
      <c r="Z468" s="289"/>
    </row>
    <row r="469" spans="22:26">
      <c r="V469" s="288"/>
      <c r="W469" s="287"/>
      <c r="Z469" s="289"/>
    </row>
    <row r="470" spans="22:26">
      <c r="V470" s="288"/>
      <c r="W470" s="287"/>
      <c r="Z470" s="289"/>
    </row>
    <row r="471" spans="22:26">
      <c r="V471" s="288"/>
      <c r="W471" s="287"/>
      <c r="Z471" s="289"/>
    </row>
    <row r="472" spans="22:26">
      <c r="V472" s="288"/>
      <c r="W472" s="287"/>
      <c r="Z472" s="289"/>
    </row>
    <row r="473" spans="22:26">
      <c r="V473" s="288"/>
      <c r="W473" s="287"/>
      <c r="Z473" s="289"/>
    </row>
    <row r="474" spans="22:26">
      <c r="V474" s="288"/>
      <c r="W474" s="287"/>
      <c r="Z474" s="289"/>
    </row>
    <row r="475" spans="22:26">
      <c r="V475" s="288"/>
      <c r="W475" s="287"/>
      <c r="Z475" s="289"/>
    </row>
    <row r="476" spans="22:26">
      <c r="V476" s="288"/>
      <c r="W476" s="287"/>
      <c r="Z476" s="289"/>
    </row>
    <row r="477" spans="22:26">
      <c r="V477" s="288"/>
      <c r="W477" s="287"/>
      <c r="Z477" s="289"/>
    </row>
    <row r="478" spans="22:26">
      <c r="V478" s="288"/>
      <c r="W478" s="287"/>
      <c r="Z478" s="289"/>
    </row>
    <row r="479" spans="22:26">
      <c r="V479" s="288"/>
      <c r="W479" s="287"/>
      <c r="Z479" s="289"/>
    </row>
    <row r="480" spans="22:26">
      <c r="V480" s="288"/>
      <c r="W480" s="287"/>
      <c r="Z480" s="289"/>
    </row>
    <row r="481" spans="22:26">
      <c r="V481" s="288"/>
      <c r="W481" s="287"/>
      <c r="Z481" s="289"/>
    </row>
    <row r="482" spans="22:26">
      <c r="V482" s="288"/>
      <c r="W482" s="287"/>
      <c r="Z482" s="289"/>
    </row>
    <row r="483" spans="22:26">
      <c r="V483" s="288"/>
      <c r="W483" s="287"/>
      <c r="Z483" s="289"/>
    </row>
    <row r="484" spans="22:26">
      <c r="V484" s="288"/>
      <c r="W484" s="287"/>
      <c r="Z484" s="289"/>
    </row>
    <row r="485" spans="22:26">
      <c r="V485" s="288"/>
      <c r="W485" s="287"/>
      <c r="Z485" s="289"/>
    </row>
    <row r="486" spans="22:26">
      <c r="V486" s="288"/>
      <c r="W486" s="287"/>
      <c r="Z486" s="289"/>
    </row>
    <row r="487" spans="22:26">
      <c r="V487" s="288"/>
      <c r="W487" s="287"/>
      <c r="Z487" s="289"/>
    </row>
    <row r="488" spans="22:26">
      <c r="V488" s="288"/>
      <c r="W488" s="287"/>
      <c r="Z488" s="289"/>
    </row>
    <row r="489" spans="22:26">
      <c r="V489" s="288"/>
      <c r="W489" s="287"/>
      <c r="Z489" s="289"/>
    </row>
    <row r="490" spans="22:26">
      <c r="V490" s="288"/>
      <c r="W490" s="287"/>
      <c r="Z490" s="289"/>
    </row>
    <row r="491" spans="22:26">
      <c r="V491" s="288"/>
      <c r="W491" s="287"/>
      <c r="Z491" s="289"/>
    </row>
    <row r="492" spans="22:26">
      <c r="V492" s="288"/>
      <c r="W492" s="287"/>
      <c r="Z492" s="289"/>
    </row>
    <row r="493" spans="22:26">
      <c r="V493" s="288"/>
      <c r="W493" s="287"/>
      <c r="Z493" s="289"/>
    </row>
    <row r="494" spans="22:26">
      <c r="V494" s="288"/>
      <c r="W494" s="287"/>
      <c r="Z494" s="289"/>
    </row>
    <row r="495" spans="22:26">
      <c r="V495" s="288"/>
      <c r="W495" s="287"/>
      <c r="Z495" s="289"/>
    </row>
    <row r="496" spans="22:26">
      <c r="V496" s="288"/>
      <c r="W496" s="287"/>
      <c r="Z496" s="289"/>
    </row>
    <row r="497" spans="22:26">
      <c r="V497" s="288"/>
      <c r="W497" s="287"/>
      <c r="Z497" s="289"/>
    </row>
    <row r="498" spans="22:26">
      <c r="V498" s="288"/>
      <c r="W498" s="287"/>
      <c r="Z498" s="289"/>
    </row>
    <row r="499" spans="22:26">
      <c r="V499" s="288"/>
      <c r="W499" s="287"/>
      <c r="Z499" s="289"/>
    </row>
    <row r="500" spans="22:26">
      <c r="V500" s="288"/>
      <c r="W500" s="287"/>
      <c r="Z500" s="289"/>
    </row>
    <row r="501" spans="22:26">
      <c r="V501" s="288"/>
      <c r="W501" s="287"/>
      <c r="Z501" s="289"/>
    </row>
    <row r="502" spans="22:26">
      <c r="V502" s="288"/>
      <c r="W502" s="287"/>
      <c r="Z502" s="289"/>
    </row>
    <row r="503" spans="22:26">
      <c r="V503" s="288"/>
      <c r="W503" s="287"/>
      <c r="Z503" s="289"/>
    </row>
    <row r="504" spans="22:26">
      <c r="V504" s="288"/>
      <c r="W504" s="287"/>
      <c r="Z504" s="289"/>
    </row>
    <row r="505" spans="22:26">
      <c r="V505" s="288"/>
      <c r="W505" s="287"/>
      <c r="Z505" s="289"/>
    </row>
    <row r="506" spans="22:26">
      <c r="V506" s="288"/>
      <c r="W506" s="287"/>
      <c r="Z506" s="289"/>
    </row>
    <row r="507" spans="22:26">
      <c r="V507" s="288"/>
      <c r="W507" s="287"/>
      <c r="Z507" s="289"/>
    </row>
    <row r="508" spans="22:26">
      <c r="V508" s="288"/>
      <c r="W508" s="287"/>
      <c r="Z508" s="289"/>
    </row>
    <row r="509" spans="22:26">
      <c r="V509" s="288"/>
      <c r="W509" s="287"/>
      <c r="Z509" s="289"/>
    </row>
    <row r="510" spans="22:26">
      <c r="V510" s="288"/>
      <c r="W510" s="287"/>
      <c r="Z510" s="289"/>
    </row>
    <row r="511" spans="22:26">
      <c r="V511" s="288"/>
      <c r="W511" s="287"/>
      <c r="Z511" s="289"/>
    </row>
    <row r="512" spans="22:26">
      <c r="V512" s="288"/>
      <c r="W512" s="287"/>
      <c r="Z512" s="289"/>
    </row>
    <row r="513" spans="22:26">
      <c r="V513" s="288"/>
      <c r="W513" s="287"/>
      <c r="Z513" s="289"/>
    </row>
    <row r="514" spans="22:26">
      <c r="V514" s="288"/>
      <c r="W514" s="287"/>
      <c r="Z514" s="289"/>
    </row>
    <row r="515" spans="22:26">
      <c r="V515" s="288"/>
      <c r="W515" s="287"/>
      <c r="Z515" s="289"/>
    </row>
    <row r="516" spans="22:26">
      <c r="V516" s="288"/>
      <c r="W516" s="287"/>
      <c r="Z516" s="289"/>
    </row>
    <row r="517" spans="22:26">
      <c r="V517" s="288"/>
      <c r="W517" s="287"/>
      <c r="Z517" s="289"/>
    </row>
    <row r="518" spans="22:26">
      <c r="V518" s="288"/>
      <c r="W518" s="287"/>
      <c r="Z518" s="289"/>
    </row>
    <row r="519" spans="22:26">
      <c r="V519" s="288"/>
      <c r="W519" s="287"/>
      <c r="Z519" s="289"/>
    </row>
    <row r="520" spans="22:26">
      <c r="V520" s="288"/>
      <c r="W520" s="287"/>
      <c r="Z520" s="289"/>
    </row>
    <row r="521" spans="22:26">
      <c r="V521" s="288"/>
      <c r="W521" s="287"/>
      <c r="Z521" s="289"/>
    </row>
    <row r="522" spans="22:26">
      <c r="V522" s="288"/>
      <c r="W522" s="287"/>
      <c r="Z522" s="289"/>
    </row>
    <row r="523" spans="22:26">
      <c r="V523" s="288"/>
      <c r="W523" s="287"/>
      <c r="Z523" s="289"/>
    </row>
    <row r="524" spans="22:26">
      <c r="V524" s="288"/>
      <c r="W524" s="287"/>
      <c r="Z524" s="289"/>
    </row>
    <row r="525" spans="22:26">
      <c r="V525" s="288"/>
      <c r="W525" s="287"/>
      <c r="Z525" s="289"/>
    </row>
    <row r="526" spans="22:26">
      <c r="V526" s="288"/>
      <c r="W526" s="287"/>
      <c r="Z526" s="289"/>
    </row>
    <row r="527" spans="22:26">
      <c r="V527" s="288"/>
      <c r="W527" s="287"/>
      <c r="Z527" s="289"/>
    </row>
    <row r="528" spans="22:26">
      <c r="V528" s="288"/>
      <c r="W528" s="287"/>
      <c r="Z528" s="289"/>
    </row>
    <row r="529" spans="22:26">
      <c r="V529" s="288"/>
      <c r="W529" s="287"/>
      <c r="Z529" s="289"/>
    </row>
    <row r="530" spans="22:26">
      <c r="V530" s="288"/>
      <c r="W530" s="287"/>
      <c r="Z530" s="289"/>
    </row>
    <row r="531" spans="22:26">
      <c r="V531" s="288"/>
      <c r="W531" s="287"/>
      <c r="Z531" s="289"/>
    </row>
    <row r="532" spans="22:26">
      <c r="V532" s="288"/>
      <c r="W532" s="287"/>
      <c r="Z532" s="289"/>
    </row>
    <row r="533" spans="22:26">
      <c r="V533" s="288"/>
      <c r="W533" s="287"/>
      <c r="Z533" s="289"/>
    </row>
    <row r="534" spans="22:26">
      <c r="V534" s="288"/>
      <c r="W534" s="287"/>
      <c r="Z534" s="289"/>
    </row>
    <row r="535" spans="22:26">
      <c r="V535" s="288"/>
      <c r="W535" s="287"/>
      <c r="Z535" s="289"/>
    </row>
    <row r="536" spans="22:26">
      <c r="V536" s="288"/>
      <c r="W536" s="287"/>
      <c r="Z536" s="289"/>
    </row>
    <row r="537" spans="22:26">
      <c r="V537" s="288"/>
      <c r="W537" s="287"/>
      <c r="Z537" s="289"/>
    </row>
    <row r="538" spans="22:26">
      <c r="V538" s="288"/>
      <c r="W538" s="287"/>
      <c r="Z538" s="289"/>
    </row>
    <row r="539" spans="22:26">
      <c r="V539" s="288"/>
      <c r="W539" s="287"/>
      <c r="Z539" s="289"/>
    </row>
    <row r="540" spans="22:26">
      <c r="V540" s="288"/>
      <c r="W540" s="287"/>
      <c r="Z540" s="289"/>
    </row>
    <row r="541" spans="22:26">
      <c r="V541" s="288"/>
      <c r="W541" s="287"/>
      <c r="Z541" s="289"/>
    </row>
    <row r="542" spans="22:26">
      <c r="V542" s="288"/>
      <c r="W542" s="287"/>
      <c r="Z542" s="289"/>
    </row>
    <row r="543" spans="22:26">
      <c r="V543" s="288"/>
      <c r="W543" s="287"/>
      <c r="Z543" s="289"/>
    </row>
    <row r="544" spans="22:26">
      <c r="V544" s="288"/>
      <c r="W544" s="287"/>
      <c r="Z544" s="289"/>
    </row>
    <row r="545" spans="22:26">
      <c r="V545" s="288"/>
      <c r="W545" s="287"/>
      <c r="Z545" s="289"/>
    </row>
    <row r="546" spans="22:26">
      <c r="V546" s="288"/>
      <c r="W546" s="287"/>
      <c r="Z546" s="289"/>
    </row>
    <row r="547" spans="22:26">
      <c r="V547" s="288"/>
      <c r="W547" s="287"/>
      <c r="Z547" s="289"/>
    </row>
    <row r="548" spans="22:26">
      <c r="V548" s="288"/>
      <c r="W548" s="287"/>
      <c r="Z548" s="289"/>
    </row>
    <row r="549" spans="22:26">
      <c r="V549" s="288"/>
      <c r="W549" s="287"/>
      <c r="Z549" s="289"/>
    </row>
    <row r="550" spans="22:26">
      <c r="V550" s="288"/>
      <c r="W550" s="287"/>
      <c r="Z550" s="289"/>
    </row>
    <row r="551" spans="22:26">
      <c r="V551" s="288"/>
      <c r="W551" s="287"/>
      <c r="Z551" s="289"/>
    </row>
    <row r="552" spans="22:26">
      <c r="V552" s="288"/>
      <c r="W552" s="287"/>
      <c r="Z552" s="289"/>
    </row>
    <row r="553" spans="22:26">
      <c r="V553" s="288"/>
      <c r="W553" s="287"/>
      <c r="Z553" s="289"/>
    </row>
    <row r="554" spans="22:26">
      <c r="V554" s="288"/>
      <c r="W554" s="287"/>
      <c r="Z554" s="289"/>
    </row>
    <row r="555" spans="22:26">
      <c r="V555" s="288"/>
      <c r="W555" s="287"/>
      <c r="Z555" s="289"/>
    </row>
    <row r="556" spans="22:26">
      <c r="V556" s="288"/>
      <c r="W556" s="287"/>
      <c r="Z556" s="289"/>
    </row>
    <row r="557" spans="22:26">
      <c r="V557" s="288"/>
      <c r="W557" s="287"/>
      <c r="Z557" s="289"/>
    </row>
    <row r="558" spans="22:26">
      <c r="V558" s="288"/>
      <c r="W558" s="287"/>
      <c r="Z558" s="289"/>
    </row>
    <row r="559" spans="22:26">
      <c r="V559" s="288"/>
      <c r="W559" s="287"/>
      <c r="Z559" s="289"/>
    </row>
    <row r="560" spans="22:26">
      <c r="V560" s="288"/>
      <c r="W560" s="287"/>
      <c r="Z560" s="289"/>
    </row>
    <row r="561" spans="22:26">
      <c r="V561" s="288"/>
      <c r="W561" s="287"/>
      <c r="Z561" s="289"/>
    </row>
    <row r="562" spans="22:26">
      <c r="V562" s="288"/>
      <c r="W562" s="287"/>
      <c r="Z562" s="289"/>
    </row>
    <row r="563" spans="22:26">
      <c r="V563" s="288"/>
      <c r="W563" s="287"/>
      <c r="Z563" s="289"/>
    </row>
    <row r="564" spans="22:26">
      <c r="V564" s="288"/>
      <c r="W564" s="287"/>
      <c r="Z564" s="289"/>
    </row>
    <row r="565" spans="22:26">
      <c r="V565" s="288"/>
      <c r="W565" s="287"/>
      <c r="Z565" s="289"/>
    </row>
    <row r="566" spans="22:26">
      <c r="V566" s="288"/>
      <c r="W566" s="287"/>
      <c r="Z566" s="289"/>
    </row>
    <row r="567" spans="22:26">
      <c r="V567" s="288"/>
      <c r="W567" s="287"/>
      <c r="Z567" s="289"/>
    </row>
    <row r="568" spans="22:26">
      <c r="V568" s="288"/>
      <c r="W568" s="287"/>
      <c r="Z568" s="289"/>
    </row>
    <row r="569" spans="22:26">
      <c r="V569" s="288"/>
      <c r="W569" s="287"/>
      <c r="Z569" s="289"/>
    </row>
    <row r="570" spans="22:26">
      <c r="V570" s="288"/>
      <c r="W570" s="287"/>
      <c r="Z570" s="289"/>
    </row>
    <row r="571" spans="22:26">
      <c r="V571" s="288"/>
      <c r="W571" s="287"/>
      <c r="Z571" s="289"/>
    </row>
    <row r="572" spans="22:26">
      <c r="V572" s="288"/>
      <c r="W572" s="287"/>
      <c r="Z572" s="289"/>
    </row>
    <row r="573" spans="22:26">
      <c r="V573" s="288"/>
      <c r="W573" s="287"/>
      <c r="Z573" s="289"/>
    </row>
    <row r="574" spans="22:26">
      <c r="V574" s="288"/>
      <c r="W574" s="287"/>
      <c r="Z574" s="289"/>
    </row>
    <row r="575" spans="22:26">
      <c r="V575" s="288"/>
      <c r="W575" s="287"/>
      <c r="Z575" s="289"/>
    </row>
    <row r="576" spans="22:26">
      <c r="V576" s="288"/>
      <c r="W576" s="287"/>
      <c r="Z576" s="289"/>
    </row>
    <row r="577" spans="22:26">
      <c r="V577" s="288"/>
      <c r="W577" s="287"/>
      <c r="Z577" s="289"/>
    </row>
    <row r="578" spans="22:26">
      <c r="V578" s="288"/>
      <c r="W578" s="287"/>
      <c r="Z578" s="289"/>
    </row>
    <row r="579" spans="22:26">
      <c r="V579" s="288"/>
      <c r="W579" s="287"/>
      <c r="Z579" s="289"/>
    </row>
    <row r="580" spans="22:26">
      <c r="V580" s="288"/>
      <c r="W580" s="287"/>
      <c r="Z580" s="289"/>
    </row>
    <row r="581" spans="22:26">
      <c r="V581" s="288"/>
      <c r="W581" s="287"/>
      <c r="Z581" s="289"/>
    </row>
    <row r="582" spans="22:26">
      <c r="V582" s="288"/>
      <c r="W582" s="287"/>
      <c r="Z582" s="289"/>
    </row>
    <row r="583" spans="22:26">
      <c r="V583" s="288"/>
      <c r="W583" s="287"/>
      <c r="Z583" s="289"/>
    </row>
    <row r="584" spans="22:26">
      <c r="V584" s="288"/>
      <c r="W584" s="287"/>
      <c r="Z584" s="289"/>
    </row>
    <row r="585" spans="22:26">
      <c r="V585" s="288"/>
      <c r="W585" s="287"/>
      <c r="Z585" s="289"/>
    </row>
    <row r="586" spans="22:26">
      <c r="V586" s="288"/>
      <c r="W586" s="287"/>
      <c r="Z586" s="289"/>
    </row>
    <row r="587" spans="22:26">
      <c r="V587" s="288"/>
      <c r="W587" s="287"/>
      <c r="Z587" s="289"/>
    </row>
    <row r="588" spans="22:26">
      <c r="V588" s="288"/>
      <c r="W588" s="287"/>
      <c r="Z588" s="289"/>
    </row>
    <row r="589" spans="22:26">
      <c r="V589" s="288"/>
      <c r="W589" s="287"/>
      <c r="Z589" s="289"/>
    </row>
    <row r="590" spans="22:26">
      <c r="V590" s="288"/>
      <c r="W590" s="287"/>
      <c r="Z590" s="289"/>
    </row>
    <row r="591" spans="22:26">
      <c r="V591" s="288"/>
      <c r="W591" s="287"/>
      <c r="Z591" s="289"/>
    </row>
    <row r="592" spans="22:26">
      <c r="V592" s="288"/>
      <c r="W592" s="287"/>
      <c r="Z592" s="289"/>
    </row>
    <row r="593" spans="22:26">
      <c r="V593" s="288"/>
      <c r="W593" s="287"/>
      <c r="Z593" s="289"/>
    </row>
    <row r="594" spans="22:26">
      <c r="V594" s="288"/>
      <c r="W594" s="287"/>
      <c r="Z594" s="289"/>
    </row>
    <row r="595" spans="22:26">
      <c r="V595" s="288"/>
      <c r="W595" s="287"/>
      <c r="Z595" s="289"/>
    </row>
    <row r="596" spans="22:26">
      <c r="V596" s="288"/>
      <c r="W596" s="287"/>
      <c r="Z596" s="289"/>
    </row>
    <row r="597" spans="22:26">
      <c r="V597" s="288"/>
      <c r="W597" s="287"/>
      <c r="Z597" s="289"/>
    </row>
    <row r="598" spans="22:26">
      <c r="V598" s="288"/>
      <c r="W598" s="287"/>
      <c r="Z598" s="289"/>
    </row>
    <row r="599" spans="22:26">
      <c r="V599" s="288"/>
      <c r="W599" s="287"/>
      <c r="Z599" s="289"/>
    </row>
    <row r="600" spans="22:26">
      <c r="V600" s="288"/>
      <c r="W600" s="287"/>
      <c r="Z600" s="289"/>
    </row>
    <row r="601" spans="22:26">
      <c r="V601" s="288"/>
      <c r="W601" s="287"/>
      <c r="Z601" s="289"/>
    </row>
    <row r="602" spans="22:26">
      <c r="V602" s="288"/>
      <c r="W602" s="287"/>
      <c r="Z602" s="289"/>
    </row>
    <row r="603" spans="22:26">
      <c r="V603" s="288"/>
      <c r="W603" s="287"/>
      <c r="Z603" s="289"/>
    </row>
    <row r="604" spans="22:26">
      <c r="V604" s="288"/>
      <c r="W604" s="287"/>
      <c r="Z604" s="289"/>
    </row>
    <row r="605" spans="22:26">
      <c r="V605" s="288"/>
      <c r="W605" s="287"/>
      <c r="Z605" s="289"/>
    </row>
    <row r="606" spans="22:26">
      <c r="V606" s="288"/>
      <c r="W606" s="287"/>
      <c r="Z606" s="289"/>
    </row>
    <row r="607" spans="22:26">
      <c r="V607" s="288"/>
      <c r="W607" s="287"/>
      <c r="Z607" s="289"/>
    </row>
    <row r="608" spans="22:26">
      <c r="V608" s="288"/>
      <c r="W608" s="287"/>
      <c r="Z608" s="289"/>
    </row>
    <row r="609" spans="22:26">
      <c r="V609" s="288"/>
      <c r="W609" s="287"/>
      <c r="Z609" s="289"/>
    </row>
    <row r="610" spans="22:26">
      <c r="V610" s="288"/>
      <c r="W610" s="287"/>
      <c r="Z610" s="289"/>
    </row>
    <row r="611" spans="22:26">
      <c r="V611" s="288"/>
      <c r="W611" s="287"/>
      <c r="Z611" s="289"/>
    </row>
    <row r="612" spans="22:26">
      <c r="V612" s="288"/>
      <c r="W612" s="287"/>
      <c r="Z612" s="289"/>
    </row>
    <row r="613" spans="22:26">
      <c r="V613" s="288"/>
      <c r="W613" s="287"/>
      <c r="Z613" s="289"/>
    </row>
    <row r="614" spans="22:26">
      <c r="V614" s="288"/>
      <c r="W614" s="287"/>
      <c r="Z614" s="289"/>
    </row>
    <row r="615" spans="22:26">
      <c r="V615" s="288"/>
      <c r="W615" s="287"/>
      <c r="Z615" s="289"/>
    </row>
    <row r="616" spans="22:26">
      <c r="V616" s="288"/>
      <c r="W616" s="287"/>
      <c r="Z616" s="289"/>
    </row>
    <row r="617" spans="22:26">
      <c r="V617" s="288"/>
      <c r="W617" s="287"/>
      <c r="Z617" s="289"/>
    </row>
    <row r="618" spans="22:26">
      <c r="V618" s="288"/>
      <c r="W618" s="287"/>
      <c r="Z618" s="289"/>
    </row>
    <row r="619" spans="22:26">
      <c r="V619" s="288"/>
      <c r="W619" s="287"/>
      <c r="Z619" s="289"/>
    </row>
    <row r="620" spans="22:26">
      <c r="V620" s="288"/>
      <c r="W620" s="287"/>
      <c r="Z620" s="289"/>
    </row>
    <row r="621" spans="22:26">
      <c r="V621" s="288"/>
      <c r="W621" s="287"/>
      <c r="Z621" s="289"/>
    </row>
    <row r="622" spans="22:26">
      <c r="V622" s="288"/>
      <c r="W622" s="287"/>
      <c r="Z622" s="289"/>
    </row>
    <row r="623" spans="22:26">
      <c r="V623" s="288"/>
      <c r="W623" s="287"/>
      <c r="Z623" s="289"/>
    </row>
    <row r="624" spans="22:26">
      <c r="V624" s="288"/>
      <c r="W624" s="287"/>
      <c r="Z624" s="289"/>
    </row>
    <row r="625" spans="22:26">
      <c r="V625" s="288"/>
      <c r="W625" s="287"/>
      <c r="Z625" s="289"/>
    </row>
    <row r="626" spans="22:26">
      <c r="V626" s="288"/>
      <c r="W626" s="287"/>
      <c r="Z626" s="289"/>
    </row>
    <row r="627" spans="22:26">
      <c r="V627" s="288"/>
      <c r="W627" s="287"/>
      <c r="Z627" s="289"/>
    </row>
    <row r="628" spans="22:26">
      <c r="V628" s="288"/>
      <c r="W628" s="287"/>
      <c r="Z628" s="289"/>
    </row>
    <row r="629" spans="22:26">
      <c r="V629" s="288"/>
      <c r="W629" s="287"/>
      <c r="Z629" s="289"/>
    </row>
    <row r="630" spans="22:26">
      <c r="V630" s="288"/>
      <c r="W630" s="287"/>
      <c r="Z630" s="289"/>
    </row>
    <row r="631" spans="22:26">
      <c r="V631" s="288"/>
      <c r="W631" s="287"/>
      <c r="Z631" s="289"/>
    </row>
    <row r="632" spans="22:26">
      <c r="V632" s="288"/>
      <c r="W632" s="287"/>
      <c r="Z632" s="289"/>
    </row>
    <row r="633" spans="22:26">
      <c r="V633" s="288"/>
      <c r="W633" s="287"/>
      <c r="Z633" s="289"/>
    </row>
    <row r="634" spans="22:26">
      <c r="V634" s="288"/>
      <c r="W634" s="287"/>
      <c r="Z634" s="289"/>
    </row>
    <row r="635" spans="22:26">
      <c r="V635" s="288"/>
      <c r="W635" s="287"/>
      <c r="Z635" s="289"/>
    </row>
    <row r="636" spans="22:26">
      <c r="V636" s="288"/>
      <c r="W636" s="287"/>
      <c r="Z636" s="289"/>
    </row>
    <row r="637" spans="22:26">
      <c r="V637" s="288"/>
      <c r="W637" s="287"/>
      <c r="Z637" s="289"/>
    </row>
    <row r="638" spans="22:26">
      <c r="V638" s="288"/>
      <c r="W638" s="287"/>
      <c r="Z638" s="289"/>
    </row>
    <row r="639" spans="22:26">
      <c r="V639" s="288"/>
      <c r="W639" s="287"/>
      <c r="Z639" s="289"/>
    </row>
    <row r="640" spans="22:26">
      <c r="V640" s="288"/>
      <c r="W640" s="287"/>
      <c r="Z640" s="289"/>
    </row>
    <row r="641" spans="22:26">
      <c r="V641" s="288"/>
      <c r="W641" s="287"/>
      <c r="Z641" s="289"/>
    </row>
    <row r="642" spans="22:26">
      <c r="V642" s="288"/>
      <c r="W642" s="287"/>
      <c r="Z642" s="289"/>
    </row>
    <row r="643" spans="22:26">
      <c r="V643" s="288"/>
      <c r="W643" s="287"/>
      <c r="Z643" s="289"/>
    </row>
    <row r="644" spans="22:26">
      <c r="V644" s="288"/>
      <c r="W644" s="287"/>
      <c r="Z644" s="289"/>
    </row>
    <row r="645" spans="22:26">
      <c r="V645" s="288"/>
      <c r="W645" s="287"/>
      <c r="Z645" s="289"/>
    </row>
    <row r="646" spans="22:26">
      <c r="V646" s="288"/>
      <c r="W646" s="287"/>
      <c r="Z646" s="289"/>
    </row>
    <row r="647" spans="22:26">
      <c r="V647" s="288"/>
      <c r="W647" s="287"/>
      <c r="Z647" s="289"/>
    </row>
    <row r="648" spans="22:26">
      <c r="V648" s="288"/>
      <c r="W648" s="287"/>
      <c r="Z648" s="289"/>
    </row>
    <row r="649" spans="22:26">
      <c r="V649" s="288"/>
      <c r="W649" s="287"/>
      <c r="Z649" s="289"/>
    </row>
    <row r="650" spans="22:26">
      <c r="V650" s="288"/>
      <c r="W650" s="287"/>
      <c r="Z650" s="289"/>
    </row>
    <row r="651" spans="22:26">
      <c r="V651" s="288"/>
      <c r="W651" s="287"/>
      <c r="Z651" s="289"/>
    </row>
    <row r="652" spans="22:26">
      <c r="V652" s="288"/>
      <c r="W652" s="287"/>
      <c r="Z652" s="289"/>
    </row>
    <row r="653" spans="22:26">
      <c r="V653" s="288"/>
      <c r="W653" s="287"/>
      <c r="Z653" s="289"/>
    </row>
    <row r="654" spans="22:26">
      <c r="V654" s="288"/>
      <c r="W654" s="287"/>
      <c r="Z654" s="289"/>
    </row>
    <row r="655" spans="22:26">
      <c r="V655" s="288"/>
      <c r="W655" s="287"/>
      <c r="Z655" s="289"/>
    </row>
    <row r="656" spans="22:26">
      <c r="V656" s="288"/>
      <c r="W656" s="287"/>
      <c r="Z656" s="289"/>
    </row>
    <row r="657" spans="22:26">
      <c r="V657" s="288"/>
      <c r="W657" s="287"/>
      <c r="Z657" s="289"/>
    </row>
    <row r="658" spans="22:26">
      <c r="V658" s="288"/>
      <c r="W658" s="287"/>
      <c r="Z658" s="289"/>
    </row>
    <row r="659" spans="22:26">
      <c r="V659" s="288"/>
      <c r="W659" s="287"/>
      <c r="Z659" s="289"/>
    </row>
    <row r="660" spans="22:26">
      <c r="V660" s="288"/>
      <c r="W660" s="287"/>
      <c r="Z660" s="289"/>
    </row>
    <row r="661" spans="22:26">
      <c r="V661" s="288"/>
      <c r="W661" s="287"/>
      <c r="Z661" s="289"/>
    </row>
    <row r="662" spans="22:26">
      <c r="V662" s="288"/>
      <c r="W662" s="287"/>
      <c r="Z662" s="289"/>
    </row>
    <row r="663" spans="22:26">
      <c r="V663" s="288"/>
      <c r="W663" s="287"/>
      <c r="Z663" s="289"/>
    </row>
    <row r="664" spans="22:26">
      <c r="V664" s="288"/>
      <c r="W664" s="287"/>
      <c r="Z664" s="289"/>
    </row>
    <row r="665" spans="22:26">
      <c r="V665" s="288"/>
      <c r="W665" s="287"/>
      <c r="Z665" s="289"/>
    </row>
    <row r="666" spans="22:26">
      <c r="V666" s="288"/>
      <c r="W666" s="287"/>
      <c r="Z666" s="289"/>
    </row>
    <row r="667" spans="22:26">
      <c r="V667" s="288"/>
      <c r="W667" s="287"/>
      <c r="Z667" s="289"/>
    </row>
    <row r="668" spans="22:26">
      <c r="V668" s="288"/>
      <c r="W668" s="287"/>
      <c r="Z668" s="289"/>
    </row>
    <row r="669" spans="22:26">
      <c r="V669" s="288"/>
      <c r="W669" s="287"/>
      <c r="Z669" s="289"/>
    </row>
    <row r="670" spans="22:26">
      <c r="V670" s="288"/>
      <c r="W670" s="287"/>
      <c r="Z670" s="289"/>
    </row>
    <row r="671" spans="22:26">
      <c r="V671" s="288"/>
      <c r="W671" s="287"/>
      <c r="Z671" s="289"/>
    </row>
    <row r="672" spans="22:26">
      <c r="V672" s="288"/>
      <c r="W672" s="287"/>
      <c r="Z672" s="289"/>
    </row>
    <row r="673" spans="22:26">
      <c r="V673" s="288"/>
      <c r="W673" s="287"/>
      <c r="Z673" s="289"/>
    </row>
    <row r="674" spans="22:26">
      <c r="V674" s="288"/>
      <c r="W674" s="287"/>
      <c r="Z674" s="289"/>
    </row>
    <row r="675" spans="22:26">
      <c r="V675" s="288"/>
      <c r="W675" s="287"/>
      <c r="Z675" s="289"/>
    </row>
    <row r="676" spans="22:26">
      <c r="V676" s="288"/>
      <c r="W676" s="287"/>
      <c r="Z676" s="289"/>
    </row>
    <row r="677" spans="22:26">
      <c r="V677" s="288"/>
      <c r="W677" s="287"/>
      <c r="Z677" s="289"/>
    </row>
    <row r="678" spans="22:26">
      <c r="V678" s="288"/>
      <c r="W678" s="287"/>
      <c r="Z678" s="289"/>
    </row>
    <row r="679" spans="22:26">
      <c r="V679" s="288"/>
      <c r="W679" s="287"/>
      <c r="Z679" s="289"/>
    </row>
    <row r="680" spans="22:26">
      <c r="V680" s="288"/>
      <c r="W680" s="287"/>
      <c r="Z680" s="289"/>
    </row>
    <row r="681" spans="22:26">
      <c r="V681" s="288"/>
      <c r="W681" s="287"/>
      <c r="Z681" s="289"/>
    </row>
    <row r="682" spans="22:26">
      <c r="V682" s="288"/>
      <c r="W682" s="287"/>
      <c r="Z682" s="289"/>
    </row>
    <row r="683" spans="22:26">
      <c r="V683" s="288"/>
      <c r="W683" s="287"/>
      <c r="Z683" s="289"/>
    </row>
    <row r="684" spans="22:26">
      <c r="V684" s="288"/>
      <c r="W684" s="287"/>
      <c r="Z684" s="289"/>
    </row>
    <row r="685" spans="22:26">
      <c r="V685" s="288"/>
      <c r="W685" s="287"/>
      <c r="Z685" s="289"/>
    </row>
    <row r="686" spans="22:26">
      <c r="V686" s="288"/>
      <c r="W686" s="287"/>
      <c r="Z686" s="289"/>
    </row>
    <row r="687" spans="22:26">
      <c r="V687" s="288"/>
      <c r="W687" s="287"/>
      <c r="Z687" s="289"/>
    </row>
    <row r="688" spans="22:26">
      <c r="V688" s="288"/>
      <c r="W688" s="287"/>
      <c r="Z688" s="289"/>
    </row>
    <row r="689" spans="22:26">
      <c r="V689" s="288"/>
      <c r="W689" s="287"/>
      <c r="Z689" s="289"/>
    </row>
    <row r="690" spans="22:26">
      <c r="V690" s="288"/>
      <c r="W690" s="287"/>
      <c r="Z690" s="289"/>
    </row>
    <row r="691" spans="22:26">
      <c r="V691" s="288"/>
      <c r="W691" s="287"/>
      <c r="Z691" s="289"/>
    </row>
    <row r="692" spans="22:26">
      <c r="V692" s="288"/>
      <c r="W692" s="287"/>
      <c r="Z692" s="289"/>
    </row>
    <row r="693" spans="22:26">
      <c r="V693" s="288"/>
      <c r="W693" s="287"/>
      <c r="Z693" s="289"/>
    </row>
    <row r="694" spans="22:26">
      <c r="V694" s="288"/>
      <c r="W694" s="287"/>
      <c r="Z694" s="289"/>
    </row>
    <row r="695" spans="22:26">
      <c r="V695" s="288"/>
      <c r="W695" s="287"/>
      <c r="Z695" s="289"/>
    </row>
    <row r="696" spans="22:26">
      <c r="V696" s="288"/>
      <c r="W696" s="287"/>
      <c r="Z696" s="289"/>
    </row>
    <row r="697" spans="22:26">
      <c r="V697" s="288"/>
      <c r="W697" s="287"/>
      <c r="Z697" s="289"/>
    </row>
    <row r="698" spans="22:26">
      <c r="V698" s="288"/>
      <c r="W698" s="287"/>
      <c r="Z698" s="289"/>
    </row>
    <row r="699" spans="22:26">
      <c r="V699" s="288"/>
      <c r="W699" s="287"/>
      <c r="Z699" s="289"/>
    </row>
    <row r="700" spans="22:26">
      <c r="V700" s="288"/>
      <c r="W700" s="287"/>
      <c r="Z700" s="289"/>
    </row>
    <row r="701" spans="22:26">
      <c r="V701" s="288"/>
      <c r="W701" s="287"/>
      <c r="Z701" s="289"/>
    </row>
    <row r="702" spans="22:26">
      <c r="V702" s="288"/>
      <c r="W702" s="287"/>
      <c r="Z702" s="289"/>
    </row>
    <row r="703" spans="22:26">
      <c r="V703" s="288"/>
      <c r="W703" s="287"/>
      <c r="Z703" s="289"/>
    </row>
    <row r="704" spans="22:26">
      <c r="V704" s="288"/>
      <c r="W704" s="287"/>
      <c r="Z704" s="289"/>
    </row>
    <row r="705" spans="22:26">
      <c r="V705" s="288"/>
      <c r="W705" s="287"/>
      <c r="Z705" s="289"/>
    </row>
    <row r="706" spans="22:26">
      <c r="V706" s="288"/>
      <c r="W706" s="287"/>
      <c r="Z706" s="289"/>
    </row>
    <row r="707" spans="22:26">
      <c r="V707" s="288"/>
      <c r="W707" s="287"/>
      <c r="Z707" s="289"/>
    </row>
    <row r="708" spans="22:26">
      <c r="V708" s="288"/>
      <c r="W708" s="287"/>
      <c r="Z708" s="289"/>
    </row>
    <row r="709" spans="22:26">
      <c r="V709" s="288"/>
      <c r="W709" s="287"/>
      <c r="Z709" s="289"/>
    </row>
    <row r="710" spans="22:26">
      <c r="V710" s="288"/>
      <c r="W710" s="287"/>
      <c r="Z710" s="289"/>
    </row>
    <row r="711" spans="22:26">
      <c r="V711" s="288"/>
      <c r="W711" s="287"/>
      <c r="Z711" s="289"/>
    </row>
    <row r="712" spans="22:26">
      <c r="V712" s="288"/>
      <c r="W712" s="287"/>
      <c r="Z712" s="289"/>
    </row>
    <row r="713" spans="22:26">
      <c r="V713" s="288"/>
      <c r="W713" s="287"/>
      <c r="Z713" s="289"/>
    </row>
    <row r="714" spans="22:26">
      <c r="V714" s="288"/>
      <c r="W714" s="287"/>
      <c r="Z714" s="289"/>
    </row>
    <row r="715" spans="22:26">
      <c r="V715" s="288"/>
      <c r="W715" s="287"/>
      <c r="Z715" s="289"/>
    </row>
    <row r="716" spans="22:26">
      <c r="V716" s="288"/>
      <c r="W716" s="287"/>
      <c r="Z716" s="289"/>
    </row>
    <row r="717" spans="22:26">
      <c r="V717" s="288"/>
      <c r="W717" s="287"/>
      <c r="Z717" s="289"/>
    </row>
    <row r="718" spans="22:26">
      <c r="V718" s="288"/>
      <c r="W718" s="287"/>
      <c r="Z718" s="289"/>
    </row>
    <row r="719" spans="22:26">
      <c r="V719" s="288"/>
      <c r="W719" s="287"/>
      <c r="Z719" s="289"/>
    </row>
    <row r="720" spans="22:26">
      <c r="V720" s="288"/>
      <c r="W720" s="287"/>
      <c r="Z720" s="289"/>
    </row>
    <row r="721" spans="22:26">
      <c r="V721" s="288"/>
      <c r="W721" s="287"/>
      <c r="Z721" s="289"/>
    </row>
    <row r="722" spans="22:26">
      <c r="V722" s="288"/>
      <c r="W722" s="287"/>
      <c r="Z722" s="289"/>
    </row>
    <row r="723" spans="22:26">
      <c r="V723" s="288"/>
      <c r="W723" s="287"/>
      <c r="Z723" s="289"/>
    </row>
    <row r="724" spans="22:26">
      <c r="V724" s="288"/>
      <c r="W724" s="287"/>
      <c r="Z724" s="289"/>
    </row>
    <row r="725" spans="22:26">
      <c r="V725" s="288"/>
      <c r="W725" s="287"/>
      <c r="Z725" s="289"/>
    </row>
    <row r="726" spans="22:26">
      <c r="V726" s="288"/>
      <c r="W726" s="287"/>
      <c r="Z726" s="289"/>
    </row>
    <row r="727" spans="22:26">
      <c r="V727" s="288"/>
      <c r="W727" s="287"/>
      <c r="Z727" s="289"/>
    </row>
    <row r="728" spans="22:26">
      <c r="V728" s="288"/>
      <c r="W728" s="287"/>
      <c r="Z728" s="289"/>
    </row>
    <row r="729" spans="22:26">
      <c r="V729" s="288"/>
      <c r="W729" s="287"/>
      <c r="Z729" s="289"/>
    </row>
    <row r="730" spans="22:26">
      <c r="V730" s="288"/>
      <c r="W730" s="287"/>
      <c r="Z730" s="289"/>
    </row>
    <row r="731" spans="22:26">
      <c r="V731" s="288"/>
      <c r="W731" s="287"/>
      <c r="Z731" s="289"/>
    </row>
    <row r="732" spans="22:26">
      <c r="V732" s="288"/>
      <c r="W732" s="287"/>
      <c r="Z732" s="289"/>
    </row>
    <row r="733" spans="22:26">
      <c r="V733" s="288"/>
      <c r="W733" s="287"/>
      <c r="Z733" s="289"/>
    </row>
    <row r="734" spans="22:26">
      <c r="V734" s="288"/>
      <c r="W734" s="287"/>
      <c r="Z734" s="289"/>
    </row>
    <row r="735" spans="22:26">
      <c r="V735" s="288"/>
      <c r="W735" s="287"/>
      <c r="Z735" s="289"/>
    </row>
    <row r="736" spans="22:26">
      <c r="V736" s="288"/>
      <c r="W736" s="287"/>
      <c r="Z736" s="289"/>
    </row>
    <row r="737" spans="22:26">
      <c r="V737" s="288"/>
      <c r="W737" s="287"/>
      <c r="Z737" s="289"/>
    </row>
    <row r="738" spans="22:26">
      <c r="V738" s="288"/>
      <c r="W738" s="287"/>
      <c r="Z738" s="289"/>
    </row>
    <row r="739" spans="22:26">
      <c r="V739" s="288"/>
      <c r="W739" s="287"/>
      <c r="Z739" s="289"/>
    </row>
    <row r="740" spans="22:26">
      <c r="V740" s="288"/>
      <c r="W740" s="287"/>
      <c r="Z740" s="289"/>
    </row>
    <row r="741" spans="22:26">
      <c r="V741" s="288"/>
      <c r="W741" s="287"/>
      <c r="Z741" s="289"/>
    </row>
    <row r="742" spans="22:26">
      <c r="V742" s="288"/>
      <c r="W742" s="287"/>
      <c r="Z742" s="289"/>
    </row>
    <row r="743" spans="22:26">
      <c r="V743" s="288"/>
      <c r="W743" s="287"/>
      <c r="Z743" s="289"/>
    </row>
    <row r="744" spans="22:26">
      <c r="V744" s="288"/>
      <c r="W744" s="287"/>
      <c r="Z744" s="289"/>
    </row>
    <row r="745" spans="22:26">
      <c r="V745" s="288"/>
      <c r="W745" s="287"/>
      <c r="Z745" s="289"/>
    </row>
    <row r="746" spans="22:26">
      <c r="V746" s="288"/>
      <c r="W746" s="287"/>
      <c r="Z746" s="289"/>
    </row>
    <row r="747" spans="22:26">
      <c r="V747" s="288"/>
      <c r="W747" s="287"/>
      <c r="Z747" s="289"/>
    </row>
    <row r="748" spans="22:26">
      <c r="V748" s="288"/>
      <c r="W748" s="287"/>
      <c r="Z748" s="289"/>
    </row>
    <row r="749" spans="22:26">
      <c r="V749" s="288"/>
      <c r="W749" s="287"/>
      <c r="Z749" s="289"/>
    </row>
    <row r="750" spans="22:26">
      <c r="V750" s="288"/>
      <c r="W750" s="287"/>
      <c r="Z750" s="289"/>
    </row>
    <row r="751" spans="22:26">
      <c r="V751" s="288"/>
      <c r="W751" s="287"/>
      <c r="Z751" s="289"/>
    </row>
    <row r="752" spans="22:26">
      <c r="V752" s="288"/>
      <c r="W752" s="287"/>
      <c r="Z752" s="289"/>
    </row>
    <row r="753" spans="22:26">
      <c r="V753" s="288"/>
      <c r="W753" s="287"/>
      <c r="Z753" s="289"/>
    </row>
    <row r="754" spans="22:26">
      <c r="V754" s="288"/>
      <c r="W754" s="287"/>
      <c r="Z754" s="289"/>
    </row>
    <row r="755" spans="22:26">
      <c r="V755" s="288"/>
      <c r="W755" s="287"/>
      <c r="Z755" s="289"/>
    </row>
    <row r="756" spans="22:26">
      <c r="V756" s="288"/>
      <c r="W756" s="287"/>
      <c r="Z756" s="289"/>
    </row>
    <row r="757" spans="22:26">
      <c r="V757" s="288"/>
      <c r="W757" s="287"/>
      <c r="Z757" s="289"/>
    </row>
    <row r="758" spans="22:26">
      <c r="V758" s="288"/>
      <c r="W758" s="287"/>
      <c r="Z758" s="289"/>
    </row>
    <row r="759" spans="22:26">
      <c r="V759" s="288"/>
      <c r="W759" s="287"/>
      <c r="Z759" s="289"/>
    </row>
    <row r="760" spans="22:26">
      <c r="V760" s="288"/>
      <c r="W760" s="287"/>
      <c r="Z760" s="289"/>
    </row>
    <row r="761" spans="22:26">
      <c r="V761" s="288"/>
      <c r="W761" s="287"/>
      <c r="Z761" s="289"/>
    </row>
    <row r="762" spans="22:26">
      <c r="V762" s="288"/>
      <c r="W762" s="287"/>
      <c r="Z762" s="289"/>
    </row>
    <row r="763" spans="22:26">
      <c r="V763" s="288"/>
      <c r="W763" s="287"/>
      <c r="Z763" s="289"/>
    </row>
    <row r="764" spans="22:26">
      <c r="V764" s="288"/>
      <c r="W764" s="287"/>
      <c r="Z764" s="289"/>
    </row>
    <row r="765" spans="22:26">
      <c r="V765" s="288"/>
      <c r="W765" s="287"/>
      <c r="Z765" s="289"/>
    </row>
    <row r="766" spans="22:26">
      <c r="V766" s="288"/>
      <c r="W766" s="287"/>
      <c r="Z766" s="289"/>
    </row>
    <row r="767" spans="22:26">
      <c r="V767" s="288"/>
      <c r="W767" s="287"/>
      <c r="Z767" s="289"/>
    </row>
    <row r="768" spans="22:26">
      <c r="V768" s="288"/>
      <c r="W768" s="287"/>
      <c r="Z768" s="289"/>
    </row>
    <row r="769" spans="22:26">
      <c r="V769" s="288"/>
      <c r="W769" s="287"/>
      <c r="Z769" s="289"/>
    </row>
    <row r="770" spans="22:26">
      <c r="V770" s="288"/>
      <c r="W770" s="287"/>
      <c r="Z770" s="289"/>
    </row>
    <row r="771" spans="22:26">
      <c r="V771" s="288"/>
      <c r="W771" s="287"/>
      <c r="Z771" s="289"/>
    </row>
    <row r="772" spans="22:26">
      <c r="V772" s="288"/>
      <c r="W772" s="287"/>
      <c r="Z772" s="289"/>
    </row>
    <row r="773" spans="22:26">
      <c r="V773" s="288"/>
      <c r="W773" s="287"/>
      <c r="Z773" s="289"/>
    </row>
    <row r="774" spans="22:26">
      <c r="V774" s="288"/>
      <c r="W774" s="287"/>
      <c r="Z774" s="289"/>
    </row>
    <row r="775" spans="22:26">
      <c r="V775" s="288"/>
      <c r="W775" s="287"/>
      <c r="Z775" s="289"/>
    </row>
    <row r="776" spans="22:26">
      <c r="V776" s="288"/>
      <c r="W776" s="287"/>
      <c r="Z776" s="289"/>
    </row>
    <row r="777" spans="22:26">
      <c r="V777" s="288"/>
      <c r="W777" s="287"/>
      <c r="Z777" s="289"/>
    </row>
    <row r="778" spans="22:26">
      <c r="V778" s="288"/>
      <c r="W778" s="287"/>
      <c r="Z778" s="289"/>
    </row>
    <row r="779" spans="22:26">
      <c r="V779" s="288"/>
      <c r="W779" s="287"/>
      <c r="Z779" s="289"/>
    </row>
    <row r="780" spans="22:26">
      <c r="V780" s="288"/>
      <c r="W780" s="287"/>
      <c r="Z780" s="289"/>
    </row>
    <row r="781" spans="22:26">
      <c r="V781" s="288"/>
      <c r="W781" s="287"/>
      <c r="Z781" s="289"/>
    </row>
    <row r="782" spans="22:26">
      <c r="V782" s="288"/>
      <c r="W782" s="287"/>
      <c r="Z782" s="289"/>
    </row>
    <row r="783" spans="22:26">
      <c r="V783" s="288"/>
      <c r="W783" s="287"/>
      <c r="Z783" s="289"/>
    </row>
    <row r="784" spans="22:26">
      <c r="V784" s="288"/>
      <c r="W784" s="287"/>
      <c r="Z784" s="289"/>
    </row>
    <row r="785" spans="22:26">
      <c r="V785" s="288"/>
      <c r="W785" s="287"/>
      <c r="Z785" s="289"/>
    </row>
    <row r="786" spans="22:26">
      <c r="V786" s="288"/>
      <c r="W786" s="287"/>
      <c r="Z786" s="289"/>
    </row>
    <row r="787" spans="22:26">
      <c r="V787" s="288"/>
      <c r="W787" s="287"/>
      <c r="Z787" s="289"/>
    </row>
    <row r="788" spans="22:26">
      <c r="V788" s="288"/>
      <c r="W788" s="287"/>
      <c r="Z788" s="289"/>
    </row>
    <row r="789" spans="22:26">
      <c r="V789" s="288"/>
      <c r="W789" s="287"/>
      <c r="Z789" s="289"/>
    </row>
    <row r="790" spans="22:26">
      <c r="V790" s="288"/>
      <c r="W790" s="287"/>
      <c r="Z790" s="289"/>
    </row>
    <row r="791" spans="22:26">
      <c r="V791" s="288"/>
      <c r="W791" s="287"/>
      <c r="Z791" s="289"/>
    </row>
    <row r="792" spans="22:26">
      <c r="V792" s="288"/>
      <c r="W792" s="287"/>
      <c r="Z792" s="289"/>
    </row>
    <row r="793" spans="22:26">
      <c r="V793" s="288"/>
      <c r="W793" s="287"/>
      <c r="Z793" s="289"/>
    </row>
    <row r="794" spans="22:26">
      <c r="V794" s="288"/>
      <c r="W794" s="287"/>
      <c r="Z794" s="289"/>
    </row>
    <row r="795" spans="22:26">
      <c r="V795" s="288"/>
      <c r="W795" s="287"/>
      <c r="Z795" s="289"/>
    </row>
    <row r="796" spans="22:26">
      <c r="V796" s="288"/>
      <c r="W796" s="287"/>
      <c r="Z796" s="289"/>
    </row>
    <row r="797" spans="22:26">
      <c r="V797" s="288"/>
      <c r="W797" s="287"/>
      <c r="Z797" s="289"/>
    </row>
    <row r="798" spans="22:26">
      <c r="V798" s="288"/>
      <c r="W798" s="287"/>
      <c r="Z798" s="289"/>
    </row>
    <row r="799" spans="22:26">
      <c r="V799" s="288"/>
      <c r="W799" s="287"/>
      <c r="Z799" s="289"/>
    </row>
    <row r="800" spans="22:26">
      <c r="V800" s="288"/>
      <c r="W800" s="287"/>
      <c r="Z800" s="289"/>
    </row>
    <row r="801" spans="22:26">
      <c r="V801" s="288"/>
      <c r="W801" s="287"/>
      <c r="Z801" s="289"/>
    </row>
    <row r="802" spans="22:26">
      <c r="V802" s="288"/>
      <c r="W802" s="287"/>
      <c r="Z802" s="289"/>
    </row>
    <row r="803" spans="22:26">
      <c r="V803" s="288"/>
      <c r="W803" s="287"/>
      <c r="Z803" s="289"/>
    </row>
    <row r="804" spans="22:26">
      <c r="V804" s="288"/>
      <c r="W804" s="287"/>
      <c r="Z804" s="289"/>
    </row>
    <row r="805" spans="22:26">
      <c r="V805" s="288"/>
      <c r="W805" s="287"/>
      <c r="Z805" s="289"/>
    </row>
    <row r="806" spans="22:26">
      <c r="V806" s="288"/>
      <c r="W806" s="287"/>
      <c r="Z806" s="289"/>
    </row>
    <row r="807" spans="22:26">
      <c r="V807" s="288"/>
      <c r="W807" s="287"/>
      <c r="Z807" s="289"/>
    </row>
    <row r="808" spans="22:26">
      <c r="V808" s="288"/>
      <c r="W808" s="287"/>
      <c r="Z808" s="289"/>
    </row>
    <row r="809" spans="22:26">
      <c r="V809" s="288"/>
      <c r="W809" s="287"/>
      <c r="Z809" s="289"/>
    </row>
    <row r="810" spans="22:26">
      <c r="V810" s="288"/>
      <c r="W810" s="287"/>
      <c r="Z810" s="289"/>
    </row>
    <row r="811" spans="22:26">
      <c r="V811" s="288"/>
      <c r="W811" s="287"/>
      <c r="Z811" s="289"/>
    </row>
    <row r="812" spans="22:26">
      <c r="V812" s="288"/>
      <c r="W812" s="287"/>
      <c r="Z812" s="289"/>
    </row>
    <row r="813" spans="22:26">
      <c r="V813" s="288"/>
      <c r="W813" s="287"/>
      <c r="Z813" s="289"/>
    </row>
    <row r="814" spans="22:26">
      <c r="V814" s="288"/>
      <c r="W814" s="287"/>
      <c r="Z814" s="289"/>
    </row>
    <row r="815" spans="22:26">
      <c r="V815" s="288"/>
      <c r="W815" s="287"/>
      <c r="Z815" s="289"/>
    </row>
    <row r="816" spans="22:26">
      <c r="V816" s="288"/>
      <c r="W816" s="287"/>
      <c r="Z816" s="289"/>
    </row>
    <row r="817" spans="22:26">
      <c r="V817" s="288"/>
      <c r="W817" s="287"/>
      <c r="Z817" s="289"/>
    </row>
    <row r="818" spans="22:26">
      <c r="V818" s="288"/>
      <c r="W818" s="287"/>
      <c r="Z818" s="289"/>
    </row>
    <row r="819" spans="22:26">
      <c r="V819" s="288"/>
      <c r="W819" s="287"/>
      <c r="Z819" s="289"/>
    </row>
    <row r="820" spans="22:26">
      <c r="V820" s="288"/>
      <c r="W820" s="287"/>
      <c r="Z820" s="289"/>
    </row>
    <row r="821" spans="22:26">
      <c r="V821" s="288"/>
      <c r="W821" s="287"/>
      <c r="Z821" s="289"/>
    </row>
    <row r="822" spans="22:26">
      <c r="V822" s="288"/>
      <c r="W822" s="287"/>
      <c r="Z822" s="289"/>
    </row>
    <row r="823" spans="22:26">
      <c r="V823" s="288"/>
      <c r="W823" s="287"/>
      <c r="Z823" s="289"/>
    </row>
    <row r="824" spans="22:26">
      <c r="V824" s="288"/>
      <c r="W824" s="287"/>
      <c r="Z824" s="289"/>
    </row>
    <row r="825" spans="22:26">
      <c r="V825" s="288"/>
      <c r="W825" s="287"/>
      <c r="Z825" s="289"/>
    </row>
    <row r="826" spans="22:26">
      <c r="V826" s="288"/>
      <c r="W826" s="287"/>
      <c r="Z826" s="289"/>
    </row>
    <row r="827" spans="22:26">
      <c r="V827" s="288"/>
      <c r="W827" s="287"/>
      <c r="Z827" s="289"/>
    </row>
    <row r="828" spans="22:26">
      <c r="V828" s="288"/>
      <c r="W828" s="287"/>
      <c r="Z828" s="289"/>
    </row>
    <row r="829" spans="22:26">
      <c r="V829" s="288"/>
      <c r="W829" s="287"/>
      <c r="Z829" s="289"/>
    </row>
    <row r="830" spans="22:26">
      <c r="V830" s="288"/>
      <c r="W830" s="287"/>
      <c r="Z830" s="289"/>
    </row>
    <row r="831" spans="22:26">
      <c r="V831" s="288"/>
      <c r="W831" s="287"/>
      <c r="Z831" s="289"/>
    </row>
    <row r="832" spans="22:26">
      <c r="V832" s="288"/>
      <c r="W832" s="287"/>
      <c r="Z832" s="289"/>
    </row>
    <row r="833" spans="22:26">
      <c r="V833" s="288"/>
      <c r="W833" s="287"/>
      <c r="Z833" s="289"/>
    </row>
    <row r="834" spans="22:26">
      <c r="V834" s="288"/>
      <c r="W834" s="287"/>
      <c r="Z834" s="289"/>
    </row>
    <row r="835" spans="22:26">
      <c r="V835" s="288"/>
      <c r="W835" s="287"/>
      <c r="Z835" s="289"/>
    </row>
    <row r="836" spans="22:26">
      <c r="V836" s="288"/>
      <c r="W836" s="287"/>
      <c r="Z836" s="289"/>
    </row>
    <row r="837" spans="22:26">
      <c r="V837" s="288"/>
      <c r="W837" s="287"/>
      <c r="Z837" s="289"/>
    </row>
    <row r="838" spans="22:26">
      <c r="V838" s="288"/>
      <c r="W838" s="287"/>
      <c r="Z838" s="289"/>
    </row>
    <row r="839" spans="22:26">
      <c r="V839" s="288"/>
      <c r="W839" s="287"/>
      <c r="Z839" s="289"/>
    </row>
    <row r="840" spans="22:26">
      <c r="V840" s="288"/>
      <c r="W840" s="287"/>
      <c r="Z840" s="289"/>
    </row>
    <row r="841" spans="22:26">
      <c r="V841" s="288"/>
      <c r="W841" s="287"/>
      <c r="Z841" s="289"/>
    </row>
    <row r="842" spans="22:26">
      <c r="V842" s="288"/>
      <c r="W842" s="287"/>
      <c r="Z842" s="289"/>
    </row>
    <row r="843" spans="22:26">
      <c r="V843" s="288"/>
      <c r="W843" s="287"/>
      <c r="Z843" s="289"/>
    </row>
    <row r="844" spans="22:26">
      <c r="V844" s="288"/>
      <c r="W844" s="287"/>
      <c r="Z844" s="289"/>
    </row>
    <row r="845" spans="22:26">
      <c r="V845" s="288"/>
      <c r="W845" s="287"/>
      <c r="Z845" s="289"/>
    </row>
    <row r="846" spans="22:26">
      <c r="V846" s="288"/>
      <c r="W846" s="287"/>
      <c r="Z846" s="289"/>
    </row>
    <row r="847" spans="22:26">
      <c r="V847" s="288"/>
      <c r="W847" s="287"/>
      <c r="Z847" s="289"/>
    </row>
    <row r="848" spans="22:26">
      <c r="V848" s="288"/>
      <c r="W848" s="287"/>
      <c r="Z848" s="289"/>
    </row>
    <row r="849" spans="22:26">
      <c r="V849" s="288"/>
      <c r="W849" s="287"/>
      <c r="Z849" s="289"/>
    </row>
    <row r="850" spans="22:26">
      <c r="V850" s="288"/>
      <c r="W850" s="287"/>
      <c r="Z850" s="289"/>
    </row>
    <row r="851" spans="22:26">
      <c r="V851" s="288"/>
      <c r="W851" s="287"/>
      <c r="Z851" s="289"/>
    </row>
    <row r="852" spans="22:26">
      <c r="V852" s="288"/>
      <c r="W852" s="287"/>
      <c r="Z852" s="289"/>
    </row>
    <row r="853" spans="22:26">
      <c r="V853" s="288"/>
      <c r="W853" s="287"/>
      <c r="Z853" s="289"/>
    </row>
    <row r="854" spans="22:26">
      <c r="V854" s="288"/>
      <c r="W854" s="287"/>
      <c r="Z854" s="289"/>
    </row>
    <row r="855" spans="22:26">
      <c r="V855" s="288"/>
      <c r="W855" s="287"/>
      <c r="Z855" s="289"/>
    </row>
    <row r="856" spans="22:26">
      <c r="V856" s="288"/>
      <c r="W856" s="287"/>
      <c r="Z856" s="289"/>
    </row>
    <row r="857" spans="22:26">
      <c r="V857" s="288"/>
      <c r="W857" s="287"/>
      <c r="Z857" s="289"/>
    </row>
    <row r="858" spans="22:26">
      <c r="V858" s="288"/>
      <c r="W858" s="287"/>
      <c r="Z858" s="289"/>
    </row>
    <row r="859" spans="22:26">
      <c r="V859" s="288"/>
      <c r="W859" s="287"/>
      <c r="Z859" s="289"/>
    </row>
    <row r="860" spans="22:26">
      <c r="V860" s="288"/>
      <c r="W860" s="287"/>
      <c r="Z860" s="289"/>
    </row>
    <row r="861" spans="22:26">
      <c r="V861" s="288"/>
      <c r="W861" s="287"/>
      <c r="Z861" s="289"/>
    </row>
    <row r="862" spans="22:26">
      <c r="V862" s="288"/>
      <c r="W862" s="287"/>
      <c r="Z862" s="289"/>
    </row>
    <row r="863" spans="22:26">
      <c r="V863" s="288"/>
      <c r="W863" s="287"/>
      <c r="Z863" s="289"/>
    </row>
    <row r="864" spans="22:26">
      <c r="V864" s="288"/>
      <c r="W864" s="287"/>
      <c r="Z864" s="289"/>
    </row>
    <row r="865" spans="22:26">
      <c r="V865" s="288"/>
      <c r="W865" s="287"/>
      <c r="Z865" s="289"/>
    </row>
    <row r="866" spans="22:26">
      <c r="V866" s="288"/>
      <c r="W866" s="287"/>
      <c r="Z866" s="289"/>
    </row>
    <row r="867" spans="22:26">
      <c r="V867" s="288"/>
      <c r="W867" s="287"/>
      <c r="Z867" s="289"/>
    </row>
    <row r="868" spans="22:26">
      <c r="V868" s="288"/>
      <c r="W868" s="287"/>
      <c r="Z868" s="289"/>
    </row>
    <row r="869" spans="22:26">
      <c r="V869" s="288"/>
      <c r="W869" s="287"/>
      <c r="Z869" s="289"/>
    </row>
    <row r="870" spans="22:26">
      <c r="V870" s="288"/>
      <c r="W870" s="287"/>
      <c r="Z870" s="289"/>
    </row>
    <row r="871" spans="22:26">
      <c r="V871" s="288"/>
      <c r="W871" s="287"/>
      <c r="Z871" s="289"/>
    </row>
    <row r="872" spans="22:26">
      <c r="V872" s="288"/>
      <c r="W872" s="287"/>
      <c r="Z872" s="289"/>
    </row>
    <row r="873" spans="22:26">
      <c r="V873" s="288"/>
      <c r="W873" s="287"/>
      <c r="Z873" s="289"/>
    </row>
    <row r="874" spans="22:26">
      <c r="V874" s="288"/>
      <c r="W874" s="287"/>
      <c r="Z874" s="289"/>
    </row>
    <row r="875" spans="22:26">
      <c r="V875" s="288"/>
      <c r="W875" s="287"/>
      <c r="Z875" s="289"/>
    </row>
    <row r="876" spans="22:26">
      <c r="V876" s="288"/>
      <c r="W876" s="287"/>
      <c r="Z876" s="289"/>
    </row>
    <row r="877" spans="22:26">
      <c r="V877" s="288"/>
      <c r="W877" s="287"/>
      <c r="Z877" s="289"/>
    </row>
    <row r="878" spans="22:26">
      <c r="V878" s="288"/>
      <c r="W878" s="287"/>
      <c r="Z878" s="289"/>
    </row>
    <row r="879" spans="22:26">
      <c r="V879" s="288"/>
      <c r="W879" s="287"/>
      <c r="Z879" s="289"/>
    </row>
    <row r="880" spans="22:26">
      <c r="V880" s="288"/>
      <c r="W880" s="287"/>
      <c r="Z880" s="289"/>
    </row>
    <row r="881" spans="22:26">
      <c r="V881" s="288"/>
      <c r="W881" s="287"/>
      <c r="Z881" s="289"/>
    </row>
    <row r="882" spans="22:26">
      <c r="V882" s="288"/>
      <c r="W882" s="287"/>
      <c r="Z882" s="289"/>
    </row>
    <row r="883" spans="22:26">
      <c r="V883" s="288"/>
      <c r="W883" s="287"/>
      <c r="Z883" s="289"/>
    </row>
    <row r="884" spans="22:26">
      <c r="V884" s="288"/>
      <c r="W884" s="287"/>
      <c r="Z884" s="289"/>
    </row>
    <row r="885" spans="22:26">
      <c r="V885" s="288"/>
      <c r="W885" s="287"/>
      <c r="Z885" s="289"/>
    </row>
    <row r="886" spans="22:26">
      <c r="V886" s="288"/>
      <c r="W886" s="287"/>
      <c r="Z886" s="289"/>
    </row>
    <row r="887" spans="22:26">
      <c r="V887" s="288"/>
      <c r="W887" s="287"/>
      <c r="Z887" s="289"/>
    </row>
    <row r="888" spans="22:26">
      <c r="V888" s="288"/>
      <c r="W888" s="287"/>
      <c r="Z888" s="289"/>
    </row>
    <row r="889" spans="22:26">
      <c r="V889" s="288"/>
      <c r="W889" s="287"/>
      <c r="Z889" s="289"/>
    </row>
    <row r="890" spans="22:26">
      <c r="V890" s="288"/>
      <c r="W890" s="287"/>
      <c r="Z890" s="289"/>
    </row>
    <row r="891" spans="22:26">
      <c r="V891" s="288"/>
      <c r="W891" s="287"/>
      <c r="Z891" s="289"/>
    </row>
    <row r="892" spans="22:26">
      <c r="V892" s="288"/>
      <c r="W892" s="287"/>
      <c r="Z892" s="289"/>
    </row>
    <row r="893" spans="22:26">
      <c r="V893" s="288"/>
      <c r="W893" s="287"/>
      <c r="Z893" s="289"/>
    </row>
    <row r="894" spans="22:26">
      <c r="V894" s="288"/>
      <c r="W894" s="287"/>
      <c r="Z894" s="289"/>
    </row>
    <row r="895" spans="22:26">
      <c r="V895" s="288"/>
      <c r="W895" s="287"/>
      <c r="Z895" s="289"/>
    </row>
    <row r="896" spans="22:26">
      <c r="V896" s="288"/>
      <c r="W896" s="287"/>
      <c r="Z896" s="289"/>
    </row>
    <row r="897" spans="22:26">
      <c r="V897" s="288"/>
      <c r="W897" s="287"/>
      <c r="Z897" s="289"/>
    </row>
    <row r="898" spans="22:26">
      <c r="V898" s="288"/>
      <c r="W898" s="287"/>
      <c r="Z898" s="289"/>
    </row>
    <row r="899" spans="22:26">
      <c r="V899" s="288"/>
      <c r="W899" s="287"/>
      <c r="Z899" s="289"/>
    </row>
    <row r="900" spans="22:26">
      <c r="V900" s="288"/>
      <c r="W900" s="287"/>
      <c r="Z900" s="289"/>
    </row>
    <row r="901" spans="22:26">
      <c r="V901" s="288"/>
      <c r="W901" s="287"/>
      <c r="Z901" s="289"/>
    </row>
    <row r="902" spans="22:26">
      <c r="V902" s="288"/>
      <c r="W902" s="287"/>
      <c r="Z902" s="289"/>
    </row>
    <row r="903" spans="22:26">
      <c r="V903" s="288"/>
      <c r="W903" s="287"/>
      <c r="Z903" s="289"/>
    </row>
    <row r="904" spans="22:26">
      <c r="V904" s="288"/>
      <c r="W904" s="287"/>
      <c r="Z904" s="289"/>
    </row>
    <row r="905" spans="22:26">
      <c r="V905" s="288"/>
      <c r="W905" s="287"/>
      <c r="Z905" s="289"/>
    </row>
    <row r="906" spans="22:26">
      <c r="V906" s="288"/>
      <c r="W906" s="287"/>
      <c r="Z906" s="289"/>
    </row>
    <row r="907" spans="22:26">
      <c r="V907" s="288"/>
      <c r="W907" s="287"/>
      <c r="Z907" s="289"/>
    </row>
    <row r="908" spans="22:26">
      <c r="V908" s="288"/>
      <c r="W908" s="287"/>
      <c r="Z908" s="289"/>
    </row>
    <row r="909" spans="22:26">
      <c r="V909" s="288"/>
      <c r="W909" s="287"/>
      <c r="Z909" s="289"/>
    </row>
    <row r="910" spans="22:26">
      <c r="V910" s="288"/>
      <c r="W910" s="287"/>
      <c r="Z910" s="289"/>
    </row>
    <row r="911" spans="22:26">
      <c r="V911" s="288"/>
      <c r="W911" s="287"/>
      <c r="Z911" s="289"/>
    </row>
    <row r="912" spans="22:26">
      <c r="V912" s="288"/>
      <c r="W912" s="287"/>
      <c r="Z912" s="289"/>
    </row>
    <row r="913" spans="22:26">
      <c r="V913" s="288"/>
      <c r="W913" s="287"/>
      <c r="Z913" s="289"/>
    </row>
    <row r="914" spans="22:26">
      <c r="V914" s="288"/>
      <c r="W914" s="287"/>
      <c r="Z914" s="289"/>
    </row>
    <row r="915" spans="22:26">
      <c r="V915" s="288"/>
      <c r="W915" s="287"/>
      <c r="Z915" s="289"/>
    </row>
    <row r="916" spans="22:26">
      <c r="V916" s="288"/>
      <c r="W916" s="287"/>
      <c r="Z916" s="289"/>
    </row>
    <row r="917" spans="22:26">
      <c r="V917" s="288"/>
      <c r="W917" s="287"/>
      <c r="Z917" s="289"/>
    </row>
    <row r="918" spans="22:26">
      <c r="V918" s="288"/>
      <c r="W918" s="287"/>
      <c r="Z918" s="289"/>
    </row>
    <row r="919" spans="22:26">
      <c r="V919" s="288"/>
      <c r="W919" s="287"/>
      <c r="Z919" s="289"/>
    </row>
    <row r="920" spans="22:26">
      <c r="V920" s="288"/>
      <c r="W920" s="287"/>
      <c r="Z920" s="289"/>
    </row>
    <row r="921" spans="22:26">
      <c r="V921" s="288"/>
      <c r="W921" s="287"/>
      <c r="Z921" s="289"/>
    </row>
    <row r="922" spans="22:26">
      <c r="V922" s="288"/>
      <c r="W922" s="287"/>
      <c r="Z922" s="289"/>
    </row>
    <row r="923" spans="22:26">
      <c r="V923" s="288"/>
      <c r="W923" s="287"/>
      <c r="Z923" s="289"/>
    </row>
    <row r="924" spans="22:26">
      <c r="V924" s="288"/>
      <c r="W924" s="287"/>
      <c r="Z924" s="289"/>
    </row>
    <row r="925" spans="22:26">
      <c r="V925" s="288"/>
      <c r="W925" s="287"/>
      <c r="Z925" s="289"/>
    </row>
    <row r="926" spans="22:26">
      <c r="V926" s="288"/>
      <c r="W926" s="287"/>
      <c r="Z926" s="289"/>
    </row>
    <row r="927" spans="22:26">
      <c r="V927" s="288"/>
      <c r="W927" s="287"/>
      <c r="Z927" s="289"/>
    </row>
    <row r="928" spans="22:26">
      <c r="V928" s="288"/>
      <c r="W928" s="287"/>
      <c r="Z928" s="289"/>
    </row>
    <row r="929" spans="22:26">
      <c r="V929" s="288"/>
      <c r="W929" s="287"/>
      <c r="Z929" s="289"/>
    </row>
    <row r="930" spans="22:26">
      <c r="V930" s="288"/>
      <c r="W930" s="287"/>
      <c r="Z930" s="289"/>
    </row>
    <row r="931" spans="22:26">
      <c r="V931" s="288"/>
      <c r="W931" s="287"/>
      <c r="Z931" s="289"/>
    </row>
    <row r="932" spans="22:26">
      <c r="V932" s="288"/>
      <c r="W932" s="287"/>
      <c r="Z932" s="289"/>
    </row>
    <row r="933" spans="22:26">
      <c r="V933" s="288"/>
      <c r="W933" s="287"/>
      <c r="Z933" s="289"/>
    </row>
    <row r="934" spans="22:26">
      <c r="V934" s="288"/>
      <c r="W934" s="287"/>
      <c r="Z934" s="289"/>
    </row>
    <row r="935" spans="22:26">
      <c r="V935" s="288"/>
      <c r="W935" s="287"/>
      <c r="Z935" s="289"/>
    </row>
    <row r="936" spans="22:26">
      <c r="V936" s="288"/>
      <c r="W936" s="287"/>
      <c r="Z936" s="289"/>
    </row>
    <row r="937" spans="22:26">
      <c r="V937" s="288"/>
      <c r="W937" s="287"/>
      <c r="Z937" s="289"/>
    </row>
    <row r="938" spans="22:26">
      <c r="V938" s="288"/>
      <c r="W938" s="287"/>
      <c r="Z938" s="289"/>
    </row>
    <row r="939" spans="22:26">
      <c r="V939" s="288"/>
      <c r="W939" s="287"/>
      <c r="Z939" s="289"/>
    </row>
    <row r="940" spans="22:26">
      <c r="V940" s="288"/>
      <c r="W940" s="287"/>
      <c r="Z940" s="289"/>
    </row>
    <row r="941" spans="22:26">
      <c r="V941" s="288"/>
      <c r="W941" s="287"/>
      <c r="Z941" s="289"/>
    </row>
    <row r="942" spans="22:26">
      <c r="V942" s="288"/>
      <c r="W942" s="287"/>
      <c r="Z942" s="289"/>
    </row>
    <row r="943" spans="22:26">
      <c r="V943" s="288"/>
      <c r="W943" s="287"/>
      <c r="Z943" s="289"/>
    </row>
    <row r="944" spans="22:26">
      <c r="V944" s="288"/>
      <c r="W944" s="287"/>
      <c r="Z944" s="289"/>
    </row>
    <row r="945" spans="22:26">
      <c r="V945" s="288"/>
      <c r="W945" s="287"/>
      <c r="Z945" s="289"/>
    </row>
    <row r="946" spans="22:26">
      <c r="V946" s="288"/>
      <c r="W946" s="287"/>
      <c r="Z946" s="289"/>
    </row>
    <row r="947" spans="22:26">
      <c r="V947" s="288"/>
      <c r="W947" s="287"/>
      <c r="Z947" s="289"/>
    </row>
    <row r="948" spans="22:26">
      <c r="V948" s="288"/>
      <c r="W948" s="287"/>
      <c r="Z948" s="289"/>
    </row>
    <row r="949" spans="22:26">
      <c r="V949" s="288"/>
      <c r="W949" s="287"/>
      <c r="Z949" s="289"/>
    </row>
    <row r="950" spans="22:26">
      <c r="V950" s="288"/>
      <c r="W950" s="287"/>
      <c r="Z950" s="289"/>
    </row>
    <row r="951" spans="22:26">
      <c r="V951" s="288"/>
      <c r="W951" s="287"/>
      <c r="Z951" s="289"/>
    </row>
    <row r="952" spans="22:26">
      <c r="V952" s="288"/>
      <c r="W952" s="287"/>
      <c r="Z952" s="289"/>
    </row>
    <row r="953" spans="22:26">
      <c r="V953" s="288"/>
      <c r="W953" s="287"/>
      <c r="Z953" s="289"/>
    </row>
    <row r="954" spans="22:26">
      <c r="V954" s="288"/>
      <c r="W954" s="287"/>
      <c r="Z954" s="289"/>
    </row>
    <row r="955" spans="22:26">
      <c r="V955" s="288"/>
      <c r="W955" s="287"/>
      <c r="Z955" s="289"/>
    </row>
    <row r="956" spans="22:26">
      <c r="V956" s="288"/>
      <c r="W956" s="287"/>
      <c r="Z956" s="289"/>
    </row>
    <row r="957" spans="22:26">
      <c r="V957" s="288"/>
      <c r="W957" s="287"/>
      <c r="Z957" s="289"/>
    </row>
    <row r="958" spans="22:26">
      <c r="V958" s="288"/>
      <c r="W958" s="287"/>
      <c r="Z958" s="289"/>
    </row>
    <row r="959" spans="22:26">
      <c r="V959" s="288"/>
      <c r="W959" s="287"/>
      <c r="Z959" s="289"/>
    </row>
    <row r="960" spans="22:26">
      <c r="V960" s="288"/>
      <c r="W960" s="287"/>
      <c r="Z960" s="289"/>
    </row>
    <row r="961" spans="22:26">
      <c r="V961" s="288"/>
      <c r="W961" s="287"/>
      <c r="Z961" s="289"/>
    </row>
    <row r="962" spans="22:26">
      <c r="V962" s="288"/>
      <c r="W962" s="287"/>
      <c r="Z962" s="289"/>
    </row>
    <row r="963" spans="22:26">
      <c r="V963" s="288"/>
      <c r="W963" s="287"/>
      <c r="Z963" s="289"/>
    </row>
    <row r="964" spans="22:26">
      <c r="V964" s="288"/>
      <c r="W964" s="287"/>
      <c r="Z964" s="289"/>
    </row>
    <row r="965" spans="22:26">
      <c r="V965" s="288"/>
      <c r="W965" s="287"/>
      <c r="Z965" s="289"/>
    </row>
    <row r="966" spans="22:26">
      <c r="V966" s="288"/>
      <c r="W966" s="287"/>
      <c r="Z966" s="289"/>
    </row>
    <row r="967" spans="22:26">
      <c r="V967" s="288"/>
      <c r="W967" s="287"/>
      <c r="Z967" s="289"/>
    </row>
    <row r="968" spans="22:26">
      <c r="V968" s="288"/>
      <c r="W968" s="287"/>
      <c r="Z968" s="289"/>
    </row>
    <row r="969" spans="22:26">
      <c r="V969" s="288"/>
      <c r="W969" s="287"/>
      <c r="Z969" s="289"/>
    </row>
    <row r="970" spans="22:26">
      <c r="V970" s="288"/>
      <c r="W970" s="287"/>
      <c r="Z970" s="289"/>
    </row>
    <row r="971" spans="22:26">
      <c r="V971" s="288"/>
      <c r="W971" s="287"/>
      <c r="Z971" s="289"/>
    </row>
    <row r="972" spans="22:26">
      <c r="V972" s="288"/>
      <c r="W972" s="287"/>
      <c r="Z972" s="289"/>
    </row>
    <row r="973" spans="22:26">
      <c r="V973" s="288"/>
      <c r="W973" s="287"/>
      <c r="Z973" s="289"/>
    </row>
    <row r="974" spans="22:26">
      <c r="V974" s="288"/>
      <c r="W974" s="287"/>
      <c r="Z974" s="289"/>
    </row>
    <row r="975" spans="22:26">
      <c r="V975" s="288"/>
      <c r="W975" s="287"/>
      <c r="Z975" s="289"/>
    </row>
    <row r="976" spans="22:26">
      <c r="V976" s="288"/>
      <c r="W976" s="287"/>
      <c r="Z976" s="289"/>
    </row>
    <row r="977" spans="22:26">
      <c r="V977" s="288"/>
      <c r="W977" s="287"/>
      <c r="Z977" s="289"/>
    </row>
    <row r="978" spans="22:26">
      <c r="V978" s="288"/>
      <c r="W978" s="287"/>
      <c r="Z978" s="289"/>
    </row>
    <row r="979" spans="22:26">
      <c r="V979" s="288"/>
      <c r="W979" s="287"/>
      <c r="Z979" s="289"/>
    </row>
    <row r="980" spans="22:26">
      <c r="V980" s="288"/>
      <c r="W980" s="287"/>
      <c r="Z980" s="289"/>
    </row>
    <row r="981" spans="22:26">
      <c r="V981" s="288"/>
      <c r="W981" s="287"/>
      <c r="Z981" s="289"/>
    </row>
    <row r="982" spans="22:26">
      <c r="V982" s="288"/>
      <c r="W982" s="287"/>
      <c r="Z982" s="289"/>
    </row>
    <row r="983" spans="22:26">
      <c r="V983" s="288"/>
      <c r="W983" s="287"/>
      <c r="Z983" s="289"/>
    </row>
    <row r="984" spans="22:26">
      <c r="V984" s="288"/>
      <c r="W984" s="287"/>
      <c r="Z984" s="289"/>
    </row>
    <row r="985" spans="22:26">
      <c r="V985" s="288"/>
      <c r="W985" s="287"/>
      <c r="Z985" s="289"/>
    </row>
    <row r="986" spans="22:26">
      <c r="V986" s="288"/>
      <c r="W986" s="287"/>
      <c r="Z986" s="289"/>
    </row>
    <row r="987" spans="22:26">
      <c r="V987" s="288"/>
      <c r="W987" s="287"/>
      <c r="Z987" s="289"/>
    </row>
    <row r="988" spans="22:26">
      <c r="V988" s="288"/>
      <c r="W988" s="287"/>
      <c r="Z988" s="289"/>
    </row>
    <row r="989" spans="22:26">
      <c r="V989" s="288"/>
      <c r="W989" s="287"/>
      <c r="Z989" s="289"/>
    </row>
    <row r="990" spans="22:26">
      <c r="V990" s="288"/>
      <c r="W990" s="287"/>
      <c r="Z990" s="289"/>
    </row>
    <row r="991" spans="22:26">
      <c r="V991" s="288"/>
      <c r="W991" s="287"/>
      <c r="Z991" s="289"/>
    </row>
    <row r="992" spans="22:26">
      <c r="V992" s="288"/>
      <c r="W992" s="287"/>
      <c r="Z992" s="289"/>
    </row>
    <row r="993" spans="22:26">
      <c r="V993" s="288"/>
      <c r="W993" s="287"/>
      <c r="Z993" s="289"/>
    </row>
    <row r="994" spans="22:26">
      <c r="V994" s="288"/>
      <c r="W994" s="287"/>
      <c r="Z994" s="289"/>
    </row>
    <row r="995" spans="22:26">
      <c r="V995" s="288"/>
      <c r="W995" s="287"/>
      <c r="Z995" s="289"/>
    </row>
    <row r="996" spans="22:26">
      <c r="V996" s="288"/>
      <c r="W996" s="287"/>
      <c r="Z996" s="289"/>
    </row>
    <row r="997" spans="22:26">
      <c r="V997" s="288"/>
      <c r="W997" s="287"/>
      <c r="Z997" s="289"/>
    </row>
    <row r="998" spans="22:26">
      <c r="V998" s="288"/>
      <c r="W998" s="287"/>
      <c r="Z998" s="289"/>
    </row>
    <row r="999" spans="22:26">
      <c r="V999" s="288"/>
      <c r="W999" s="287"/>
      <c r="Z999" s="289"/>
    </row>
    <row r="1000" spans="22:26">
      <c r="V1000" s="288"/>
      <c r="W1000" s="287"/>
      <c r="Z1000" s="289"/>
    </row>
    <row r="1001" spans="22:26">
      <c r="V1001" s="288"/>
      <c r="W1001" s="287"/>
      <c r="Z1001" s="289"/>
    </row>
    <row r="1002" spans="22:26">
      <c r="V1002" s="288"/>
      <c r="W1002" s="287"/>
      <c r="Z1002" s="289"/>
    </row>
    <row r="1003" spans="22:26">
      <c r="V1003" s="288"/>
      <c r="W1003" s="287"/>
      <c r="Z1003" s="289"/>
    </row>
    <row r="1004" spans="22:26">
      <c r="V1004" s="288"/>
      <c r="W1004" s="287"/>
      <c r="Z1004" s="289"/>
    </row>
    <row r="1005" spans="22:26">
      <c r="V1005" s="288"/>
      <c r="W1005" s="287"/>
      <c r="Z1005" s="289"/>
    </row>
    <row r="1006" spans="22:26">
      <c r="V1006" s="288"/>
      <c r="W1006" s="287"/>
      <c r="Z1006" s="289"/>
    </row>
    <row r="1007" spans="22:26">
      <c r="V1007" s="288"/>
      <c r="W1007" s="287"/>
      <c r="Z1007" s="289"/>
    </row>
    <row r="1008" spans="22:26">
      <c r="V1008" s="288"/>
      <c r="W1008" s="287"/>
      <c r="Z1008" s="289"/>
    </row>
    <row r="1009" spans="22:26">
      <c r="V1009" s="288"/>
      <c r="W1009" s="287"/>
      <c r="Z1009" s="289"/>
    </row>
    <row r="1010" spans="22:26">
      <c r="V1010" s="288"/>
      <c r="W1010" s="287"/>
      <c r="Z1010" s="289"/>
    </row>
    <row r="1011" spans="22:26">
      <c r="V1011" s="288"/>
      <c r="W1011" s="287"/>
      <c r="Z1011" s="289"/>
    </row>
    <row r="1012" spans="22:26">
      <c r="V1012" s="288"/>
      <c r="W1012" s="287"/>
      <c r="Z1012" s="289"/>
    </row>
    <row r="1013" spans="22:26">
      <c r="V1013" s="288"/>
      <c r="W1013" s="287"/>
      <c r="Z1013" s="289"/>
    </row>
    <row r="1014" spans="22:26">
      <c r="V1014" s="288"/>
      <c r="W1014" s="287"/>
      <c r="Z1014" s="289"/>
    </row>
    <row r="1015" spans="22:26">
      <c r="V1015" s="288"/>
      <c r="W1015" s="287"/>
      <c r="Z1015" s="289"/>
    </row>
    <row r="1016" spans="22:26">
      <c r="V1016" s="288"/>
      <c r="W1016" s="287"/>
      <c r="Z1016" s="289"/>
    </row>
    <row r="1017" spans="22:26">
      <c r="V1017" s="288"/>
      <c r="W1017" s="287"/>
      <c r="Z1017" s="289"/>
    </row>
    <row r="1018" spans="22:26">
      <c r="V1018" s="288"/>
      <c r="W1018" s="287"/>
      <c r="Z1018" s="289"/>
    </row>
    <row r="1019" spans="22:26">
      <c r="V1019" s="288"/>
      <c r="W1019" s="287"/>
      <c r="Z1019" s="289"/>
    </row>
    <row r="1020" spans="22:26">
      <c r="V1020" s="288"/>
      <c r="W1020" s="287"/>
      <c r="Z1020" s="289"/>
    </row>
    <row r="1021" spans="22:26">
      <c r="V1021" s="288"/>
      <c r="W1021" s="287"/>
      <c r="Z1021" s="289"/>
    </row>
    <row r="1022" spans="22:26">
      <c r="V1022" s="288"/>
      <c r="W1022" s="287"/>
      <c r="Z1022" s="289"/>
    </row>
    <row r="1023" spans="22:26">
      <c r="V1023" s="288"/>
      <c r="W1023" s="287"/>
      <c r="Z1023" s="289"/>
    </row>
    <row r="1024" spans="22:26">
      <c r="V1024" s="288"/>
      <c r="W1024" s="287"/>
      <c r="Z1024" s="289"/>
    </row>
    <row r="1025" spans="22:26">
      <c r="V1025" s="288"/>
      <c r="W1025" s="287"/>
      <c r="Z1025" s="289"/>
    </row>
    <row r="1026" spans="22:26">
      <c r="V1026" s="288"/>
      <c r="W1026" s="287"/>
      <c r="Z1026" s="289"/>
    </row>
    <row r="1027" spans="22:26">
      <c r="V1027" s="288"/>
      <c r="W1027" s="287"/>
      <c r="Z1027" s="289"/>
    </row>
    <row r="1028" spans="22:26">
      <c r="V1028" s="288"/>
      <c r="W1028" s="287"/>
      <c r="Z1028" s="289"/>
    </row>
    <row r="1029" spans="22:26">
      <c r="V1029" s="288"/>
      <c r="W1029" s="287"/>
      <c r="Z1029" s="289"/>
    </row>
    <row r="1030" spans="22:26">
      <c r="V1030" s="288"/>
      <c r="W1030" s="287"/>
      <c r="Z1030" s="289"/>
    </row>
    <row r="1031" spans="22:26">
      <c r="V1031" s="288"/>
      <c r="W1031" s="287"/>
      <c r="Z1031" s="289"/>
    </row>
    <row r="1032" spans="22:26">
      <c r="V1032" s="288"/>
      <c r="W1032" s="287"/>
      <c r="Z1032" s="289"/>
    </row>
    <row r="1033" spans="22:26">
      <c r="V1033" s="288"/>
      <c r="W1033" s="287"/>
      <c r="Z1033" s="289"/>
    </row>
    <row r="1034" spans="22:26">
      <c r="V1034" s="288"/>
      <c r="W1034" s="287"/>
      <c r="Z1034" s="289"/>
    </row>
    <row r="1035" spans="22:26">
      <c r="V1035" s="288"/>
      <c r="W1035" s="287"/>
      <c r="Z1035" s="289"/>
    </row>
    <row r="1036" spans="22:26">
      <c r="V1036" s="288"/>
      <c r="W1036" s="287"/>
      <c r="Z1036" s="289"/>
    </row>
    <row r="1037" spans="22:26">
      <c r="V1037" s="288"/>
      <c r="W1037" s="287"/>
      <c r="Z1037" s="289"/>
    </row>
    <row r="1038" spans="22:26">
      <c r="V1038" s="288"/>
      <c r="W1038" s="287"/>
      <c r="Z1038" s="289"/>
    </row>
    <row r="1039" spans="22:26">
      <c r="V1039" s="288"/>
      <c r="W1039" s="287"/>
      <c r="Z1039" s="289"/>
    </row>
    <row r="1040" spans="22:26">
      <c r="V1040" s="288"/>
      <c r="W1040" s="287"/>
      <c r="Z1040" s="289"/>
    </row>
    <row r="1041" spans="22:26">
      <c r="V1041" s="288"/>
      <c r="W1041" s="287"/>
      <c r="Z1041" s="289"/>
    </row>
    <row r="1042" spans="22:26">
      <c r="V1042" s="288"/>
      <c r="W1042" s="287"/>
      <c r="Z1042" s="289"/>
    </row>
    <row r="1043" spans="22:26">
      <c r="V1043" s="288"/>
      <c r="W1043" s="287"/>
      <c r="Z1043" s="289"/>
    </row>
    <row r="1044" spans="22:26">
      <c r="V1044" s="288"/>
      <c r="W1044" s="287"/>
      <c r="Z1044" s="289"/>
    </row>
    <row r="1045" spans="22:26">
      <c r="V1045" s="288"/>
      <c r="W1045" s="287"/>
      <c r="Z1045" s="289"/>
    </row>
    <row r="1046" spans="22:26">
      <c r="V1046" s="288"/>
      <c r="W1046" s="287"/>
      <c r="Z1046" s="289"/>
    </row>
    <row r="1047" spans="22:26">
      <c r="V1047" s="288"/>
      <c r="W1047" s="287"/>
      <c r="Z1047" s="289"/>
    </row>
    <row r="1048" spans="22:26">
      <c r="V1048" s="288"/>
      <c r="W1048" s="287"/>
      <c r="Z1048" s="289"/>
    </row>
    <row r="1049" spans="22:26">
      <c r="V1049" s="288"/>
      <c r="W1049" s="287"/>
      <c r="Z1049" s="289"/>
    </row>
    <row r="1050" spans="22:26">
      <c r="V1050" s="288"/>
      <c r="W1050" s="287"/>
      <c r="Z1050" s="289"/>
    </row>
    <row r="1051" spans="22:26">
      <c r="V1051" s="288"/>
      <c r="W1051" s="287"/>
      <c r="Z1051" s="289"/>
    </row>
    <row r="1052" spans="22:26">
      <c r="V1052" s="288"/>
      <c r="W1052" s="287"/>
      <c r="Z1052" s="289"/>
    </row>
    <row r="1053" spans="22:26">
      <c r="V1053" s="288"/>
      <c r="W1053" s="287"/>
      <c r="Z1053" s="289"/>
    </row>
    <row r="1054" spans="22:26">
      <c r="V1054" s="288"/>
      <c r="W1054" s="287"/>
      <c r="Z1054" s="289"/>
    </row>
    <row r="1055" spans="22:26">
      <c r="V1055" s="288"/>
      <c r="W1055" s="287"/>
      <c r="Z1055" s="289"/>
    </row>
    <row r="1056" spans="22:26">
      <c r="V1056" s="288"/>
      <c r="W1056" s="287"/>
      <c r="Z1056" s="289"/>
    </row>
    <row r="1057" spans="22:26">
      <c r="V1057" s="288"/>
      <c r="W1057" s="287"/>
      <c r="Z1057" s="289"/>
    </row>
    <row r="1058" spans="22:26">
      <c r="V1058" s="288"/>
      <c r="W1058" s="287"/>
      <c r="Z1058" s="289"/>
    </row>
    <row r="1059" spans="22:26">
      <c r="V1059" s="288"/>
      <c r="W1059" s="287"/>
      <c r="Z1059" s="289"/>
    </row>
    <row r="1060" spans="22:26">
      <c r="V1060" s="288"/>
      <c r="W1060" s="287"/>
      <c r="Z1060" s="289"/>
    </row>
    <row r="1061" spans="22:26">
      <c r="V1061" s="288"/>
      <c r="W1061" s="287"/>
      <c r="Z1061" s="289"/>
    </row>
    <row r="1062" spans="22:26">
      <c r="V1062" s="288"/>
      <c r="W1062" s="287"/>
      <c r="Z1062" s="289"/>
    </row>
    <row r="1063" spans="22:26">
      <c r="V1063" s="288"/>
      <c r="W1063" s="287"/>
      <c r="Z1063" s="289"/>
    </row>
    <row r="1064" spans="22:26">
      <c r="V1064" s="288"/>
      <c r="W1064" s="287"/>
      <c r="Z1064" s="289"/>
    </row>
    <row r="1065" spans="22:26">
      <c r="V1065" s="288"/>
      <c r="W1065" s="287"/>
      <c r="Z1065" s="289"/>
    </row>
    <row r="1066" spans="22:26">
      <c r="V1066" s="288"/>
      <c r="W1066" s="287"/>
      <c r="Z1066" s="289"/>
    </row>
    <row r="1067" spans="22:26">
      <c r="V1067" s="288"/>
      <c r="W1067" s="287"/>
      <c r="Z1067" s="289"/>
    </row>
    <row r="1068" spans="22:26">
      <c r="V1068" s="288"/>
      <c r="W1068" s="287"/>
      <c r="Z1068" s="289"/>
    </row>
    <row r="1069" spans="22:26">
      <c r="V1069" s="288"/>
      <c r="W1069" s="287"/>
      <c r="Z1069" s="289"/>
    </row>
    <row r="1070" spans="22:26">
      <c r="V1070" s="288"/>
      <c r="W1070" s="287"/>
      <c r="Z1070" s="289"/>
    </row>
    <row r="1071" spans="22:26">
      <c r="V1071" s="288"/>
      <c r="W1071" s="287"/>
      <c r="Z1071" s="289"/>
    </row>
    <row r="1072" spans="22:26">
      <c r="V1072" s="288"/>
      <c r="W1072" s="287"/>
      <c r="Z1072" s="289"/>
    </row>
    <row r="1073" spans="22:26">
      <c r="V1073" s="288"/>
      <c r="W1073" s="287"/>
      <c r="Z1073" s="289"/>
    </row>
    <row r="1074" spans="22:26">
      <c r="V1074" s="288"/>
      <c r="W1074" s="287"/>
      <c r="Z1074" s="289"/>
    </row>
    <row r="1075" spans="22:26">
      <c r="V1075" s="288"/>
      <c r="W1075" s="287"/>
      <c r="Z1075" s="289"/>
    </row>
    <row r="1076" spans="22:26">
      <c r="V1076" s="288"/>
      <c r="W1076" s="287"/>
      <c r="Z1076" s="289"/>
    </row>
    <row r="1077" spans="22:26">
      <c r="V1077" s="288"/>
      <c r="W1077" s="287"/>
      <c r="Z1077" s="289"/>
    </row>
    <row r="1078" spans="22:26">
      <c r="V1078" s="288"/>
      <c r="W1078" s="287"/>
      <c r="Z1078" s="289"/>
    </row>
    <row r="1079" spans="22:26">
      <c r="V1079" s="288"/>
      <c r="W1079" s="287"/>
      <c r="Z1079" s="289"/>
    </row>
    <row r="1080" spans="22:26">
      <c r="V1080" s="288"/>
      <c r="W1080" s="287"/>
      <c r="Z1080" s="289"/>
    </row>
    <row r="1081" spans="22:26">
      <c r="V1081" s="288"/>
      <c r="W1081" s="287"/>
      <c r="Z1081" s="289"/>
    </row>
    <row r="1082" spans="22:26">
      <c r="V1082" s="288"/>
      <c r="W1082" s="287"/>
      <c r="Z1082" s="289"/>
    </row>
    <row r="1083" spans="22:26">
      <c r="V1083" s="288"/>
      <c r="W1083" s="287"/>
      <c r="Z1083" s="289"/>
    </row>
    <row r="1084" spans="22:26">
      <c r="V1084" s="288"/>
      <c r="W1084" s="287"/>
      <c r="Z1084" s="289"/>
    </row>
    <row r="1085" spans="22:26">
      <c r="V1085" s="288"/>
      <c r="W1085" s="287"/>
      <c r="Z1085" s="289"/>
    </row>
    <row r="1086" spans="22:26">
      <c r="V1086" s="288"/>
      <c r="W1086" s="287"/>
      <c r="Z1086" s="289"/>
    </row>
    <row r="1087" spans="22:26">
      <c r="V1087" s="288"/>
      <c r="W1087" s="287"/>
      <c r="Z1087" s="289"/>
    </row>
    <row r="1088" spans="22:26">
      <c r="V1088" s="288"/>
      <c r="W1088" s="287"/>
      <c r="Z1088" s="289"/>
    </row>
    <row r="1089" spans="22:26">
      <c r="V1089" s="288"/>
      <c r="W1089" s="287"/>
      <c r="Z1089" s="289"/>
    </row>
    <row r="1090" spans="22:26">
      <c r="V1090" s="288"/>
      <c r="W1090" s="287"/>
      <c r="Z1090" s="289"/>
    </row>
    <row r="1091" spans="22:26">
      <c r="V1091" s="288"/>
      <c r="W1091" s="287"/>
      <c r="Z1091" s="289"/>
    </row>
    <row r="1092" spans="22:26">
      <c r="V1092" s="288"/>
      <c r="W1092" s="287"/>
      <c r="Z1092" s="289"/>
    </row>
    <row r="1093" spans="22:26">
      <c r="V1093" s="288"/>
      <c r="W1093" s="287"/>
      <c r="Z1093" s="289"/>
    </row>
    <row r="1094" spans="22:26">
      <c r="V1094" s="288"/>
      <c r="W1094" s="287"/>
      <c r="Z1094" s="289"/>
    </row>
    <row r="1095" spans="22:26">
      <c r="V1095" s="288"/>
      <c r="W1095" s="287"/>
      <c r="Z1095" s="289"/>
    </row>
    <row r="1096" spans="22:26">
      <c r="V1096" s="288"/>
      <c r="W1096" s="287"/>
      <c r="Z1096" s="289"/>
    </row>
    <row r="1097" spans="22:26">
      <c r="V1097" s="288"/>
      <c r="W1097" s="287"/>
      <c r="Z1097" s="289"/>
    </row>
    <row r="1098" spans="22:26">
      <c r="V1098" s="288"/>
      <c r="W1098" s="287"/>
      <c r="Z1098" s="289"/>
    </row>
    <row r="1099" spans="22:26">
      <c r="V1099" s="288"/>
      <c r="W1099" s="287"/>
      <c r="Z1099" s="289"/>
    </row>
    <row r="1100" spans="22:26">
      <c r="V1100" s="288"/>
      <c r="W1100" s="287"/>
      <c r="Z1100" s="289"/>
    </row>
    <row r="1101" spans="22:26">
      <c r="V1101" s="288"/>
      <c r="W1101" s="287"/>
      <c r="Z1101" s="289"/>
    </row>
    <row r="1102" spans="22:26">
      <c r="V1102" s="288"/>
      <c r="W1102" s="287"/>
      <c r="Z1102" s="289"/>
    </row>
    <row r="1103" spans="22:26">
      <c r="V1103" s="288"/>
      <c r="W1103" s="287"/>
      <c r="Z1103" s="289"/>
    </row>
    <row r="1104" spans="22:26">
      <c r="V1104" s="288"/>
      <c r="W1104" s="287"/>
      <c r="Z1104" s="289"/>
    </row>
    <row r="1105" spans="22:26">
      <c r="V1105" s="288"/>
      <c r="W1105" s="287"/>
      <c r="Z1105" s="289"/>
    </row>
    <row r="1106" spans="22:26">
      <c r="V1106" s="288"/>
      <c r="W1106" s="287"/>
      <c r="Z1106" s="289"/>
    </row>
    <row r="1107" spans="22:26">
      <c r="V1107" s="288"/>
      <c r="W1107" s="287"/>
      <c r="Z1107" s="289"/>
    </row>
    <row r="1108" spans="22:26">
      <c r="V1108" s="288"/>
      <c r="W1108" s="287"/>
      <c r="Z1108" s="289"/>
    </row>
    <row r="1109" spans="22:26">
      <c r="V1109" s="288"/>
      <c r="W1109" s="287"/>
      <c r="Z1109" s="289"/>
    </row>
    <row r="1110" spans="22:26">
      <c r="V1110" s="288"/>
      <c r="W1110" s="287"/>
      <c r="Z1110" s="289"/>
    </row>
    <row r="1111" spans="22:26">
      <c r="V1111" s="288"/>
      <c r="W1111" s="287"/>
      <c r="Z1111" s="289"/>
    </row>
    <row r="1112" spans="22:26">
      <c r="V1112" s="288"/>
      <c r="W1112" s="287"/>
      <c r="Z1112" s="289"/>
    </row>
    <row r="1113" spans="22:26">
      <c r="V1113" s="288"/>
      <c r="W1113" s="287"/>
      <c r="Z1113" s="289"/>
    </row>
    <row r="1114" spans="22:26">
      <c r="V1114" s="288"/>
      <c r="W1114" s="287"/>
      <c r="Z1114" s="289"/>
    </row>
    <row r="1115" spans="22:26">
      <c r="V1115" s="288"/>
      <c r="W1115" s="287"/>
      <c r="Z1115" s="289"/>
    </row>
    <row r="1116" spans="22:26">
      <c r="V1116" s="288"/>
      <c r="W1116" s="287"/>
      <c r="Z1116" s="289"/>
    </row>
    <row r="1117" spans="22:26">
      <c r="V1117" s="288"/>
      <c r="W1117" s="287"/>
      <c r="Z1117" s="289"/>
    </row>
    <row r="1118" spans="22:26">
      <c r="V1118" s="288"/>
      <c r="W1118" s="287"/>
      <c r="Z1118" s="289"/>
    </row>
    <row r="1119" spans="22:26">
      <c r="V1119" s="288"/>
      <c r="W1119" s="287"/>
      <c r="Z1119" s="289"/>
    </row>
    <row r="1120" spans="22:26">
      <c r="V1120" s="288"/>
      <c r="W1120" s="287"/>
      <c r="Z1120" s="289"/>
    </row>
    <row r="1121" spans="22:26">
      <c r="V1121" s="288"/>
      <c r="W1121" s="287"/>
      <c r="Z1121" s="289"/>
    </row>
    <row r="1122" spans="22:26">
      <c r="V1122" s="288"/>
      <c r="W1122" s="287"/>
      <c r="Z1122" s="289"/>
    </row>
    <row r="1123" spans="22:26">
      <c r="V1123" s="288"/>
      <c r="W1123" s="287"/>
      <c r="Z1123" s="289"/>
    </row>
    <row r="1124" spans="22:26">
      <c r="V1124" s="288"/>
      <c r="W1124" s="287"/>
      <c r="Z1124" s="289"/>
    </row>
    <row r="1125" spans="22:26">
      <c r="V1125" s="288"/>
      <c r="W1125" s="287"/>
      <c r="Z1125" s="289"/>
    </row>
    <row r="1126" spans="22:26">
      <c r="V1126" s="288"/>
      <c r="W1126" s="287"/>
      <c r="Z1126" s="289"/>
    </row>
    <row r="1127" spans="22:26">
      <c r="V1127" s="288"/>
      <c r="W1127" s="287"/>
      <c r="Z1127" s="289"/>
    </row>
    <row r="1128" spans="22:26">
      <c r="V1128" s="288"/>
      <c r="W1128" s="287"/>
      <c r="Z1128" s="289"/>
    </row>
    <row r="1129" spans="22:26">
      <c r="V1129" s="288"/>
      <c r="W1129" s="287"/>
      <c r="Z1129" s="289"/>
    </row>
    <row r="1130" spans="22:26">
      <c r="V1130" s="288"/>
      <c r="W1130" s="287"/>
      <c r="Z1130" s="289"/>
    </row>
    <row r="1131" spans="22:26">
      <c r="V1131" s="288"/>
      <c r="W1131" s="287"/>
      <c r="Z1131" s="289"/>
    </row>
    <row r="1132" spans="22:26">
      <c r="V1132" s="288"/>
      <c r="W1132" s="287"/>
      <c r="Z1132" s="289"/>
    </row>
    <row r="1133" spans="22:26">
      <c r="V1133" s="288"/>
      <c r="W1133" s="287"/>
      <c r="Z1133" s="289"/>
    </row>
    <row r="1134" spans="22:26">
      <c r="V1134" s="288"/>
      <c r="W1134" s="287"/>
      <c r="Z1134" s="289"/>
    </row>
    <row r="1135" spans="22:26">
      <c r="V1135" s="288"/>
      <c r="W1135" s="287"/>
      <c r="Z1135" s="289"/>
    </row>
    <row r="1136" spans="22:26">
      <c r="V1136" s="288"/>
      <c r="W1136" s="287"/>
      <c r="Z1136" s="289"/>
    </row>
    <row r="1137" spans="22:26">
      <c r="V1137" s="288"/>
      <c r="W1137" s="287"/>
      <c r="Z1137" s="289"/>
    </row>
    <row r="1138" spans="22:26">
      <c r="V1138" s="288"/>
      <c r="W1138" s="287"/>
      <c r="Z1138" s="289"/>
    </row>
    <row r="1139" spans="22:26">
      <c r="V1139" s="288"/>
      <c r="W1139" s="287"/>
      <c r="Z1139" s="289"/>
    </row>
    <row r="1140" spans="22:26">
      <c r="V1140" s="288"/>
      <c r="W1140" s="287"/>
      <c r="Z1140" s="289"/>
    </row>
    <row r="1141" spans="22:26">
      <c r="V1141" s="288"/>
      <c r="W1141" s="287"/>
      <c r="Z1141" s="289"/>
    </row>
    <row r="1142" spans="22:26">
      <c r="V1142" s="288"/>
      <c r="W1142" s="287"/>
      <c r="Z1142" s="289"/>
    </row>
    <row r="1143" spans="22:26">
      <c r="V1143" s="288"/>
      <c r="W1143" s="287"/>
      <c r="Z1143" s="289"/>
    </row>
    <row r="1144" spans="22:26">
      <c r="V1144" s="288"/>
      <c r="W1144" s="287"/>
      <c r="Z1144" s="289"/>
    </row>
    <row r="1145" spans="22:26">
      <c r="V1145" s="288"/>
      <c r="W1145" s="287"/>
      <c r="Z1145" s="289"/>
    </row>
    <row r="1146" spans="22:26">
      <c r="V1146" s="288"/>
      <c r="W1146" s="287"/>
      <c r="Z1146" s="289"/>
    </row>
    <row r="1147" spans="22:26">
      <c r="V1147" s="288"/>
      <c r="W1147" s="287"/>
      <c r="Z1147" s="289"/>
    </row>
    <row r="1148" spans="22:26">
      <c r="V1148" s="288"/>
      <c r="W1148" s="287"/>
      <c r="Z1148" s="289"/>
    </row>
    <row r="1149" spans="22:26">
      <c r="V1149" s="288"/>
      <c r="W1149" s="287"/>
      <c r="Z1149" s="289"/>
    </row>
    <row r="1150" spans="22:26">
      <c r="V1150" s="288"/>
      <c r="W1150" s="287"/>
      <c r="Z1150" s="289"/>
    </row>
    <row r="1151" spans="22:26">
      <c r="V1151" s="288"/>
      <c r="W1151" s="287"/>
      <c r="Z1151" s="289"/>
    </row>
    <row r="1152" spans="22:26">
      <c r="V1152" s="288"/>
      <c r="W1152" s="287"/>
      <c r="Z1152" s="289"/>
    </row>
    <row r="1153" spans="22:26">
      <c r="V1153" s="288"/>
      <c r="W1153" s="287"/>
      <c r="Z1153" s="289"/>
    </row>
    <row r="1154" spans="22:26">
      <c r="V1154" s="288"/>
      <c r="W1154" s="287"/>
      <c r="Z1154" s="289"/>
    </row>
    <row r="1155" spans="22:26">
      <c r="V1155" s="288"/>
      <c r="W1155" s="287"/>
      <c r="Z1155" s="289"/>
    </row>
    <row r="1156" spans="22:26">
      <c r="V1156" s="288"/>
      <c r="W1156" s="287"/>
      <c r="Z1156" s="289"/>
    </row>
    <row r="1157" spans="22:26">
      <c r="V1157" s="288"/>
      <c r="W1157" s="287"/>
      <c r="Z1157" s="289"/>
    </row>
    <row r="1158" spans="22:26">
      <c r="V1158" s="288"/>
      <c r="W1158" s="287"/>
      <c r="Z1158" s="289"/>
    </row>
    <row r="1159" spans="22:26">
      <c r="V1159" s="288"/>
      <c r="W1159" s="287"/>
      <c r="Z1159" s="289"/>
    </row>
    <row r="1160" spans="22:26">
      <c r="V1160" s="288"/>
      <c r="W1160" s="287"/>
      <c r="Z1160" s="289"/>
    </row>
    <row r="1161" spans="22:26">
      <c r="V1161" s="288"/>
      <c r="W1161" s="287"/>
      <c r="Z1161" s="289"/>
    </row>
    <row r="1162" spans="22:26">
      <c r="V1162" s="288"/>
      <c r="W1162" s="287"/>
      <c r="Z1162" s="289"/>
    </row>
    <row r="1163" spans="22:26">
      <c r="V1163" s="288"/>
      <c r="W1163" s="287"/>
      <c r="Z1163" s="289"/>
    </row>
    <row r="1164" spans="22:26">
      <c r="V1164" s="288"/>
      <c r="W1164" s="287"/>
      <c r="Z1164" s="289"/>
    </row>
    <row r="1165" spans="22:26">
      <c r="V1165" s="288"/>
      <c r="W1165" s="287"/>
      <c r="Z1165" s="289"/>
    </row>
    <row r="1166" spans="22:26">
      <c r="V1166" s="288"/>
      <c r="W1166" s="287"/>
      <c r="Z1166" s="289"/>
    </row>
    <row r="1167" spans="22:26">
      <c r="V1167" s="288"/>
      <c r="W1167" s="287"/>
      <c r="Z1167" s="289"/>
    </row>
    <row r="1168" spans="22:26">
      <c r="V1168" s="288"/>
      <c r="W1168" s="287"/>
      <c r="Z1168" s="289"/>
    </row>
    <row r="1169" spans="22:26">
      <c r="V1169" s="288"/>
      <c r="W1169" s="287"/>
      <c r="Z1169" s="289"/>
    </row>
    <row r="1170" spans="22:26">
      <c r="V1170" s="288"/>
      <c r="W1170" s="287"/>
      <c r="Z1170" s="289"/>
    </row>
    <row r="1171" spans="22:26">
      <c r="V1171" s="288"/>
      <c r="W1171" s="287"/>
      <c r="Z1171" s="289"/>
    </row>
    <row r="1172" spans="22:26">
      <c r="V1172" s="288"/>
      <c r="W1172" s="287"/>
      <c r="Z1172" s="289"/>
    </row>
    <row r="1173" spans="22:26">
      <c r="V1173" s="288"/>
      <c r="W1173" s="287"/>
      <c r="Z1173" s="289"/>
    </row>
    <row r="1174" spans="22:26">
      <c r="V1174" s="288"/>
      <c r="W1174" s="287"/>
      <c r="Z1174" s="289"/>
    </row>
    <row r="1175" spans="22:26">
      <c r="V1175" s="288"/>
      <c r="W1175" s="287"/>
      <c r="Z1175" s="289"/>
    </row>
    <row r="1176" spans="22:26">
      <c r="V1176" s="288"/>
      <c r="W1176" s="287"/>
      <c r="Z1176" s="289"/>
    </row>
    <row r="1177" spans="22:26">
      <c r="V1177" s="288"/>
      <c r="W1177" s="287"/>
      <c r="Z1177" s="289"/>
    </row>
    <row r="1178" spans="22:26">
      <c r="V1178" s="288"/>
      <c r="W1178" s="287"/>
      <c r="Z1178" s="289"/>
    </row>
    <row r="1179" spans="22:26">
      <c r="V1179" s="288"/>
      <c r="W1179" s="287"/>
      <c r="Z1179" s="289"/>
    </row>
    <row r="1180" spans="22:26">
      <c r="V1180" s="288"/>
      <c r="W1180" s="287"/>
      <c r="Z1180" s="289"/>
    </row>
    <row r="1181" spans="22:26">
      <c r="V1181" s="288"/>
      <c r="W1181" s="287"/>
      <c r="Z1181" s="289"/>
    </row>
    <row r="1182" spans="22:26">
      <c r="V1182" s="288"/>
      <c r="W1182" s="287"/>
      <c r="Z1182" s="289"/>
    </row>
    <row r="1183" spans="22:26">
      <c r="V1183" s="288"/>
      <c r="W1183" s="287"/>
      <c r="Z1183" s="289"/>
    </row>
    <row r="1184" spans="22:26">
      <c r="V1184" s="288"/>
      <c r="W1184" s="287"/>
      <c r="Z1184" s="289"/>
    </row>
    <row r="1185" spans="22:26">
      <c r="V1185" s="288"/>
      <c r="W1185" s="287"/>
      <c r="Z1185" s="289"/>
    </row>
    <row r="1186" spans="22:26">
      <c r="V1186" s="288"/>
      <c r="W1186" s="287"/>
      <c r="Z1186" s="289"/>
    </row>
    <row r="1187" spans="22:26">
      <c r="V1187" s="288"/>
      <c r="W1187" s="287"/>
      <c r="Z1187" s="289"/>
    </row>
    <row r="1188" spans="22:26">
      <c r="V1188" s="288"/>
      <c r="W1188" s="287"/>
      <c r="Z1188" s="289"/>
    </row>
    <row r="1189" spans="22:26">
      <c r="V1189" s="288"/>
      <c r="W1189" s="287"/>
      <c r="Z1189" s="289"/>
    </row>
    <row r="1190" spans="22:26">
      <c r="V1190" s="288"/>
      <c r="W1190" s="287"/>
      <c r="Z1190" s="289"/>
    </row>
    <row r="1191" spans="22:26">
      <c r="V1191" s="288"/>
      <c r="W1191" s="287"/>
      <c r="Z1191" s="289"/>
    </row>
    <row r="1192" spans="22:26">
      <c r="V1192" s="288"/>
      <c r="W1192" s="287"/>
      <c r="Z1192" s="289"/>
    </row>
    <row r="1193" spans="22:26">
      <c r="V1193" s="288"/>
      <c r="W1193" s="287"/>
      <c r="Z1193" s="289"/>
    </row>
    <row r="1194" spans="22:26">
      <c r="V1194" s="288"/>
      <c r="W1194" s="287"/>
      <c r="Z1194" s="289"/>
    </row>
    <row r="1195" spans="22:26">
      <c r="V1195" s="288"/>
      <c r="W1195" s="287"/>
      <c r="Z1195" s="289"/>
    </row>
    <row r="1196" spans="22:26">
      <c r="V1196" s="288"/>
      <c r="W1196" s="287"/>
      <c r="Z1196" s="289"/>
    </row>
    <row r="1197" spans="22:26">
      <c r="V1197" s="288"/>
      <c r="W1197" s="287"/>
      <c r="Z1197" s="289"/>
    </row>
    <row r="1198" spans="22:26">
      <c r="V1198" s="288"/>
      <c r="W1198" s="287"/>
      <c r="Z1198" s="289"/>
    </row>
    <row r="1199" spans="22:26">
      <c r="V1199" s="288"/>
      <c r="W1199" s="287"/>
      <c r="Z1199" s="289"/>
    </row>
    <row r="1200" spans="22:26">
      <c r="V1200" s="288"/>
      <c r="W1200" s="287"/>
      <c r="Z1200" s="289"/>
    </row>
    <row r="1201" spans="22:26">
      <c r="V1201" s="288"/>
      <c r="W1201" s="287"/>
      <c r="Z1201" s="289"/>
    </row>
    <row r="1202" spans="22:26">
      <c r="V1202" s="288"/>
      <c r="W1202" s="287"/>
      <c r="Z1202" s="289"/>
    </row>
    <row r="1203" spans="22:26">
      <c r="V1203" s="288"/>
      <c r="W1203" s="287"/>
      <c r="Z1203" s="289"/>
    </row>
    <row r="1204" spans="22:26">
      <c r="V1204" s="288"/>
      <c r="W1204" s="287"/>
      <c r="Z1204" s="289"/>
    </row>
    <row r="1205" spans="22:26">
      <c r="V1205" s="288"/>
      <c r="W1205" s="287"/>
      <c r="Z1205" s="289"/>
    </row>
    <row r="1206" spans="22:26">
      <c r="V1206" s="288"/>
      <c r="W1206" s="287"/>
      <c r="Z1206" s="289"/>
    </row>
    <row r="1207" spans="22:26">
      <c r="V1207" s="288"/>
      <c r="W1207" s="287"/>
      <c r="Z1207" s="289"/>
    </row>
    <row r="1208" spans="22:26">
      <c r="V1208" s="288"/>
      <c r="W1208" s="287"/>
      <c r="Z1208" s="289"/>
    </row>
    <row r="1209" spans="22:26">
      <c r="V1209" s="288"/>
      <c r="W1209" s="287"/>
      <c r="Z1209" s="289"/>
    </row>
    <row r="1210" spans="22:26">
      <c r="V1210" s="288"/>
      <c r="W1210" s="287"/>
      <c r="Z1210" s="289"/>
    </row>
    <row r="1211" spans="22:26">
      <c r="V1211" s="288"/>
      <c r="W1211" s="287"/>
      <c r="Z1211" s="289"/>
    </row>
    <row r="1212" spans="22:26">
      <c r="V1212" s="288"/>
      <c r="W1212" s="287"/>
      <c r="Z1212" s="289"/>
    </row>
    <row r="1213" spans="22:26">
      <c r="V1213" s="288"/>
      <c r="W1213" s="287"/>
      <c r="Z1213" s="289"/>
    </row>
    <row r="1214" spans="22:26">
      <c r="V1214" s="288"/>
      <c r="W1214" s="287"/>
      <c r="Z1214" s="289"/>
    </row>
    <row r="1215" spans="22:26">
      <c r="V1215" s="288"/>
      <c r="W1215" s="287"/>
      <c r="Z1215" s="289"/>
    </row>
    <row r="1216" spans="22:26">
      <c r="V1216" s="288"/>
      <c r="W1216" s="287"/>
      <c r="Z1216" s="289"/>
    </row>
    <row r="1217" spans="22:26">
      <c r="V1217" s="288"/>
      <c r="W1217" s="287"/>
      <c r="Z1217" s="289"/>
    </row>
    <row r="1218" spans="22:26">
      <c r="V1218" s="288"/>
      <c r="W1218" s="287"/>
      <c r="Z1218" s="289"/>
    </row>
    <row r="1219" spans="22:26">
      <c r="V1219" s="288"/>
      <c r="W1219" s="287"/>
      <c r="Z1219" s="289"/>
    </row>
    <row r="1220" spans="22:26">
      <c r="V1220" s="288"/>
      <c r="W1220" s="287"/>
      <c r="Z1220" s="289"/>
    </row>
    <row r="1221" spans="22:26">
      <c r="V1221" s="288"/>
      <c r="W1221" s="287"/>
      <c r="Z1221" s="289"/>
    </row>
    <row r="1222" spans="22:26">
      <c r="V1222" s="288"/>
      <c r="W1222" s="287"/>
      <c r="Z1222" s="289"/>
    </row>
    <row r="1223" spans="22:26">
      <c r="V1223" s="288"/>
      <c r="W1223" s="287"/>
      <c r="Z1223" s="289"/>
    </row>
    <row r="1224" spans="22:26">
      <c r="V1224" s="288"/>
      <c r="W1224" s="287"/>
      <c r="Z1224" s="289"/>
    </row>
    <row r="1225" spans="22:26">
      <c r="V1225" s="288"/>
      <c r="W1225" s="287"/>
      <c r="Z1225" s="289"/>
    </row>
    <row r="1226" spans="22:26">
      <c r="V1226" s="288"/>
      <c r="W1226" s="287"/>
      <c r="Z1226" s="289"/>
    </row>
    <row r="1227" spans="22:26">
      <c r="V1227" s="288"/>
      <c r="W1227" s="287"/>
      <c r="Z1227" s="289"/>
    </row>
    <row r="1228" spans="22:26">
      <c r="V1228" s="288"/>
      <c r="W1228" s="287"/>
      <c r="Z1228" s="289"/>
    </row>
    <row r="1229" spans="22:26">
      <c r="V1229" s="288"/>
      <c r="W1229" s="287"/>
      <c r="Z1229" s="289"/>
    </row>
    <row r="1230" spans="22:26">
      <c r="V1230" s="288"/>
      <c r="W1230" s="287"/>
      <c r="Z1230" s="289"/>
    </row>
    <row r="1231" spans="22:26">
      <c r="V1231" s="288"/>
      <c r="W1231" s="287"/>
      <c r="Z1231" s="289"/>
    </row>
    <row r="1232" spans="22:26">
      <c r="V1232" s="288"/>
      <c r="W1232" s="287"/>
      <c r="Z1232" s="289"/>
    </row>
    <row r="1233" spans="22:26">
      <c r="V1233" s="288"/>
      <c r="W1233" s="287"/>
      <c r="Z1233" s="289"/>
    </row>
    <row r="1234" spans="22:26">
      <c r="V1234" s="288"/>
      <c r="W1234" s="287"/>
      <c r="Z1234" s="289"/>
    </row>
    <row r="1235" spans="22:26">
      <c r="V1235" s="288"/>
      <c r="W1235" s="287"/>
      <c r="Z1235" s="289"/>
    </row>
    <row r="1236" spans="22:26">
      <c r="V1236" s="288"/>
      <c r="W1236" s="287"/>
      <c r="Z1236" s="289"/>
    </row>
    <row r="1237" spans="22:26">
      <c r="V1237" s="288"/>
      <c r="W1237" s="287"/>
      <c r="Z1237" s="289"/>
    </row>
    <row r="1238" spans="22:26">
      <c r="V1238" s="288"/>
      <c r="W1238" s="287"/>
      <c r="Z1238" s="289"/>
    </row>
    <row r="1239" spans="22:26">
      <c r="V1239" s="288"/>
      <c r="W1239" s="287"/>
      <c r="Z1239" s="289"/>
    </row>
    <row r="1240" spans="22:26">
      <c r="V1240" s="288"/>
      <c r="W1240" s="287"/>
      <c r="Z1240" s="289"/>
    </row>
    <row r="1241" spans="22:26">
      <c r="V1241" s="288"/>
      <c r="W1241" s="287"/>
      <c r="Z1241" s="289"/>
    </row>
    <row r="1242" spans="22:26">
      <c r="V1242" s="288"/>
      <c r="W1242" s="287"/>
      <c r="Z1242" s="289"/>
    </row>
    <row r="1243" spans="22:26">
      <c r="V1243" s="288"/>
      <c r="W1243" s="287"/>
      <c r="Z1243" s="289"/>
    </row>
    <row r="1244" spans="22:26">
      <c r="V1244" s="288"/>
      <c r="W1244" s="287"/>
      <c r="Z1244" s="289"/>
    </row>
    <row r="1245" spans="22:26">
      <c r="V1245" s="288"/>
      <c r="W1245" s="287"/>
      <c r="Z1245" s="289"/>
    </row>
    <row r="1246" spans="22:26">
      <c r="V1246" s="288"/>
      <c r="W1246" s="287"/>
      <c r="Z1246" s="289"/>
    </row>
    <row r="1247" spans="22:26">
      <c r="V1247" s="288"/>
      <c r="W1247" s="287"/>
      <c r="Z1247" s="289"/>
    </row>
    <row r="1248" spans="22:26">
      <c r="V1248" s="288"/>
      <c r="W1248" s="287"/>
      <c r="Z1248" s="289"/>
    </row>
    <row r="1249" spans="22:26">
      <c r="V1249" s="288"/>
      <c r="W1249" s="287"/>
      <c r="Z1249" s="289"/>
    </row>
    <row r="1250" spans="22:26">
      <c r="V1250" s="288"/>
      <c r="W1250" s="287"/>
      <c r="Z1250" s="289"/>
    </row>
    <row r="1251" spans="22:26">
      <c r="V1251" s="288"/>
      <c r="W1251" s="287"/>
      <c r="Z1251" s="289"/>
    </row>
    <row r="1252" spans="22:26">
      <c r="V1252" s="288"/>
      <c r="W1252" s="287"/>
      <c r="Z1252" s="289"/>
    </row>
    <row r="1253" spans="22:26">
      <c r="V1253" s="288"/>
      <c r="W1253" s="287"/>
      <c r="Z1253" s="289"/>
    </row>
    <row r="1254" spans="22:26">
      <c r="V1254" s="288"/>
      <c r="W1254" s="287"/>
      <c r="Z1254" s="289"/>
    </row>
    <row r="1255" spans="22:26">
      <c r="V1255" s="288"/>
      <c r="W1255" s="287"/>
      <c r="Z1255" s="289"/>
    </row>
    <row r="1256" spans="22:26">
      <c r="V1256" s="288"/>
      <c r="W1256" s="287"/>
      <c r="Z1256" s="289"/>
    </row>
    <row r="1257" spans="22:26">
      <c r="V1257" s="288"/>
      <c r="W1257" s="287"/>
      <c r="Z1257" s="289"/>
    </row>
    <row r="1258" spans="22:26">
      <c r="V1258" s="288"/>
      <c r="W1258" s="287"/>
      <c r="Z1258" s="289"/>
    </row>
    <row r="1259" spans="22:26">
      <c r="V1259" s="288"/>
      <c r="W1259" s="287"/>
      <c r="Z1259" s="289"/>
    </row>
    <row r="1260" spans="22:26">
      <c r="V1260" s="288"/>
      <c r="W1260" s="287"/>
      <c r="Z1260" s="289"/>
    </row>
    <row r="1261" spans="22:26">
      <c r="V1261" s="288"/>
      <c r="W1261" s="287"/>
      <c r="Z1261" s="289"/>
    </row>
    <row r="1262" spans="22:26">
      <c r="V1262" s="288"/>
      <c r="W1262" s="287"/>
      <c r="Z1262" s="289"/>
    </row>
    <row r="1263" spans="22:26">
      <c r="V1263" s="288"/>
      <c r="W1263" s="287"/>
      <c r="Z1263" s="289"/>
    </row>
    <row r="1264" spans="22:26">
      <c r="V1264" s="288"/>
      <c r="W1264" s="287"/>
      <c r="Z1264" s="289"/>
    </row>
    <row r="1265" spans="22:26">
      <c r="V1265" s="288"/>
      <c r="W1265" s="287"/>
      <c r="Z1265" s="289"/>
    </row>
    <row r="1266" spans="22:26">
      <c r="V1266" s="288"/>
      <c r="W1266" s="287"/>
      <c r="Z1266" s="289"/>
    </row>
    <row r="1267" spans="22:26">
      <c r="V1267" s="288"/>
      <c r="W1267" s="287"/>
      <c r="Z1267" s="289"/>
    </row>
    <row r="1268" spans="22:26">
      <c r="V1268" s="288"/>
      <c r="W1268" s="287"/>
      <c r="Z1268" s="289"/>
    </row>
    <row r="1269" spans="22:26">
      <c r="V1269" s="288"/>
      <c r="W1269" s="287"/>
      <c r="Z1269" s="289"/>
    </row>
    <row r="1270" spans="22:26">
      <c r="V1270" s="288"/>
      <c r="W1270" s="287"/>
      <c r="Z1270" s="289"/>
    </row>
    <row r="1271" spans="22:26">
      <c r="V1271" s="288"/>
      <c r="W1271" s="287"/>
      <c r="Z1271" s="289"/>
    </row>
    <row r="1272" spans="22:26">
      <c r="V1272" s="288"/>
      <c r="W1272" s="287"/>
      <c r="Z1272" s="289"/>
    </row>
    <row r="1273" spans="22:26">
      <c r="V1273" s="288"/>
      <c r="W1273" s="287"/>
      <c r="Z1273" s="289"/>
    </row>
    <row r="1274" spans="22:26">
      <c r="V1274" s="288"/>
      <c r="W1274" s="287"/>
      <c r="Z1274" s="289"/>
    </row>
    <row r="1275" spans="22:26">
      <c r="V1275" s="288"/>
      <c r="W1275" s="287"/>
      <c r="Z1275" s="289"/>
    </row>
    <row r="1276" spans="22:26">
      <c r="V1276" s="288"/>
      <c r="W1276" s="287"/>
      <c r="Z1276" s="289"/>
    </row>
    <row r="1277" spans="22:26">
      <c r="V1277" s="288"/>
      <c r="W1277" s="287"/>
      <c r="Z1277" s="289"/>
    </row>
    <row r="1278" spans="22:26">
      <c r="V1278" s="288"/>
      <c r="W1278" s="287"/>
      <c r="Z1278" s="289"/>
    </row>
    <row r="1279" spans="22:26">
      <c r="V1279" s="288"/>
      <c r="W1279" s="287"/>
      <c r="Z1279" s="289"/>
    </row>
    <row r="1280" spans="22:26">
      <c r="V1280" s="288"/>
      <c r="W1280" s="287"/>
      <c r="Z1280" s="289"/>
    </row>
    <row r="1281" spans="22:26">
      <c r="V1281" s="288"/>
      <c r="W1281" s="287"/>
      <c r="Z1281" s="289"/>
    </row>
    <row r="1282" spans="22:26">
      <c r="V1282" s="288"/>
      <c r="W1282" s="287"/>
      <c r="Z1282" s="289"/>
    </row>
    <row r="1283" spans="22:26">
      <c r="V1283" s="288"/>
      <c r="W1283" s="287"/>
      <c r="Z1283" s="289"/>
    </row>
    <row r="1284" spans="22:26">
      <c r="V1284" s="288"/>
      <c r="W1284" s="287"/>
      <c r="Z1284" s="289"/>
    </row>
    <row r="1285" spans="22:26">
      <c r="V1285" s="288"/>
      <c r="W1285" s="287"/>
      <c r="Z1285" s="289"/>
    </row>
    <row r="1286" spans="22:26">
      <c r="V1286" s="288"/>
      <c r="W1286" s="287"/>
      <c r="Z1286" s="289"/>
    </row>
    <row r="1287" spans="22:26">
      <c r="V1287" s="288"/>
      <c r="W1287" s="287"/>
      <c r="Z1287" s="289"/>
    </row>
    <row r="1288" spans="22:26">
      <c r="V1288" s="288"/>
      <c r="W1288" s="287"/>
      <c r="Z1288" s="289"/>
    </row>
    <row r="1289" spans="22:26">
      <c r="V1289" s="288"/>
      <c r="W1289" s="287"/>
      <c r="Z1289" s="289"/>
    </row>
    <row r="1290" spans="22:26">
      <c r="V1290" s="288"/>
      <c r="W1290" s="287"/>
      <c r="Z1290" s="289"/>
    </row>
    <row r="1291" spans="22:26">
      <c r="V1291" s="288"/>
      <c r="W1291" s="287"/>
      <c r="Z1291" s="289"/>
    </row>
    <row r="1292" spans="22:26">
      <c r="V1292" s="288"/>
      <c r="W1292" s="287"/>
      <c r="Z1292" s="289"/>
    </row>
    <row r="1293" spans="22:26">
      <c r="V1293" s="288"/>
      <c r="W1293" s="287"/>
      <c r="Z1293" s="289"/>
    </row>
    <row r="1294" spans="22:26">
      <c r="V1294" s="288"/>
      <c r="W1294" s="287"/>
      <c r="Z1294" s="289"/>
    </row>
    <row r="1295" spans="22:26">
      <c r="V1295" s="288"/>
      <c r="W1295" s="287"/>
      <c r="Z1295" s="289"/>
    </row>
    <row r="1296" spans="22:26">
      <c r="V1296" s="288"/>
      <c r="W1296" s="287"/>
      <c r="Z1296" s="289"/>
    </row>
    <row r="1297" spans="22:26">
      <c r="V1297" s="288"/>
      <c r="W1297" s="287"/>
      <c r="Z1297" s="289"/>
    </row>
    <row r="1298" spans="22:26">
      <c r="V1298" s="288"/>
      <c r="W1298" s="287"/>
      <c r="Z1298" s="289"/>
    </row>
    <row r="1299" spans="22:26">
      <c r="V1299" s="288"/>
      <c r="W1299" s="287"/>
      <c r="Z1299" s="289"/>
    </row>
    <row r="1300" spans="22:26">
      <c r="V1300" s="288"/>
      <c r="W1300" s="287"/>
      <c r="Z1300" s="289"/>
    </row>
    <row r="1301" spans="22:26">
      <c r="V1301" s="288"/>
      <c r="W1301" s="287"/>
      <c r="Z1301" s="289"/>
    </row>
    <row r="1302" spans="22:26">
      <c r="V1302" s="288"/>
      <c r="W1302" s="287"/>
      <c r="Z1302" s="289"/>
    </row>
    <row r="1303" spans="22:26">
      <c r="V1303" s="288"/>
      <c r="W1303" s="287"/>
      <c r="Z1303" s="289"/>
    </row>
    <row r="1304" spans="22:26">
      <c r="V1304" s="288"/>
      <c r="W1304" s="287"/>
      <c r="Z1304" s="289"/>
    </row>
    <row r="1305" spans="22:26">
      <c r="V1305" s="288"/>
      <c r="W1305" s="287"/>
      <c r="Z1305" s="289"/>
    </row>
    <row r="1306" spans="22:26">
      <c r="V1306" s="288"/>
      <c r="W1306" s="287"/>
      <c r="Z1306" s="289"/>
    </row>
    <row r="1307" spans="22:26">
      <c r="V1307" s="288"/>
      <c r="W1307" s="287"/>
      <c r="Z1307" s="289"/>
    </row>
    <row r="1308" spans="22:26">
      <c r="V1308" s="288"/>
      <c r="W1308" s="287"/>
      <c r="Z1308" s="289"/>
    </row>
    <row r="1309" spans="22:26">
      <c r="V1309" s="288"/>
      <c r="W1309" s="287"/>
      <c r="Z1309" s="289"/>
    </row>
    <row r="1310" spans="22:26">
      <c r="V1310" s="288"/>
      <c r="W1310" s="287"/>
      <c r="Z1310" s="289"/>
    </row>
    <row r="1311" spans="22:26">
      <c r="V1311" s="288"/>
      <c r="W1311" s="287"/>
      <c r="Z1311" s="289"/>
    </row>
    <row r="1312" spans="22:26">
      <c r="V1312" s="288"/>
      <c r="W1312" s="287"/>
      <c r="Z1312" s="289"/>
    </row>
    <row r="1313" spans="22:26">
      <c r="V1313" s="288"/>
      <c r="W1313" s="287"/>
      <c r="Z1313" s="289"/>
    </row>
    <row r="1314" spans="22:26">
      <c r="V1314" s="288"/>
      <c r="W1314" s="287"/>
      <c r="Z1314" s="289"/>
    </row>
    <row r="1315" spans="22:26">
      <c r="V1315" s="288"/>
      <c r="W1315" s="287"/>
      <c r="Z1315" s="289"/>
    </row>
    <row r="1316" spans="22:26">
      <c r="V1316" s="288"/>
      <c r="W1316" s="287"/>
      <c r="Z1316" s="289"/>
    </row>
    <row r="1317" spans="22:26">
      <c r="V1317" s="288"/>
      <c r="W1317" s="287"/>
      <c r="Z1317" s="289"/>
    </row>
    <row r="1318" spans="22:26">
      <c r="V1318" s="288"/>
      <c r="W1318" s="287"/>
      <c r="Z1318" s="289"/>
    </row>
    <row r="1319" spans="22:26">
      <c r="V1319" s="288"/>
      <c r="W1319" s="287"/>
      <c r="Z1319" s="289"/>
    </row>
    <row r="1320" spans="22:26">
      <c r="V1320" s="288"/>
      <c r="W1320" s="287"/>
      <c r="Z1320" s="289"/>
    </row>
    <row r="1321" spans="22:26">
      <c r="V1321" s="288"/>
      <c r="W1321" s="287"/>
      <c r="Z1321" s="289"/>
    </row>
    <row r="1322" spans="22:26">
      <c r="V1322" s="288"/>
      <c r="W1322" s="287"/>
      <c r="Z1322" s="289"/>
    </row>
    <row r="1323" spans="22:26">
      <c r="V1323" s="288"/>
      <c r="W1323" s="287"/>
      <c r="Z1323" s="289"/>
    </row>
    <row r="1324" spans="22:26">
      <c r="V1324" s="288"/>
      <c r="W1324" s="287"/>
      <c r="Z1324" s="289"/>
    </row>
    <row r="1325" spans="22:26">
      <c r="V1325" s="288"/>
      <c r="W1325" s="287"/>
      <c r="Z1325" s="289"/>
    </row>
    <row r="1326" spans="22:26">
      <c r="V1326" s="288"/>
      <c r="W1326" s="287"/>
      <c r="Z1326" s="289"/>
    </row>
    <row r="1327" spans="22:26">
      <c r="V1327" s="288"/>
      <c r="W1327" s="287"/>
      <c r="Z1327" s="289"/>
    </row>
    <row r="1328" spans="22:26">
      <c r="V1328" s="288"/>
      <c r="W1328" s="287"/>
      <c r="Z1328" s="289"/>
    </row>
    <row r="1329" spans="22:26">
      <c r="V1329" s="288"/>
      <c r="W1329" s="287"/>
      <c r="Z1329" s="289"/>
    </row>
    <row r="1330" spans="22:26">
      <c r="V1330" s="288"/>
      <c r="W1330" s="287"/>
      <c r="Z1330" s="289"/>
    </row>
    <row r="1331" spans="22:26">
      <c r="V1331" s="288"/>
      <c r="W1331" s="287"/>
      <c r="Z1331" s="289"/>
    </row>
    <row r="1332" spans="22:26">
      <c r="V1332" s="288"/>
      <c r="W1332" s="287"/>
      <c r="Z1332" s="289"/>
    </row>
    <row r="1333" spans="22:26">
      <c r="V1333" s="288"/>
      <c r="W1333" s="287"/>
      <c r="Z1333" s="289"/>
    </row>
    <row r="1334" spans="22:26">
      <c r="V1334" s="288"/>
      <c r="W1334" s="287"/>
      <c r="Z1334" s="289"/>
    </row>
    <row r="1335" spans="22:26">
      <c r="V1335" s="288"/>
      <c r="W1335" s="287"/>
      <c r="Z1335" s="289"/>
    </row>
    <row r="1336" spans="22:26">
      <c r="V1336" s="288"/>
      <c r="W1336" s="287"/>
      <c r="Z1336" s="289"/>
    </row>
    <row r="1337" spans="22:26">
      <c r="V1337" s="288"/>
      <c r="W1337" s="287"/>
      <c r="Z1337" s="289"/>
    </row>
    <row r="1338" spans="22:26">
      <c r="V1338" s="288"/>
      <c r="W1338" s="287"/>
      <c r="Z1338" s="289"/>
    </row>
    <row r="1339" spans="22:26">
      <c r="V1339" s="288"/>
      <c r="W1339" s="287"/>
      <c r="Z1339" s="289"/>
    </row>
    <row r="1340" spans="22:26">
      <c r="V1340" s="288"/>
      <c r="W1340" s="287"/>
      <c r="Z1340" s="289"/>
    </row>
    <row r="1341" spans="22:26">
      <c r="V1341" s="288"/>
      <c r="W1341" s="287"/>
      <c r="Z1341" s="289"/>
    </row>
    <row r="1342" spans="22:26">
      <c r="V1342" s="288"/>
      <c r="W1342" s="287"/>
      <c r="Z1342" s="289"/>
    </row>
    <row r="1343" spans="22:26">
      <c r="V1343" s="288"/>
      <c r="W1343" s="287"/>
      <c r="Z1343" s="289"/>
    </row>
    <row r="1344" spans="22:26">
      <c r="V1344" s="288"/>
      <c r="W1344" s="287"/>
      <c r="Z1344" s="289"/>
    </row>
    <row r="1345" spans="22:26">
      <c r="V1345" s="288"/>
      <c r="W1345" s="287"/>
      <c r="Z1345" s="289"/>
    </row>
    <row r="1346" spans="22:26">
      <c r="V1346" s="288"/>
      <c r="W1346" s="287"/>
      <c r="Z1346" s="289"/>
    </row>
    <row r="1347" spans="22:26">
      <c r="V1347" s="288"/>
      <c r="W1347" s="287"/>
      <c r="Z1347" s="289"/>
    </row>
    <row r="1348" spans="22:26">
      <c r="V1348" s="288"/>
      <c r="W1348" s="287"/>
      <c r="Z1348" s="289"/>
    </row>
    <row r="1349" spans="22:26">
      <c r="V1349" s="288"/>
      <c r="W1349" s="287"/>
      <c r="Z1349" s="289"/>
    </row>
    <row r="1350" spans="22:26">
      <c r="V1350" s="288"/>
      <c r="W1350" s="287"/>
      <c r="Z1350" s="289"/>
    </row>
    <row r="1351" spans="22:26">
      <c r="V1351" s="288"/>
      <c r="W1351" s="287"/>
      <c r="Z1351" s="289"/>
    </row>
    <row r="1352" spans="22:26">
      <c r="V1352" s="288"/>
      <c r="W1352" s="287"/>
      <c r="Z1352" s="289"/>
    </row>
    <row r="1353" spans="22:26">
      <c r="V1353" s="288"/>
      <c r="W1353" s="287"/>
      <c r="Z1353" s="289"/>
    </row>
    <row r="1354" spans="22:26">
      <c r="V1354" s="288"/>
      <c r="W1354" s="287"/>
      <c r="Z1354" s="289"/>
    </row>
    <row r="1355" spans="22:26">
      <c r="V1355" s="288"/>
      <c r="W1355" s="287"/>
      <c r="Z1355" s="289"/>
    </row>
    <row r="1356" spans="22:26">
      <c r="V1356" s="288"/>
      <c r="W1356" s="287"/>
      <c r="Z1356" s="289"/>
    </row>
    <row r="1357" spans="22:26">
      <c r="V1357" s="288"/>
      <c r="W1357" s="287"/>
      <c r="Z1357" s="289"/>
    </row>
    <row r="1358" spans="22:26">
      <c r="V1358" s="288"/>
      <c r="W1358" s="287"/>
      <c r="Z1358" s="289"/>
    </row>
    <row r="1359" spans="22:26">
      <c r="V1359" s="288"/>
      <c r="W1359" s="287"/>
      <c r="Z1359" s="289"/>
    </row>
    <row r="1360" spans="22:26">
      <c r="V1360" s="288"/>
      <c r="W1360" s="287"/>
      <c r="Z1360" s="289"/>
    </row>
    <row r="1361" spans="22:26">
      <c r="V1361" s="288"/>
      <c r="W1361" s="287"/>
      <c r="Z1361" s="289"/>
    </row>
    <row r="1362" spans="22:26">
      <c r="V1362" s="288"/>
      <c r="W1362" s="287"/>
      <c r="Z1362" s="289"/>
    </row>
    <row r="1363" spans="22:26">
      <c r="V1363" s="288"/>
      <c r="W1363" s="287"/>
      <c r="Z1363" s="289"/>
    </row>
    <row r="1364" spans="22:26">
      <c r="V1364" s="288"/>
      <c r="W1364" s="287"/>
      <c r="Z1364" s="289"/>
    </row>
    <row r="1365" spans="22:26">
      <c r="V1365" s="288"/>
      <c r="W1365" s="287"/>
      <c r="Z1365" s="289"/>
    </row>
    <row r="1366" spans="22:26">
      <c r="V1366" s="288"/>
      <c r="W1366" s="287"/>
      <c r="Z1366" s="289"/>
    </row>
    <row r="1367" spans="22:26">
      <c r="V1367" s="288"/>
      <c r="W1367" s="287"/>
      <c r="Z1367" s="289"/>
    </row>
    <row r="1368" spans="22:26">
      <c r="V1368" s="288"/>
      <c r="W1368" s="287"/>
      <c r="Z1368" s="289"/>
    </row>
    <row r="1369" spans="22:26">
      <c r="V1369" s="288"/>
      <c r="W1369" s="287"/>
      <c r="Z1369" s="289"/>
    </row>
    <row r="1370" spans="22:26">
      <c r="V1370" s="288"/>
      <c r="W1370" s="287"/>
      <c r="Z1370" s="289"/>
    </row>
    <row r="1371" spans="22:26">
      <c r="V1371" s="288"/>
      <c r="W1371" s="287"/>
      <c r="Z1371" s="289"/>
    </row>
    <row r="1372" spans="22:26">
      <c r="V1372" s="288"/>
      <c r="W1372" s="287"/>
      <c r="Z1372" s="289"/>
    </row>
    <row r="1373" spans="22:26">
      <c r="V1373" s="288"/>
      <c r="W1373" s="287"/>
      <c r="Z1373" s="289"/>
    </row>
    <row r="1374" spans="22:26">
      <c r="V1374" s="288"/>
      <c r="W1374" s="287"/>
      <c r="Z1374" s="289"/>
    </row>
    <row r="1375" spans="22:26">
      <c r="V1375" s="288"/>
      <c r="W1375" s="287"/>
      <c r="Z1375" s="289"/>
    </row>
    <row r="1376" spans="22:26">
      <c r="V1376" s="288"/>
      <c r="W1376" s="287"/>
      <c r="Z1376" s="289"/>
    </row>
    <row r="1377" spans="22:26">
      <c r="V1377" s="288"/>
      <c r="W1377" s="287"/>
      <c r="Z1377" s="289"/>
    </row>
    <row r="1378" spans="22:26">
      <c r="V1378" s="288"/>
      <c r="W1378" s="287"/>
      <c r="Z1378" s="289"/>
    </row>
    <row r="1379" spans="22:26">
      <c r="V1379" s="288"/>
      <c r="W1379" s="287"/>
      <c r="Z1379" s="289"/>
    </row>
    <row r="1380" spans="22:26">
      <c r="V1380" s="288"/>
      <c r="W1380" s="287"/>
      <c r="Z1380" s="289"/>
    </row>
    <row r="1381" spans="22:26">
      <c r="V1381" s="288"/>
      <c r="W1381" s="287"/>
      <c r="Z1381" s="289"/>
    </row>
    <row r="1382" spans="22:26">
      <c r="V1382" s="288"/>
      <c r="W1382" s="287"/>
      <c r="Z1382" s="289"/>
    </row>
    <row r="1383" spans="22:26">
      <c r="V1383" s="288"/>
      <c r="W1383" s="287"/>
      <c r="Z1383" s="289"/>
    </row>
    <row r="1384" spans="22:26">
      <c r="V1384" s="288"/>
      <c r="W1384" s="287"/>
      <c r="Z1384" s="289"/>
    </row>
    <row r="1385" spans="22:26">
      <c r="V1385" s="288"/>
      <c r="W1385" s="287"/>
      <c r="Z1385" s="289"/>
    </row>
    <row r="1386" spans="22:26">
      <c r="V1386" s="288"/>
      <c r="W1386" s="287"/>
      <c r="Z1386" s="289"/>
    </row>
    <row r="1387" spans="22:26">
      <c r="V1387" s="288"/>
      <c r="W1387" s="287"/>
      <c r="Z1387" s="289"/>
    </row>
    <row r="1388" spans="22:26">
      <c r="V1388" s="288"/>
      <c r="W1388" s="287"/>
      <c r="Z1388" s="289"/>
    </row>
    <row r="1389" spans="22:26">
      <c r="V1389" s="288"/>
      <c r="W1389" s="287"/>
      <c r="Z1389" s="289"/>
    </row>
    <row r="1390" spans="22:26">
      <c r="V1390" s="288"/>
      <c r="W1390" s="287"/>
      <c r="Z1390" s="289"/>
    </row>
    <row r="1391" spans="22:26">
      <c r="V1391" s="288"/>
      <c r="W1391" s="287"/>
      <c r="Z1391" s="289"/>
    </row>
    <row r="1392" spans="22:26">
      <c r="V1392" s="288"/>
      <c r="W1392" s="287"/>
      <c r="Z1392" s="289"/>
    </row>
    <row r="1393" spans="22:26">
      <c r="V1393" s="288"/>
      <c r="W1393" s="287"/>
      <c r="Z1393" s="289"/>
    </row>
    <row r="1394" spans="22:26">
      <c r="V1394" s="288"/>
      <c r="W1394" s="287"/>
      <c r="Z1394" s="289"/>
    </row>
    <row r="1395" spans="22:26">
      <c r="V1395" s="288"/>
      <c r="W1395" s="287"/>
      <c r="Z1395" s="289"/>
    </row>
    <row r="1396" spans="22:26">
      <c r="V1396" s="288"/>
      <c r="W1396" s="287"/>
      <c r="Z1396" s="289"/>
    </row>
    <row r="1397" spans="22:26">
      <c r="V1397" s="288"/>
      <c r="W1397" s="287"/>
      <c r="Z1397" s="289"/>
    </row>
    <row r="1398" spans="22:26">
      <c r="V1398" s="288"/>
      <c r="W1398" s="287"/>
      <c r="Z1398" s="289"/>
    </row>
    <row r="1399" spans="22:26">
      <c r="V1399" s="288"/>
      <c r="W1399" s="287"/>
      <c r="Z1399" s="289"/>
    </row>
    <row r="1400" spans="22:26">
      <c r="V1400" s="288"/>
      <c r="W1400" s="287"/>
      <c r="Z1400" s="289"/>
    </row>
    <row r="1401" spans="22:26">
      <c r="V1401" s="288"/>
      <c r="W1401" s="287"/>
      <c r="Z1401" s="289"/>
    </row>
    <row r="1402" spans="22:26">
      <c r="V1402" s="288"/>
      <c r="W1402" s="287"/>
      <c r="Z1402" s="289"/>
    </row>
    <row r="1403" spans="22:26">
      <c r="V1403" s="288"/>
      <c r="W1403" s="287"/>
      <c r="Z1403" s="289"/>
    </row>
    <row r="1404" spans="22:26">
      <c r="V1404" s="288"/>
      <c r="W1404" s="287"/>
      <c r="Z1404" s="289"/>
    </row>
    <row r="1405" spans="22:26">
      <c r="V1405" s="288"/>
      <c r="W1405" s="287"/>
      <c r="Z1405" s="289"/>
    </row>
    <row r="1406" spans="22:26">
      <c r="V1406" s="288"/>
      <c r="W1406" s="287"/>
      <c r="Z1406" s="289"/>
    </row>
    <row r="1407" spans="22:26">
      <c r="V1407" s="288"/>
      <c r="W1407" s="287"/>
      <c r="Z1407" s="289"/>
    </row>
    <row r="1408" spans="22:26">
      <c r="V1408" s="288"/>
      <c r="W1408" s="287"/>
      <c r="Z1408" s="289"/>
    </row>
    <row r="1409" spans="22:26">
      <c r="V1409" s="288"/>
      <c r="W1409" s="287"/>
      <c r="Z1409" s="289"/>
    </row>
    <row r="1410" spans="22:26">
      <c r="V1410" s="288"/>
      <c r="W1410" s="287"/>
      <c r="Z1410" s="289"/>
    </row>
    <row r="1411" spans="22:26">
      <c r="V1411" s="288"/>
      <c r="W1411" s="287"/>
      <c r="Z1411" s="289"/>
    </row>
    <row r="1412" spans="22:26">
      <c r="V1412" s="288"/>
      <c r="W1412" s="287"/>
      <c r="Z1412" s="289"/>
    </row>
    <row r="1413" spans="22:26">
      <c r="V1413" s="288"/>
      <c r="W1413" s="287"/>
      <c r="Z1413" s="289"/>
    </row>
    <row r="1414" spans="22:26">
      <c r="V1414" s="288"/>
      <c r="W1414" s="287"/>
      <c r="Z1414" s="289"/>
    </row>
    <row r="1415" spans="22:26">
      <c r="V1415" s="288"/>
      <c r="W1415" s="287"/>
      <c r="Z1415" s="289"/>
    </row>
    <row r="1416" spans="22:26">
      <c r="V1416" s="288"/>
      <c r="W1416" s="287"/>
      <c r="Z1416" s="289"/>
    </row>
    <row r="1417" spans="22:26">
      <c r="V1417" s="288"/>
      <c r="W1417" s="287"/>
      <c r="Z1417" s="289"/>
    </row>
    <row r="1418" spans="22:26">
      <c r="V1418" s="288"/>
      <c r="W1418" s="287"/>
      <c r="Z1418" s="289"/>
    </row>
    <row r="1419" spans="22:26">
      <c r="V1419" s="288"/>
      <c r="W1419" s="287"/>
      <c r="Z1419" s="289"/>
    </row>
    <row r="1420" spans="22:26">
      <c r="V1420" s="288"/>
      <c r="W1420" s="287"/>
      <c r="Z1420" s="289"/>
    </row>
    <row r="1421" spans="22:26">
      <c r="V1421" s="288"/>
      <c r="W1421" s="287"/>
      <c r="Z1421" s="289"/>
    </row>
    <row r="1422" spans="22:26">
      <c r="V1422" s="288"/>
      <c r="W1422" s="287"/>
      <c r="Z1422" s="289"/>
    </row>
    <row r="1423" spans="22:26">
      <c r="V1423" s="288"/>
      <c r="W1423" s="287"/>
      <c r="Z1423" s="289"/>
    </row>
    <row r="1424" spans="22:26">
      <c r="V1424" s="288"/>
      <c r="W1424" s="287"/>
      <c r="Z1424" s="289"/>
    </row>
    <row r="1425" spans="22:26">
      <c r="V1425" s="288"/>
      <c r="W1425" s="287"/>
      <c r="Z1425" s="289"/>
    </row>
    <row r="1426" spans="22:26">
      <c r="V1426" s="288"/>
      <c r="W1426" s="287"/>
      <c r="Z1426" s="289"/>
    </row>
    <row r="1427" spans="22:26">
      <c r="V1427" s="288"/>
      <c r="W1427" s="287"/>
      <c r="Z1427" s="289"/>
    </row>
    <row r="1428" spans="22:26">
      <c r="V1428" s="288"/>
      <c r="W1428" s="287"/>
      <c r="Z1428" s="289"/>
    </row>
    <row r="1429" spans="22:26">
      <c r="V1429" s="288"/>
      <c r="W1429" s="287"/>
      <c r="Z1429" s="289"/>
    </row>
    <row r="1430" spans="22:26">
      <c r="V1430" s="288"/>
      <c r="W1430" s="287"/>
      <c r="Z1430" s="289"/>
    </row>
    <row r="1431" spans="22:26">
      <c r="V1431" s="288"/>
      <c r="W1431" s="287"/>
      <c r="Z1431" s="289"/>
    </row>
    <row r="1432" spans="22:26">
      <c r="V1432" s="288"/>
      <c r="W1432" s="287"/>
      <c r="Z1432" s="289"/>
    </row>
    <row r="1433" spans="22:26">
      <c r="V1433" s="288"/>
      <c r="W1433" s="287"/>
      <c r="Z1433" s="289"/>
    </row>
    <row r="1434" spans="22:26">
      <c r="V1434" s="288"/>
      <c r="W1434" s="287"/>
      <c r="Z1434" s="289"/>
    </row>
    <row r="1435" spans="22:26">
      <c r="V1435" s="288"/>
      <c r="W1435" s="287"/>
      <c r="Z1435" s="289"/>
    </row>
    <row r="1436" spans="22:26">
      <c r="V1436" s="288"/>
      <c r="W1436" s="287"/>
      <c r="Z1436" s="289"/>
    </row>
    <row r="1437" spans="22:26">
      <c r="V1437" s="288"/>
      <c r="W1437" s="287"/>
      <c r="Z1437" s="289"/>
    </row>
    <row r="1438" spans="22:26">
      <c r="V1438" s="288"/>
      <c r="W1438" s="287"/>
      <c r="Z1438" s="289"/>
    </row>
    <row r="1439" spans="22:26">
      <c r="V1439" s="288"/>
      <c r="W1439" s="287"/>
      <c r="Z1439" s="289"/>
    </row>
    <row r="1440" spans="22:26">
      <c r="V1440" s="288"/>
      <c r="W1440" s="287"/>
      <c r="Z1440" s="289"/>
    </row>
    <row r="1441" spans="22:26">
      <c r="V1441" s="288"/>
      <c r="W1441" s="287"/>
      <c r="Z1441" s="289"/>
    </row>
    <row r="1442" spans="22:26">
      <c r="V1442" s="288"/>
      <c r="W1442" s="287"/>
      <c r="Z1442" s="289"/>
    </row>
    <row r="1443" spans="22:26">
      <c r="V1443" s="288"/>
      <c r="W1443" s="287"/>
      <c r="Z1443" s="289"/>
    </row>
    <row r="1444" spans="22:26">
      <c r="V1444" s="288"/>
      <c r="W1444" s="287"/>
      <c r="Z1444" s="289"/>
    </row>
    <row r="1445" spans="22:26">
      <c r="V1445" s="288"/>
      <c r="W1445" s="287"/>
      <c r="Z1445" s="289"/>
    </row>
    <row r="1446" spans="22:26">
      <c r="V1446" s="288"/>
      <c r="W1446" s="287"/>
      <c r="Z1446" s="289"/>
    </row>
    <row r="1447" spans="22:26">
      <c r="V1447" s="288"/>
      <c r="W1447" s="287"/>
      <c r="Z1447" s="289"/>
    </row>
    <row r="1448" spans="22:26">
      <c r="V1448" s="288"/>
      <c r="W1448" s="287"/>
      <c r="Z1448" s="289"/>
    </row>
    <row r="1449" spans="22:26">
      <c r="V1449" s="288"/>
      <c r="W1449" s="287"/>
      <c r="Z1449" s="289"/>
    </row>
    <row r="1450" spans="22:26">
      <c r="V1450" s="288"/>
      <c r="W1450" s="287"/>
      <c r="Z1450" s="289"/>
    </row>
    <row r="1451" spans="22:26">
      <c r="V1451" s="288"/>
      <c r="W1451" s="287"/>
      <c r="Z1451" s="289"/>
    </row>
    <row r="1452" spans="22:26">
      <c r="V1452" s="288"/>
      <c r="W1452" s="287"/>
      <c r="Z1452" s="289"/>
    </row>
    <row r="1453" spans="22:26">
      <c r="V1453" s="288"/>
      <c r="W1453" s="287"/>
      <c r="Z1453" s="289"/>
    </row>
    <row r="1454" spans="22:26">
      <c r="V1454" s="288"/>
      <c r="W1454" s="287"/>
      <c r="Z1454" s="289"/>
    </row>
    <row r="1455" spans="22:26">
      <c r="V1455" s="288"/>
      <c r="W1455" s="287"/>
      <c r="Z1455" s="289"/>
    </row>
    <row r="1456" spans="22:26">
      <c r="V1456" s="288"/>
      <c r="W1456" s="287"/>
      <c r="Z1456" s="289"/>
    </row>
    <row r="1457" spans="22:26">
      <c r="V1457" s="288"/>
      <c r="W1457" s="287"/>
      <c r="Z1457" s="289"/>
    </row>
    <row r="1458" spans="22:26">
      <c r="V1458" s="288"/>
      <c r="W1458" s="287"/>
      <c r="Z1458" s="289"/>
    </row>
    <row r="1459" spans="22:26">
      <c r="V1459" s="288"/>
      <c r="W1459" s="287"/>
      <c r="Z1459" s="289"/>
    </row>
    <row r="1460" spans="22:26">
      <c r="V1460" s="288"/>
      <c r="W1460" s="287"/>
      <c r="Z1460" s="289"/>
    </row>
    <row r="1461" spans="22:26">
      <c r="V1461" s="288"/>
      <c r="W1461" s="287"/>
      <c r="Z1461" s="289"/>
    </row>
    <row r="1462" spans="22:26">
      <c r="V1462" s="288"/>
      <c r="W1462" s="287"/>
      <c r="Z1462" s="289"/>
    </row>
    <row r="1463" spans="22:26">
      <c r="V1463" s="288"/>
      <c r="W1463" s="287"/>
      <c r="Z1463" s="289"/>
    </row>
    <row r="1464" spans="22:26">
      <c r="V1464" s="288"/>
      <c r="W1464" s="287"/>
      <c r="Z1464" s="289"/>
    </row>
    <row r="1465" spans="22:26">
      <c r="V1465" s="288"/>
      <c r="W1465" s="287"/>
      <c r="Z1465" s="289"/>
    </row>
    <row r="1466" spans="22:26">
      <c r="V1466" s="288"/>
      <c r="W1466" s="287"/>
      <c r="Z1466" s="289"/>
    </row>
    <row r="1467" spans="22:26">
      <c r="V1467" s="288"/>
      <c r="W1467" s="287"/>
      <c r="Z1467" s="289"/>
    </row>
    <row r="1468" spans="22:26">
      <c r="V1468" s="288"/>
      <c r="W1468" s="287"/>
      <c r="Z1468" s="289"/>
    </row>
    <row r="1469" spans="22:26">
      <c r="V1469" s="288"/>
      <c r="W1469" s="287"/>
      <c r="Z1469" s="289"/>
    </row>
    <row r="1470" spans="22:26">
      <c r="V1470" s="288"/>
      <c r="W1470" s="287"/>
      <c r="Z1470" s="289"/>
    </row>
    <row r="1471" spans="22:26">
      <c r="V1471" s="288"/>
      <c r="W1471" s="287"/>
      <c r="Z1471" s="289"/>
    </row>
    <row r="1472" spans="22:26">
      <c r="V1472" s="288"/>
      <c r="W1472" s="287"/>
      <c r="Z1472" s="289"/>
    </row>
    <row r="1473" spans="22:26">
      <c r="V1473" s="288"/>
      <c r="W1473" s="287"/>
      <c r="Z1473" s="289"/>
    </row>
    <row r="1474" spans="22:26">
      <c r="V1474" s="288"/>
      <c r="W1474" s="287"/>
      <c r="Z1474" s="289"/>
    </row>
    <row r="1475" spans="22:26">
      <c r="V1475" s="288"/>
      <c r="W1475" s="287"/>
      <c r="Z1475" s="289"/>
    </row>
    <row r="1476" spans="22:26">
      <c r="V1476" s="288"/>
      <c r="W1476" s="287"/>
      <c r="Z1476" s="289"/>
    </row>
    <row r="1477" spans="22:26">
      <c r="V1477" s="288"/>
      <c r="W1477" s="287"/>
      <c r="Z1477" s="289"/>
    </row>
    <row r="1478" spans="22:26">
      <c r="V1478" s="288"/>
      <c r="W1478" s="287"/>
      <c r="Z1478" s="289"/>
    </row>
    <row r="1479" spans="22:26">
      <c r="V1479" s="288"/>
      <c r="W1479" s="287"/>
      <c r="Z1479" s="289"/>
    </row>
    <row r="1480" spans="22:26">
      <c r="V1480" s="288"/>
      <c r="W1480" s="287"/>
      <c r="Z1480" s="289"/>
    </row>
    <row r="1481" spans="22:26">
      <c r="V1481" s="288"/>
      <c r="W1481" s="287"/>
      <c r="Z1481" s="289"/>
    </row>
    <row r="1482" spans="22:26">
      <c r="V1482" s="288"/>
      <c r="W1482" s="287"/>
      <c r="Z1482" s="289"/>
    </row>
    <row r="1483" spans="22:26">
      <c r="V1483" s="288"/>
      <c r="W1483" s="287"/>
      <c r="Z1483" s="289"/>
    </row>
    <row r="1484" spans="22:26">
      <c r="V1484" s="288"/>
      <c r="W1484" s="287"/>
      <c r="Z1484" s="289"/>
    </row>
    <row r="1485" spans="22:26">
      <c r="V1485" s="288"/>
      <c r="W1485" s="287"/>
      <c r="Z1485" s="289"/>
    </row>
    <row r="1486" spans="22:26">
      <c r="V1486" s="288"/>
      <c r="W1486" s="287"/>
      <c r="Z1486" s="289"/>
    </row>
    <row r="1487" spans="22:26">
      <c r="V1487" s="288"/>
      <c r="W1487" s="287"/>
      <c r="Z1487" s="289"/>
    </row>
    <row r="1488" spans="22:26">
      <c r="V1488" s="288"/>
      <c r="W1488" s="287"/>
      <c r="Z1488" s="289"/>
    </row>
    <row r="1489" spans="22:26">
      <c r="V1489" s="288"/>
      <c r="W1489" s="287"/>
      <c r="Z1489" s="289"/>
    </row>
    <row r="1490" spans="22:26">
      <c r="V1490" s="288"/>
      <c r="W1490" s="287"/>
      <c r="Z1490" s="289"/>
    </row>
    <row r="1491" spans="22:26">
      <c r="V1491" s="288"/>
      <c r="W1491" s="287"/>
      <c r="Z1491" s="289"/>
    </row>
    <row r="1492" spans="22:26">
      <c r="V1492" s="288"/>
      <c r="W1492" s="287"/>
      <c r="Z1492" s="289"/>
    </row>
    <row r="1493" spans="22:26">
      <c r="V1493" s="288"/>
      <c r="W1493" s="287"/>
      <c r="Z1493" s="289"/>
    </row>
    <row r="1494" spans="22:26">
      <c r="V1494" s="288"/>
      <c r="W1494" s="287"/>
      <c r="Z1494" s="289"/>
    </row>
    <row r="1495" spans="22:26">
      <c r="V1495" s="288"/>
      <c r="W1495" s="287"/>
      <c r="Z1495" s="289"/>
    </row>
    <row r="1496" spans="22:26">
      <c r="V1496" s="288"/>
      <c r="W1496" s="287"/>
      <c r="Z1496" s="289"/>
    </row>
    <row r="1497" spans="22:26">
      <c r="V1497" s="288"/>
      <c r="W1497" s="287"/>
      <c r="Z1497" s="289"/>
    </row>
    <row r="1498" spans="22:26">
      <c r="V1498" s="288"/>
      <c r="W1498" s="287"/>
      <c r="Z1498" s="289"/>
    </row>
    <row r="1499" spans="22:26">
      <c r="V1499" s="288"/>
      <c r="W1499" s="287"/>
      <c r="Z1499" s="289"/>
    </row>
    <row r="1500" spans="22:26">
      <c r="V1500" s="288"/>
      <c r="W1500" s="287"/>
      <c r="Z1500" s="289"/>
    </row>
    <row r="1501" spans="22:26">
      <c r="V1501" s="288"/>
      <c r="W1501" s="287"/>
      <c r="Z1501" s="289"/>
    </row>
    <row r="1502" spans="22:26">
      <c r="V1502" s="288"/>
      <c r="W1502" s="287"/>
      <c r="Z1502" s="289"/>
    </row>
    <row r="1503" spans="22:26">
      <c r="V1503" s="288"/>
      <c r="W1503" s="287"/>
      <c r="Z1503" s="289"/>
    </row>
    <row r="1504" spans="22:26">
      <c r="V1504" s="288"/>
      <c r="W1504" s="287"/>
      <c r="Z1504" s="289"/>
    </row>
    <row r="1505" spans="22:26">
      <c r="V1505" s="288"/>
      <c r="W1505" s="287"/>
      <c r="Z1505" s="289"/>
    </row>
    <row r="1506" spans="22:26">
      <c r="V1506" s="288"/>
      <c r="W1506" s="287"/>
      <c r="Z1506" s="289"/>
    </row>
    <row r="1507" spans="22:26">
      <c r="V1507" s="288"/>
      <c r="W1507" s="287"/>
      <c r="Z1507" s="289"/>
    </row>
    <row r="1508" spans="22:26">
      <c r="V1508" s="288"/>
      <c r="W1508" s="287"/>
      <c r="Z1508" s="289"/>
    </row>
    <row r="1509" spans="22:26">
      <c r="V1509" s="288"/>
      <c r="W1509" s="287"/>
      <c r="Z1509" s="289"/>
    </row>
    <row r="1510" spans="22:26">
      <c r="V1510" s="288"/>
      <c r="W1510" s="287"/>
      <c r="Z1510" s="289"/>
    </row>
    <row r="1511" spans="22:26">
      <c r="V1511" s="288"/>
      <c r="W1511" s="287"/>
      <c r="Z1511" s="289"/>
    </row>
    <row r="1512" spans="22:26">
      <c r="V1512" s="288"/>
      <c r="W1512" s="287"/>
      <c r="Z1512" s="289"/>
    </row>
    <row r="1513" spans="22:26">
      <c r="V1513" s="288"/>
      <c r="W1513" s="287"/>
      <c r="Z1513" s="289"/>
    </row>
    <row r="1514" spans="22:26">
      <c r="V1514" s="288"/>
      <c r="W1514" s="287"/>
      <c r="Z1514" s="289"/>
    </row>
    <row r="1515" spans="22:26">
      <c r="V1515" s="288"/>
      <c r="W1515" s="287"/>
      <c r="Z1515" s="289"/>
    </row>
    <row r="1516" spans="22:26">
      <c r="V1516" s="288"/>
      <c r="W1516" s="287"/>
      <c r="Z1516" s="289"/>
    </row>
    <row r="1517" spans="22:26">
      <c r="V1517" s="288"/>
      <c r="W1517" s="287"/>
      <c r="Z1517" s="289"/>
    </row>
    <row r="1518" spans="22:26">
      <c r="V1518" s="288"/>
      <c r="W1518" s="287"/>
      <c r="Z1518" s="289"/>
    </row>
    <row r="1519" spans="22:26">
      <c r="V1519" s="288"/>
      <c r="W1519" s="287"/>
      <c r="Z1519" s="289"/>
    </row>
    <row r="1520" spans="22:26">
      <c r="V1520" s="288"/>
      <c r="W1520" s="287"/>
      <c r="Z1520" s="289"/>
    </row>
    <row r="1521" spans="22:26">
      <c r="V1521" s="288"/>
      <c r="W1521" s="287"/>
      <c r="Z1521" s="289"/>
    </row>
    <row r="1522" spans="22:26">
      <c r="V1522" s="288"/>
      <c r="W1522" s="287"/>
      <c r="Z1522" s="289"/>
    </row>
    <row r="1523" spans="22:26">
      <c r="V1523" s="288"/>
      <c r="W1523" s="287"/>
      <c r="Z1523" s="289"/>
    </row>
    <row r="1524" spans="22:26">
      <c r="V1524" s="288"/>
      <c r="W1524" s="287"/>
      <c r="Z1524" s="289"/>
    </row>
    <row r="1525" spans="22:26">
      <c r="V1525" s="288"/>
      <c r="W1525" s="287"/>
      <c r="Z1525" s="289"/>
    </row>
    <row r="1526" spans="22:26">
      <c r="V1526" s="288"/>
      <c r="W1526" s="287"/>
      <c r="Z1526" s="289"/>
    </row>
    <row r="1527" spans="22:26">
      <c r="V1527" s="288"/>
      <c r="W1527" s="287"/>
      <c r="Z1527" s="289"/>
    </row>
    <row r="1528" spans="22:26">
      <c r="V1528" s="288"/>
      <c r="W1528" s="287"/>
      <c r="Z1528" s="289"/>
    </row>
    <row r="1529" spans="22:26">
      <c r="V1529" s="288"/>
      <c r="W1529" s="287"/>
      <c r="Z1529" s="289"/>
    </row>
    <row r="1530" spans="22:26">
      <c r="V1530" s="288"/>
      <c r="W1530" s="287"/>
      <c r="Z1530" s="289"/>
    </row>
    <row r="1531" spans="22:26">
      <c r="V1531" s="288"/>
      <c r="W1531" s="287"/>
      <c r="Z1531" s="289"/>
    </row>
    <row r="1532" spans="22:26">
      <c r="V1532" s="288"/>
      <c r="W1532" s="287"/>
      <c r="Z1532" s="289"/>
    </row>
    <row r="1533" spans="22:26">
      <c r="V1533" s="288"/>
      <c r="W1533" s="287"/>
      <c r="Z1533" s="289"/>
    </row>
    <row r="1534" spans="22:26">
      <c r="V1534" s="288"/>
      <c r="W1534" s="287"/>
      <c r="Z1534" s="289"/>
    </row>
    <row r="1535" spans="22:26">
      <c r="V1535" s="288"/>
      <c r="W1535" s="287"/>
      <c r="Z1535" s="289"/>
    </row>
    <row r="1536" spans="22:26">
      <c r="V1536" s="288"/>
      <c r="W1536" s="287"/>
      <c r="Z1536" s="289"/>
    </row>
    <row r="1537" spans="22:26">
      <c r="V1537" s="288"/>
      <c r="W1537" s="287"/>
      <c r="Z1537" s="289"/>
    </row>
    <row r="1538" spans="22:26">
      <c r="V1538" s="288"/>
      <c r="W1538" s="287"/>
      <c r="Z1538" s="289"/>
    </row>
    <row r="1539" spans="22:26">
      <c r="V1539" s="288"/>
      <c r="W1539" s="287"/>
      <c r="Z1539" s="289"/>
    </row>
    <row r="1540" spans="22:26">
      <c r="V1540" s="288"/>
      <c r="W1540" s="287"/>
      <c r="Z1540" s="289"/>
    </row>
    <row r="1541" spans="22:26">
      <c r="V1541" s="288"/>
      <c r="W1541" s="287"/>
      <c r="Z1541" s="289"/>
    </row>
    <row r="1542" spans="22:26">
      <c r="V1542" s="288"/>
      <c r="W1542" s="287"/>
      <c r="Z1542" s="289"/>
    </row>
    <row r="1543" spans="22:26">
      <c r="V1543" s="288"/>
      <c r="W1543" s="287"/>
      <c r="Z1543" s="289"/>
    </row>
    <row r="1544" spans="22:26">
      <c r="V1544" s="288"/>
      <c r="W1544" s="287"/>
      <c r="Z1544" s="289"/>
    </row>
    <row r="1545" spans="22:26">
      <c r="V1545" s="288"/>
      <c r="W1545" s="287"/>
      <c r="Z1545" s="289"/>
    </row>
    <row r="1546" spans="22:26">
      <c r="V1546" s="288"/>
      <c r="W1546" s="287"/>
      <c r="Z1546" s="289"/>
    </row>
    <row r="1547" spans="22:26">
      <c r="V1547" s="288"/>
      <c r="W1547" s="287"/>
      <c r="Z1547" s="289"/>
    </row>
    <row r="1548" spans="22:26">
      <c r="V1548" s="288"/>
      <c r="W1548" s="287"/>
      <c r="Z1548" s="289"/>
    </row>
    <row r="1549" spans="22:26">
      <c r="V1549" s="288"/>
      <c r="W1549" s="287"/>
      <c r="Z1549" s="289"/>
    </row>
    <row r="1550" spans="22:26">
      <c r="V1550" s="288"/>
      <c r="W1550" s="287"/>
      <c r="Z1550" s="289"/>
    </row>
    <row r="1551" spans="22:26">
      <c r="V1551" s="288"/>
      <c r="W1551" s="287"/>
      <c r="Z1551" s="289"/>
    </row>
    <row r="1552" spans="22:26">
      <c r="V1552" s="288"/>
      <c r="W1552" s="287"/>
      <c r="Z1552" s="289"/>
    </row>
    <row r="1553" spans="22:26">
      <c r="V1553" s="288"/>
      <c r="W1553" s="287"/>
      <c r="Z1553" s="289"/>
    </row>
    <row r="1554" spans="22:26">
      <c r="V1554" s="288"/>
      <c r="W1554" s="287"/>
      <c r="Z1554" s="289"/>
    </row>
    <row r="1555" spans="22:26">
      <c r="V1555" s="288"/>
      <c r="W1555" s="287"/>
      <c r="Z1555" s="289"/>
    </row>
    <row r="1556" spans="22:26">
      <c r="V1556" s="288"/>
      <c r="W1556" s="287"/>
      <c r="Z1556" s="289"/>
    </row>
    <row r="1557" spans="22:26">
      <c r="V1557" s="288"/>
      <c r="W1557" s="287"/>
      <c r="Z1557" s="289"/>
    </row>
    <row r="1558" spans="22:26">
      <c r="V1558" s="288"/>
      <c r="W1558" s="287"/>
      <c r="Z1558" s="289"/>
    </row>
    <row r="1559" spans="22:26">
      <c r="V1559" s="288"/>
      <c r="W1559" s="287"/>
      <c r="Z1559" s="289"/>
    </row>
    <row r="1560" spans="22:26">
      <c r="V1560" s="288"/>
      <c r="W1560" s="287"/>
      <c r="Z1560" s="289"/>
    </row>
    <row r="1561" spans="22:26">
      <c r="V1561" s="288"/>
      <c r="W1561" s="287"/>
      <c r="Z1561" s="289"/>
    </row>
    <row r="1562" spans="22:26">
      <c r="V1562" s="288"/>
      <c r="W1562" s="287"/>
      <c r="Z1562" s="289"/>
    </row>
    <row r="1563" spans="22:26">
      <c r="V1563" s="288"/>
      <c r="W1563" s="287"/>
      <c r="Z1563" s="289"/>
    </row>
    <row r="1564" spans="22:26">
      <c r="V1564" s="288"/>
      <c r="W1564" s="287"/>
      <c r="Z1564" s="289"/>
    </row>
    <row r="1565" spans="22:26">
      <c r="V1565" s="288"/>
      <c r="W1565" s="287"/>
      <c r="Z1565" s="289"/>
    </row>
    <row r="1566" spans="22:26">
      <c r="V1566" s="288"/>
      <c r="W1566" s="287"/>
      <c r="Z1566" s="289"/>
    </row>
    <row r="1567" spans="22:26">
      <c r="V1567" s="288"/>
      <c r="W1567" s="287"/>
      <c r="Z1567" s="289"/>
    </row>
    <row r="1568" spans="22:26">
      <c r="V1568" s="288"/>
      <c r="W1568" s="287"/>
      <c r="Z1568" s="289"/>
    </row>
    <row r="1569" spans="22:26">
      <c r="V1569" s="288"/>
      <c r="W1569" s="287"/>
      <c r="Z1569" s="289"/>
    </row>
    <row r="1570" spans="22:26">
      <c r="V1570" s="288"/>
      <c r="W1570" s="287"/>
      <c r="Z1570" s="289"/>
    </row>
    <row r="1571" spans="22:26">
      <c r="V1571" s="288"/>
      <c r="W1571" s="287"/>
      <c r="Z1571" s="289"/>
    </row>
    <row r="1572" spans="22:26">
      <c r="V1572" s="288"/>
      <c r="W1572" s="287"/>
      <c r="Z1572" s="289"/>
    </row>
    <row r="1573" spans="22:26">
      <c r="V1573" s="288"/>
      <c r="W1573" s="287"/>
      <c r="Z1573" s="289"/>
    </row>
    <row r="1574" spans="22:26">
      <c r="V1574" s="288"/>
      <c r="W1574" s="287"/>
      <c r="Z1574" s="289"/>
    </row>
    <row r="1575" spans="22:26">
      <c r="V1575" s="288"/>
      <c r="W1575" s="287"/>
      <c r="Z1575" s="289"/>
    </row>
    <row r="1576" spans="22:26">
      <c r="V1576" s="288"/>
      <c r="W1576" s="287"/>
      <c r="Z1576" s="289"/>
    </row>
    <row r="1577" spans="22:26">
      <c r="V1577" s="288"/>
      <c r="W1577" s="287"/>
      <c r="Z1577" s="289"/>
    </row>
    <row r="1578" spans="22:26">
      <c r="V1578" s="288"/>
      <c r="W1578" s="287"/>
      <c r="Z1578" s="289"/>
    </row>
    <row r="1579" spans="22:26">
      <c r="V1579" s="288"/>
      <c r="W1579" s="287"/>
      <c r="Z1579" s="289"/>
    </row>
    <row r="1580" spans="22:26">
      <c r="V1580" s="288"/>
      <c r="W1580" s="287"/>
      <c r="Z1580" s="289"/>
    </row>
    <row r="1581" spans="22:26">
      <c r="V1581" s="288"/>
      <c r="W1581" s="287"/>
      <c r="Z1581" s="289"/>
    </row>
    <row r="1582" spans="22:26">
      <c r="V1582" s="288"/>
      <c r="W1582" s="287"/>
      <c r="Z1582" s="289"/>
    </row>
    <row r="1583" spans="22:26">
      <c r="V1583" s="288"/>
      <c r="W1583" s="287"/>
      <c r="Z1583" s="289"/>
    </row>
    <row r="1584" spans="22:26">
      <c r="V1584" s="288"/>
      <c r="W1584" s="287"/>
      <c r="Z1584" s="289"/>
    </row>
    <row r="1585" spans="22:26">
      <c r="V1585" s="288"/>
      <c r="W1585" s="287"/>
      <c r="Z1585" s="289"/>
    </row>
    <row r="1586" spans="22:26">
      <c r="V1586" s="288"/>
      <c r="W1586" s="287"/>
      <c r="Z1586" s="289"/>
    </row>
    <row r="1587" spans="22:26">
      <c r="V1587" s="288"/>
      <c r="W1587" s="287"/>
      <c r="Z1587" s="289"/>
    </row>
    <row r="1588" spans="22:26">
      <c r="V1588" s="288"/>
      <c r="W1588" s="287"/>
      <c r="Z1588" s="289"/>
    </row>
    <row r="1589" spans="22:26">
      <c r="V1589" s="288"/>
      <c r="W1589" s="287"/>
      <c r="Z1589" s="289"/>
    </row>
    <row r="1590" spans="22:26">
      <c r="V1590" s="288"/>
      <c r="W1590" s="287"/>
      <c r="Z1590" s="289"/>
    </row>
    <row r="1591" spans="22:26">
      <c r="V1591" s="288"/>
      <c r="W1591" s="287"/>
      <c r="Z1591" s="289"/>
    </row>
    <row r="1592" spans="22:26">
      <c r="V1592" s="288"/>
      <c r="W1592" s="287"/>
      <c r="Z1592" s="289"/>
    </row>
    <row r="1593" spans="22:26">
      <c r="V1593" s="288"/>
      <c r="W1593" s="287"/>
      <c r="Z1593" s="289"/>
    </row>
    <row r="1594" spans="22:26">
      <c r="V1594" s="288"/>
      <c r="W1594" s="287"/>
      <c r="Z1594" s="289"/>
    </row>
    <row r="1595" spans="22:26">
      <c r="V1595" s="288"/>
      <c r="W1595" s="287"/>
      <c r="Z1595" s="289"/>
    </row>
    <row r="1596" spans="22:26">
      <c r="V1596" s="288"/>
      <c r="W1596" s="287"/>
      <c r="Z1596" s="289"/>
    </row>
    <row r="1597" spans="22:26">
      <c r="V1597" s="288"/>
      <c r="W1597" s="287"/>
      <c r="Z1597" s="289"/>
    </row>
    <row r="1598" spans="22:26">
      <c r="V1598" s="288"/>
      <c r="W1598" s="287"/>
      <c r="Z1598" s="289"/>
    </row>
    <row r="1599" spans="22:26">
      <c r="V1599" s="288"/>
      <c r="W1599" s="287"/>
      <c r="Z1599" s="289"/>
    </row>
    <row r="1600" spans="22:26">
      <c r="V1600" s="288"/>
      <c r="W1600" s="287"/>
      <c r="Z1600" s="289"/>
    </row>
    <row r="1601" spans="22:26">
      <c r="V1601" s="288"/>
      <c r="W1601" s="287"/>
      <c r="Z1601" s="289"/>
    </row>
    <row r="1602" spans="22:26">
      <c r="V1602" s="288"/>
      <c r="W1602" s="287"/>
      <c r="Z1602" s="289"/>
    </row>
    <row r="1603" spans="22:26">
      <c r="V1603" s="288"/>
      <c r="W1603" s="287"/>
      <c r="Z1603" s="289"/>
    </row>
    <row r="1604" spans="22:26">
      <c r="V1604" s="288"/>
      <c r="W1604" s="287"/>
      <c r="Z1604" s="289"/>
    </row>
    <row r="1605" spans="22:26">
      <c r="V1605" s="288"/>
      <c r="W1605" s="287"/>
      <c r="Z1605" s="289"/>
    </row>
    <row r="1606" spans="22:26">
      <c r="V1606" s="288"/>
      <c r="W1606" s="287"/>
      <c r="Z1606" s="289"/>
    </row>
    <row r="1607" spans="22:26">
      <c r="V1607" s="288"/>
      <c r="W1607" s="287"/>
      <c r="Z1607" s="289"/>
    </row>
    <row r="1608" spans="22:26">
      <c r="V1608" s="288"/>
      <c r="W1608" s="287"/>
      <c r="Z1608" s="289"/>
    </row>
    <row r="1609" spans="22:26">
      <c r="V1609" s="288"/>
      <c r="W1609" s="287"/>
      <c r="Z1609" s="289"/>
    </row>
    <row r="1610" spans="22:26">
      <c r="V1610" s="288"/>
      <c r="W1610" s="287"/>
      <c r="Z1610" s="289"/>
    </row>
    <row r="1611" spans="22:26">
      <c r="V1611" s="288"/>
      <c r="W1611" s="287"/>
      <c r="Z1611" s="289"/>
    </row>
    <row r="1612" spans="22:26">
      <c r="V1612" s="288"/>
      <c r="W1612" s="287"/>
      <c r="Z1612" s="289"/>
    </row>
    <row r="1613" spans="22:26">
      <c r="V1613" s="288"/>
      <c r="W1613" s="287"/>
      <c r="Z1613" s="289"/>
    </row>
    <row r="1614" spans="22:26">
      <c r="V1614" s="288"/>
      <c r="W1614" s="287"/>
      <c r="Z1614" s="289"/>
    </row>
    <row r="1615" spans="22:26">
      <c r="V1615" s="288"/>
      <c r="W1615" s="287"/>
      <c r="Z1615" s="289"/>
    </row>
    <row r="1616" spans="22:26">
      <c r="V1616" s="288"/>
      <c r="W1616" s="287"/>
      <c r="Z1616" s="289"/>
    </row>
    <row r="1617" spans="22:26">
      <c r="V1617" s="288"/>
      <c r="W1617" s="287"/>
      <c r="Z1617" s="289"/>
    </row>
    <row r="1618" spans="22:26">
      <c r="V1618" s="288"/>
      <c r="W1618" s="287"/>
      <c r="Z1618" s="289"/>
    </row>
    <row r="1619" spans="22:26">
      <c r="V1619" s="288"/>
      <c r="W1619" s="287"/>
      <c r="Z1619" s="289"/>
    </row>
    <row r="1620" spans="22:26">
      <c r="V1620" s="288"/>
      <c r="W1620" s="287"/>
      <c r="Z1620" s="289"/>
    </row>
    <row r="1621" spans="22:26">
      <c r="V1621" s="288"/>
      <c r="W1621" s="287"/>
      <c r="Z1621" s="289"/>
    </row>
    <row r="1622" spans="22:26">
      <c r="V1622" s="288"/>
      <c r="W1622" s="287"/>
      <c r="Z1622" s="289"/>
    </row>
    <row r="1623" spans="22:26">
      <c r="V1623" s="288"/>
      <c r="W1623" s="287"/>
      <c r="Z1623" s="289"/>
    </row>
    <row r="1624" spans="22:26">
      <c r="V1624" s="288"/>
      <c r="W1624" s="287"/>
      <c r="Z1624" s="289"/>
    </row>
    <row r="1625" spans="22:26">
      <c r="V1625" s="288"/>
      <c r="W1625" s="287"/>
      <c r="Z1625" s="289"/>
    </row>
    <row r="1626" spans="22:26">
      <c r="V1626" s="288"/>
      <c r="W1626" s="287"/>
      <c r="Z1626" s="289"/>
    </row>
    <row r="1627" spans="22:26">
      <c r="V1627" s="288"/>
      <c r="W1627" s="287"/>
      <c r="Z1627" s="289"/>
    </row>
    <row r="1628" spans="22:26">
      <c r="V1628" s="288"/>
      <c r="W1628" s="287"/>
      <c r="Z1628" s="289"/>
    </row>
    <row r="1629" spans="22:26">
      <c r="V1629" s="288"/>
      <c r="W1629" s="287"/>
      <c r="Z1629" s="289"/>
    </row>
    <row r="1630" spans="22:26">
      <c r="V1630" s="288"/>
      <c r="W1630" s="287"/>
      <c r="Z1630" s="289"/>
    </row>
    <row r="1631" spans="22:26">
      <c r="V1631" s="288"/>
      <c r="W1631" s="287"/>
      <c r="Z1631" s="289"/>
    </row>
    <row r="1632" spans="22:26">
      <c r="V1632" s="288"/>
      <c r="W1632" s="287"/>
      <c r="Z1632" s="289"/>
    </row>
    <row r="1633" spans="22:26">
      <c r="V1633" s="288"/>
      <c r="W1633" s="287"/>
      <c r="Z1633" s="289"/>
    </row>
    <row r="1634" spans="22:26">
      <c r="V1634" s="288"/>
      <c r="W1634" s="287"/>
      <c r="Z1634" s="289"/>
    </row>
    <row r="1635" spans="22:26">
      <c r="V1635" s="288"/>
      <c r="W1635" s="287"/>
      <c r="Z1635" s="289"/>
    </row>
    <row r="1636" spans="22:26">
      <c r="V1636" s="288"/>
      <c r="W1636" s="287"/>
      <c r="Z1636" s="289"/>
    </row>
    <row r="1637" spans="22:26">
      <c r="V1637" s="288"/>
      <c r="W1637" s="287"/>
      <c r="Z1637" s="289"/>
    </row>
    <row r="1638" spans="22:26">
      <c r="V1638" s="288"/>
      <c r="W1638" s="287"/>
      <c r="Z1638" s="289"/>
    </row>
    <row r="1639" spans="22:26">
      <c r="V1639" s="288"/>
      <c r="W1639" s="287"/>
      <c r="Z1639" s="289"/>
    </row>
    <row r="1640" spans="22:26">
      <c r="V1640" s="288"/>
      <c r="W1640" s="287"/>
      <c r="Z1640" s="289"/>
    </row>
    <row r="1641" spans="22:26">
      <c r="V1641" s="288"/>
      <c r="W1641" s="287"/>
      <c r="Z1641" s="289"/>
    </row>
    <row r="1642" spans="22:26">
      <c r="V1642" s="288"/>
      <c r="W1642" s="287"/>
      <c r="Z1642" s="289"/>
    </row>
    <row r="1643" spans="22:26">
      <c r="V1643" s="288"/>
      <c r="W1643" s="287"/>
      <c r="Z1643" s="289"/>
    </row>
    <row r="1644" spans="22:26">
      <c r="V1644" s="288"/>
      <c r="W1644" s="287"/>
      <c r="Z1644" s="289"/>
    </row>
    <row r="1645" spans="22:26">
      <c r="V1645" s="288"/>
      <c r="W1645" s="287"/>
      <c r="Z1645" s="289"/>
    </row>
    <row r="1646" spans="22:26">
      <c r="V1646" s="288"/>
      <c r="W1646" s="287"/>
      <c r="Z1646" s="289"/>
    </row>
    <row r="1647" spans="22:26">
      <c r="V1647" s="288"/>
      <c r="W1647" s="287"/>
      <c r="Z1647" s="289"/>
    </row>
    <row r="1648" spans="22:26">
      <c r="V1648" s="288"/>
      <c r="W1648" s="287"/>
      <c r="Z1648" s="289"/>
    </row>
    <row r="1649" spans="22:26">
      <c r="V1649" s="288"/>
      <c r="W1649" s="287"/>
      <c r="Z1649" s="289"/>
    </row>
    <row r="1650" spans="22:26">
      <c r="V1650" s="288"/>
      <c r="W1650" s="287"/>
      <c r="Z1650" s="289"/>
    </row>
    <row r="1651" spans="22:26">
      <c r="V1651" s="288"/>
      <c r="W1651" s="287"/>
      <c r="Z1651" s="289"/>
    </row>
    <row r="1652" spans="22:26">
      <c r="V1652" s="288"/>
      <c r="W1652" s="287"/>
      <c r="Z1652" s="289"/>
    </row>
    <row r="1653" spans="22:26">
      <c r="V1653" s="288"/>
      <c r="W1653" s="287"/>
      <c r="Z1653" s="289"/>
    </row>
    <row r="1654" spans="22:26">
      <c r="V1654" s="288"/>
      <c r="W1654" s="287"/>
      <c r="Z1654" s="289"/>
    </row>
    <row r="1655" spans="22:26">
      <c r="V1655" s="288"/>
      <c r="W1655" s="287"/>
      <c r="Z1655" s="289"/>
    </row>
    <row r="1656" spans="22:26">
      <c r="V1656" s="288"/>
      <c r="W1656" s="287"/>
      <c r="Z1656" s="289"/>
    </row>
    <row r="1657" spans="22:26">
      <c r="V1657" s="288"/>
      <c r="W1657" s="287"/>
      <c r="Z1657" s="289"/>
    </row>
    <row r="1658" spans="22:26">
      <c r="V1658" s="288"/>
      <c r="W1658" s="287"/>
      <c r="Z1658" s="289"/>
    </row>
    <row r="1659" spans="22:26">
      <c r="V1659" s="288"/>
      <c r="W1659" s="287"/>
      <c r="Z1659" s="289"/>
    </row>
    <row r="1660" spans="22:26">
      <c r="V1660" s="288"/>
      <c r="W1660" s="287"/>
      <c r="Z1660" s="289"/>
    </row>
    <row r="1661" spans="22:26">
      <c r="V1661" s="288"/>
      <c r="W1661" s="287"/>
      <c r="Z1661" s="289"/>
    </row>
    <row r="1662" spans="22:26">
      <c r="V1662" s="288"/>
      <c r="W1662" s="287"/>
      <c r="Z1662" s="289"/>
    </row>
    <row r="1663" spans="22:26">
      <c r="V1663" s="288"/>
      <c r="W1663" s="287"/>
      <c r="Z1663" s="289"/>
    </row>
    <row r="1664" spans="22:26">
      <c r="V1664" s="288"/>
      <c r="W1664" s="287"/>
      <c r="Z1664" s="289"/>
    </row>
    <row r="1665" spans="22:26">
      <c r="V1665" s="288"/>
      <c r="W1665" s="287"/>
      <c r="Z1665" s="289"/>
    </row>
    <row r="1666" spans="22:26">
      <c r="V1666" s="288"/>
      <c r="W1666" s="287"/>
      <c r="Z1666" s="289"/>
    </row>
    <row r="1667" spans="22:26">
      <c r="V1667" s="288"/>
      <c r="W1667" s="287"/>
      <c r="Z1667" s="289"/>
    </row>
    <row r="1668" spans="22:26">
      <c r="V1668" s="288"/>
      <c r="W1668" s="287"/>
      <c r="Z1668" s="289"/>
    </row>
    <row r="1669" spans="22:26">
      <c r="V1669" s="288"/>
      <c r="W1669" s="287"/>
      <c r="Z1669" s="289"/>
    </row>
    <row r="1670" spans="22:26">
      <c r="V1670" s="288"/>
      <c r="W1670" s="287"/>
      <c r="Z1670" s="289"/>
    </row>
    <row r="1671" spans="22:26">
      <c r="V1671" s="288"/>
      <c r="W1671" s="287"/>
      <c r="Z1671" s="289"/>
    </row>
    <row r="1672" spans="22:26">
      <c r="V1672" s="288"/>
      <c r="W1672" s="287"/>
      <c r="Z1672" s="289"/>
    </row>
    <row r="1673" spans="22:26">
      <c r="V1673" s="288"/>
      <c r="W1673" s="287"/>
      <c r="Z1673" s="289"/>
    </row>
    <row r="1674" spans="22:26">
      <c r="V1674" s="288"/>
      <c r="W1674" s="287"/>
      <c r="Z1674" s="289"/>
    </row>
    <row r="1675" spans="22:26">
      <c r="V1675" s="288"/>
      <c r="W1675" s="287"/>
      <c r="Z1675" s="289"/>
    </row>
    <row r="1676" spans="22:26">
      <c r="V1676" s="288"/>
      <c r="W1676" s="287"/>
      <c r="Z1676" s="289"/>
    </row>
    <row r="1677" spans="22:26">
      <c r="V1677" s="288"/>
      <c r="W1677" s="287"/>
      <c r="Z1677" s="289"/>
    </row>
    <row r="1678" spans="22:26">
      <c r="V1678" s="288"/>
      <c r="W1678" s="287"/>
      <c r="Z1678" s="289"/>
    </row>
    <row r="1679" spans="22:26">
      <c r="V1679" s="288"/>
      <c r="W1679" s="287"/>
      <c r="Z1679" s="289"/>
    </row>
    <row r="1680" spans="22:26">
      <c r="V1680" s="288"/>
      <c r="W1680" s="287"/>
      <c r="Z1680" s="289"/>
    </row>
    <row r="1681" spans="22:26">
      <c r="V1681" s="288"/>
      <c r="W1681" s="287"/>
      <c r="Z1681" s="289"/>
    </row>
    <row r="1682" spans="22:26">
      <c r="V1682" s="288"/>
      <c r="W1682" s="287"/>
      <c r="Z1682" s="289"/>
    </row>
    <row r="1683" spans="22:26">
      <c r="V1683" s="288"/>
      <c r="W1683" s="287"/>
      <c r="Z1683" s="289"/>
    </row>
    <row r="1684" spans="22:26">
      <c r="V1684" s="288"/>
      <c r="W1684" s="287"/>
      <c r="Z1684" s="289"/>
    </row>
    <row r="1685" spans="22:26">
      <c r="V1685" s="288"/>
      <c r="W1685" s="287"/>
      <c r="Z1685" s="289"/>
    </row>
    <row r="1686" spans="22:26">
      <c r="V1686" s="288"/>
      <c r="W1686" s="287"/>
      <c r="Z1686" s="289"/>
    </row>
    <row r="1687" spans="22:26">
      <c r="V1687" s="288"/>
      <c r="W1687" s="287"/>
      <c r="Z1687" s="289"/>
    </row>
    <row r="1688" spans="22:26">
      <c r="V1688" s="288"/>
      <c r="W1688" s="287"/>
      <c r="Z1688" s="289"/>
    </row>
    <row r="1689" spans="22:26">
      <c r="V1689" s="288"/>
      <c r="W1689" s="287"/>
      <c r="Z1689" s="289"/>
    </row>
    <row r="1690" spans="22:26">
      <c r="V1690" s="288"/>
      <c r="W1690" s="287"/>
      <c r="Z1690" s="289"/>
    </row>
    <row r="1691" spans="22:26">
      <c r="V1691" s="288"/>
      <c r="W1691" s="287"/>
      <c r="Z1691" s="289"/>
    </row>
    <row r="1692" spans="22:26">
      <c r="V1692" s="288"/>
      <c r="W1692" s="287"/>
      <c r="Z1692" s="289"/>
    </row>
    <row r="1693" spans="22:26">
      <c r="V1693" s="288"/>
      <c r="W1693" s="287"/>
      <c r="Z1693" s="289"/>
    </row>
    <row r="1694" spans="22:26">
      <c r="V1694" s="288"/>
      <c r="W1694" s="287"/>
      <c r="Z1694" s="289"/>
    </row>
    <row r="1695" spans="22:26">
      <c r="V1695" s="288"/>
      <c r="W1695" s="287"/>
      <c r="Z1695" s="289"/>
    </row>
    <row r="1696" spans="22:26">
      <c r="V1696" s="288"/>
      <c r="W1696" s="287"/>
      <c r="Z1696" s="289"/>
    </row>
    <row r="1697" spans="22:26">
      <c r="V1697" s="288"/>
      <c r="W1697" s="287"/>
      <c r="Z1697" s="289"/>
    </row>
    <row r="1698" spans="22:26">
      <c r="V1698" s="288"/>
      <c r="W1698" s="287"/>
      <c r="Z1698" s="289"/>
    </row>
    <row r="1699" spans="22:26">
      <c r="V1699" s="288"/>
      <c r="W1699" s="287"/>
      <c r="Z1699" s="289"/>
    </row>
    <row r="1700" spans="22:26">
      <c r="V1700" s="288"/>
      <c r="W1700" s="287"/>
      <c r="Z1700" s="289"/>
    </row>
    <row r="1701" spans="22:26">
      <c r="V1701" s="288"/>
      <c r="W1701" s="287"/>
      <c r="Z1701" s="289"/>
    </row>
    <row r="1702" spans="22:26">
      <c r="V1702" s="288"/>
      <c r="W1702" s="287"/>
      <c r="Z1702" s="289"/>
    </row>
    <row r="1703" spans="22:26">
      <c r="V1703" s="288"/>
      <c r="W1703" s="287"/>
      <c r="Z1703" s="289"/>
    </row>
    <row r="1704" spans="22:26">
      <c r="V1704" s="288"/>
      <c r="W1704" s="287"/>
      <c r="Z1704" s="289"/>
    </row>
    <row r="1705" spans="22:26">
      <c r="V1705" s="288"/>
      <c r="W1705" s="287"/>
      <c r="Z1705" s="289"/>
    </row>
    <row r="1706" spans="22:26">
      <c r="V1706" s="288"/>
      <c r="W1706" s="287"/>
      <c r="Z1706" s="289"/>
    </row>
    <row r="1707" spans="22:26">
      <c r="V1707" s="288"/>
      <c r="W1707" s="287"/>
      <c r="Z1707" s="289"/>
    </row>
    <row r="1708" spans="22:26">
      <c r="V1708" s="288"/>
      <c r="W1708" s="287"/>
      <c r="Z1708" s="289"/>
    </row>
    <row r="1709" spans="22:26">
      <c r="V1709" s="288"/>
      <c r="W1709" s="287"/>
      <c r="Z1709" s="289"/>
    </row>
    <row r="1710" spans="22:26">
      <c r="V1710" s="288"/>
      <c r="W1710" s="287"/>
      <c r="Z1710" s="289"/>
    </row>
    <row r="1711" spans="22:26">
      <c r="V1711" s="288"/>
      <c r="W1711" s="287"/>
      <c r="Z1711" s="289"/>
    </row>
    <row r="1712" spans="22:26">
      <c r="V1712" s="288"/>
      <c r="W1712" s="287"/>
      <c r="Z1712" s="289"/>
    </row>
    <row r="1713" spans="22:26">
      <c r="V1713" s="288"/>
      <c r="W1713" s="287"/>
      <c r="Z1713" s="289"/>
    </row>
    <row r="1714" spans="22:26">
      <c r="V1714" s="288"/>
      <c r="W1714" s="287"/>
      <c r="Z1714" s="289"/>
    </row>
    <row r="1715" spans="22:26">
      <c r="V1715" s="288"/>
      <c r="W1715" s="287"/>
      <c r="Z1715" s="289"/>
    </row>
    <row r="1716" spans="22:26">
      <c r="V1716" s="288"/>
      <c r="W1716" s="287"/>
      <c r="Z1716" s="289"/>
    </row>
    <row r="1717" spans="22:26">
      <c r="V1717" s="288"/>
      <c r="W1717" s="287"/>
      <c r="Z1717" s="289"/>
    </row>
    <row r="1718" spans="22:26">
      <c r="V1718" s="288"/>
      <c r="W1718" s="287"/>
      <c r="Z1718" s="289"/>
    </row>
    <row r="1719" spans="22:26">
      <c r="V1719" s="288"/>
      <c r="W1719" s="287"/>
      <c r="Z1719" s="289"/>
    </row>
    <row r="1720" spans="22:26">
      <c r="V1720" s="288"/>
      <c r="W1720" s="287"/>
      <c r="Z1720" s="289"/>
    </row>
    <row r="1721" spans="22:26">
      <c r="V1721" s="288"/>
      <c r="W1721" s="287"/>
      <c r="Z1721" s="289"/>
    </row>
    <row r="1722" spans="22:26">
      <c r="V1722" s="288"/>
      <c r="W1722" s="287"/>
      <c r="Z1722" s="289"/>
    </row>
    <row r="1723" spans="22:26">
      <c r="V1723" s="288"/>
      <c r="W1723" s="287"/>
      <c r="Z1723" s="289"/>
    </row>
    <row r="1724" spans="22:26">
      <c r="V1724" s="288"/>
      <c r="W1724" s="287"/>
      <c r="Z1724" s="289"/>
    </row>
    <row r="1725" spans="22:26">
      <c r="V1725" s="288"/>
      <c r="W1725" s="287"/>
      <c r="Z1725" s="289"/>
    </row>
    <row r="1726" spans="22:26">
      <c r="V1726" s="288"/>
      <c r="W1726" s="287"/>
      <c r="Z1726" s="289"/>
    </row>
    <row r="1727" spans="22:26">
      <c r="V1727" s="288"/>
      <c r="W1727" s="287"/>
      <c r="Z1727" s="289"/>
    </row>
    <row r="1728" spans="22:26">
      <c r="V1728" s="288"/>
      <c r="W1728" s="287"/>
      <c r="Z1728" s="289"/>
    </row>
    <row r="1729" spans="22:26">
      <c r="V1729" s="288"/>
      <c r="W1729" s="287"/>
      <c r="Z1729" s="289"/>
    </row>
    <row r="1730" spans="22:26">
      <c r="V1730" s="288"/>
      <c r="W1730" s="287"/>
      <c r="Z1730" s="289"/>
    </row>
    <row r="1731" spans="22:26">
      <c r="V1731" s="288"/>
      <c r="W1731" s="287"/>
      <c r="Z1731" s="289"/>
    </row>
    <row r="1732" spans="22:26">
      <c r="V1732" s="288"/>
      <c r="W1732" s="287"/>
      <c r="Z1732" s="289"/>
    </row>
    <row r="1733" spans="22:26">
      <c r="V1733" s="288"/>
      <c r="W1733" s="287"/>
      <c r="Z1733" s="289"/>
    </row>
    <row r="1734" spans="22:26">
      <c r="V1734" s="288"/>
      <c r="W1734" s="287"/>
      <c r="Z1734" s="289"/>
    </row>
    <row r="1735" spans="22:26">
      <c r="V1735" s="288"/>
      <c r="W1735" s="287"/>
      <c r="Z1735" s="289"/>
    </row>
    <row r="1736" spans="22:26">
      <c r="V1736" s="288"/>
      <c r="W1736" s="287"/>
      <c r="Z1736" s="289"/>
    </row>
    <row r="1737" spans="22:26">
      <c r="V1737" s="288"/>
      <c r="W1737" s="287"/>
      <c r="Z1737" s="289"/>
    </row>
    <row r="1738" spans="22:26">
      <c r="V1738" s="288"/>
      <c r="W1738" s="287"/>
      <c r="Z1738" s="289"/>
    </row>
    <row r="1739" spans="22:26">
      <c r="V1739" s="288"/>
      <c r="W1739" s="287"/>
      <c r="Z1739" s="289"/>
    </row>
    <row r="1740" spans="22:26">
      <c r="V1740" s="288"/>
      <c r="W1740" s="287"/>
      <c r="Z1740" s="289"/>
    </row>
    <row r="1741" spans="22:26">
      <c r="V1741" s="288"/>
      <c r="W1741" s="287"/>
      <c r="Z1741" s="289"/>
    </row>
    <row r="1742" spans="22:26">
      <c r="V1742" s="288"/>
      <c r="W1742" s="287"/>
      <c r="Z1742" s="289"/>
    </row>
    <row r="1743" spans="22:26">
      <c r="V1743" s="288"/>
      <c r="W1743" s="287"/>
      <c r="Z1743" s="289"/>
    </row>
    <row r="1744" spans="22:26">
      <c r="V1744" s="288"/>
      <c r="W1744" s="287"/>
      <c r="Z1744" s="289"/>
    </row>
    <row r="1745" spans="22:26">
      <c r="V1745" s="288"/>
      <c r="W1745" s="287"/>
      <c r="Z1745" s="289"/>
    </row>
    <row r="1746" spans="22:26">
      <c r="V1746" s="288"/>
      <c r="W1746" s="287"/>
      <c r="Z1746" s="289"/>
    </row>
    <row r="1747" spans="22:26">
      <c r="V1747" s="288"/>
      <c r="W1747" s="287"/>
      <c r="Z1747" s="289"/>
    </row>
    <row r="1748" spans="22:26">
      <c r="V1748" s="288"/>
      <c r="W1748" s="287"/>
      <c r="Z1748" s="289"/>
    </row>
    <row r="1749" spans="22:26">
      <c r="V1749" s="288"/>
      <c r="W1749" s="287"/>
      <c r="Z1749" s="289"/>
    </row>
    <row r="1750" spans="22:26">
      <c r="V1750" s="288"/>
      <c r="W1750" s="287"/>
      <c r="Z1750" s="289"/>
    </row>
    <row r="1751" spans="22:26">
      <c r="V1751" s="288"/>
      <c r="W1751" s="287"/>
      <c r="Z1751" s="289"/>
    </row>
    <row r="1752" spans="22:26">
      <c r="V1752" s="288"/>
      <c r="W1752" s="287"/>
      <c r="Z1752" s="289"/>
    </row>
    <row r="1753" spans="22:26">
      <c r="V1753" s="288"/>
      <c r="W1753" s="287"/>
      <c r="Z1753" s="289"/>
    </row>
    <row r="1754" spans="22:26">
      <c r="V1754" s="288"/>
      <c r="W1754" s="287"/>
      <c r="Z1754" s="289"/>
    </row>
    <row r="1755" spans="22:26">
      <c r="V1755" s="288"/>
      <c r="W1755" s="287"/>
      <c r="Z1755" s="289"/>
    </row>
    <row r="1756" spans="22:26">
      <c r="V1756" s="288"/>
      <c r="W1756" s="287"/>
      <c r="Z1756" s="289"/>
    </row>
    <row r="1757" spans="22:26">
      <c r="V1757" s="288"/>
      <c r="W1757" s="287"/>
      <c r="Z1757" s="289"/>
    </row>
    <row r="1758" spans="22:26">
      <c r="V1758" s="288"/>
      <c r="W1758" s="287"/>
      <c r="Z1758" s="289"/>
    </row>
    <row r="1759" spans="22:26">
      <c r="V1759" s="288"/>
      <c r="W1759" s="287"/>
      <c r="Z1759" s="289"/>
    </row>
    <row r="1760" spans="22:26">
      <c r="V1760" s="288"/>
      <c r="W1760" s="287"/>
      <c r="Z1760" s="289"/>
    </row>
    <row r="1761" spans="22:26">
      <c r="V1761" s="288"/>
      <c r="W1761" s="287"/>
      <c r="Z1761" s="289"/>
    </row>
    <row r="1762" spans="22:26">
      <c r="V1762" s="288"/>
      <c r="W1762" s="287"/>
      <c r="Z1762" s="289"/>
    </row>
    <row r="1763" spans="22:26">
      <c r="V1763" s="288"/>
      <c r="W1763" s="287"/>
      <c r="Z1763" s="289"/>
    </row>
    <row r="1764" spans="22:26">
      <c r="V1764" s="288"/>
      <c r="W1764" s="287"/>
      <c r="Z1764" s="289"/>
    </row>
    <row r="1765" spans="22:26">
      <c r="V1765" s="288"/>
      <c r="W1765" s="287"/>
      <c r="Z1765" s="289"/>
    </row>
    <row r="1766" spans="22:26">
      <c r="V1766" s="288"/>
      <c r="W1766" s="287"/>
      <c r="Z1766" s="289"/>
    </row>
    <row r="1767" spans="22:26">
      <c r="V1767" s="288"/>
      <c r="W1767" s="287"/>
      <c r="Z1767" s="289"/>
    </row>
    <row r="1768" spans="22:26">
      <c r="V1768" s="288"/>
      <c r="W1768" s="287"/>
      <c r="Z1768" s="289"/>
    </row>
    <row r="1769" spans="22:26">
      <c r="V1769" s="288"/>
      <c r="W1769" s="287"/>
      <c r="Z1769" s="289"/>
    </row>
    <row r="1770" spans="22:26">
      <c r="V1770" s="288"/>
      <c r="W1770" s="287"/>
      <c r="Z1770" s="289"/>
    </row>
    <row r="1771" spans="22:26">
      <c r="V1771" s="288"/>
      <c r="W1771" s="287"/>
      <c r="Z1771" s="289"/>
    </row>
    <row r="1772" spans="22:26">
      <c r="V1772" s="288"/>
      <c r="W1772" s="287"/>
      <c r="Z1772" s="289"/>
    </row>
    <row r="1773" spans="22:26">
      <c r="V1773" s="288"/>
      <c r="W1773" s="287"/>
      <c r="Z1773" s="289"/>
    </row>
    <row r="1774" spans="22:26">
      <c r="V1774" s="288"/>
      <c r="W1774" s="287"/>
      <c r="Z1774" s="289"/>
    </row>
    <row r="1775" spans="22:26">
      <c r="V1775" s="288"/>
      <c r="W1775" s="287"/>
      <c r="Z1775" s="289"/>
    </row>
    <row r="1776" spans="22:26">
      <c r="V1776" s="288"/>
      <c r="W1776" s="287"/>
      <c r="Z1776" s="289"/>
    </row>
    <row r="1777" spans="22:26">
      <c r="V1777" s="288"/>
      <c r="W1777" s="287"/>
      <c r="Z1777" s="289"/>
    </row>
    <row r="1778" spans="22:26">
      <c r="V1778" s="288"/>
      <c r="W1778" s="287"/>
      <c r="Z1778" s="289"/>
    </row>
    <row r="1779" spans="22:26">
      <c r="V1779" s="288"/>
      <c r="W1779" s="287"/>
      <c r="Z1779" s="289"/>
    </row>
    <row r="1780" spans="22:26">
      <c r="V1780" s="288"/>
      <c r="W1780" s="287"/>
      <c r="Z1780" s="289"/>
    </row>
    <row r="1781" spans="22:26">
      <c r="V1781" s="288"/>
      <c r="W1781" s="287"/>
      <c r="Z1781" s="289"/>
    </row>
    <row r="1782" spans="22:26">
      <c r="V1782" s="288"/>
      <c r="W1782" s="287"/>
      <c r="Z1782" s="289"/>
    </row>
    <row r="1783" spans="22:26">
      <c r="V1783" s="288"/>
      <c r="W1783" s="287"/>
      <c r="Z1783" s="289"/>
    </row>
    <row r="1784" spans="22:26">
      <c r="V1784" s="288"/>
      <c r="W1784" s="287"/>
      <c r="Z1784" s="289"/>
    </row>
    <row r="1785" spans="22:26">
      <c r="V1785" s="288"/>
      <c r="W1785" s="287"/>
      <c r="Z1785" s="289"/>
    </row>
    <row r="1786" spans="22:26">
      <c r="V1786" s="288"/>
      <c r="W1786" s="287"/>
      <c r="Z1786" s="289"/>
    </row>
    <row r="1787" spans="22:26">
      <c r="V1787" s="288"/>
      <c r="W1787" s="287"/>
      <c r="Z1787" s="289"/>
    </row>
    <row r="1788" spans="22:26">
      <c r="V1788" s="288"/>
      <c r="W1788" s="287"/>
      <c r="Z1788" s="289"/>
    </row>
    <row r="1789" spans="22:26">
      <c r="V1789" s="288"/>
      <c r="W1789" s="287"/>
      <c r="Z1789" s="289"/>
    </row>
    <row r="1790" spans="22:26">
      <c r="V1790" s="288"/>
      <c r="W1790" s="287"/>
      <c r="Z1790" s="289"/>
    </row>
    <row r="1791" spans="22:26">
      <c r="V1791" s="288"/>
      <c r="W1791" s="287"/>
      <c r="Z1791" s="289"/>
    </row>
    <row r="1792" spans="22:26">
      <c r="V1792" s="288"/>
      <c r="W1792" s="287"/>
      <c r="Z1792" s="289"/>
    </row>
    <row r="1793" spans="22:26">
      <c r="V1793" s="288"/>
      <c r="W1793" s="287"/>
      <c r="Z1793" s="289"/>
    </row>
    <row r="1794" spans="22:26">
      <c r="V1794" s="288"/>
      <c r="W1794" s="287"/>
      <c r="Z1794" s="289"/>
    </row>
    <row r="1795" spans="22:26">
      <c r="V1795" s="288"/>
      <c r="W1795" s="287"/>
      <c r="Z1795" s="289"/>
    </row>
    <row r="1796" spans="22:26">
      <c r="V1796" s="288"/>
      <c r="W1796" s="287"/>
      <c r="Z1796" s="289"/>
    </row>
    <row r="1797" spans="22:26">
      <c r="V1797" s="288"/>
      <c r="W1797" s="287"/>
      <c r="Z1797" s="289"/>
    </row>
    <row r="1798" spans="22:26">
      <c r="V1798" s="288"/>
      <c r="W1798" s="287"/>
      <c r="Z1798" s="289"/>
    </row>
    <row r="1799" spans="22:26">
      <c r="V1799" s="288"/>
      <c r="W1799" s="287"/>
      <c r="Z1799" s="289"/>
    </row>
    <row r="1800" spans="22:26">
      <c r="V1800" s="288"/>
      <c r="W1800" s="287"/>
      <c r="Z1800" s="289"/>
    </row>
    <row r="1801" spans="22:26">
      <c r="V1801" s="288"/>
      <c r="W1801" s="287"/>
      <c r="Z1801" s="289"/>
    </row>
    <row r="1802" spans="22:26">
      <c r="V1802" s="288"/>
      <c r="W1802" s="287"/>
      <c r="Z1802" s="289"/>
    </row>
    <row r="1803" spans="22:26">
      <c r="V1803" s="288"/>
      <c r="W1803" s="287"/>
      <c r="Z1803" s="289"/>
    </row>
    <row r="1804" spans="22:26">
      <c r="V1804" s="288"/>
      <c r="W1804" s="287"/>
      <c r="Z1804" s="289"/>
    </row>
    <row r="1805" spans="22:26">
      <c r="V1805" s="288"/>
      <c r="W1805" s="287"/>
      <c r="Z1805" s="289"/>
    </row>
    <row r="1806" spans="22:26">
      <c r="V1806" s="288"/>
      <c r="W1806" s="287"/>
      <c r="Z1806" s="289"/>
    </row>
    <row r="1807" spans="22:26">
      <c r="V1807" s="288"/>
      <c r="W1807" s="287"/>
      <c r="Z1807" s="289"/>
    </row>
    <row r="1808" spans="22:26">
      <c r="V1808" s="288"/>
      <c r="W1808" s="287"/>
      <c r="Z1808" s="289"/>
    </row>
    <row r="1809" spans="22:26">
      <c r="V1809" s="288"/>
      <c r="W1809" s="287"/>
      <c r="Z1809" s="289"/>
    </row>
    <row r="1810" spans="22:26">
      <c r="V1810" s="288"/>
      <c r="W1810" s="287"/>
      <c r="Z1810" s="289"/>
    </row>
    <row r="1811" spans="22:26">
      <c r="V1811" s="288"/>
      <c r="W1811" s="287"/>
      <c r="Z1811" s="289"/>
    </row>
    <row r="1812" spans="22:26">
      <c r="V1812" s="288"/>
      <c r="W1812" s="287"/>
      <c r="Z1812" s="289"/>
    </row>
    <row r="1813" spans="22:26">
      <c r="V1813" s="288"/>
      <c r="W1813" s="287"/>
      <c r="Z1813" s="289"/>
    </row>
    <row r="1814" spans="22:26">
      <c r="V1814" s="288"/>
      <c r="W1814" s="287"/>
      <c r="Z1814" s="289"/>
    </row>
    <row r="1815" spans="22:26">
      <c r="V1815" s="288"/>
      <c r="W1815" s="287"/>
      <c r="Z1815" s="289"/>
    </row>
    <row r="1816" spans="22:26">
      <c r="V1816" s="288"/>
      <c r="W1816" s="287"/>
      <c r="Z1816" s="289"/>
    </row>
    <row r="1817" spans="22:26">
      <c r="V1817" s="288"/>
      <c r="W1817" s="287"/>
      <c r="Z1817" s="289"/>
    </row>
    <row r="1818" spans="22:26">
      <c r="V1818" s="288"/>
      <c r="W1818" s="287"/>
      <c r="Z1818" s="289"/>
    </row>
    <row r="1819" spans="22:26">
      <c r="V1819" s="288"/>
      <c r="W1819" s="287"/>
      <c r="Z1819" s="289"/>
    </row>
    <row r="1820" spans="22:26">
      <c r="V1820" s="288"/>
      <c r="W1820" s="287"/>
      <c r="Z1820" s="289"/>
    </row>
    <row r="1821" spans="22:26">
      <c r="V1821" s="288"/>
      <c r="W1821" s="287"/>
      <c r="Z1821" s="289"/>
    </row>
    <row r="1822" spans="22:26">
      <c r="V1822" s="288"/>
      <c r="W1822" s="287"/>
      <c r="Z1822" s="289"/>
    </row>
    <row r="1823" spans="22:26">
      <c r="V1823" s="288"/>
      <c r="W1823" s="287"/>
      <c r="Z1823" s="289"/>
    </row>
    <row r="1824" spans="22:26">
      <c r="V1824" s="288"/>
      <c r="W1824" s="287"/>
      <c r="Z1824" s="289"/>
    </row>
    <row r="1825" spans="22:26">
      <c r="V1825" s="288"/>
      <c r="W1825" s="287"/>
      <c r="Z1825" s="289"/>
    </row>
    <row r="1826" spans="22:26">
      <c r="V1826" s="288"/>
      <c r="W1826" s="287"/>
      <c r="Z1826" s="289"/>
    </row>
    <row r="1827" spans="22:26">
      <c r="V1827" s="288"/>
      <c r="W1827" s="287"/>
      <c r="Z1827" s="289"/>
    </row>
    <row r="1828" spans="22:26">
      <c r="V1828" s="288"/>
      <c r="W1828" s="287"/>
      <c r="Z1828" s="289"/>
    </row>
    <row r="1829" spans="22:26">
      <c r="V1829" s="288"/>
      <c r="W1829" s="287"/>
      <c r="Z1829" s="289"/>
    </row>
    <row r="1830" spans="22:26">
      <c r="V1830" s="288"/>
      <c r="W1830" s="287"/>
      <c r="Z1830" s="289"/>
    </row>
    <row r="1831" spans="22:26">
      <c r="V1831" s="288"/>
      <c r="W1831" s="287"/>
      <c r="Z1831" s="289"/>
    </row>
    <row r="1832" spans="22:26">
      <c r="V1832" s="288"/>
      <c r="W1832" s="287"/>
      <c r="Z1832" s="289"/>
    </row>
    <row r="1833" spans="22:26">
      <c r="V1833" s="288"/>
      <c r="W1833" s="287"/>
      <c r="Z1833" s="289"/>
    </row>
    <row r="1834" spans="22:26">
      <c r="V1834" s="288"/>
      <c r="W1834" s="287"/>
      <c r="Z1834" s="289"/>
    </row>
    <row r="1835" spans="22:26">
      <c r="V1835" s="288"/>
      <c r="W1835" s="287"/>
      <c r="Z1835" s="289"/>
    </row>
    <row r="1836" spans="22:26">
      <c r="V1836" s="288"/>
      <c r="W1836" s="287"/>
      <c r="Z1836" s="289"/>
    </row>
    <row r="1837" spans="22:26">
      <c r="V1837" s="288"/>
      <c r="W1837" s="287"/>
      <c r="Z1837" s="289"/>
    </row>
    <row r="1838" spans="22:26">
      <c r="V1838" s="288"/>
      <c r="W1838" s="287"/>
      <c r="Z1838" s="289"/>
    </row>
    <row r="1839" spans="22:26">
      <c r="V1839" s="288"/>
      <c r="W1839" s="287"/>
      <c r="Z1839" s="289"/>
    </row>
    <row r="1840" spans="22:26">
      <c r="V1840" s="288"/>
      <c r="W1840" s="287"/>
      <c r="Z1840" s="289"/>
    </row>
    <row r="1841" spans="22:26">
      <c r="V1841" s="288"/>
      <c r="W1841" s="287"/>
      <c r="Z1841" s="289"/>
    </row>
    <row r="1842" spans="22:26">
      <c r="V1842" s="288"/>
      <c r="W1842" s="287"/>
      <c r="Z1842" s="289"/>
    </row>
    <row r="1843" spans="22:26">
      <c r="V1843" s="288"/>
      <c r="W1843" s="287"/>
      <c r="Z1843" s="289"/>
    </row>
    <row r="1844" spans="22:26">
      <c r="V1844" s="288"/>
      <c r="W1844" s="287"/>
      <c r="Z1844" s="289"/>
    </row>
    <row r="1845" spans="22:26">
      <c r="V1845" s="288"/>
      <c r="W1845" s="287"/>
      <c r="Z1845" s="289"/>
    </row>
    <row r="1846" spans="22:26">
      <c r="V1846" s="288"/>
      <c r="W1846" s="287"/>
      <c r="Z1846" s="289"/>
    </row>
    <row r="1847" spans="22:26">
      <c r="V1847" s="288"/>
      <c r="W1847" s="287"/>
      <c r="Z1847" s="289"/>
    </row>
    <row r="1848" spans="22:26">
      <c r="V1848" s="288"/>
      <c r="W1848" s="287"/>
      <c r="Z1848" s="289"/>
    </row>
    <row r="1849" spans="22:26">
      <c r="V1849" s="288"/>
      <c r="W1849" s="287"/>
      <c r="Z1849" s="289"/>
    </row>
    <row r="1850" spans="22:26">
      <c r="V1850" s="288"/>
      <c r="W1850" s="287"/>
      <c r="Z1850" s="289"/>
    </row>
    <row r="1851" spans="22:26">
      <c r="V1851" s="288"/>
      <c r="W1851" s="287"/>
      <c r="Z1851" s="289"/>
    </row>
    <row r="1852" spans="22:26">
      <c r="V1852" s="288"/>
      <c r="W1852" s="287"/>
      <c r="Z1852" s="289"/>
    </row>
    <row r="1853" spans="22:26">
      <c r="V1853" s="288"/>
      <c r="W1853" s="287"/>
      <c r="Z1853" s="289"/>
    </row>
    <row r="1854" spans="22:26">
      <c r="V1854" s="288"/>
      <c r="W1854" s="287"/>
      <c r="Z1854" s="289"/>
    </row>
    <row r="1855" spans="22:26">
      <c r="V1855" s="288"/>
      <c r="W1855" s="287"/>
      <c r="Z1855" s="289"/>
    </row>
    <row r="1856" spans="22:26">
      <c r="V1856" s="288"/>
      <c r="W1856" s="287"/>
      <c r="Z1856" s="289"/>
    </row>
    <row r="1857" spans="22:26">
      <c r="V1857" s="288"/>
      <c r="W1857" s="287"/>
      <c r="Z1857" s="289"/>
    </row>
    <row r="1858" spans="22:26">
      <c r="V1858" s="288"/>
      <c r="W1858" s="287"/>
      <c r="Z1858" s="289"/>
    </row>
    <row r="1859" spans="22:26">
      <c r="V1859" s="288"/>
      <c r="W1859" s="287"/>
      <c r="Z1859" s="289"/>
    </row>
    <row r="1860" spans="22:26">
      <c r="V1860" s="288"/>
      <c r="W1860" s="287"/>
      <c r="Z1860" s="289"/>
    </row>
    <row r="1861" spans="22:26">
      <c r="V1861" s="288"/>
      <c r="W1861" s="287"/>
      <c r="Z1861" s="289"/>
    </row>
    <row r="1862" spans="22:26">
      <c r="V1862" s="288"/>
      <c r="W1862" s="287"/>
      <c r="Z1862" s="289"/>
    </row>
    <row r="1863" spans="22:26">
      <c r="V1863" s="288"/>
      <c r="W1863" s="287"/>
      <c r="Z1863" s="289"/>
    </row>
    <row r="1864" spans="22:26">
      <c r="V1864" s="288"/>
      <c r="W1864" s="287"/>
      <c r="Z1864" s="289"/>
    </row>
    <row r="1865" spans="22:26">
      <c r="V1865" s="288"/>
      <c r="W1865" s="287"/>
      <c r="Z1865" s="289"/>
    </row>
    <row r="1866" spans="22:26">
      <c r="V1866" s="288"/>
      <c r="W1866" s="287"/>
      <c r="Z1866" s="289"/>
    </row>
    <row r="1867" spans="22:26">
      <c r="V1867" s="288"/>
      <c r="W1867" s="287"/>
      <c r="Z1867" s="289"/>
    </row>
    <row r="1868" spans="22:26">
      <c r="V1868" s="288"/>
      <c r="W1868" s="287"/>
      <c r="Z1868" s="289"/>
    </row>
    <row r="1869" spans="22:26">
      <c r="V1869" s="288"/>
      <c r="W1869" s="287"/>
      <c r="Z1869" s="289"/>
    </row>
    <row r="1870" spans="22:26">
      <c r="V1870" s="288"/>
      <c r="W1870" s="287"/>
      <c r="Z1870" s="289"/>
    </row>
    <row r="1871" spans="22:26">
      <c r="V1871" s="288"/>
      <c r="W1871" s="287"/>
      <c r="Z1871" s="289"/>
    </row>
    <row r="1872" spans="22:26">
      <c r="V1872" s="288"/>
      <c r="W1872" s="287"/>
      <c r="Z1872" s="289"/>
    </row>
    <row r="1873" spans="22:26">
      <c r="V1873" s="288"/>
      <c r="W1873" s="287"/>
      <c r="Z1873" s="289"/>
    </row>
    <row r="1874" spans="22:26">
      <c r="V1874" s="288"/>
      <c r="W1874" s="287"/>
      <c r="Z1874" s="289"/>
    </row>
    <row r="1875" spans="22:26">
      <c r="V1875" s="288"/>
      <c r="W1875" s="287"/>
      <c r="Z1875" s="289"/>
    </row>
    <row r="1876" spans="22:26">
      <c r="V1876" s="288"/>
      <c r="W1876" s="287"/>
      <c r="Z1876" s="289"/>
    </row>
    <row r="1877" spans="22:26">
      <c r="V1877" s="288"/>
      <c r="W1877" s="287"/>
      <c r="Z1877" s="289"/>
    </row>
    <row r="1878" spans="22:26">
      <c r="V1878" s="288"/>
      <c r="W1878" s="287"/>
      <c r="Z1878" s="289"/>
    </row>
    <row r="1879" spans="22:26">
      <c r="V1879" s="288"/>
      <c r="W1879" s="287"/>
      <c r="Z1879" s="289"/>
    </row>
    <row r="1880" spans="22:26">
      <c r="V1880" s="288"/>
      <c r="W1880" s="287"/>
      <c r="Z1880" s="289"/>
    </row>
    <row r="1881" spans="22:26">
      <c r="V1881" s="288"/>
      <c r="W1881" s="287"/>
      <c r="Z1881" s="289"/>
    </row>
    <row r="1882" spans="22:26">
      <c r="V1882" s="288"/>
      <c r="W1882" s="287"/>
      <c r="Z1882" s="289"/>
    </row>
    <row r="1883" spans="22:26">
      <c r="V1883" s="288"/>
      <c r="W1883" s="287"/>
      <c r="Z1883" s="289"/>
    </row>
    <row r="1884" spans="22:26">
      <c r="V1884" s="288"/>
      <c r="W1884" s="287"/>
      <c r="Z1884" s="289"/>
    </row>
    <row r="1885" spans="22:26">
      <c r="V1885" s="288"/>
      <c r="W1885" s="287"/>
      <c r="Z1885" s="289"/>
    </row>
    <row r="1886" spans="22:26">
      <c r="V1886" s="288"/>
      <c r="W1886" s="287"/>
      <c r="Z1886" s="289"/>
    </row>
    <row r="1887" spans="22:26">
      <c r="V1887" s="288"/>
      <c r="W1887" s="287"/>
      <c r="Z1887" s="289"/>
    </row>
    <row r="1888" spans="22:26">
      <c r="V1888" s="288"/>
      <c r="W1888" s="287"/>
      <c r="Z1888" s="289"/>
    </row>
    <row r="1889" spans="22:26">
      <c r="V1889" s="288"/>
      <c r="W1889" s="287"/>
      <c r="Z1889" s="289"/>
    </row>
    <row r="1890" spans="22:26">
      <c r="V1890" s="288"/>
      <c r="W1890" s="287"/>
      <c r="Z1890" s="289"/>
    </row>
    <row r="1891" spans="22:26">
      <c r="V1891" s="288"/>
      <c r="W1891" s="287"/>
      <c r="Z1891" s="289"/>
    </row>
    <row r="1892" spans="22:26">
      <c r="V1892" s="288"/>
      <c r="W1892" s="287"/>
      <c r="Z1892" s="289"/>
    </row>
    <row r="1893" spans="22:26">
      <c r="V1893" s="288"/>
      <c r="W1893" s="287"/>
      <c r="Z1893" s="289"/>
    </row>
    <row r="1894" spans="22:26">
      <c r="V1894" s="288"/>
      <c r="W1894" s="287"/>
      <c r="Z1894" s="289"/>
    </row>
    <row r="1895" spans="22:26">
      <c r="V1895" s="288"/>
      <c r="W1895" s="287"/>
      <c r="Z1895" s="289"/>
    </row>
    <row r="1896" spans="22:26">
      <c r="V1896" s="288"/>
      <c r="W1896" s="287"/>
      <c r="Z1896" s="289"/>
    </row>
    <row r="1897" spans="22:26">
      <c r="V1897" s="288"/>
      <c r="W1897" s="287"/>
      <c r="Z1897" s="289"/>
    </row>
    <row r="1898" spans="22:26">
      <c r="V1898" s="288"/>
      <c r="W1898" s="287"/>
      <c r="Z1898" s="289"/>
    </row>
    <row r="1899" spans="22:26">
      <c r="V1899" s="288"/>
      <c r="W1899" s="287"/>
      <c r="Z1899" s="289"/>
    </row>
    <row r="1900" spans="22:26">
      <c r="V1900" s="288"/>
      <c r="W1900" s="287"/>
      <c r="Z1900" s="289"/>
    </row>
    <row r="1901" spans="22:26">
      <c r="V1901" s="288"/>
      <c r="W1901" s="287"/>
      <c r="Z1901" s="289"/>
    </row>
    <row r="1902" spans="22:26">
      <c r="V1902" s="288"/>
      <c r="W1902" s="287"/>
      <c r="Z1902" s="289"/>
    </row>
    <row r="1903" spans="22:26">
      <c r="V1903" s="288"/>
      <c r="W1903" s="287"/>
      <c r="Z1903" s="289"/>
    </row>
    <row r="1904" spans="22:26">
      <c r="V1904" s="288"/>
      <c r="W1904" s="287"/>
      <c r="Z1904" s="289"/>
    </row>
    <row r="1905" spans="22:26">
      <c r="V1905" s="288"/>
      <c r="W1905" s="287"/>
      <c r="Z1905" s="289"/>
    </row>
    <row r="1906" spans="22:26">
      <c r="V1906" s="288"/>
      <c r="W1906" s="287"/>
      <c r="Z1906" s="289"/>
    </row>
    <row r="1907" spans="22:26">
      <c r="V1907" s="288"/>
      <c r="W1907" s="287"/>
      <c r="Z1907" s="289"/>
    </row>
    <row r="1908" spans="22:26">
      <c r="V1908" s="288"/>
      <c r="W1908" s="287"/>
      <c r="Z1908" s="289"/>
    </row>
    <row r="1909" spans="22:26">
      <c r="V1909" s="288"/>
      <c r="W1909" s="287"/>
      <c r="Z1909" s="289"/>
    </row>
    <row r="1910" spans="22:26">
      <c r="V1910" s="288"/>
      <c r="W1910" s="287"/>
      <c r="Z1910" s="289"/>
    </row>
    <row r="1911" spans="22:26">
      <c r="V1911" s="288"/>
      <c r="W1911" s="287"/>
      <c r="Z1911" s="289"/>
    </row>
    <row r="1912" spans="22:26">
      <c r="V1912" s="288"/>
      <c r="W1912" s="287"/>
      <c r="Z1912" s="289"/>
    </row>
    <row r="1913" spans="22:26">
      <c r="V1913" s="288"/>
      <c r="W1913" s="287"/>
      <c r="Z1913" s="289"/>
    </row>
    <row r="1914" spans="22:26">
      <c r="V1914" s="288"/>
      <c r="W1914" s="287"/>
      <c r="Z1914" s="289"/>
    </row>
    <row r="1915" spans="22:26">
      <c r="V1915" s="288"/>
      <c r="W1915" s="287"/>
      <c r="Z1915" s="289"/>
    </row>
    <row r="1916" spans="22:26">
      <c r="V1916" s="288"/>
      <c r="W1916" s="287"/>
      <c r="Z1916" s="289"/>
    </row>
    <row r="1917" spans="22:26">
      <c r="V1917" s="288"/>
      <c r="W1917" s="287"/>
      <c r="Z1917" s="289"/>
    </row>
    <row r="1918" spans="22:26">
      <c r="V1918" s="288"/>
      <c r="W1918" s="287"/>
      <c r="Z1918" s="289"/>
    </row>
    <row r="1919" spans="22:26">
      <c r="V1919" s="288"/>
      <c r="W1919" s="287"/>
      <c r="Z1919" s="289"/>
    </row>
    <row r="1920" spans="22:26">
      <c r="V1920" s="288"/>
      <c r="W1920" s="287"/>
      <c r="Z1920" s="289"/>
    </row>
    <row r="1921" spans="22:26">
      <c r="V1921" s="288"/>
      <c r="W1921" s="287"/>
      <c r="Z1921" s="289"/>
    </row>
    <row r="1922" spans="22:26">
      <c r="V1922" s="288"/>
      <c r="W1922" s="287"/>
      <c r="Z1922" s="289"/>
    </row>
    <row r="1923" spans="22:26">
      <c r="V1923" s="288"/>
      <c r="W1923" s="287"/>
      <c r="Z1923" s="289"/>
    </row>
    <row r="1924" spans="22:26">
      <c r="V1924" s="288"/>
      <c r="W1924" s="287"/>
      <c r="Z1924" s="289"/>
    </row>
    <row r="1925" spans="22:26">
      <c r="V1925" s="288"/>
      <c r="W1925" s="287"/>
      <c r="Z1925" s="289"/>
    </row>
    <row r="1926" spans="22:26">
      <c r="V1926" s="288"/>
      <c r="W1926" s="287"/>
      <c r="Z1926" s="289"/>
    </row>
    <row r="1927" spans="22:26">
      <c r="V1927" s="288"/>
      <c r="W1927" s="287"/>
      <c r="Z1927" s="289"/>
    </row>
    <row r="1928" spans="22:26">
      <c r="V1928" s="288"/>
      <c r="W1928" s="287"/>
      <c r="Z1928" s="289"/>
    </row>
    <row r="1929" spans="22:26">
      <c r="V1929" s="288"/>
      <c r="W1929" s="287"/>
      <c r="Z1929" s="289"/>
    </row>
    <row r="1930" spans="22:26">
      <c r="V1930" s="288"/>
      <c r="W1930" s="287"/>
      <c r="Z1930" s="289"/>
    </row>
    <row r="1931" spans="22:26">
      <c r="V1931" s="288"/>
      <c r="W1931" s="287"/>
      <c r="Z1931" s="289"/>
    </row>
    <row r="1932" spans="22:26">
      <c r="V1932" s="288"/>
      <c r="W1932" s="287"/>
      <c r="Z1932" s="289"/>
    </row>
    <row r="1933" spans="22:26">
      <c r="V1933" s="288"/>
      <c r="W1933" s="287"/>
      <c r="Z1933" s="289"/>
    </row>
    <row r="1934" spans="22:26">
      <c r="V1934" s="288"/>
      <c r="W1934" s="287"/>
      <c r="Z1934" s="289"/>
    </row>
    <row r="1935" spans="22:26">
      <c r="V1935" s="288"/>
      <c r="W1935" s="287"/>
      <c r="Z1935" s="289"/>
    </row>
    <row r="1936" spans="22:26">
      <c r="V1936" s="288"/>
      <c r="W1936" s="287"/>
      <c r="Z1936" s="289"/>
    </row>
    <row r="1937" spans="22:26">
      <c r="V1937" s="288"/>
      <c r="W1937" s="287"/>
      <c r="Z1937" s="289"/>
    </row>
    <row r="1938" spans="22:26">
      <c r="V1938" s="288"/>
      <c r="W1938" s="287"/>
      <c r="Z1938" s="289"/>
    </row>
    <row r="1939" spans="22:26">
      <c r="V1939" s="288"/>
      <c r="W1939" s="287"/>
      <c r="Z1939" s="289"/>
    </row>
    <row r="1940" spans="22:26">
      <c r="V1940" s="288"/>
      <c r="W1940" s="287"/>
      <c r="Z1940" s="289"/>
    </row>
    <row r="1941" spans="22:26">
      <c r="V1941" s="288"/>
      <c r="W1941" s="287"/>
      <c r="Z1941" s="289"/>
    </row>
    <row r="1942" spans="22:26">
      <c r="V1942" s="288"/>
      <c r="W1942" s="287"/>
      <c r="Z1942" s="289"/>
    </row>
    <row r="1943" spans="22:26">
      <c r="V1943" s="288"/>
      <c r="W1943" s="287"/>
      <c r="Z1943" s="289"/>
    </row>
    <row r="1944" spans="22:26">
      <c r="V1944" s="288"/>
      <c r="W1944" s="287"/>
      <c r="Z1944" s="289"/>
    </row>
    <row r="1945" spans="22:26">
      <c r="V1945" s="288"/>
      <c r="W1945" s="287"/>
      <c r="Z1945" s="289"/>
    </row>
    <row r="1946" spans="22:26">
      <c r="V1946" s="288"/>
      <c r="W1946" s="287"/>
      <c r="Z1946" s="289"/>
    </row>
    <row r="1947" spans="22:26">
      <c r="V1947" s="288"/>
      <c r="W1947" s="287"/>
      <c r="Z1947" s="289"/>
    </row>
    <row r="1948" spans="22:26">
      <c r="V1948" s="288"/>
      <c r="W1948" s="287"/>
      <c r="Z1948" s="289"/>
    </row>
    <row r="1949" spans="22:26">
      <c r="V1949" s="288"/>
      <c r="W1949" s="287"/>
      <c r="Z1949" s="289"/>
    </row>
    <row r="1950" spans="22:26">
      <c r="V1950" s="288"/>
      <c r="W1950" s="287"/>
      <c r="Z1950" s="289"/>
    </row>
    <row r="1951" spans="22:26">
      <c r="V1951" s="288"/>
      <c r="W1951" s="287"/>
      <c r="Z1951" s="289"/>
    </row>
    <row r="1952" spans="22:26">
      <c r="V1952" s="288"/>
      <c r="W1952" s="287"/>
      <c r="Z1952" s="289"/>
    </row>
    <row r="1953" spans="22:26">
      <c r="V1953" s="288"/>
      <c r="W1953" s="287"/>
      <c r="Z1953" s="289"/>
    </row>
    <row r="1954" spans="22:26">
      <c r="V1954" s="288"/>
      <c r="W1954" s="287"/>
      <c r="Z1954" s="289"/>
    </row>
    <row r="1955" spans="22:26">
      <c r="V1955" s="288"/>
      <c r="W1955" s="287"/>
      <c r="Z1955" s="289"/>
    </row>
    <row r="1956" spans="22:26">
      <c r="V1956" s="288"/>
      <c r="W1956" s="287"/>
      <c r="Z1956" s="289"/>
    </row>
    <row r="1957" spans="22:26">
      <c r="V1957" s="288"/>
      <c r="W1957" s="287"/>
      <c r="Z1957" s="289"/>
    </row>
    <row r="1958" spans="22:26">
      <c r="V1958" s="288"/>
      <c r="W1958" s="287"/>
      <c r="Z1958" s="289"/>
    </row>
    <row r="1959" spans="22:26">
      <c r="V1959" s="288"/>
      <c r="W1959" s="287"/>
      <c r="Z1959" s="289"/>
    </row>
    <row r="1960" spans="22:26">
      <c r="V1960" s="288"/>
      <c r="W1960" s="287"/>
      <c r="Z1960" s="289"/>
    </row>
    <row r="1961" spans="22:26">
      <c r="V1961" s="288"/>
      <c r="W1961" s="287"/>
      <c r="Z1961" s="289"/>
    </row>
    <row r="1962" spans="22:26">
      <c r="V1962" s="288"/>
      <c r="W1962" s="287"/>
      <c r="Z1962" s="289"/>
    </row>
    <row r="1963" spans="22:26">
      <c r="V1963" s="288"/>
      <c r="W1963" s="287"/>
      <c r="Z1963" s="289"/>
    </row>
    <row r="1964" spans="22:26">
      <c r="V1964" s="288"/>
      <c r="W1964" s="287"/>
      <c r="Z1964" s="289"/>
    </row>
    <row r="1965" spans="22:26">
      <c r="V1965" s="288"/>
      <c r="W1965" s="287"/>
      <c r="Z1965" s="289"/>
    </row>
    <row r="1966" spans="22:26">
      <c r="V1966" s="288"/>
      <c r="W1966" s="287"/>
      <c r="Z1966" s="289"/>
    </row>
    <row r="1967" spans="22:26">
      <c r="V1967" s="288"/>
      <c r="W1967" s="287"/>
      <c r="Z1967" s="289"/>
    </row>
    <row r="1968" spans="22:26">
      <c r="V1968" s="288"/>
      <c r="W1968" s="287"/>
      <c r="Z1968" s="289"/>
    </row>
    <row r="1969" spans="22:26">
      <c r="V1969" s="288"/>
      <c r="W1969" s="287"/>
      <c r="Z1969" s="289"/>
    </row>
    <row r="1970" spans="22:26">
      <c r="V1970" s="288"/>
      <c r="W1970" s="287"/>
      <c r="Z1970" s="289"/>
    </row>
    <row r="1971" spans="22:26">
      <c r="V1971" s="288"/>
      <c r="W1971" s="287"/>
      <c r="Z1971" s="289"/>
    </row>
    <row r="1972" spans="22:26">
      <c r="V1972" s="288"/>
      <c r="W1972" s="287"/>
      <c r="Z1972" s="289"/>
    </row>
    <row r="1973" spans="22:26">
      <c r="V1973" s="288"/>
      <c r="W1973" s="287"/>
      <c r="Z1973" s="289"/>
    </row>
    <row r="1974" spans="22:26">
      <c r="V1974" s="288"/>
      <c r="W1974" s="287"/>
      <c r="Z1974" s="289"/>
    </row>
    <row r="1975" spans="22:26">
      <c r="V1975" s="288"/>
      <c r="W1975" s="287"/>
      <c r="Z1975" s="289"/>
    </row>
    <row r="1976" spans="22:26">
      <c r="V1976" s="288"/>
      <c r="W1976" s="287"/>
      <c r="Z1976" s="289"/>
    </row>
    <row r="1977" spans="22:26">
      <c r="V1977" s="288"/>
      <c r="W1977" s="287"/>
      <c r="Z1977" s="289"/>
    </row>
    <row r="1978" spans="22:26">
      <c r="V1978" s="288"/>
      <c r="W1978" s="287"/>
      <c r="Z1978" s="289"/>
    </row>
    <row r="1979" spans="22:26">
      <c r="V1979" s="288"/>
      <c r="W1979" s="287"/>
      <c r="Z1979" s="289"/>
    </row>
    <row r="1980" spans="22:26">
      <c r="V1980" s="288"/>
      <c r="W1980" s="287"/>
      <c r="Z1980" s="289"/>
    </row>
    <row r="1981" spans="22:26">
      <c r="V1981" s="288"/>
      <c r="W1981" s="287"/>
      <c r="Z1981" s="289"/>
    </row>
    <row r="1982" spans="22:26">
      <c r="V1982" s="288"/>
      <c r="W1982" s="287"/>
      <c r="Z1982" s="289"/>
    </row>
    <row r="1983" spans="22:26">
      <c r="V1983" s="288"/>
      <c r="W1983" s="287"/>
      <c r="Z1983" s="289"/>
    </row>
    <row r="1984" spans="22:26">
      <c r="V1984" s="288"/>
      <c r="W1984" s="287"/>
      <c r="Z1984" s="289"/>
    </row>
    <row r="1985" spans="22:26">
      <c r="V1985" s="288"/>
      <c r="W1985" s="287"/>
      <c r="Z1985" s="289"/>
    </row>
    <row r="1986" spans="22:26">
      <c r="V1986" s="288"/>
      <c r="W1986" s="287"/>
      <c r="Z1986" s="289"/>
    </row>
    <row r="1987" spans="22:26">
      <c r="V1987" s="288"/>
      <c r="W1987" s="287"/>
      <c r="Z1987" s="289"/>
    </row>
    <row r="1988" spans="22:26">
      <c r="V1988" s="288"/>
      <c r="W1988" s="287"/>
      <c r="Z1988" s="289"/>
    </row>
    <row r="1989" spans="22:26">
      <c r="V1989" s="288"/>
      <c r="W1989" s="287"/>
      <c r="Z1989" s="289"/>
    </row>
    <row r="1990" spans="22:26">
      <c r="V1990" s="288"/>
      <c r="W1990" s="287"/>
      <c r="Z1990" s="289"/>
    </row>
    <row r="1991" spans="22:26">
      <c r="V1991" s="288"/>
      <c r="W1991" s="287"/>
      <c r="Z1991" s="289"/>
    </row>
    <row r="1992" spans="22:26">
      <c r="V1992" s="288"/>
      <c r="W1992" s="287"/>
      <c r="Z1992" s="289"/>
    </row>
    <row r="1993" spans="22:26">
      <c r="V1993" s="288"/>
      <c r="W1993" s="287"/>
      <c r="Z1993" s="289"/>
    </row>
    <row r="1994" spans="22:26">
      <c r="V1994" s="288"/>
      <c r="W1994" s="287"/>
      <c r="Z1994" s="289"/>
    </row>
    <row r="1995" spans="22:26">
      <c r="V1995" s="288"/>
      <c r="W1995" s="287"/>
      <c r="Z1995" s="289"/>
    </row>
    <row r="1996" spans="22:26">
      <c r="V1996" s="288"/>
      <c r="W1996" s="287"/>
      <c r="Z1996" s="289"/>
    </row>
    <row r="1997" spans="22:26">
      <c r="V1997" s="288"/>
      <c r="W1997" s="287"/>
      <c r="Z1997" s="289"/>
    </row>
    <row r="1998" spans="22:26">
      <c r="V1998" s="288"/>
      <c r="W1998" s="287"/>
      <c r="Z1998" s="289"/>
    </row>
    <row r="1999" spans="22:26">
      <c r="V1999" s="288"/>
      <c r="W1999" s="287"/>
      <c r="Z1999" s="289"/>
    </row>
    <row r="2000" spans="22:26">
      <c r="V2000" s="288"/>
      <c r="W2000" s="287"/>
      <c r="Z2000" s="289"/>
    </row>
    <row r="2001" spans="22:26">
      <c r="V2001" s="288"/>
      <c r="W2001" s="287"/>
      <c r="Z2001" s="289"/>
    </row>
    <row r="2002" spans="22:26">
      <c r="V2002" s="288"/>
      <c r="W2002" s="287"/>
      <c r="Z2002" s="289"/>
    </row>
    <row r="2003" spans="22:26">
      <c r="V2003" s="288"/>
      <c r="W2003" s="287"/>
      <c r="Z2003" s="289"/>
    </row>
    <row r="2004" spans="22:26">
      <c r="V2004" s="288"/>
      <c r="W2004" s="287"/>
      <c r="Z2004" s="289"/>
    </row>
    <row r="2005" spans="22:26">
      <c r="V2005" s="288"/>
      <c r="W2005" s="287"/>
      <c r="Z2005" s="289"/>
    </row>
    <row r="2006" spans="22:26">
      <c r="V2006" s="288"/>
      <c r="W2006" s="287"/>
      <c r="Z2006" s="289"/>
    </row>
    <row r="2007" spans="22:26">
      <c r="V2007" s="288"/>
      <c r="W2007" s="287"/>
      <c r="Z2007" s="289"/>
    </row>
    <row r="2008" spans="22:26">
      <c r="V2008" s="288"/>
      <c r="W2008" s="287"/>
      <c r="Z2008" s="289"/>
    </row>
    <row r="2009" spans="22:26">
      <c r="V2009" s="288"/>
      <c r="W2009" s="287"/>
      <c r="Z2009" s="289"/>
    </row>
    <row r="2010" spans="22:26">
      <c r="V2010" s="288"/>
      <c r="W2010" s="287"/>
      <c r="Z2010" s="289"/>
    </row>
    <row r="2011" spans="22:26">
      <c r="V2011" s="288"/>
      <c r="W2011" s="287"/>
      <c r="Z2011" s="289"/>
    </row>
    <row r="2012" spans="22:26">
      <c r="V2012" s="288"/>
      <c r="W2012" s="287"/>
      <c r="Z2012" s="289"/>
    </row>
    <row r="2013" spans="22:26">
      <c r="V2013" s="288"/>
      <c r="W2013" s="287"/>
      <c r="Z2013" s="289"/>
    </row>
    <row r="2014" spans="22:26">
      <c r="V2014" s="288"/>
      <c r="W2014" s="287"/>
      <c r="Z2014" s="289"/>
    </row>
    <row r="2015" spans="22:26">
      <c r="V2015" s="288"/>
      <c r="W2015" s="287"/>
      <c r="Z2015" s="289"/>
    </row>
    <row r="2016" spans="22:26">
      <c r="V2016" s="288"/>
      <c r="W2016" s="287"/>
      <c r="Z2016" s="289"/>
    </row>
    <row r="2017" spans="22:26">
      <c r="V2017" s="288"/>
      <c r="W2017" s="287"/>
      <c r="Z2017" s="289"/>
    </row>
    <row r="2018" spans="22:26">
      <c r="V2018" s="288"/>
      <c r="W2018" s="287"/>
      <c r="Z2018" s="289"/>
    </row>
    <row r="2019" spans="22:26">
      <c r="V2019" s="288"/>
      <c r="W2019" s="287"/>
      <c r="Z2019" s="289"/>
    </row>
    <row r="2020" spans="22:26">
      <c r="V2020" s="288"/>
      <c r="W2020" s="287"/>
      <c r="Z2020" s="289"/>
    </row>
    <row r="2021" spans="22:26">
      <c r="V2021" s="288"/>
      <c r="W2021" s="287"/>
      <c r="Z2021" s="289"/>
    </row>
    <row r="2022" spans="22:26">
      <c r="V2022" s="288"/>
      <c r="W2022" s="287"/>
      <c r="Z2022" s="289"/>
    </row>
    <row r="2023" spans="22:26">
      <c r="V2023" s="288"/>
      <c r="W2023" s="287"/>
      <c r="Z2023" s="289"/>
    </row>
    <row r="2024" spans="22:26">
      <c r="V2024" s="288"/>
      <c r="W2024" s="287"/>
      <c r="Z2024" s="289"/>
    </row>
    <row r="2025" spans="22:26">
      <c r="V2025" s="288"/>
      <c r="W2025" s="287"/>
      <c r="Z2025" s="289"/>
    </row>
    <row r="2026" spans="22:26">
      <c r="V2026" s="288"/>
      <c r="W2026" s="287"/>
      <c r="Z2026" s="289"/>
    </row>
    <row r="2027" spans="22:26">
      <c r="V2027" s="288"/>
      <c r="W2027" s="287"/>
      <c r="Z2027" s="289"/>
    </row>
    <row r="2028" spans="22:26">
      <c r="V2028" s="288"/>
      <c r="W2028" s="287"/>
      <c r="Z2028" s="289"/>
    </row>
    <row r="2029" spans="22:26">
      <c r="V2029" s="288"/>
      <c r="W2029" s="287"/>
      <c r="Z2029" s="289"/>
    </row>
    <row r="2030" spans="22:26">
      <c r="V2030" s="288"/>
      <c r="W2030" s="287"/>
      <c r="Z2030" s="289"/>
    </row>
    <row r="2031" spans="22:26">
      <c r="V2031" s="288"/>
      <c r="W2031" s="287"/>
      <c r="Z2031" s="289"/>
    </row>
    <row r="2032" spans="22:26">
      <c r="V2032" s="288"/>
      <c r="W2032" s="287"/>
      <c r="Z2032" s="289"/>
    </row>
    <row r="2033" spans="22:26">
      <c r="V2033" s="288"/>
      <c r="W2033" s="287"/>
      <c r="Z2033" s="289"/>
    </row>
    <row r="2034" spans="22:26">
      <c r="V2034" s="288"/>
      <c r="W2034" s="287"/>
      <c r="Z2034" s="289"/>
    </row>
    <row r="2035" spans="22:26">
      <c r="V2035" s="288"/>
      <c r="W2035" s="287"/>
      <c r="Z2035" s="289"/>
    </row>
    <row r="2036" spans="22:26">
      <c r="V2036" s="288"/>
      <c r="W2036" s="287"/>
      <c r="Z2036" s="289"/>
    </row>
    <row r="2037" spans="22:26">
      <c r="V2037" s="288"/>
      <c r="W2037" s="287"/>
      <c r="Z2037" s="289"/>
    </row>
    <row r="2038" spans="22:26">
      <c r="V2038" s="288"/>
      <c r="W2038" s="287"/>
      <c r="Z2038" s="289"/>
    </row>
    <row r="2039" spans="22:26">
      <c r="V2039" s="288"/>
      <c r="W2039" s="287"/>
      <c r="Z2039" s="289"/>
    </row>
    <row r="2040" spans="22:26">
      <c r="V2040" s="288"/>
      <c r="W2040" s="287"/>
      <c r="Z2040" s="289"/>
    </row>
    <row r="2041" spans="22:26">
      <c r="V2041" s="288"/>
      <c r="W2041" s="287"/>
      <c r="Z2041" s="289"/>
    </row>
    <row r="2042" spans="22:26">
      <c r="V2042" s="288"/>
      <c r="W2042" s="287"/>
      <c r="Z2042" s="289"/>
    </row>
    <row r="2043" spans="22:26">
      <c r="V2043" s="288"/>
      <c r="W2043" s="287"/>
      <c r="Z2043" s="289"/>
    </row>
    <row r="2044" spans="22:26">
      <c r="V2044" s="288"/>
      <c r="W2044" s="287"/>
      <c r="Z2044" s="289"/>
    </row>
    <row r="2045" spans="22:26">
      <c r="V2045" s="288"/>
      <c r="W2045" s="287"/>
      <c r="Z2045" s="289"/>
    </row>
    <row r="2046" spans="22:26">
      <c r="V2046" s="288"/>
      <c r="W2046" s="287"/>
      <c r="Z2046" s="289"/>
    </row>
    <row r="2047" spans="22:26">
      <c r="V2047" s="288"/>
      <c r="W2047" s="287"/>
      <c r="Z2047" s="289"/>
    </row>
    <row r="2048" spans="22:26">
      <c r="V2048" s="288"/>
      <c r="W2048" s="287"/>
      <c r="Z2048" s="289"/>
    </row>
    <row r="2049" spans="22:26">
      <c r="V2049" s="288"/>
      <c r="W2049" s="287"/>
      <c r="Z2049" s="289"/>
    </row>
    <row r="2050" spans="22:26">
      <c r="V2050" s="288"/>
      <c r="W2050" s="287"/>
      <c r="Z2050" s="289"/>
    </row>
    <row r="2051" spans="22:26">
      <c r="V2051" s="288"/>
      <c r="W2051" s="287"/>
      <c r="Z2051" s="289"/>
    </row>
    <row r="2052" spans="22:26">
      <c r="V2052" s="288"/>
      <c r="W2052" s="287"/>
      <c r="Z2052" s="289"/>
    </row>
    <row r="2053" spans="22:26">
      <c r="V2053" s="288"/>
      <c r="W2053" s="287"/>
      <c r="Z2053" s="289"/>
    </row>
    <row r="2054" spans="22:26">
      <c r="V2054" s="288"/>
      <c r="W2054" s="287"/>
      <c r="Z2054" s="289"/>
    </row>
    <row r="2055" spans="22:26">
      <c r="V2055" s="288"/>
      <c r="W2055" s="287"/>
      <c r="Z2055" s="289"/>
    </row>
    <row r="2056" spans="22:26">
      <c r="V2056" s="288"/>
      <c r="W2056" s="287"/>
      <c r="Z2056" s="289"/>
    </row>
    <row r="2057" spans="22:26">
      <c r="V2057" s="288"/>
      <c r="W2057" s="287"/>
      <c r="Z2057" s="289"/>
    </row>
    <row r="2058" spans="22:26">
      <c r="V2058" s="288"/>
      <c r="W2058" s="287"/>
      <c r="Z2058" s="289"/>
    </row>
    <row r="2059" spans="22:26">
      <c r="V2059" s="288"/>
      <c r="W2059" s="287"/>
      <c r="Z2059" s="289"/>
    </row>
    <row r="2060" spans="22:26">
      <c r="V2060" s="288"/>
      <c r="W2060" s="287"/>
      <c r="Z2060" s="289"/>
    </row>
    <row r="2061" spans="22:26">
      <c r="V2061" s="288"/>
      <c r="W2061" s="287"/>
      <c r="Z2061" s="289"/>
    </row>
    <row r="2062" spans="22:26">
      <c r="V2062" s="288"/>
      <c r="W2062" s="287"/>
      <c r="Z2062" s="289"/>
    </row>
    <row r="2063" spans="22:26">
      <c r="V2063" s="288"/>
      <c r="W2063" s="287"/>
      <c r="Z2063" s="289"/>
    </row>
    <row r="2064" spans="22:26">
      <c r="V2064" s="288"/>
      <c r="W2064" s="287"/>
      <c r="Z2064" s="289"/>
    </row>
    <row r="2065" spans="22:26">
      <c r="V2065" s="288"/>
      <c r="W2065" s="287"/>
      <c r="Z2065" s="289"/>
    </row>
    <row r="2066" spans="22:26">
      <c r="V2066" s="288"/>
      <c r="W2066" s="287"/>
      <c r="Z2066" s="289"/>
    </row>
    <row r="2067" spans="22:26">
      <c r="V2067" s="288"/>
      <c r="W2067" s="287"/>
      <c r="Z2067" s="289"/>
    </row>
    <row r="2068" spans="22:26">
      <c r="V2068" s="288"/>
      <c r="W2068" s="287"/>
      <c r="Z2068" s="289"/>
    </row>
    <row r="2069" spans="22:26">
      <c r="V2069" s="288"/>
      <c r="W2069" s="287"/>
      <c r="Z2069" s="289"/>
    </row>
    <row r="2070" spans="22:26">
      <c r="V2070" s="288"/>
      <c r="W2070" s="287"/>
      <c r="Z2070" s="289"/>
    </row>
    <row r="2071" spans="22:26">
      <c r="V2071" s="288"/>
      <c r="W2071" s="287"/>
      <c r="Z2071" s="289"/>
    </row>
    <row r="2072" spans="22:26">
      <c r="V2072" s="288"/>
      <c r="W2072" s="287"/>
      <c r="Z2072" s="289"/>
    </row>
    <row r="2073" spans="22:26">
      <c r="V2073" s="288"/>
      <c r="W2073" s="287"/>
      <c r="Z2073" s="289"/>
    </row>
    <row r="2074" spans="22:26">
      <c r="V2074" s="288"/>
      <c r="W2074" s="287"/>
      <c r="Z2074" s="289"/>
    </row>
    <row r="2075" spans="22:26">
      <c r="V2075" s="288"/>
      <c r="W2075" s="287"/>
      <c r="Z2075" s="289"/>
    </row>
    <row r="2076" spans="22:26">
      <c r="V2076" s="288"/>
      <c r="W2076" s="287"/>
      <c r="Z2076" s="289"/>
    </row>
    <row r="2077" spans="22:26">
      <c r="V2077" s="288"/>
      <c r="W2077" s="287"/>
      <c r="Z2077" s="289"/>
    </row>
    <row r="2078" spans="22:26">
      <c r="V2078" s="288"/>
      <c r="W2078" s="287"/>
      <c r="Z2078" s="289"/>
    </row>
    <row r="2079" spans="22:26">
      <c r="V2079" s="288"/>
      <c r="W2079" s="287"/>
      <c r="Z2079" s="289"/>
    </row>
    <row r="2080" spans="22:26">
      <c r="V2080" s="288"/>
      <c r="W2080" s="287"/>
      <c r="Z2080" s="289"/>
    </row>
    <row r="2081" spans="22:26">
      <c r="V2081" s="288"/>
      <c r="W2081" s="287"/>
      <c r="Z2081" s="289"/>
    </row>
    <row r="2082" spans="22:26">
      <c r="V2082" s="288"/>
      <c r="W2082" s="287"/>
      <c r="Z2082" s="289"/>
    </row>
    <row r="2083" spans="22:26">
      <c r="V2083" s="288"/>
      <c r="W2083" s="287"/>
      <c r="Z2083" s="289"/>
    </row>
    <row r="2084" spans="22:26">
      <c r="V2084" s="288"/>
      <c r="W2084" s="287"/>
      <c r="Z2084" s="289"/>
    </row>
    <row r="2085" spans="22:26">
      <c r="V2085" s="288"/>
      <c r="W2085" s="287"/>
      <c r="Z2085" s="289"/>
    </row>
    <row r="2086" spans="22:26">
      <c r="V2086" s="288"/>
      <c r="W2086" s="287"/>
      <c r="Z2086" s="289"/>
    </row>
    <row r="2087" spans="22:26">
      <c r="V2087" s="288"/>
      <c r="W2087" s="287"/>
      <c r="Z2087" s="289"/>
    </row>
    <row r="2088" spans="22:26">
      <c r="V2088" s="288"/>
      <c r="W2088" s="287"/>
      <c r="Z2088" s="289"/>
    </row>
    <row r="2089" spans="22:26">
      <c r="V2089" s="288"/>
      <c r="W2089" s="287"/>
      <c r="Z2089" s="289"/>
    </row>
    <row r="2090" spans="22:26">
      <c r="V2090" s="288"/>
      <c r="W2090" s="287"/>
      <c r="Z2090" s="289"/>
    </row>
    <row r="2091" spans="22:26">
      <c r="V2091" s="288"/>
      <c r="W2091" s="287"/>
      <c r="Z2091" s="289"/>
    </row>
    <row r="2092" spans="22:26">
      <c r="V2092" s="288"/>
      <c r="W2092" s="287"/>
      <c r="Z2092" s="289"/>
    </row>
    <row r="2093" spans="22:26">
      <c r="V2093" s="288"/>
      <c r="W2093" s="287"/>
      <c r="Z2093" s="289"/>
    </row>
    <row r="2094" spans="22:26">
      <c r="V2094" s="288"/>
      <c r="W2094" s="287"/>
      <c r="Z2094" s="289"/>
    </row>
    <row r="2095" spans="22:26">
      <c r="V2095" s="288"/>
      <c r="W2095" s="287"/>
      <c r="Z2095" s="289"/>
    </row>
    <row r="2096" spans="22:26">
      <c r="V2096" s="288"/>
      <c r="W2096" s="287"/>
      <c r="Z2096" s="289"/>
    </row>
    <row r="2097" spans="22:26">
      <c r="V2097" s="288"/>
      <c r="W2097" s="287"/>
      <c r="Z2097" s="289"/>
    </row>
    <row r="2098" spans="22:26">
      <c r="V2098" s="288"/>
      <c r="W2098" s="287"/>
      <c r="Z2098" s="289"/>
    </row>
    <row r="2099" spans="22:26">
      <c r="V2099" s="288"/>
      <c r="W2099" s="287"/>
      <c r="Z2099" s="289"/>
    </row>
    <row r="2100" spans="22:26">
      <c r="V2100" s="288"/>
      <c r="W2100" s="287"/>
      <c r="Z2100" s="289"/>
    </row>
    <row r="2101" spans="22:26">
      <c r="V2101" s="288"/>
      <c r="W2101" s="287"/>
      <c r="Z2101" s="289"/>
    </row>
    <row r="2102" spans="22:26">
      <c r="V2102" s="288"/>
      <c r="W2102" s="287"/>
      <c r="Z2102" s="289"/>
    </row>
    <row r="2103" spans="22:26">
      <c r="V2103" s="288"/>
      <c r="W2103" s="287"/>
      <c r="Z2103" s="289"/>
    </row>
    <row r="2104" spans="22:26">
      <c r="V2104" s="288"/>
      <c r="W2104" s="287"/>
      <c r="Z2104" s="289"/>
    </row>
    <row r="2105" spans="22:26">
      <c r="V2105" s="288"/>
      <c r="W2105" s="287"/>
      <c r="Z2105" s="289"/>
    </row>
    <row r="2106" spans="22:26">
      <c r="V2106" s="288"/>
      <c r="W2106" s="287"/>
      <c r="Z2106" s="289"/>
    </row>
    <row r="2107" spans="22:26">
      <c r="V2107" s="288"/>
      <c r="W2107" s="287"/>
      <c r="Z2107" s="289"/>
    </row>
    <row r="2108" spans="22:26">
      <c r="V2108" s="288"/>
      <c r="W2108" s="287"/>
      <c r="Z2108" s="289"/>
    </row>
    <row r="2109" spans="22:26">
      <c r="V2109" s="288"/>
      <c r="W2109" s="287"/>
      <c r="Z2109" s="289"/>
    </row>
    <row r="2110" spans="22:26">
      <c r="V2110" s="288"/>
      <c r="W2110" s="287"/>
      <c r="Z2110" s="289"/>
    </row>
    <row r="2111" spans="22:26">
      <c r="V2111" s="288"/>
      <c r="W2111" s="287"/>
      <c r="Z2111" s="289"/>
    </row>
    <row r="2112" spans="22:26">
      <c r="V2112" s="288"/>
      <c r="W2112" s="287"/>
      <c r="Z2112" s="289"/>
    </row>
    <row r="2113" spans="22:26">
      <c r="V2113" s="288"/>
      <c r="W2113" s="287"/>
      <c r="Z2113" s="289"/>
    </row>
    <row r="2114" spans="22:26">
      <c r="V2114" s="288"/>
      <c r="W2114" s="287"/>
      <c r="Z2114" s="289"/>
    </row>
    <row r="2115" spans="22:26">
      <c r="V2115" s="288"/>
      <c r="W2115" s="287"/>
      <c r="Z2115" s="289"/>
    </row>
    <row r="2116" spans="22:26">
      <c r="V2116" s="288"/>
      <c r="W2116" s="287"/>
      <c r="Z2116" s="289"/>
    </row>
    <row r="2117" spans="22:26">
      <c r="V2117" s="288"/>
      <c r="W2117" s="287"/>
      <c r="Z2117" s="289"/>
    </row>
    <row r="2118" spans="22:26">
      <c r="V2118" s="288"/>
      <c r="W2118" s="287"/>
      <c r="Z2118" s="289"/>
    </row>
    <row r="2119" spans="22:26">
      <c r="V2119" s="288"/>
      <c r="W2119" s="287"/>
      <c r="Z2119" s="289"/>
    </row>
    <row r="2120" spans="22:26">
      <c r="V2120" s="288"/>
      <c r="W2120" s="287"/>
      <c r="Z2120" s="289"/>
    </row>
    <row r="2121" spans="22:26">
      <c r="V2121" s="288"/>
      <c r="W2121" s="287"/>
      <c r="Z2121" s="289"/>
    </row>
    <row r="2122" spans="22:26">
      <c r="V2122" s="288"/>
      <c r="W2122" s="287"/>
      <c r="Z2122" s="289"/>
    </row>
    <row r="2123" spans="22:26">
      <c r="V2123" s="288"/>
      <c r="W2123" s="287"/>
      <c r="Z2123" s="289"/>
    </row>
    <row r="2124" spans="22:26">
      <c r="V2124" s="288"/>
      <c r="W2124" s="287"/>
      <c r="Z2124" s="289"/>
    </row>
    <row r="2125" spans="22:26">
      <c r="V2125" s="288"/>
      <c r="W2125" s="287"/>
      <c r="Z2125" s="289"/>
    </row>
    <row r="2126" spans="22:26">
      <c r="V2126" s="288"/>
      <c r="W2126" s="287"/>
      <c r="Z2126" s="289"/>
    </row>
    <row r="2127" spans="22:26">
      <c r="V2127" s="288"/>
      <c r="W2127" s="287"/>
      <c r="Z2127" s="289"/>
    </row>
    <row r="2128" spans="22:26">
      <c r="V2128" s="288"/>
      <c r="W2128" s="287"/>
      <c r="Z2128" s="289"/>
    </row>
    <row r="2129" spans="22:26">
      <c r="V2129" s="288"/>
      <c r="W2129" s="287"/>
      <c r="Z2129" s="289"/>
    </row>
    <row r="2130" spans="22:26">
      <c r="V2130" s="288"/>
      <c r="W2130" s="287"/>
      <c r="Z2130" s="289"/>
    </row>
    <row r="2131" spans="22:26">
      <c r="V2131" s="288"/>
      <c r="W2131" s="287"/>
      <c r="Z2131" s="289"/>
    </row>
    <row r="2132" spans="22:26">
      <c r="V2132" s="288"/>
      <c r="W2132" s="287"/>
      <c r="Z2132" s="289"/>
    </row>
    <row r="2133" spans="22:26">
      <c r="V2133" s="288"/>
      <c r="W2133" s="287"/>
      <c r="Z2133" s="289"/>
    </row>
    <row r="2134" spans="22:26">
      <c r="V2134" s="288"/>
      <c r="W2134" s="287"/>
      <c r="Z2134" s="289"/>
    </row>
    <row r="2135" spans="22:26">
      <c r="V2135" s="288"/>
      <c r="W2135" s="287"/>
      <c r="Z2135" s="289"/>
    </row>
    <row r="2136" spans="22:26">
      <c r="V2136" s="288"/>
      <c r="W2136" s="287"/>
      <c r="Z2136" s="289"/>
    </row>
    <row r="2137" spans="22:26">
      <c r="V2137" s="288"/>
      <c r="W2137" s="287"/>
      <c r="Z2137" s="289"/>
    </row>
    <row r="2138" spans="22:26">
      <c r="V2138" s="288"/>
      <c r="W2138" s="287"/>
      <c r="Z2138" s="289"/>
    </row>
    <row r="2139" spans="22:26">
      <c r="V2139" s="288"/>
      <c r="W2139" s="287"/>
      <c r="Z2139" s="289"/>
    </row>
    <row r="2140" spans="22:26">
      <c r="V2140" s="288"/>
      <c r="W2140" s="287"/>
      <c r="Z2140" s="289"/>
    </row>
    <row r="2141" spans="22:26">
      <c r="V2141" s="288"/>
      <c r="W2141" s="287"/>
      <c r="Z2141" s="289"/>
    </row>
    <row r="2142" spans="22:26">
      <c r="V2142" s="288"/>
      <c r="W2142" s="287"/>
      <c r="Z2142" s="289"/>
    </row>
    <row r="2143" spans="22:26">
      <c r="V2143" s="288"/>
      <c r="W2143" s="287"/>
      <c r="Z2143" s="289"/>
    </row>
    <row r="2144" spans="22:26">
      <c r="V2144" s="288"/>
      <c r="W2144" s="287"/>
      <c r="Z2144" s="289"/>
    </row>
    <row r="2145" spans="22:26">
      <c r="V2145" s="288"/>
      <c r="W2145" s="287"/>
      <c r="Z2145" s="289"/>
    </row>
    <row r="2146" spans="22:26">
      <c r="V2146" s="288"/>
      <c r="W2146" s="287"/>
      <c r="Z2146" s="289"/>
    </row>
    <row r="2147" spans="22:26">
      <c r="V2147" s="288"/>
      <c r="W2147" s="287"/>
      <c r="Z2147" s="289"/>
    </row>
    <row r="2148" spans="22:26">
      <c r="V2148" s="288"/>
      <c r="W2148" s="287"/>
      <c r="Z2148" s="289"/>
    </row>
    <row r="2149" spans="22:26">
      <c r="V2149" s="288"/>
      <c r="W2149" s="287"/>
      <c r="Z2149" s="289"/>
    </row>
    <row r="2150" spans="22:26">
      <c r="V2150" s="288"/>
      <c r="W2150" s="287"/>
      <c r="Z2150" s="289"/>
    </row>
    <row r="2151" spans="22:26">
      <c r="V2151" s="288"/>
      <c r="W2151" s="287"/>
      <c r="Z2151" s="289"/>
    </row>
    <row r="2152" spans="22:26">
      <c r="V2152" s="288"/>
      <c r="W2152" s="287"/>
      <c r="Z2152" s="289"/>
    </row>
    <row r="2153" spans="22:26">
      <c r="V2153" s="288"/>
      <c r="W2153" s="287"/>
      <c r="Z2153" s="289"/>
    </row>
    <row r="2154" spans="22:26">
      <c r="V2154" s="288"/>
      <c r="W2154" s="287"/>
      <c r="Z2154" s="289"/>
    </row>
    <row r="2155" spans="22:26">
      <c r="V2155" s="288"/>
      <c r="W2155" s="287"/>
      <c r="Z2155" s="289"/>
    </row>
    <row r="2156" spans="22:26">
      <c r="V2156" s="288"/>
      <c r="W2156" s="287"/>
      <c r="Z2156" s="289"/>
    </row>
    <row r="2157" spans="22:26">
      <c r="V2157" s="288"/>
      <c r="W2157" s="287"/>
      <c r="Z2157" s="289"/>
    </row>
    <row r="2158" spans="22:26">
      <c r="V2158" s="288"/>
      <c r="W2158" s="287"/>
      <c r="Z2158" s="289"/>
    </row>
    <row r="2159" spans="22:26">
      <c r="V2159" s="288"/>
      <c r="W2159" s="287"/>
      <c r="Z2159" s="289"/>
    </row>
    <row r="2160" spans="22:26">
      <c r="V2160" s="288"/>
      <c r="W2160" s="287"/>
      <c r="Z2160" s="289"/>
    </row>
    <row r="2161" spans="22:26">
      <c r="V2161" s="288"/>
      <c r="W2161" s="287"/>
      <c r="Z2161" s="289"/>
    </row>
    <row r="2162" spans="22:26">
      <c r="V2162" s="288"/>
      <c r="W2162" s="287"/>
      <c r="Z2162" s="289"/>
    </row>
    <row r="2163" spans="22:26">
      <c r="V2163" s="288"/>
      <c r="W2163" s="287"/>
      <c r="Z2163" s="289"/>
    </row>
    <row r="2164" spans="22:26">
      <c r="V2164" s="288"/>
      <c r="W2164" s="287"/>
      <c r="Z2164" s="289"/>
    </row>
    <row r="2165" spans="22:26">
      <c r="V2165" s="288"/>
      <c r="W2165" s="287"/>
      <c r="Z2165" s="289"/>
    </row>
    <row r="2166" spans="22:26">
      <c r="V2166" s="288"/>
      <c r="W2166" s="287"/>
      <c r="Z2166" s="289"/>
    </row>
    <row r="2167" spans="22:26">
      <c r="V2167" s="288"/>
      <c r="W2167" s="287"/>
      <c r="Z2167" s="289"/>
    </row>
    <row r="2168" spans="22:26">
      <c r="V2168" s="288"/>
      <c r="W2168" s="287"/>
      <c r="Z2168" s="289"/>
    </row>
    <row r="2169" spans="22:26">
      <c r="V2169" s="288"/>
      <c r="W2169" s="287"/>
      <c r="Z2169" s="289"/>
    </row>
    <row r="2170" spans="22:26">
      <c r="V2170" s="288"/>
      <c r="W2170" s="287"/>
      <c r="Z2170" s="289"/>
    </row>
    <row r="2171" spans="22:26">
      <c r="V2171" s="288"/>
      <c r="W2171" s="287"/>
      <c r="Z2171" s="289"/>
    </row>
    <row r="2172" spans="22:26">
      <c r="V2172" s="288"/>
      <c r="W2172" s="287"/>
      <c r="Z2172" s="289"/>
    </row>
    <row r="2173" spans="22:26">
      <c r="V2173" s="288"/>
      <c r="W2173" s="287"/>
      <c r="Z2173" s="289"/>
    </row>
    <row r="2174" spans="22:26">
      <c r="V2174" s="288"/>
      <c r="W2174" s="287"/>
      <c r="Z2174" s="289"/>
    </row>
    <row r="2175" spans="22:26">
      <c r="V2175" s="288"/>
      <c r="W2175" s="287"/>
      <c r="Z2175" s="289"/>
    </row>
    <row r="2176" spans="22:26">
      <c r="V2176" s="288"/>
      <c r="W2176" s="287"/>
      <c r="Z2176" s="289"/>
    </row>
    <row r="2177" spans="22:26">
      <c r="V2177" s="288"/>
      <c r="W2177" s="287"/>
      <c r="Z2177" s="289"/>
    </row>
    <row r="2178" spans="22:26">
      <c r="V2178" s="288"/>
      <c r="W2178" s="287"/>
      <c r="Z2178" s="289"/>
    </row>
    <row r="2179" spans="22:26">
      <c r="V2179" s="288"/>
      <c r="W2179" s="287"/>
      <c r="Z2179" s="289"/>
    </row>
    <row r="2180" spans="22:26">
      <c r="V2180" s="288"/>
      <c r="W2180" s="287"/>
      <c r="Z2180" s="289"/>
    </row>
    <row r="2181" spans="22:26">
      <c r="V2181" s="288"/>
      <c r="W2181" s="287"/>
      <c r="Z2181" s="289"/>
    </row>
    <row r="2182" spans="22:26">
      <c r="V2182" s="288"/>
      <c r="W2182" s="287"/>
      <c r="Z2182" s="289"/>
    </row>
    <row r="2183" spans="22:26">
      <c r="V2183" s="288"/>
      <c r="W2183" s="287"/>
      <c r="Z2183" s="289"/>
    </row>
    <row r="2184" spans="22:26">
      <c r="V2184" s="288"/>
      <c r="W2184" s="287"/>
      <c r="Z2184" s="289"/>
    </row>
    <row r="2185" spans="22:26">
      <c r="V2185" s="288"/>
      <c r="W2185" s="287"/>
      <c r="Z2185" s="289"/>
    </row>
    <row r="2186" spans="22:26">
      <c r="V2186" s="288"/>
      <c r="W2186" s="287"/>
      <c r="Z2186" s="289"/>
    </row>
    <row r="2187" spans="22:26">
      <c r="V2187" s="288"/>
      <c r="W2187" s="287"/>
      <c r="Z2187" s="289"/>
    </row>
    <row r="2188" spans="22:26">
      <c r="V2188" s="288"/>
      <c r="W2188" s="287"/>
      <c r="Z2188" s="289"/>
    </row>
    <row r="2189" spans="22:26">
      <c r="V2189" s="288"/>
      <c r="W2189" s="287"/>
      <c r="Z2189" s="289"/>
    </row>
    <row r="2190" spans="22:26">
      <c r="V2190" s="288"/>
      <c r="W2190" s="287"/>
      <c r="Z2190" s="289"/>
    </row>
    <row r="2191" spans="22:26">
      <c r="V2191" s="288"/>
      <c r="W2191" s="287"/>
      <c r="Z2191" s="289"/>
    </row>
    <row r="2192" spans="22:26">
      <c r="V2192" s="288"/>
      <c r="W2192" s="287"/>
      <c r="Z2192" s="289"/>
    </row>
    <row r="2193" spans="22:26">
      <c r="V2193" s="288"/>
      <c r="W2193" s="287"/>
      <c r="Z2193" s="289"/>
    </row>
    <row r="2194" spans="22:26">
      <c r="V2194" s="288"/>
      <c r="W2194" s="287"/>
      <c r="Z2194" s="289"/>
    </row>
    <row r="2195" spans="22:26">
      <c r="V2195" s="288"/>
      <c r="W2195" s="287"/>
      <c r="Z2195" s="289"/>
    </row>
    <row r="2196" spans="22:26">
      <c r="V2196" s="288"/>
      <c r="W2196" s="287"/>
      <c r="Z2196" s="289"/>
    </row>
    <row r="2197" spans="22:26">
      <c r="V2197" s="288"/>
      <c r="W2197" s="287"/>
      <c r="Z2197" s="289"/>
    </row>
    <row r="2198" spans="22:26">
      <c r="V2198" s="288"/>
      <c r="W2198" s="287"/>
      <c r="Z2198" s="289"/>
    </row>
    <row r="2199" spans="22:26">
      <c r="V2199" s="288"/>
      <c r="W2199" s="287"/>
      <c r="Z2199" s="289"/>
    </row>
    <row r="2200" spans="22:26">
      <c r="V2200" s="288"/>
      <c r="W2200" s="287"/>
      <c r="Z2200" s="289"/>
    </row>
    <row r="2201" spans="22:26">
      <c r="V2201" s="288"/>
      <c r="W2201" s="287"/>
      <c r="Z2201" s="289"/>
    </row>
    <row r="2202" spans="22:26">
      <c r="V2202" s="288"/>
      <c r="W2202" s="287"/>
      <c r="Z2202" s="289"/>
    </row>
    <row r="2203" spans="22:26">
      <c r="V2203" s="288"/>
      <c r="W2203" s="287"/>
      <c r="Z2203" s="289"/>
    </row>
    <row r="2204" spans="22:26">
      <c r="V2204" s="288"/>
      <c r="W2204" s="287"/>
      <c r="Z2204" s="289"/>
    </row>
    <row r="2205" spans="22:26">
      <c r="V2205" s="288"/>
      <c r="W2205" s="287"/>
      <c r="Z2205" s="289"/>
    </row>
    <row r="2206" spans="22:26">
      <c r="V2206" s="288"/>
      <c r="W2206" s="287"/>
      <c r="Z2206" s="289"/>
    </row>
    <row r="2207" spans="22:26">
      <c r="V2207" s="288"/>
      <c r="W2207" s="287"/>
      <c r="Z2207" s="289"/>
    </row>
    <row r="2208" spans="22:26">
      <c r="V2208" s="288"/>
      <c r="W2208" s="287"/>
      <c r="Z2208" s="289"/>
    </row>
    <row r="2209" spans="22:26">
      <c r="V2209" s="288"/>
      <c r="W2209" s="287"/>
      <c r="Z2209" s="289"/>
    </row>
    <row r="2210" spans="22:26">
      <c r="V2210" s="288"/>
      <c r="W2210" s="287"/>
      <c r="Z2210" s="289"/>
    </row>
    <row r="2211" spans="22:26">
      <c r="V2211" s="288"/>
      <c r="W2211" s="287"/>
      <c r="Z2211" s="289"/>
    </row>
    <row r="2212" spans="22:26">
      <c r="V2212" s="288"/>
      <c r="W2212" s="287"/>
      <c r="Z2212" s="289"/>
    </row>
    <row r="2213" spans="22:26">
      <c r="V2213" s="288"/>
      <c r="W2213" s="287"/>
      <c r="Z2213" s="289"/>
    </row>
    <row r="2214" spans="22:26">
      <c r="V2214" s="288"/>
      <c r="W2214" s="287"/>
      <c r="Z2214" s="289"/>
    </row>
    <row r="2215" spans="22:26">
      <c r="V2215" s="288"/>
      <c r="W2215" s="287"/>
      <c r="Z2215" s="289"/>
    </row>
    <row r="2216" spans="22:26">
      <c r="V2216" s="288"/>
      <c r="W2216" s="287"/>
      <c r="Z2216" s="289"/>
    </row>
    <row r="2217" spans="22:26">
      <c r="V2217" s="288"/>
      <c r="W2217" s="287"/>
      <c r="Z2217" s="289"/>
    </row>
    <row r="2218" spans="22:26">
      <c r="V2218" s="288"/>
      <c r="W2218" s="287"/>
      <c r="Z2218" s="289"/>
    </row>
    <row r="2219" spans="22:26">
      <c r="V2219" s="288"/>
      <c r="W2219" s="287"/>
      <c r="Z2219" s="289"/>
    </row>
    <row r="2220" spans="22:26">
      <c r="V2220" s="288"/>
      <c r="W2220" s="287"/>
      <c r="Z2220" s="289"/>
    </row>
    <row r="2221" spans="22:26">
      <c r="V2221" s="288"/>
      <c r="W2221" s="287"/>
      <c r="Z2221" s="289"/>
    </row>
    <row r="2222" spans="22:26">
      <c r="V2222" s="288"/>
      <c r="W2222" s="287"/>
      <c r="Z2222" s="289"/>
    </row>
    <row r="2223" spans="22:26">
      <c r="V2223" s="288"/>
      <c r="W2223" s="287"/>
      <c r="Z2223" s="289"/>
    </row>
    <row r="2224" spans="22:26">
      <c r="V2224" s="288"/>
      <c r="W2224" s="287"/>
      <c r="Z2224" s="289"/>
    </row>
    <row r="2225" spans="22:26">
      <c r="V2225" s="288"/>
      <c r="W2225" s="287"/>
      <c r="Z2225" s="289"/>
    </row>
    <row r="2226" spans="22:26">
      <c r="V2226" s="288"/>
      <c r="W2226" s="287"/>
      <c r="Z2226" s="289"/>
    </row>
    <row r="2227" spans="22:26">
      <c r="V2227" s="288"/>
      <c r="W2227" s="287"/>
      <c r="Z2227" s="289"/>
    </row>
    <row r="2228" spans="22:26">
      <c r="V2228" s="288"/>
      <c r="W2228" s="287"/>
      <c r="Z2228" s="289"/>
    </row>
    <row r="2229" spans="22:26">
      <c r="V2229" s="288"/>
      <c r="W2229" s="287"/>
      <c r="Z2229" s="289"/>
    </row>
    <row r="2230" spans="22:26">
      <c r="V2230" s="288"/>
      <c r="W2230" s="287"/>
      <c r="Z2230" s="289"/>
    </row>
    <row r="2231" spans="22:26">
      <c r="V2231" s="288"/>
      <c r="W2231" s="287"/>
      <c r="Z2231" s="289"/>
    </row>
    <row r="2232" spans="22:26">
      <c r="V2232" s="288"/>
      <c r="W2232" s="287"/>
      <c r="Z2232" s="289"/>
    </row>
    <row r="2233" spans="22:26">
      <c r="V2233" s="288"/>
      <c r="W2233" s="287"/>
      <c r="Z2233" s="289"/>
    </row>
    <row r="2234" spans="22:26">
      <c r="V2234" s="288"/>
      <c r="W2234" s="287"/>
      <c r="Z2234" s="289"/>
    </row>
    <row r="2235" spans="22:26">
      <c r="V2235" s="288"/>
      <c r="W2235" s="287"/>
      <c r="Z2235" s="289"/>
    </row>
    <row r="2236" spans="22:26">
      <c r="V2236" s="288"/>
      <c r="W2236" s="287"/>
      <c r="Z2236" s="289"/>
    </row>
    <row r="2237" spans="22:26">
      <c r="V2237" s="288"/>
      <c r="W2237" s="287"/>
      <c r="Z2237" s="289"/>
    </row>
    <row r="2238" spans="22:26">
      <c r="V2238" s="288"/>
      <c r="W2238" s="287"/>
      <c r="Z2238" s="289"/>
    </row>
    <row r="2239" spans="22:26">
      <c r="V2239" s="288"/>
      <c r="W2239" s="287"/>
      <c r="Z2239" s="289"/>
    </row>
    <row r="2240" spans="22:26">
      <c r="V2240" s="288"/>
      <c r="W2240" s="287"/>
      <c r="Z2240" s="289"/>
    </row>
    <row r="2241" spans="22:26">
      <c r="V2241" s="288"/>
      <c r="W2241" s="287"/>
      <c r="Z2241" s="289"/>
    </row>
    <row r="2242" spans="22:26">
      <c r="V2242" s="288"/>
      <c r="W2242" s="287"/>
      <c r="Z2242" s="289"/>
    </row>
    <row r="2243" spans="22:26">
      <c r="V2243" s="288"/>
      <c r="W2243" s="287"/>
      <c r="Z2243" s="289"/>
    </row>
    <row r="2244" spans="22:26">
      <c r="V2244" s="288"/>
      <c r="W2244" s="287"/>
      <c r="Z2244" s="289"/>
    </row>
    <row r="2245" spans="22:26">
      <c r="V2245" s="288"/>
      <c r="W2245" s="287"/>
      <c r="Z2245" s="289"/>
    </row>
    <row r="2246" spans="22:26">
      <c r="V2246" s="288"/>
      <c r="W2246" s="287"/>
      <c r="Z2246" s="289"/>
    </row>
    <row r="2247" spans="22:26">
      <c r="V2247" s="288"/>
      <c r="W2247" s="287"/>
      <c r="Z2247" s="289"/>
    </row>
    <row r="2248" spans="22:26">
      <c r="V2248" s="288"/>
      <c r="W2248" s="287"/>
      <c r="Z2248" s="289"/>
    </row>
    <row r="2249" spans="22:26">
      <c r="V2249" s="288"/>
      <c r="W2249" s="287"/>
      <c r="Z2249" s="289"/>
    </row>
    <row r="2250" spans="22:26">
      <c r="V2250" s="288"/>
      <c r="W2250" s="287"/>
      <c r="Z2250" s="289"/>
    </row>
    <row r="2251" spans="22:26">
      <c r="V2251" s="288"/>
      <c r="W2251" s="287"/>
      <c r="Z2251" s="289"/>
    </row>
    <row r="2252" spans="22:26">
      <c r="V2252" s="288"/>
      <c r="W2252" s="287"/>
      <c r="Z2252" s="289"/>
    </row>
    <row r="2253" spans="22:26">
      <c r="V2253" s="288"/>
      <c r="W2253" s="287"/>
      <c r="Z2253" s="289"/>
    </row>
    <row r="2254" spans="22:26">
      <c r="V2254" s="288"/>
      <c r="W2254" s="287"/>
      <c r="Z2254" s="289"/>
    </row>
    <row r="2255" spans="22:26">
      <c r="V2255" s="288"/>
      <c r="W2255" s="287"/>
      <c r="Z2255" s="289"/>
    </row>
    <row r="2256" spans="22:26">
      <c r="V2256" s="288"/>
      <c r="W2256" s="287"/>
      <c r="Z2256" s="289"/>
    </row>
    <row r="2257" spans="22:26">
      <c r="V2257" s="288"/>
      <c r="W2257" s="287"/>
      <c r="Z2257" s="289"/>
    </row>
    <row r="2258" spans="22:26">
      <c r="V2258" s="288"/>
      <c r="W2258" s="287"/>
      <c r="Z2258" s="289"/>
    </row>
    <row r="2259" spans="22:26">
      <c r="V2259" s="288"/>
      <c r="W2259" s="287"/>
      <c r="Z2259" s="289"/>
    </row>
    <row r="2260" spans="22:26">
      <c r="V2260" s="288"/>
      <c r="W2260" s="287"/>
      <c r="Z2260" s="289"/>
    </row>
    <row r="2261" spans="22:26">
      <c r="V2261" s="288"/>
      <c r="W2261" s="287"/>
      <c r="Z2261" s="289"/>
    </row>
    <row r="2262" spans="22:26">
      <c r="V2262" s="288"/>
      <c r="W2262" s="287"/>
      <c r="Z2262" s="289"/>
    </row>
    <row r="2263" spans="22:26">
      <c r="V2263" s="288"/>
      <c r="W2263" s="287"/>
      <c r="Z2263" s="289"/>
    </row>
    <row r="2264" spans="22:26">
      <c r="V2264" s="288"/>
      <c r="W2264" s="287"/>
      <c r="Z2264" s="289"/>
    </row>
    <row r="2265" spans="22:26">
      <c r="V2265" s="288"/>
      <c r="W2265" s="287"/>
      <c r="Z2265" s="289"/>
    </row>
    <row r="2266" spans="22:26">
      <c r="V2266" s="288"/>
      <c r="W2266" s="287"/>
      <c r="Z2266" s="289"/>
    </row>
    <row r="2267" spans="22:26">
      <c r="V2267" s="288"/>
      <c r="W2267" s="287"/>
      <c r="Z2267" s="289"/>
    </row>
    <row r="2268" spans="22:26">
      <c r="V2268" s="288"/>
      <c r="W2268" s="287"/>
      <c r="Z2268" s="289"/>
    </row>
    <row r="2269" spans="22:26">
      <c r="V2269" s="288"/>
      <c r="W2269" s="287"/>
      <c r="Z2269" s="289"/>
    </row>
    <row r="2270" spans="22:26">
      <c r="V2270" s="288"/>
      <c r="W2270" s="287"/>
      <c r="Z2270" s="289"/>
    </row>
    <row r="2271" spans="22:26">
      <c r="V2271" s="288"/>
      <c r="W2271" s="287"/>
      <c r="Z2271" s="289"/>
    </row>
    <row r="2272" spans="22:26">
      <c r="V2272" s="288"/>
      <c r="W2272" s="287"/>
      <c r="Z2272" s="289"/>
    </row>
    <row r="2273" spans="22:26">
      <c r="V2273" s="288"/>
      <c r="W2273" s="287"/>
      <c r="Z2273" s="289"/>
    </row>
    <row r="2274" spans="22:26">
      <c r="V2274" s="288"/>
      <c r="W2274" s="287"/>
      <c r="Z2274" s="289"/>
    </row>
    <row r="2275" spans="22:26">
      <c r="V2275" s="288"/>
      <c r="W2275" s="287"/>
      <c r="Z2275" s="289"/>
    </row>
    <row r="2276" spans="22:26">
      <c r="V2276" s="288"/>
      <c r="W2276" s="287"/>
      <c r="Z2276" s="289"/>
    </row>
    <row r="2277" spans="22:26">
      <c r="V2277" s="288"/>
      <c r="W2277" s="287"/>
      <c r="Z2277" s="289"/>
    </row>
    <row r="2278" spans="22:26">
      <c r="V2278" s="288"/>
      <c r="W2278" s="287"/>
      <c r="Z2278" s="289"/>
    </row>
    <row r="2279" spans="22:26">
      <c r="V2279" s="288"/>
      <c r="W2279" s="287"/>
      <c r="Z2279" s="289"/>
    </row>
    <row r="2280" spans="22:26">
      <c r="V2280" s="288"/>
      <c r="W2280" s="287"/>
      <c r="Z2280" s="289"/>
    </row>
    <row r="2281" spans="22:26">
      <c r="V2281" s="288"/>
      <c r="W2281" s="287"/>
      <c r="Z2281" s="289"/>
    </row>
    <row r="2282" spans="22:26">
      <c r="V2282" s="288"/>
      <c r="W2282" s="287"/>
      <c r="Z2282" s="289"/>
    </row>
    <row r="2283" spans="22:26">
      <c r="V2283" s="288"/>
      <c r="W2283" s="287"/>
      <c r="Z2283" s="289"/>
    </row>
    <row r="2284" spans="22:26">
      <c r="V2284" s="288"/>
      <c r="W2284" s="287"/>
      <c r="Z2284" s="289"/>
    </row>
    <row r="2285" spans="22:26">
      <c r="V2285" s="288"/>
      <c r="W2285" s="287"/>
      <c r="Z2285" s="289"/>
    </row>
    <row r="2286" spans="22:26">
      <c r="V2286" s="288"/>
      <c r="W2286" s="287"/>
      <c r="Z2286" s="289"/>
    </row>
    <row r="2287" spans="22:26">
      <c r="V2287" s="288"/>
      <c r="W2287" s="287"/>
      <c r="Z2287" s="289"/>
    </row>
    <row r="2288" spans="22:26">
      <c r="V2288" s="288"/>
      <c r="W2288" s="287"/>
      <c r="Z2288" s="289"/>
    </row>
    <row r="2289" spans="22:26">
      <c r="V2289" s="288"/>
      <c r="W2289" s="287"/>
      <c r="Z2289" s="289"/>
    </row>
    <row r="2290" spans="22:26">
      <c r="V2290" s="288"/>
      <c r="W2290" s="287"/>
      <c r="Z2290" s="289"/>
    </row>
    <row r="2291" spans="22:26">
      <c r="V2291" s="288"/>
      <c r="W2291" s="287"/>
      <c r="Z2291" s="289"/>
    </row>
    <row r="2292" spans="22:26">
      <c r="V2292" s="288"/>
      <c r="W2292" s="287"/>
      <c r="Z2292" s="289"/>
    </row>
    <row r="2293" spans="22:26">
      <c r="V2293" s="288"/>
      <c r="W2293" s="287"/>
      <c r="Z2293" s="289"/>
    </row>
    <row r="2294" spans="22:26">
      <c r="V2294" s="288"/>
      <c r="W2294" s="287"/>
      <c r="Z2294" s="289"/>
    </row>
    <row r="2295" spans="22:26">
      <c r="V2295" s="288"/>
      <c r="W2295" s="287"/>
      <c r="Z2295" s="289"/>
    </row>
    <row r="2296" spans="22:26">
      <c r="V2296" s="288"/>
      <c r="W2296" s="287"/>
      <c r="Z2296" s="289"/>
    </row>
    <row r="2297" spans="22:26">
      <c r="V2297" s="288"/>
      <c r="W2297" s="287"/>
      <c r="Z2297" s="289"/>
    </row>
    <row r="2298" spans="22:26">
      <c r="V2298" s="288"/>
      <c r="W2298" s="287"/>
      <c r="Z2298" s="289"/>
    </row>
    <row r="2299" spans="22:26">
      <c r="V2299" s="288"/>
      <c r="W2299" s="287"/>
      <c r="Z2299" s="289"/>
    </row>
    <row r="2300" spans="22:26">
      <c r="V2300" s="288"/>
      <c r="W2300" s="287"/>
      <c r="Z2300" s="289"/>
    </row>
    <row r="2301" spans="22:26">
      <c r="V2301" s="288"/>
      <c r="W2301" s="287"/>
      <c r="Z2301" s="289"/>
    </row>
    <row r="2302" spans="22:26">
      <c r="V2302" s="288"/>
      <c r="W2302" s="287"/>
      <c r="Z2302" s="289"/>
    </row>
    <row r="2303" spans="22:26">
      <c r="V2303" s="288"/>
      <c r="W2303" s="287"/>
      <c r="Z2303" s="289"/>
    </row>
    <row r="2304" spans="22:26">
      <c r="V2304" s="288"/>
      <c r="W2304" s="287"/>
      <c r="Z2304" s="289"/>
    </row>
    <row r="2305" spans="22:26">
      <c r="V2305" s="288"/>
      <c r="W2305" s="287"/>
      <c r="Z2305" s="289"/>
    </row>
    <row r="2306" spans="22:26">
      <c r="V2306" s="288"/>
      <c r="W2306" s="287"/>
      <c r="Z2306" s="289"/>
    </row>
    <row r="2307" spans="22:26">
      <c r="V2307" s="288"/>
      <c r="W2307" s="287"/>
      <c r="Z2307" s="289"/>
    </row>
    <row r="2308" spans="22:26">
      <c r="V2308" s="288"/>
      <c r="W2308" s="287"/>
      <c r="Z2308" s="289"/>
    </row>
    <row r="2309" spans="22:26">
      <c r="V2309" s="288"/>
      <c r="W2309" s="287"/>
      <c r="Z2309" s="289"/>
    </row>
    <row r="2310" spans="22:26">
      <c r="V2310" s="288"/>
      <c r="W2310" s="287"/>
      <c r="Z2310" s="289"/>
    </row>
    <row r="2311" spans="22:26">
      <c r="V2311" s="288"/>
      <c r="W2311" s="287"/>
      <c r="Z2311" s="289"/>
    </row>
    <row r="2312" spans="22:26">
      <c r="V2312" s="288"/>
      <c r="W2312" s="287"/>
      <c r="Z2312" s="289"/>
    </row>
    <row r="2313" spans="22:26">
      <c r="V2313" s="288"/>
      <c r="W2313" s="287"/>
      <c r="Z2313" s="289"/>
    </row>
    <row r="2314" spans="22:26">
      <c r="V2314" s="288"/>
      <c r="W2314" s="287"/>
      <c r="Z2314" s="289"/>
    </row>
    <row r="2315" spans="22:26">
      <c r="V2315" s="288"/>
      <c r="W2315" s="287"/>
      <c r="Z2315" s="289"/>
    </row>
    <row r="2316" spans="22:26">
      <c r="V2316" s="288"/>
      <c r="W2316" s="287"/>
      <c r="Z2316" s="289"/>
    </row>
    <row r="2317" spans="22:26">
      <c r="V2317" s="288"/>
      <c r="W2317" s="287"/>
      <c r="Z2317" s="289"/>
    </row>
    <row r="2318" spans="22:26">
      <c r="V2318" s="288"/>
      <c r="W2318" s="287"/>
      <c r="Z2318" s="289"/>
    </row>
    <row r="2319" spans="22:26">
      <c r="V2319" s="288"/>
      <c r="W2319" s="287"/>
      <c r="Z2319" s="289"/>
    </row>
    <row r="2320" spans="22:26">
      <c r="V2320" s="288"/>
      <c r="W2320" s="287"/>
      <c r="Z2320" s="289"/>
    </row>
    <row r="2321" spans="22:26">
      <c r="V2321" s="288"/>
      <c r="W2321" s="287"/>
      <c r="Z2321" s="289"/>
    </row>
    <row r="2322" spans="22:26">
      <c r="V2322" s="288"/>
      <c r="W2322" s="287"/>
      <c r="Z2322" s="289"/>
    </row>
    <row r="2323" spans="22:26">
      <c r="V2323" s="288"/>
      <c r="W2323" s="287"/>
      <c r="Z2323" s="289"/>
    </row>
    <row r="2324" spans="22:26">
      <c r="V2324" s="288"/>
      <c r="W2324" s="287"/>
      <c r="Z2324" s="289"/>
    </row>
    <row r="2325" spans="22:26">
      <c r="V2325" s="288"/>
      <c r="W2325" s="287"/>
      <c r="Z2325" s="289"/>
    </row>
    <row r="2326" spans="22:26">
      <c r="V2326" s="288"/>
      <c r="W2326" s="287"/>
      <c r="Z2326" s="289"/>
    </row>
    <row r="2327" spans="22:26">
      <c r="V2327" s="288"/>
      <c r="W2327" s="287"/>
      <c r="Z2327" s="289"/>
    </row>
    <row r="2328" spans="22:26">
      <c r="V2328" s="288"/>
      <c r="W2328" s="287"/>
      <c r="Z2328" s="289"/>
    </row>
    <row r="2329" spans="22:26">
      <c r="V2329" s="288"/>
      <c r="W2329" s="287"/>
      <c r="Z2329" s="289"/>
    </row>
    <row r="2330" spans="22:26">
      <c r="V2330" s="288"/>
      <c r="W2330" s="287"/>
      <c r="Z2330" s="289"/>
    </row>
    <row r="2331" spans="22:26">
      <c r="V2331" s="288"/>
      <c r="W2331" s="287"/>
      <c r="Z2331" s="289"/>
    </row>
    <row r="2332" spans="22:26">
      <c r="V2332" s="288"/>
      <c r="W2332" s="287"/>
      <c r="Z2332" s="289"/>
    </row>
    <row r="2333" spans="22:26">
      <c r="V2333" s="288"/>
      <c r="W2333" s="287"/>
      <c r="Z2333" s="289"/>
    </row>
    <row r="2334" spans="22:26">
      <c r="V2334" s="288"/>
      <c r="W2334" s="287"/>
      <c r="Z2334" s="289"/>
    </row>
    <row r="2335" spans="22:26">
      <c r="V2335" s="288"/>
      <c r="W2335" s="287"/>
      <c r="Z2335" s="289"/>
    </row>
    <row r="2336" spans="22:26">
      <c r="V2336" s="288"/>
      <c r="W2336" s="287"/>
      <c r="Z2336" s="289"/>
    </row>
    <row r="2337" spans="22:26">
      <c r="V2337" s="288"/>
      <c r="W2337" s="287"/>
      <c r="Z2337" s="289"/>
    </row>
    <row r="2338" spans="22:26">
      <c r="V2338" s="288"/>
      <c r="W2338" s="287"/>
      <c r="Z2338" s="289"/>
    </row>
    <row r="2339" spans="22:26">
      <c r="V2339" s="288"/>
      <c r="W2339" s="287"/>
      <c r="Z2339" s="289"/>
    </row>
    <row r="2340" spans="22:26">
      <c r="V2340" s="288"/>
      <c r="W2340" s="287"/>
      <c r="Z2340" s="289"/>
    </row>
    <row r="2341" spans="22:26">
      <c r="V2341" s="288"/>
      <c r="W2341" s="287"/>
      <c r="Z2341" s="289"/>
    </row>
    <row r="2342" spans="22:26">
      <c r="V2342" s="288"/>
      <c r="W2342" s="287"/>
      <c r="Z2342" s="289"/>
    </row>
    <row r="2343" spans="22:26">
      <c r="V2343" s="288"/>
      <c r="W2343" s="287"/>
      <c r="Z2343" s="289"/>
    </row>
    <row r="2344" spans="22:26">
      <c r="V2344" s="288"/>
      <c r="W2344" s="287"/>
      <c r="Z2344" s="289"/>
    </row>
    <row r="2345" spans="22:26">
      <c r="V2345" s="288"/>
      <c r="W2345" s="287"/>
      <c r="Z2345" s="289"/>
    </row>
    <row r="2346" spans="22:26">
      <c r="V2346" s="288"/>
      <c r="W2346" s="287"/>
      <c r="Z2346" s="289"/>
    </row>
    <row r="2347" spans="22:26">
      <c r="V2347" s="288"/>
      <c r="W2347" s="287"/>
      <c r="Z2347" s="289"/>
    </row>
    <row r="2348" spans="22:26">
      <c r="V2348" s="288"/>
      <c r="W2348" s="287"/>
      <c r="Z2348" s="289"/>
    </row>
    <row r="2349" spans="22:26">
      <c r="V2349" s="288"/>
      <c r="W2349" s="287"/>
      <c r="Z2349" s="289"/>
    </row>
    <row r="2350" spans="22:26">
      <c r="V2350" s="288"/>
      <c r="W2350" s="287"/>
      <c r="Z2350" s="289"/>
    </row>
    <row r="2351" spans="22:26">
      <c r="V2351" s="288"/>
      <c r="W2351" s="287"/>
      <c r="Z2351" s="289"/>
    </row>
    <row r="2352" spans="22:26">
      <c r="V2352" s="288"/>
      <c r="W2352" s="287"/>
      <c r="Z2352" s="289"/>
    </row>
    <row r="2353" spans="22:26">
      <c r="V2353" s="288"/>
      <c r="W2353" s="287"/>
      <c r="Z2353" s="289"/>
    </row>
    <row r="2354" spans="22:26">
      <c r="V2354" s="288"/>
      <c r="W2354" s="287"/>
      <c r="Z2354" s="289"/>
    </row>
    <row r="2355" spans="22:26">
      <c r="V2355" s="288"/>
      <c r="W2355" s="287"/>
      <c r="Z2355" s="289"/>
    </row>
    <row r="2356" spans="22:26">
      <c r="V2356" s="288"/>
      <c r="W2356" s="287"/>
      <c r="Z2356" s="289"/>
    </row>
    <row r="2357" spans="22:26">
      <c r="V2357" s="288"/>
      <c r="W2357" s="287"/>
      <c r="Z2357" s="289"/>
    </row>
    <row r="2358" spans="22:26">
      <c r="V2358" s="288"/>
      <c r="W2358" s="287"/>
      <c r="Z2358" s="289"/>
    </row>
    <row r="2359" spans="22:26">
      <c r="V2359" s="288"/>
      <c r="W2359" s="287"/>
      <c r="Z2359" s="289"/>
    </row>
    <row r="2360" spans="22:26">
      <c r="V2360" s="288"/>
      <c r="W2360" s="287"/>
      <c r="Z2360" s="289"/>
    </row>
    <row r="2361" spans="22:26">
      <c r="V2361" s="288"/>
      <c r="W2361" s="287"/>
      <c r="Z2361" s="289"/>
    </row>
    <row r="2362" spans="22:26">
      <c r="V2362" s="288"/>
      <c r="W2362" s="287"/>
      <c r="Z2362" s="289"/>
    </row>
    <row r="2363" spans="22:26">
      <c r="V2363" s="288"/>
      <c r="W2363" s="287"/>
      <c r="Z2363" s="289"/>
    </row>
    <row r="2364" spans="22:26">
      <c r="V2364" s="288"/>
      <c r="W2364" s="287"/>
      <c r="Z2364" s="289"/>
    </row>
    <row r="2365" spans="22:26">
      <c r="V2365" s="288"/>
      <c r="W2365" s="287"/>
      <c r="Z2365" s="289"/>
    </row>
    <row r="2366" spans="22:26">
      <c r="V2366" s="288"/>
      <c r="W2366" s="287"/>
      <c r="Z2366" s="289"/>
    </row>
    <row r="2367" spans="22:26">
      <c r="V2367" s="288"/>
      <c r="W2367" s="287"/>
      <c r="Z2367" s="289"/>
    </row>
    <row r="2368" spans="22:26">
      <c r="V2368" s="288"/>
      <c r="W2368" s="287"/>
      <c r="Z2368" s="289"/>
    </row>
    <row r="2369" spans="22:26">
      <c r="V2369" s="288"/>
      <c r="W2369" s="287"/>
      <c r="Z2369" s="289"/>
    </row>
    <row r="2370" spans="22:26">
      <c r="V2370" s="288"/>
      <c r="W2370" s="287"/>
      <c r="Z2370" s="289"/>
    </row>
    <row r="2371" spans="22:26">
      <c r="V2371" s="288"/>
      <c r="W2371" s="287"/>
      <c r="Z2371" s="289"/>
    </row>
    <row r="2372" spans="22:26">
      <c r="V2372" s="288"/>
      <c r="W2372" s="287"/>
      <c r="Z2372" s="289"/>
    </row>
    <row r="2373" spans="22:26">
      <c r="V2373" s="288"/>
      <c r="W2373" s="287"/>
      <c r="Z2373" s="289"/>
    </row>
    <row r="2374" spans="22:26">
      <c r="V2374" s="288"/>
      <c r="W2374" s="287"/>
      <c r="Z2374" s="289"/>
    </row>
    <row r="2375" spans="22:26">
      <c r="V2375" s="288"/>
      <c r="W2375" s="287"/>
      <c r="Z2375" s="289"/>
    </row>
    <row r="2376" spans="22:26">
      <c r="V2376" s="288"/>
      <c r="W2376" s="287"/>
      <c r="Z2376" s="289"/>
    </row>
    <row r="2377" spans="22:26">
      <c r="V2377" s="288"/>
      <c r="W2377" s="287"/>
      <c r="Z2377" s="289"/>
    </row>
    <row r="2378" spans="22:26">
      <c r="V2378" s="288"/>
      <c r="W2378" s="287"/>
      <c r="Z2378" s="289"/>
    </row>
    <row r="2379" spans="22:26">
      <c r="V2379" s="288"/>
      <c r="W2379" s="287"/>
      <c r="Z2379" s="289"/>
    </row>
    <row r="2380" spans="22:26">
      <c r="V2380" s="288"/>
      <c r="W2380" s="287"/>
      <c r="Z2380" s="289"/>
    </row>
    <row r="2381" spans="22:26">
      <c r="V2381" s="288"/>
      <c r="W2381" s="287"/>
      <c r="Z2381" s="289"/>
    </row>
    <row r="2382" spans="22:26">
      <c r="V2382" s="288"/>
      <c r="W2382" s="287"/>
      <c r="Z2382" s="289"/>
    </row>
    <row r="2383" spans="22:26">
      <c r="V2383" s="288"/>
      <c r="W2383" s="287"/>
      <c r="Z2383" s="289"/>
    </row>
    <row r="2384" spans="22:26">
      <c r="V2384" s="288"/>
      <c r="W2384" s="287"/>
      <c r="Z2384" s="289"/>
    </row>
    <row r="2385" spans="22:26">
      <c r="V2385" s="288"/>
      <c r="W2385" s="287"/>
      <c r="Z2385" s="289"/>
    </row>
    <row r="2386" spans="22:26">
      <c r="V2386" s="288"/>
      <c r="W2386" s="287"/>
      <c r="Z2386" s="289"/>
    </row>
    <row r="2387" spans="22:26">
      <c r="V2387" s="288"/>
      <c r="W2387" s="287"/>
      <c r="Z2387" s="289"/>
    </row>
    <row r="2388" spans="22:26">
      <c r="V2388" s="288"/>
      <c r="W2388" s="287"/>
      <c r="Z2388" s="289"/>
    </row>
    <row r="2389" spans="22:26">
      <c r="V2389" s="288"/>
      <c r="W2389" s="287"/>
      <c r="Z2389" s="289"/>
    </row>
    <row r="2390" spans="22:26">
      <c r="V2390" s="288"/>
      <c r="W2390" s="287"/>
      <c r="Z2390" s="289"/>
    </row>
    <row r="2391" spans="22:26">
      <c r="V2391" s="288"/>
      <c r="W2391" s="287"/>
      <c r="Z2391" s="289"/>
    </row>
    <row r="2392" spans="22:26">
      <c r="V2392" s="288"/>
      <c r="W2392" s="287"/>
      <c r="Z2392" s="289"/>
    </row>
    <row r="2393" spans="22:26">
      <c r="V2393" s="288"/>
      <c r="W2393" s="287"/>
      <c r="Z2393" s="289"/>
    </row>
    <row r="2394" spans="22:26">
      <c r="V2394" s="288"/>
      <c r="W2394" s="287"/>
      <c r="Z2394" s="289"/>
    </row>
    <row r="2395" spans="22:26">
      <c r="V2395" s="288"/>
      <c r="W2395" s="287"/>
      <c r="Z2395" s="289"/>
    </row>
    <row r="2396" spans="22:26">
      <c r="V2396" s="288"/>
      <c r="W2396" s="287"/>
      <c r="Z2396" s="289"/>
    </row>
    <row r="2397" spans="22:26">
      <c r="V2397" s="288"/>
      <c r="W2397" s="287"/>
      <c r="Z2397" s="289"/>
    </row>
    <row r="2398" spans="22:26">
      <c r="V2398" s="288"/>
      <c r="W2398" s="287"/>
      <c r="Z2398" s="289"/>
    </row>
    <row r="2399" spans="22:26">
      <c r="V2399" s="288"/>
      <c r="W2399" s="287"/>
      <c r="Z2399" s="289"/>
    </row>
    <row r="2400" spans="22:26">
      <c r="V2400" s="288"/>
      <c r="W2400" s="287"/>
      <c r="Z2400" s="289"/>
    </row>
    <row r="2401" spans="22:26">
      <c r="V2401" s="288"/>
      <c r="W2401" s="287"/>
      <c r="Z2401" s="289"/>
    </row>
    <row r="2402" spans="22:26">
      <c r="V2402" s="288"/>
      <c r="W2402" s="287"/>
      <c r="Z2402" s="289"/>
    </row>
    <row r="2403" spans="22:26">
      <c r="V2403" s="288"/>
      <c r="W2403" s="287"/>
      <c r="Z2403" s="289"/>
    </row>
    <row r="2404" spans="22:26">
      <c r="V2404" s="288"/>
      <c r="W2404" s="287"/>
      <c r="Z2404" s="289"/>
    </row>
    <row r="2405" spans="22:26">
      <c r="V2405" s="288"/>
      <c r="W2405" s="287"/>
      <c r="Z2405" s="289"/>
    </row>
    <row r="2406" spans="22:26">
      <c r="V2406" s="288"/>
      <c r="W2406" s="287"/>
      <c r="Z2406" s="289"/>
    </row>
    <row r="2407" spans="22:26">
      <c r="V2407" s="288"/>
      <c r="W2407" s="287"/>
      <c r="Z2407" s="289"/>
    </row>
    <row r="2408" spans="22:26">
      <c r="V2408" s="288"/>
      <c r="W2408" s="287"/>
      <c r="Z2408" s="289"/>
    </row>
    <row r="2409" spans="22:26">
      <c r="V2409" s="288"/>
      <c r="W2409" s="287"/>
      <c r="Z2409" s="289"/>
    </row>
    <row r="2410" spans="22:26">
      <c r="V2410" s="288"/>
      <c r="W2410" s="287"/>
      <c r="Z2410" s="289"/>
    </row>
    <row r="2411" spans="22:26">
      <c r="V2411" s="288"/>
      <c r="W2411" s="287"/>
      <c r="Z2411" s="289"/>
    </row>
    <row r="2412" spans="22:26">
      <c r="V2412" s="288"/>
      <c r="W2412" s="287"/>
      <c r="Z2412" s="289"/>
    </row>
    <row r="2413" spans="22:26">
      <c r="V2413" s="288"/>
      <c r="W2413" s="287"/>
      <c r="Z2413" s="289"/>
    </row>
    <row r="2414" spans="22:26">
      <c r="V2414" s="288"/>
      <c r="W2414" s="287"/>
      <c r="Z2414" s="289"/>
    </row>
    <row r="2415" spans="22:26">
      <c r="V2415" s="288"/>
      <c r="W2415" s="287"/>
      <c r="Z2415" s="289"/>
    </row>
    <row r="2416" spans="22:26">
      <c r="V2416" s="288"/>
      <c r="W2416" s="287"/>
      <c r="Z2416" s="289"/>
    </row>
    <row r="2417" spans="22:26">
      <c r="V2417" s="288"/>
      <c r="W2417" s="287"/>
      <c r="Z2417" s="289"/>
    </row>
    <row r="2418" spans="22:26">
      <c r="V2418" s="288"/>
      <c r="W2418" s="287"/>
      <c r="Z2418" s="289"/>
    </row>
    <row r="2419" spans="22:26">
      <c r="V2419" s="288"/>
      <c r="W2419" s="287"/>
      <c r="Z2419" s="289"/>
    </row>
    <row r="2420" spans="22:26">
      <c r="V2420" s="288"/>
      <c r="W2420" s="287"/>
      <c r="Z2420" s="289"/>
    </row>
    <row r="2421" spans="22:26">
      <c r="V2421" s="288"/>
      <c r="W2421" s="287"/>
      <c r="Z2421" s="289"/>
    </row>
    <row r="2422" spans="22:26">
      <c r="V2422" s="288"/>
      <c r="W2422" s="287"/>
      <c r="Z2422" s="289"/>
    </row>
    <row r="2423" spans="22:26">
      <c r="V2423" s="288"/>
      <c r="W2423" s="287"/>
      <c r="Z2423" s="289"/>
    </row>
    <row r="2424" spans="22:26">
      <c r="V2424" s="288"/>
      <c r="W2424" s="287"/>
      <c r="Z2424" s="289"/>
    </row>
    <row r="2425" spans="22:26">
      <c r="V2425" s="288"/>
      <c r="W2425" s="287"/>
      <c r="Z2425" s="289"/>
    </row>
    <row r="2426" spans="22:26">
      <c r="V2426" s="288"/>
      <c r="W2426" s="287"/>
      <c r="Z2426" s="289"/>
    </row>
    <row r="2427" spans="22:26">
      <c r="V2427" s="288"/>
      <c r="W2427" s="287"/>
      <c r="Z2427" s="289"/>
    </row>
    <row r="2428" spans="22:26">
      <c r="V2428" s="288"/>
      <c r="W2428" s="287"/>
      <c r="Z2428" s="289"/>
    </row>
    <row r="2429" spans="22:26">
      <c r="V2429" s="288"/>
      <c r="W2429" s="287"/>
      <c r="Z2429" s="289"/>
    </row>
    <row r="2430" spans="22:26">
      <c r="V2430" s="288"/>
      <c r="W2430" s="287"/>
      <c r="Z2430" s="289"/>
    </row>
    <row r="2431" spans="22:26">
      <c r="V2431" s="288"/>
      <c r="W2431" s="287"/>
      <c r="Z2431" s="289"/>
    </row>
    <row r="2432" spans="22:26">
      <c r="V2432" s="288"/>
      <c r="W2432" s="287"/>
      <c r="Z2432" s="289"/>
    </row>
    <row r="2433" spans="22:26">
      <c r="V2433" s="288"/>
      <c r="W2433" s="287"/>
      <c r="Z2433" s="289"/>
    </row>
    <row r="2434" spans="22:26">
      <c r="V2434" s="288"/>
      <c r="W2434" s="287"/>
      <c r="Z2434" s="289"/>
    </row>
    <row r="2435" spans="22:26">
      <c r="V2435" s="288"/>
      <c r="W2435" s="287"/>
      <c r="Z2435" s="289"/>
    </row>
    <row r="2436" spans="22:26">
      <c r="V2436" s="288"/>
      <c r="W2436" s="287"/>
      <c r="Z2436" s="289"/>
    </row>
    <row r="2437" spans="22:26">
      <c r="V2437" s="288"/>
      <c r="W2437" s="287"/>
      <c r="Z2437" s="289"/>
    </row>
    <row r="2438" spans="22:26">
      <c r="V2438" s="288"/>
      <c r="W2438" s="287"/>
      <c r="Z2438" s="289"/>
    </row>
    <row r="2439" spans="22:26">
      <c r="V2439" s="288"/>
      <c r="W2439" s="287"/>
      <c r="Z2439" s="289"/>
    </row>
    <row r="2440" spans="22:26">
      <c r="V2440" s="288"/>
      <c r="W2440" s="287"/>
      <c r="Z2440" s="289"/>
    </row>
    <row r="2441" spans="22:26">
      <c r="V2441" s="288"/>
      <c r="W2441" s="287"/>
      <c r="Z2441" s="289"/>
    </row>
    <row r="2442" spans="22:26">
      <c r="V2442" s="288"/>
      <c r="W2442" s="287"/>
      <c r="Z2442" s="289"/>
    </row>
    <row r="2443" spans="22:26">
      <c r="V2443" s="288"/>
      <c r="W2443" s="287"/>
      <c r="Z2443" s="289"/>
    </row>
    <row r="2444" spans="22:26">
      <c r="V2444" s="288"/>
      <c r="W2444" s="287"/>
      <c r="Z2444" s="289"/>
    </row>
    <row r="2445" spans="22:26">
      <c r="V2445" s="288"/>
      <c r="W2445" s="287"/>
      <c r="Z2445" s="289"/>
    </row>
    <row r="2446" spans="22:26">
      <c r="V2446" s="288"/>
      <c r="W2446" s="287"/>
      <c r="Z2446" s="289"/>
    </row>
    <row r="2447" spans="22:26">
      <c r="V2447" s="288"/>
      <c r="W2447" s="287"/>
      <c r="Z2447" s="289"/>
    </row>
    <row r="2448" spans="22:26">
      <c r="V2448" s="288"/>
      <c r="W2448" s="287"/>
      <c r="Z2448" s="289"/>
    </row>
    <row r="2449" spans="22:26">
      <c r="V2449" s="288"/>
      <c r="W2449" s="287"/>
      <c r="Z2449" s="289"/>
    </row>
    <row r="2450" spans="22:26">
      <c r="V2450" s="288"/>
      <c r="W2450" s="287"/>
      <c r="Z2450" s="289"/>
    </row>
    <row r="2451" spans="22:26">
      <c r="V2451" s="288"/>
      <c r="W2451" s="287"/>
      <c r="Z2451" s="289"/>
    </row>
    <row r="2452" spans="22:26">
      <c r="V2452" s="288"/>
      <c r="W2452" s="287"/>
      <c r="Z2452" s="289"/>
    </row>
    <row r="2453" spans="22:26">
      <c r="V2453" s="288"/>
      <c r="W2453" s="287"/>
      <c r="Z2453" s="289"/>
    </row>
    <row r="2454" spans="22:26">
      <c r="V2454" s="288"/>
      <c r="W2454" s="287"/>
      <c r="Z2454" s="289"/>
    </row>
    <row r="2455" spans="22:26">
      <c r="V2455" s="288"/>
      <c r="W2455" s="287"/>
      <c r="Z2455" s="289"/>
    </row>
    <row r="2456" spans="22:26">
      <c r="V2456" s="288"/>
      <c r="W2456" s="287"/>
      <c r="Z2456" s="289"/>
    </row>
    <row r="2457" spans="22:26">
      <c r="V2457" s="288"/>
      <c r="W2457" s="287"/>
      <c r="Z2457" s="289"/>
    </row>
    <row r="2458" spans="22:26">
      <c r="V2458" s="288"/>
      <c r="W2458" s="287"/>
      <c r="Z2458" s="289"/>
    </row>
    <row r="2459" spans="22:26">
      <c r="V2459" s="288"/>
      <c r="W2459" s="287"/>
      <c r="Z2459" s="289"/>
    </row>
    <row r="2460" spans="22:26">
      <c r="V2460" s="288"/>
      <c r="W2460" s="287"/>
      <c r="Z2460" s="289"/>
    </row>
    <row r="2461" spans="22:26">
      <c r="V2461" s="288"/>
      <c r="W2461" s="287"/>
      <c r="Z2461" s="289"/>
    </row>
    <row r="2462" spans="22:26">
      <c r="V2462" s="288"/>
      <c r="W2462" s="287"/>
      <c r="Z2462" s="289"/>
    </row>
    <row r="2463" spans="22:26">
      <c r="V2463" s="288"/>
      <c r="W2463" s="287"/>
      <c r="Z2463" s="289"/>
    </row>
    <row r="2464" spans="22:26">
      <c r="V2464" s="288"/>
      <c r="W2464" s="287"/>
      <c r="Z2464" s="289"/>
    </row>
    <row r="2465" spans="22:26">
      <c r="V2465" s="288"/>
      <c r="W2465" s="287"/>
      <c r="Z2465" s="289"/>
    </row>
    <row r="2466" spans="22:26">
      <c r="V2466" s="288"/>
      <c r="W2466" s="287"/>
      <c r="Z2466" s="289"/>
    </row>
    <row r="2467" spans="22:26">
      <c r="V2467" s="288"/>
      <c r="W2467" s="287"/>
      <c r="Z2467" s="289"/>
    </row>
    <row r="2468" spans="22:26">
      <c r="V2468" s="288"/>
      <c r="W2468" s="287"/>
      <c r="Z2468" s="289"/>
    </row>
    <row r="2469" spans="22:26">
      <c r="V2469" s="288"/>
      <c r="W2469" s="287"/>
      <c r="Z2469" s="289"/>
    </row>
    <row r="2470" spans="22:26">
      <c r="V2470" s="288"/>
      <c r="W2470" s="287"/>
      <c r="Z2470" s="289"/>
    </row>
    <row r="2471" spans="22:26">
      <c r="V2471" s="288"/>
      <c r="W2471" s="287"/>
      <c r="Z2471" s="289"/>
    </row>
    <row r="2472" spans="22:26">
      <c r="V2472" s="288"/>
      <c r="W2472" s="287"/>
      <c r="Z2472" s="289"/>
    </row>
    <row r="2473" spans="22:26">
      <c r="V2473" s="288"/>
      <c r="W2473" s="287"/>
      <c r="Z2473" s="289"/>
    </row>
    <row r="2474" spans="22:26">
      <c r="V2474" s="288"/>
      <c r="W2474" s="287"/>
      <c r="Z2474" s="289"/>
    </row>
    <row r="2475" spans="22:26">
      <c r="V2475" s="288"/>
      <c r="W2475" s="287"/>
      <c r="Z2475" s="289"/>
    </row>
    <row r="2476" spans="22:26">
      <c r="V2476" s="288"/>
      <c r="W2476" s="287"/>
      <c r="Z2476" s="289"/>
    </row>
    <row r="2477" spans="22:26">
      <c r="V2477" s="288"/>
      <c r="W2477" s="287"/>
      <c r="Z2477" s="289"/>
    </row>
    <row r="2478" spans="22:26">
      <c r="V2478" s="288"/>
      <c r="W2478" s="287"/>
      <c r="Z2478" s="289"/>
    </row>
    <row r="2479" spans="22:26">
      <c r="V2479" s="288"/>
      <c r="W2479" s="287"/>
      <c r="Z2479" s="289"/>
    </row>
    <row r="2480" spans="22:26">
      <c r="V2480" s="288"/>
      <c r="W2480" s="287"/>
      <c r="Z2480" s="289"/>
    </row>
    <row r="2481" spans="22:26">
      <c r="V2481" s="288"/>
      <c r="W2481" s="287"/>
      <c r="Z2481" s="289"/>
    </row>
    <row r="2482" spans="22:26">
      <c r="V2482" s="288"/>
      <c r="W2482" s="287"/>
      <c r="Z2482" s="289"/>
    </row>
    <row r="2483" spans="22:26">
      <c r="V2483" s="288"/>
      <c r="W2483" s="287"/>
      <c r="Z2483" s="289"/>
    </row>
    <row r="2484" spans="22:26">
      <c r="V2484" s="288"/>
      <c r="W2484" s="287"/>
      <c r="Z2484" s="289"/>
    </row>
    <row r="2485" spans="22:26">
      <c r="V2485" s="288"/>
      <c r="W2485" s="287"/>
      <c r="Z2485" s="289"/>
    </row>
    <row r="2486" spans="22:26">
      <c r="V2486" s="288"/>
      <c r="W2486" s="287"/>
      <c r="Z2486" s="289"/>
    </row>
    <row r="2487" spans="22:26">
      <c r="V2487" s="288"/>
      <c r="W2487" s="287"/>
      <c r="Z2487" s="289"/>
    </row>
    <row r="2488" spans="22:26">
      <c r="V2488" s="288"/>
      <c r="W2488" s="287"/>
      <c r="Z2488" s="289"/>
    </row>
    <row r="2489" spans="22:26">
      <c r="V2489" s="288"/>
      <c r="W2489" s="287"/>
      <c r="Z2489" s="289"/>
    </row>
    <row r="2490" spans="22:26">
      <c r="V2490" s="288"/>
      <c r="W2490" s="287"/>
      <c r="Z2490" s="289"/>
    </row>
    <row r="2491" spans="22:26">
      <c r="V2491" s="288"/>
      <c r="W2491" s="287"/>
      <c r="Z2491" s="289"/>
    </row>
    <row r="2492" spans="22:26">
      <c r="V2492" s="288"/>
      <c r="W2492" s="287"/>
      <c r="Z2492" s="289"/>
    </row>
    <row r="2493" spans="22:26">
      <c r="V2493" s="288"/>
      <c r="W2493" s="287"/>
      <c r="Z2493" s="289"/>
    </row>
    <row r="2494" spans="22:26">
      <c r="V2494" s="288"/>
      <c r="W2494" s="287"/>
      <c r="Z2494" s="289"/>
    </row>
    <row r="2495" spans="22:26">
      <c r="V2495" s="288"/>
      <c r="W2495" s="287"/>
      <c r="Z2495" s="289"/>
    </row>
    <row r="2496" spans="22:26">
      <c r="V2496" s="288"/>
      <c r="W2496" s="287"/>
      <c r="Z2496" s="289"/>
    </row>
    <row r="2497" spans="22:26">
      <c r="V2497" s="288"/>
      <c r="W2497" s="287"/>
      <c r="Z2497" s="289"/>
    </row>
    <row r="2498" spans="22:26">
      <c r="V2498" s="288"/>
      <c r="W2498" s="287"/>
      <c r="Z2498" s="289"/>
    </row>
    <row r="2499" spans="22:26">
      <c r="V2499" s="288"/>
      <c r="W2499" s="287"/>
      <c r="Z2499" s="289"/>
    </row>
    <row r="2500" spans="22:26">
      <c r="V2500" s="288"/>
      <c r="W2500" s="287"/>
      <c r="Z2500" s="289"/>
    </row>
    <row r="2501" spans="22:26">
      <c r="V2501" s="288"/>
      <c r="W2501" s="287"/>
      <c r="Z2501" s="289"/>
    </row>
    <row r="2502" spans="22:26">
      <c r="V2502" s="288"/>
      <c r="W2502" s="287"/>
      <c r="Z2502" s="289"/>
    </row>
    <row r="2503" spans="22:26">
      <c r="V2503" s="288"/>
      <c r="W2503" s="287"/>
      <c r="Z2503" s="289"/>
    </row>
    <row r="2504" spans="22:26">
      <c r="V2504" s="288"/>
      <c r="W2504" s="287"/>
      <c r="Z2504" s="289"/>
    </row>
    <row r="2505" spans="22:26">
      <c r="V2505" s="288"/>
      <c r="W2505" s="287"/>
      <c r="Z2505" s="289"/>
    </row>
    <row r="2506" spans="22:26">
      <c r="V2506" s="288"/>
      <c r="W2506" s="287"/>
      <c r="Z2506" s="289"/>
    </row>
    <row r="2507" spans="22:26">
      <c r="V2507" s="288"/>
      <c r="W2507" s="287"/>
      <c r="Z2507" s="289"/>
    </row>
    <row r="2508" spans="22:26">
      <c r="V2508" s="288"/>
      <c r="W2508" s="287"/>
      <c r="Z2508" s="289"/>
    </row>
    <row r="2509" spans="22:26">
      <c r="V2509" s="288"/>
      <c r="W2509" s="287"/>
      <c r="Z2509" s="289"/>
    </row>
    <row r="2510" spans="22:26">
      <c r="V2510" s="288"/>
      <c r="W2510" s="287"/>
      <c r="Z2510" s="289"/>
    </row>
    <row r="2511" spans="22:26">
      <c r="V2511" s="288"/>
      <c r="W2511" s="287"/>
      <c r="Z2511" s="289"/>
    </row>
    <row r="2512" spans="22:26">
      <c r="V2512" s="288"/>
      <c r="W2512" s="287"/>
      <c r="Z2512" s="289"/>
    </row>
    <row r="2513" spans="22:26">
      <c r="V2513" s="288"/>
      <c r="W2513" s="287"/>
      <c r="Z2513" s="289"/>
    </row>
    <row r="2514" spans="22:26">
      <c r="V2514" s="288"/>
      <c r="W2514" s="287"/>
      <c r="Z2514" s="289"/>
    </row>
    <row r="2515" spans="22:26">
      <c r="V2515" s="288"/>
      <c r="W2515" s="287"/>
      <c r="Z2515" s="289"/>
    </row>
    <row r="2516" spans="22:26">
      <c r="V2516" s="288"/>
      <c r="W2516" s="287"/>
      <c r="Z2516" s="289"/>
    </row>
    <row r="2517" spans="22:26">
      <c r="V2517" s="288"/>
      <c r="W2517" s="287"/>
      <c r="Z2517" s="289"/>
    </row>
    <row r="2518" spans="22:26">
      <c r="V2518" s="288"/>
      <c r="W2518" s="287"/>
      <c r="Z2518" s="289"/>
    </row>
    <row r="2519" spans="22:26">
      <c r="V2519" s="288"/>
      <c r="W2519" s="287"/>
      <c r="Z2519" s="289"/>
    </row>
    <row r="2520" spans="22:26">
      <c r="V2520" s="288"/>
      <c r="W2520" s="287"/>
      <c r="Z2520" s="289"/>
    </row>
    <row r="2521" spans="22:26">
      <c r="V2521" s="288"/>
      <c r="W2521" s="287"/>
      <c r="Z2521" s="289"/>
    </row>
    <row r="2522" spans="22:26">
      <c r="V2522" s="288"/>
      <c r="W2522" s="287"/>
      <c r="Z2522" s="289"/>
    </row>
    <row r="2523" spans="22:26">
      <c r="V2523" s="288"/>
      <c r="W2523" s="287"/>
      <c r="Z2523" s="289"/>
    </row>
    <row r="2524" spans="22:26">
      <c r="V2524" s="288"/>
      <c r="W2524" s="287"/>
      <c r="Z2524" s="289"/>
    </row>
    <row r="2525" spans="22:26">
      <c r="V2525" s="288"/>
      <c r="W2525" s="287"/>
      <c r="Z2525" s="289"/>
    </row>
    <row r="2526" spans="22:26">
      <c r="V2526" s="288"/>
      <c r="W2526" s="287"/>
      <c r="Z2526" s="289"/>
    </row>
    <row r="2527" spans="22:26">
      <c r="V2527" s="288"/>
      <c r="W2527" s="287"/>
      <c r="Z2527" s="289"/>
    </row>
    <row r="2528" spans="22:26">
      <c r="V2528" s="288"/>
      <c r="W2528" s="287"/>
      <c r="Z2528" s="289"/>
    </row>
    <row r="2529" spans="22:26">
      <c r="V2529" s="288"/>
      <c r="W2529" s="287"/>
      <c r="Z2529" s="289"/>
    </row>
    <row r="2530" spans="22:26">
      <c r="V2530" s="288"/>
      <c r="W2530" s="287"/>
      <c r="Z2530" s="289"/>
    </row>
    <row r="2531" spans="22:26">
      <c r="V2531" s="288"/>
      <c r="W2531" s="287"/>
      <c r="Z2531" s="289"/>
    </row>
    <row r="2532" spans="22:26">
      <c r="V2532" s="288"/>
      <c r="W2532" s="287"/>
      <c r="Z2532" s="289"/>
    </row>
    <row r="2533" spans="22:26">
      <c r="V2533" s="288"/>
      <c r="W2533" s="287"/>
      <c r="Z2533" s="289"/>
    </row>
    <row r="2534" spans="22:26">
      <c r="V2534" s="288"/>
      <c r="W2534" s="287"/>
      <c r="Z2534" s="289"/>
    </row>
    <row r="2535" spans="22:26">
      <c r="V2535" s="288"/>
      <c r="W2535" s="287"/>
      <c r="Z2535" s="289"/>
    </row>
    <row r="2536" spans="22:26">
      <c r="V2536" s="288"/>
      <c r="W2536" s="287"/>
      <c r="Z2536" s="289"/>
    </row>
    <row r="2537" spans="22:26">
      <c r="V2537" s="288"/>
      <c r="W2537" s="287"/>
      <c r="Z2537" s="289"/>
    </row>
    <row r="2538" spans="22:26">
      <c r="V2538" s="288"/>
      <c r="W2538" s="287"/>
      <c r="Z2538" s="289"/>
    </row>
    <row r="2539" spans="22:26">
      <c r="V2539" s="288"/>
      <c r="W2539" s="287"/>
      <c r="Z2539" s="289"/>
    </row>
    <row r="2540" spans="22:26">
      <c r="V2540" s="288"/>
      <c r="W2540" s="287"/>
      <c r="Z2540" s="289"/>
    </row>
    <row r="2541" spans="22:26">
      <c r="V2541" s="288"/>
      <c r="W2541" s="287"/>
      <c r="Z2541" s="289"/>
    </row>
    <row r="2542" spans="22:26">
      <c r="V2542" s="288"/>
      <c r="W2542" s="287"/>
      <c r="Z2542" s="289"/>
    </row>
    <row r="2543" spans="22:26">
      <c r="V2543" s="288"/>
      <c r="W2543" s="287"/>
      <c r="Z2543" s="289"/>
    </row>
    <row r="2544" spans="22:26">
      <c r="V2544" s="288"/>
      <c r="W2544" s="287"/>
      <c r="Z2544" s="289"/>
    </row>
    <row r="2545" spans="22:26">
      <c r="V2545" s="288"/>
      <c r="W2545" s="287"/>
      <c r="Z2545" s="289"/>
    </row>
    <row r="2546" spans="22:26">
      <c r="V2546" s="288"/>
      <c r="W2546" s="287"/>
      <c r="Z2546" s="289"/>
    </row>
    <row r="2547" spans="22:26">
      <c r="V2547" s="288"/>
      <c r="W2547" s="287"/>
      <c r="Z2547" s="289"/>
    </row>
    <row r="2548" spans="22:26">
      <c r="V2548" s="288"/>
      <c r="W2548" s="287"/>
      <c r="Z2548" s="289"/>
    </row>
    <row r="2549" spans="22:26">
      <c r="V2549" s="288"/>
      <c r="W2549" s="287"/>
      <c r="Z2549" s="289"/>
    </row>
    <row r="2550" spans="22:26">
      <c r="V2550" s="288"/>
      <c r="W2550" s="287"/>
      <c r="Z2550" s="289"/>
    </row>
    <row r="2551" spans="22:26">
      <c r="V2551" s="288"/>
      <c r="W2551" s="287"/>
      <c r="Z2551" s="289"/>
    </row>
    <row r="2552" spans="22:26">
      <c r="V2552" s="288"/>
      <c r="W2552" s="287"/>
      <c r="Z2552" s="289"/>
    </row>
    <row r="2553" spans="22:26">
      <c r="V2553" s="288"/>
      <c r="W2553" s="287"/>
      <c r="Z2553" s="289"/>
    </row>
    <row r="2554" spans="22:26">
      <c r="V2554" s="288"/>
      <c r="W2554" s="287"/>
      <c r="Z2554" s="289"/>
    </row>
    <row r="2555" spans="22:26">
      <c r="V2555" s="288"/>
      <c r="W2555" s="287"/>
      <c r="Z2555" s="289"/>
    </row>
    <row r="2556" spans="22:26">
      <c r="V2556" s="288"/>
      <c r="W2556" s="287"/>
      <c r="Z2556" s="289"/>
    </row>
    <row r="2557" spans="22:26">
      <c r="V2557" s="288"/>
      <c r="W2557" s="287"/>
      <c r="Z2557" s="289"/>
    </row>
    <row r="2558" spans="22:26">
      <c r="V2558" s="288"/>
      <c r="W2558" s="287"/>
      <c r="Z2558" s="289"/>
    </row>
    <row r="2559" spans="22:26">
      <c r="V2559" s="288"/>
      <c r="W2559" s="287"/>
      <c r="Z2559" s="289"/>
    </row>
    <row r="2560" spans="22:26">
      <c r="V2560" s="288"/>
      <c r="W2560" s="287"/>
      <c r="Z2560" s="289"/>
    </row>
    <row r="2561" spans="22:26">
      <c r="V2561" s="288"/>
      <c r="W2561" s="287"/>
      <c r="Z2561" s="289"/>
    </row>
    <row r="2562" spans="22:26">
      <c r="V2562" s="288"/>
      <c r="W2562" s="287"/>
      <c r="Z2562" s="289"/>
    </row>
    <row r="2563" spans="22:26">
      <c r="V2563" s="288"/>
      <c r="W2563" s="287"/>
      <c r="Z2563" s="289"/>
    </row>
    <row r="2564" spans="22:26">
      <c r="V2564" s="288"/>
      <c r="W2564" s="287"/>
      <c r="Z2564" s="289"/>
    </row>
    <row r="2565" spans="22:26">
      <c r="V2565" s="288"/>
      <c r="W2565" s="287"/>
      <c r="Z2565" s="289"/>
    </row>
    <row r="2566" spans="22:26">
      <c r="V2566" s="288"/>
      <c r="W2566" s="287"/>
      <c r="Z2566" s="289"/>
    </row>
    <row r="2567" spans="22:26">
      <c r="V2567" s="288"/>
      <c r="W2567" s="287"/>
      <c r="Z2567" s="289"/>
    </row>
    <row r="2568" spans="22:26">
      <c r="V2568" s="288"/>
      <c r="W2568" s="287"/>
      <c r="Z2568" s="289"/>
    </row>
    <row r="2569" spans="22:26">
      <c r="V2569" s="288"/>
      <c r="W2569" s="287"/>
      <c r="Z2569" s="289"/>
    </row>
    <row r="2570" spans="22:26">
      <c r="V2570" s="288"/>
      <c r="W2570" s="287"/>
      <c r="Z2570" s="289"/>
    </row>
    <row r="2571" spans="22:26">
      <c r="V2571" s="288"/>
      <c r="W2571" s="287"/>
      <c r="Z2571" s="289"/>
    </row>
    <row r="2572" spans="22:26">
      <c r="V2572" s="288"/>
      <c r="W2572" s="287"/>
      <c r="Z2572" s="289"/>
    </row>
    <row r="2573" spans="22:26">
      <c r="V2573" s="288"/>
      <c r="W2573" s="287"/>
      <c r="Z2573" s="289"/>
    </row>
    <row r="2574" spans="22:26">
      <c r="V2574" s="288"/>
      <c r="W2574" s="287"/>
      <c r="Z2574" s="289"/>
    </row>
    <row r="2575" spans="22:26">
      <c r="V2575" s="288"/>
      <c r="W2575" s="287"/>
      <c r="Z2575" s="289"/>
    </row>
    <row r="2576" spans="22:26">
      <c r="V2576" s="288"/>
      <c r="W2576" s="287"/>
      <c r="Z2576" s="289"/>
    </row>
    <row r="2577" spans="22:26">
      <c r="V2577" s="288"/>
      <c r="W2577" s="287"/>
      <c r="Z2577" s="289"/>
    </row>
    <row r="2578" spans="22:26">
      <c r="V2578" s="288"/>
      <c r="W2578" s="287"/>
      <c r="Z2578" s="289"/>
    </row>
    <row r="2579" spans="22:26">
      <c r="V2579" s="288"/>
      <c r="W2579" s="287"/>
      <c r="Z2579" s="289"/>
    </row>
    <row r="2580" spans="22:26">
      <c r="V2580" s="288"/>
      <c r="W2580" s="287"/>
      <c r="Z2580" s="289"/>
    </row>
    <row r="2581" spans="22:26">
      <c r="V2581" s="288"/>
      <c r="W2581" s="287"/>
      <c r="Z2581" s="289"/>
    </row>
    <row r="2582" spans="22:26">
      <c r="V2582" s="288"/>
      <c r="W2582" s="287"/>
      <c r="Z2582" s="289"/>
    </row>
    <row r="2583" spans="22:26">
      <c r="V2583" s="288"/>
      <c r="W2583" s="287"/>
      <c r="Z2583" s="289"/>
    </row>
    <row r="2584" spans="22:26">
      <c r="V2584" s="288"/>
      <c r="W2584" s="287"/>
      <c r="Z2584" s="289"/>
    </row>
    <row r="2585" spans="22:26">
      <c r="V2585" s="288"/>
      <c r="W2585" s="287"/>
      <c r="Z2585" s="289"/>
    </row>
    <row r="2586" spans="22:26">
      <c r="V2586" s="288"/>
      <c r="W2586" s="287"/>
      <c r="Z2586" s="289"/>
    </row>
    <row r="2587" spans="22:26">
      <c r="V2587" s="288"/>
      <c r="W2587" s="287"/>
      <c r="Z2587" s="289"/>
    </row>
    <row r="2588" spans="22:26">
      <c r="V2588" s="288"/>
      <c r="W2588" s="287"/>
      <c r="Z2588" s="289"/>
    </row>
    <row r="2589" spans="22:26">
      <c r="V2589" s="288"/>
      <c r="W2589" s="287"/>
      <c r="Z2589" s="289"/>
    </row>
    <row r="2590" spans="22:26">
      <c r="V2590" s="288"/>
      <c r="W2590" s="287"/>
      <c r="Z2590" s="289"/>
    </row>
    <row r="2591" spans="22:26">
      <c r="V2591" s="288"/>
      <c r="W2591" s="287"/>
      <c r="Z2591" s="289"/>
    </row>
    <row r="2592" spans="22:26">
      <c r="V2592" s="288"/>
      <c r="W2592" s="287"/>
      <c r="Z2592" s="289"/>
    </row>
    <row r="2593" spans="22:26">
      <c r="V2593" s="288"/>
      <c r="W2593" s="287"/>
      <c r="Z2593" s="289"/>
    </row>
    <row r="2594" spans="22:26">
      <c r="V2594" s="288"/>
      <c r="W2594" s="287"/>
      <c r="Z2594" s="289"/>
    </row>
    <row r="2595" spans="22:26">
      <c r="V2595" s="288"/>
      <c r="W2595" s="287"/>
      <c r="Z2595" s="289"/>
    </row>
    <row r="2596" spans="22:26">
      <c r="V2596" s="288"/>
      <c r="W2596" s="287"/>
      <c r="Z2596" s="289"/>
    </row>
    <row r="2597" spans="22:26">
      <c r="V2597" s="288"/>
      <c r="W2597" s="287"/>
      <c r="Z2597" s="289"/>
    </row>
    <row r="2598" spans="22:26">
      <c r="V2598" s="288"/>
      <c r="W2598" s="287"/>
      <c r="Z2598" s="289"/>
    </row>
    <row r="2599" spans="22:26">
      <c r="V2599" s="288"/>
      <c r="W2599" s="287"/>
      <c r="Z2599" s="289"/>
    </row>
    <row r="2600" spans="22:26">
      <c r="V2600" s="288"/>
      <c r="W2600" s="287"/>
      <c r="Z2600" s="289"/>
    </row>
    <row r="2601" spans="22:26">
      <c r="V2601" s="288"/>
      <c r="W2601" s="287"/>
      <c r="Z2601" s="289"/>
    </row>
    <row r="2602" spans="22:26">
      <c r="V2602" s="288"/>
      <c r="W2602" s="287"/>
      <c r="Z2602" s="289"/>
    </row>
    <row r="2603" spans="22:26">
      <c r="V2603" s="288"/>
      <c r="W2603" s="287"/>
      <c r="Z2603" s="289"/>
    </row>
    <row r="2604" spans="22:26">
      <c r="V2604" s="288"/>
      <c r="W2604" s="287"/>
      <c r="Z2604" s="289"/>
    </row>
    <row r="2605" spans="22:26">
      <c r="V2605" s="288"/>
      <c r="W2605" s="287"/>
      <c r="Z2605" s="289"/>
    </row>
    <row r="2606" spans="22:26">
      <c r="V2606" s="288"/>
      <c r="W2606" s="287"/>
      <c r="Z2606" s="289"/>
    </row>
    <row r="2607" spans="22:26">
      <c r="V2607" s="288"/>
      <c r="W2607" s="287"/>
      <c r="Z2607" s="289"/>
    </row>
    <row r="2608" spans="22:26">
      <c r="V2608" s="288"/>
      <c r="W2608" s="287"/>
      <c r="Z2608" s="289"/>
    </row>
    <row r="2609" spans="22:26">
      <c r="V2609" s="288"/>
      <c r="W2609" s="287"/>
      <c r="Z2609" s="289"/>
    </row>
    <row r="2610" spans="22:26">
      <c r="V2610" s="288"/>
      <c r="W2610" s="287"/>
      <c r="Z2610" s="289"/>
    </row>
    <row r="2611" spans="22:26">
      <c r="V2611" s="288"/>
      <c r="W2611" s="287"/>
      <c r="Z2611" s="289"/>
    </row>
    <row r="2612" spans="22:26">
      <c r="V2612" s="288"/>
      <c r="W2612" s="287"/>
      <c r="Z2612" s="289"/>
    </row>
    <row r="2613" spans="22:26">
      <c r="V2613" s="288"/>
      <c r="W2613" s="287"/>
      <c r="Z2613" s="289"/>
    </row>
    <row r="2614" spans="22:26">
      <c r="V2614" s="288"/>
      <c r="W2614" s="287"/>
      <c r="Z2614" s="289"/>
    </row>
    <row r="2615" spans="22:26">
      <c r="V2615" s="288"/>
      <c r="W2615" s="287"/>
      <c r="Z2615" s="289"/>
    </row>
    <row r="2616" spans="22:26">
      <c r="V2616" s="288"/>
      <c r="W2616" s="287"/>
      <c r="Z2616" s="289"/>
    </row>
    <row r="2617" spans="22:26">
      <c r="V2617" s="288"/>
      <c r="W2617" s="287"/>
      <c r="Z2617" s="289"/>
    </row>
    <row r="2618" spans="22:26">
      <c r="V2618" s="288"/>
      <c r="W2618" s="287"/>
      <c r="Z2618" s="289"/>
    </row>
    <row r="2619" spans="22:26">
      <c r="V2619" s="288"/>
      <c r="W2619" s="287"/>
      <c r="Z2619" s="289"/>
    </row>
    <row r="2620" spans="22:26">
      <c r="V2620" s="288"/>
      <c r="W2620" s="287"/>
      <c r="Z2620" s="289"/>
    </row>
    <row r="2621" spans="22:26">
      <c r="V2621" s="288"/>
      <c r="W2621" s="287"/>
      <c r="Z2621" s="289"/>
    </row>
    <row r="2622" spans="22:26">
      <c r="V2622" s="288"/>
      <c r="W2622" s="287"/>
      <c r="Z2622" s="289"/>
    </row>
    <row r="2623" spans="22:26">
      <c r="V2623" s="288"/>
      <c r="W2623" s="287"/>
      <c r="Z2623" s="289"/>
    </row>
    <row r="2624" spans="22:26">
      <c r="V2624" s="288"/>
      <c r="W2624" s="287"/>
      <c r="Z2624" s="289"/>
    </row>
    <row r="2625" spans="22:26">
      <c r="V2625" s="288"/>
      <c r="W2625" s="287"/>
      <c r="Z2625" s="289"/>
    </row>
    <row r="2626" spans="22:26">
      <c r="V2626" s="288"/>
      <c r="W2626" s="287"/>
      <c r="Z2626" s="289"/>
    </row>
    <row r="2627" spans="22:26">
      <c r="V2627" s="288"/>
      <c r="W2627" s="287"/>
      <c r="Z2627" s="289"/>
    </row>
    <row r="2628" spans="22:26">
      <c r="V2628" s="288"/>
      <c r="W2628" s="287"/>
      <c r="Z2628" s="289"/>
    </row>
    <row r="2629" spans="22:26">
      <c r="V2629" s="288"/>
      <c r="W2629" s="287"/>
      <c r="Z2629" s="289"/>
    </row>
    <row r="2630" spans="22:26">
      <c r="V2630" s="288"/>
      <c r="W2630" s="287"/>
      <c r="Z2630" s="289"/>
    </row>
    <row r="2631" spans="22:26">
      <c r="V2631" s="288"/>
      <c r="W2631" s="287"/>
      <c r="Z2631" s="289"/>
    </row>
    <row r="2632" spans="22:26">
      <c r="V2632" s="288"/>
      <c r="W2632" s="287"/>
      <c r="Z2632" s="289"/>
    </row>
    <row r="2633" spans="22:26">
      <c r="V2633" s="288"/>
      <c r="W2633" s="287"/>
      <c r="Z2633" s="289"/>
    </row>
    <row r="2634" spans="22:26">
      <c r="V2634" s="288"/>
      <c r="W2634" s="287"/>
      <c r="Z2634" s="289"/>
    </row>
    <row r="2635" spans="22:26">
      <c r="V2635" s="288"/>
      <c r="W2635" s="287"/>
      <c r="Z2635" s="289"/>
    </row>
    <row r="2636" spans="22:26">
      <c r="V2636" s="288"/>
      <c r="W2636" s="287"/>
      <c r="Z2636" s="289"/>
    </row>
    <row r="2637" spans="22:26">
      <c r="V2637" s="288"/>
      <c r="W2637" s="287"/>
      <c r="Z2637" s="289"/>
    </row>
    <row r="2638" spans="22:26">
      <c r="V2638" s="288"/>
      <c r="W2638" s="287"/>
      <c r="Z2638" s="289"/>
    </row>
    <row r="2639" spans="22:26">
      <c r="V2639" s="288"/>
      <c r="W2639" s="287"/>
      <c r="Z2639" s="289"/>
    </row>
    <row r="2640" spans="22:26">
      <c r="V2640" s="288"/>
      <c r="W2640" s="287"/>
      <c r="Z2640" s="289"/>
    </row>
    <row r="2641" spans="22:26">
      <c r="V2641" s="288"/>
      <c r="W2641" s="287"/>
      <c r="Z2641" s="289"/>
    </row>
    <row r="2642" spans="22:26">
      <c r="V2642" s="288"/>
      <c r="W2642" s="287"/>
      <c r="Z2642" s="289"/>
    </row>
    <row r="2643" spans="22:26">
      <c r="V2643" s="288"/>
      <c r="W2643" s="287"/>
      <c r="Z2643" s="289"/>
    </row>
    <row r="2644" spans="22:26">
      <c r="V2644" s="288"/>
      <c r="W2644" s="287"/>
      <c r="Z2644" s="289"/>
    </row>
    <row r="2645" spans="22:26">
      <c r="V2645" s="288"/>
      <c r="W2645" s="287"/>
      <c r="Z2645" s="289"/>
    </row>
    <row r="2646" spans="22:26">
      <c r="V2646" s="288"/>
      <c r="W2646" s="287"/>
      <c r="Z2646" s="289"/>
    </row>
    <row r="2647" spans="22:26">
      <c r="V2647" s="288"/>
      <c r="W2647" s="287"/>
      <c r="Z2647" s="289"/>
    </row>
    <row r="2648" spans="22:26">
      <c r="V2648" s="288"/>
      <c r="W2648" s="287"/>
      <c r="Z2648" s="289"/>
    </row>
    <row r="2649" spans="22:26">
      <c r="V2649" s="288"/>
      <c r="W2649" s="287"/>
      <c r="Z2649" s="289"/>
    </row>
    <row r="2650" spans="22:26">
      <c r="V2650" s="288"/>
      <c r="W2650" s="287"/>
      <c r="Z2650" s="289"/>
    </row>
    <row r="2651" spans="22:26">
      <c r="V2651" s="288"/>
      <c r="W2651" s="287"/>
      <c r="Z2651" s="289"/>
    </row>
    <row r="2652" spans="22:26">
      <c r="V2652" s="288"/>
      <c r="W2652" s="287"/>
      <c r="Z2652" s="289"/>
    </row>
    <row r="2653" spans="22:26">
      <c r="V2653" s="288"/>
      <c r="W2653" s="287"/>
      <c r="Z2653" s="289"/>
    </row>
    <row r="2654" spans="22:26">
      <c r="V2654" s="288"/>
      <c r="W2654" s="287"/>
      <c r="Z2654" s="289"/>
    </row>
    <row r="2655" spans="22:26">
      <c r="V2655" s="288"/>
      <c r="W2655" s="287"/>
      <c r="Z2655" s="289"/>
    </row>
    <row r="2656" spans="22:26">
      <c r="V2656" s="288"/>
      <c r="W2656" s="287"/>
      <c r="Z2656" s="289"/>
    </row>
    <row r="2657" spans="22:26">
      <c r="V2657" s="288"/>
      <c r="W2657" s="287"/>
      <c r="Z2657" s="289"/>
    </row>
    <row r="2658" spans="22:26">
      <c r="V2658" s="288"/>
      <c r="W2658" s="287"/>
      <c r="Z2658" s="289"/>
    </row>
    <row r="2659" spans="22:26">
      <c r="V2659" s="288"/>
      <c r="W2659" s="287"/>
      <c r="Z2659" s="289"/>
    </row>
    <row r="2660" spans="22:26">
      <c r="V2660" s="288"/>
      <c r="W2660" s="287"/>
      <c r="Z2660" s="289"/>
    </row>
    <row r="2661" spans="22:26">
      <c r="V2661" s="288"/>
      <c r="W2661" s="287"/>
      <c r="Z2661" s="289"/>
    </row>
    <row r="2662" spans="22:26">
      <c r="V2662" s="288"/>
      <c r="W2662" s="287"/>
      <c r="Z2662" s="289"/>
    </row>
    <row r="2663" spans="22:26">
      <c r="V2663" s="288"/>
      <c r="W2663" s="287"/>
      <c r="Z2663" s="289"/>
    </row>
    <row r="2664" spans="22:26">
      <c r="V2664" s="288"/>
      <c r="W2664" s="287"/>
      <c r="Z2664" s="289"/>
    </row>
    <row r="2665" spans="22:26">
      <c r="V2665" s="288"/>
      <c r="W2665" s="287"/>
      <c r="Z2665" s="289"/>
    </row>
    <row r="2666" spans="22:26">
      <c r="V2666" s="288"/>
      <c r="W2666" s="287"/>
      <c r="Z2666" s="289"/>
    </row>
    <row r="2667" spans="22:26">
      <c r="V2667" s="288"/>
      <c r="W2667" s="287"/>
      <c r="Z2667" s="289"/>
    </row>
    <row r="2668" spans="22:26">
      <c r="V2668" s="288"/>
      <c r="W2668" s="287"/>
      <c r="Z2668" s="289"/>
    </row>
    <row r="2669" spans="22:26">
      <c r="V2669" s="288"/>
      <c r="W2669" s="287"/>
      <c r="Z2669" s="289"/>
    </row>
    <row r="2670" spans="22:26">
      <c r="V2670" s="288"/>
      <c r="W2670" s="287"/>
      <c r="Z2670" s="289"/>
    </row>
    <row r="2671" spans="22:26">
      <c r="V2671" s="288"/>
      <c r="W2671" s="287"/>
      <c r="Z2671" s="289"/>
    </row>
    <row r="2672" spans="22:26">
      <c r="V2672" s="288"/>
      <c r="W2672" s="287"/>
      <c r="Z2672" s="289"/>
    </row>
    <row r="2673" spans="22:26">
      <c r="V2673" s="288"/>
      <c r="W2673" s="287"/>
      <c r="Z2673" s="289"/>
    </row>
    <row r="2674" spans="22:26">
      <c r="V2674" s="288"/>
      <c r="W2674" s="287"/>
      <c r="Z2674" s="289"/>
    </row>
    <row r="2675" spans="22:26">
      <c r="V2675" s="288"/>
      <c r="W2675" s="287"/>
      <c r="Z2675" s="289"/>
    </row>
    <row r="2676" spans="22:26">
      <c r="V2676" s="288"/>
      <c r="W2676" s="287"/>
      <c r="Z2676" s="289"/>
    </row>
    <row r="2677" spans="22:26">
      <c r="V2677" s="288"/>
      <c r="W2677" s="287"/>
      <c r="Z2677" s="289"/>
    </row>
    <row r="2678" spans="22:26">
      <c r="V2678" s="288"/>
      <c r="W2678" s="287"/>
      <c r="Z2678" s="289"/>
    </row>
    <row r="2679" spans="22:26">
      <c r="V2679" s="288"/>
      <c r="W2679" s="287"/>
      <c r="Z2679" s="289"/>
    </row>
    <row r="2680" spans="22:26">
      <c r="V2680" s="288"/>
      <c r="W2680" s="287"/>
      <c r="Z2680" s="289"/>
    </row>
    <row r="2681" spans="22:26">
      <c r="V2681" s="288"/>
      <c r="W2681" s="287"/>
      <c r="Z2681" s="289"/>
    </row>
    <row r="2682" spans="22:26">
      <c r="V2682" s="288"/>
      <c r="W2682" s="287"/>
      <c r="Z2682" s="289"/>
    </row>
    <row r="2683" spans="22:26">
      <c r="V2683" s="288"/>
      <c r="W2683" s="287"/>
      <c r="Z2683" s="289"/>
    </row>
    <row r="2684" spans="22:26">
      <c r="V2684" s="288"/>
      <c r="W2684" s="287"/>
      <c r="Z2684" s="289"/>
    </row>
    <row r="2685" spans="22:26">
      <c r="V2685" s="288"/>
      <c r="W2685" s="287"/>
      <c r="Z2685" s="289"/>
    </row>
    <row r="2686" spans="22:26">
      <c r="V2686" s="288"/>
      <c r="W2686" s="287"/>
      <c r="Z2686" s="289"/>
    </row>
    <row r="2687" spans="22:26">
      <c r="V2687" s="288"/>
      <c r="W2687" s="287"/>
      <c r="Z2687" s="289"/>
    </row>
    <row r="2688" spans="22:26">
      <c r="V2688" s="288"/>
      <c r="W2688" s="287"/>
      <c r="Z2688" s="289"/>
    </row>
    <row r="2689" spans="22:26">
      <c r="V2689" s="288"/>
      <c r="W2689" s="287"/>
      <c r="Z2689" s="289"/>
    </row>
    <row r="2690" spans="22:26">
      <c r="V2690" s="288"/>
      <c r="W2690" s="287"/>
      <c r="Z2690" s="289"/>
    </row>
    <row r="2691" spans="22:26">
      <c r="V2691" s="288"/>
      <c r="W2691" s="287"/>
      <c r="Z2691" s="289"/>
    </row>
    <row r="2692" spans="22:26">
      <c r="V2692" s="288"/>
      <c r="W2692" s="287"/>
      <c r="Z2692" s="289"/>
    </row>
    <row r="2693" spans="22:26">
      <c r="V2693" s="288"/>
      <c r="W2693" s="287"/>
      <c r="Z2693" s="289"/>
    </row>
    <row r="2694" spans="22:26">
      <c r="V2694" s="288"/>
      <c r="W2694" s="287"/>
      <c r="Z2694" s="289"/>
    </row>
    <row r="2695" spans="22:26">
      <c r="V2695" s="288"/>
      <c r="W2695" s="287"/>
      <c r="Z2695" s="289"/>
    </row>
    <row r="2696" spans="22:26">
      <c r="V2696" s="288"/>
      <c r="W2696" s="287"/>
      <c r="Z2696" s="289"/>
    </row>
    <row r="2697" spans="22:26">
      <c r="V2697" s="288"/>
      <c r="W2697" s="287"/>
      <c r="Z2697" s="289"/>
    </row>
    <row r="2698" spans="22:26">
      <c r="V2698" s="288"/>
      <c r="W2698" s="287"/>
      <c r="Z2698" s="289"/>
    </row>
    <row r="2699" spans="22:26">
      <c r="V2699" s="288"/>
      <c r="W2699" s="287"/>
      <c r="Z2699" s="289"/>
    </row>
    <row r="2700" spans="22:26">
      <c r="V2700" s="288"/>
      <c r="W2700" s="287"/>
      <c r="Z2700" s="289"/>
    </row>
    <row r="2701" spans="22:26">
      <c r="V2701" s="288"/>
      <c r="W2701" s="287"/>
      <c r="Z2701" s="289"/>
    </row>
    <row r="2702" spans="22:26">
      <c r="V2702" s="288"/>
      <c r="W2702" s="287"/>
      <c r="Z2702" s="289"/>
    </row>
    <row r="2703" spans="22:26">
      <c r="V2703" s="288"/>
      <c r="W2703" s="287"/>
      <c r="Z2703" s="289"/>
    </row>
    <row r="2704" spans="22:26">
      <c r="V2704" s="288"/>
      <c r="W2704" s="287"/>
      <c r="Z2704" s="289"/>
    </row>
    <row r="2705" spans="22:26">
      <c r="V2705" s="288"/>
      <c r="W2705" s="287"/>
      <c r="Z2705" s="289"/>
    </row>
    <row r="2706" spans="22:26">
      <c r="V2706" s="288"/>
      <c r="W2706" s="287"/>
      <c r="Z2706" s="289"/>
    </row>
    <row r="2707" spans="22:26">
      <c r="V2707" s="288"/>
      <c r="W2707" s="287"/>
      <c r="Z2707" s="289"/>
    </row>
    <row r="2708" spans="22:26">
      <c r="V2708" s="288"/>
      <c r="W2708" s="287"/>
      <c r="Z2708" s="289"/>
    </row>
    <row r="2709" spans="22:26">
      <c r="V2709" s="288"/>
      <c r="W2709" s="287"/>
      <c r="Z2709" s="289"/>
    </row>
    <row r="2710" spans="22:26">
      <c r="V2710" s="288"/>
      <c r="W2710" s="287"/>
      <c r="Z2710" s="289"/>
    </row>
    <row r="2711" spans="22:26">
      <c r="V2711" s="288"/>
      <c r="W2711" s="287"/>
      <c r="Z2711" s="289"/>
    </row>
    <row r="2712" spans="22:26">
      <c r="V2712" s="288"/>
      <c r="W2712" s="287"/>
      <c r="Z2712" s="289"/>
    </row>
    <row r="2713" spans="22:26">
      <c r="V2713" s="288"/>
      <c r="W2713" s="287"/>
      <c r="Z2713" s="289"/>
    </row>
    <row r="2714" spans="22:26">
      <c r="V2714" s="288"/>
      <c r="W2714" s="287"/>
      <c r="Z2714" s="289"/>
    </row>
    <row r="2715" spans="22:26">
      <c r="V2715" s="288"/>
      <c r="W2715" s="287"/>
      <c r="Z2715" s="289"/>
    </row>
    <row r="2716" spans="22:26">
      <c r="V2716" s="288"/>
      <c r="W2716" s="287"/>
      <c r="Z2716" s="289"/>
    </row>
    <row r="2717" spans="22:26">
      <c r="V2717" s="288"/>
      <c r="W2717" s="287"/>
      <c r="Z2717" s="289"/>
    </row>
    <row r="2718" spans="22:26">
      <c r="V2718" s="288"/>
      <c r="W2718" s="287"/>
      <c r="Z2718" s="289"/>
    </row>
    <row r="2719" spans="22:26">
      <c r="V2719" s="288"/>
      <c r="W2719" s="287"/>
      <c r="Z2719" s="289"/>
    </row>
    <row r="2720" spans="22:26">
      <c r="V2720" s="288"/>
      <c r="W2720" s="287"/>
      <c r="Z2720" s="289"/>
    </row>
    <row r="2721" spans="22:26">
      <c r="V2721" s="288"/>
      <c r="W2721" s="287"/>
      <c r="Z2721" s="289"/>
    </row>
    <row r="2722" spans="22:26">
      <c r="V2722" s="288"/>
      <c r="W2722" s="287"/>
      <c r="Z2722" s="289"/>
    </row>
    <row r="2723" spans="22:26">
      <c r="V2723" s="288"/>
      <c r="W2723" s="287"/>
      <c r="Z2723" s="289"/>
    </row>
    <row r="2724" spans="22:26">
      <c r="V2724" s="288"/>
      <c r="W2724" s="287"/>
      <c r="Z2724" s="289"/>
    </row>
    <row r="2725" spans="22:26">
      <c r="V2725" s="288"/>
      <c r="W2725" s="287"/>
      <c r="Z2725" s="289"/>
    </row>
    <row r="2726" spans="22:26">
      <c r="V2726" s="288"/>
      <c r="W2726" s="287"/>
      <c r="Z2726" s="289"/>
    </row>
    <row r="2727" spans="22:26">
      <c r="V2727" s="288"/>
      <c r="W2727" s="287"/>
      <c r="Z2727" s="289"/>
    </row>
    <row r="2728" spans="22:26">
      <c r="V2728" s="288"/>
      <c r="W2728" s="287"/>
      <c r="Z2728" s="289"/>
    </row>
    <row r="2729" spans="22:26">
      <c r="V2729" s="288"/>
      <c r="W2729" s="287"/>
      <c r="Z2729" s="289"/>
    </row>
    <row r="2730" spans="22:26">
      <c r="V2730" s="288"/>
      <c r="W2730" s="287"/>
      <c r="Z2730" s="289"/>
    </row>
    <row r="2731" spans="22:26">
      <c r="V2731" s="288"/>
      <c r="W2731" s="287"/>
      <c r="Z2731" s="289"/>
    </row>
    <row r="2732" spans="22:26">
      <c r="V2732" s="288"/>
      <c r="W2732" s="287"/>
      <c r="Z2732" s="289"/>
    </row>
    <row r="2733" spans="22:26">
      <c r="V2733" s="288"/>
      <c r="W2733" s="287"/>
      <c r="Z2733" s="289"/>
    </row>
    <row r="2734" spans="22:26">
      <c r="V2734" s="288"/>
      <c r="W2734" s="287"/>
      <c r="Z2734" s="289"/>
    </row>
    <row r="2735" spans="22:26">
      <c r="V2735" s="288"/>
      <c r="W2735" s="287"/>
      <c r="Z2735" s="289"/>
    </row>
    <row r="2736" spans="22:26">
      <c r="V2736" s="288"/>
      <c r="W2736" s="287"/>
      <c r="Z2736" s="289"/>
    </row>
    <row r="2737" spans="22:26">
      <c r="V2737" s="288"/>
      <c r="W2737" s="287"/>
      <c r="Z2737" s="289"/>
    </row>
    <row r="2738" spans="22:26">
      <c r="V2738" s="288"/>
      <c r="W2738" s="287"/>
      <c r="Z2738" s="289"/>
    </row>
    <row r="2739" spans="22:26">
      <c r="V2739" s="288"/>
      <c r="W2739" s="287"/>
      <c r="Z2739" s="289"/>
    </row>
    <row r="2740" spans="22:26">
      <c r="V2740" s="288"/>
      <c r="W2740" s="287"/>
      <c r="Z2740" s="289"/>
    </row>
    <row r="2741" spans="22:26">
      <c r="V2741" s="288"/>
      <c r="W2741" s="287"/>
      <c r="Z2741" s="289"/>
    </row>
    <row r="2742" spans="22:26">
      <c r="V2742" s="288"/>
      <c r="W2742" s="287"/>
      <c r="Z2742" s="289"/>
    </row>
    <row r="2743" spans="22:26">
      <c r="V2743" s="288"/>
      <c r="W2743" s="287"/>
      <c r="Z2743" s="289"/>
    </row>
    <row r="2744" spans="22:26">
      <c r="V2744" s="288"/>
      <c r="W2744" s="287"/>
      <c r="Z2744" s="289"/>
    </row>
    <row r="2745" spans="22:26">
      <c r="V2745" s="288"/>
      <c r="W2745" s="287"/>
      <c r="Z2745" s="289"/>
    </row>
    <row r="2746" spans="22:26">
      <c r="V2746" s="288"/>
      <c r="W2746" s="287"/>
      <c r="Z2746" s="289"/>
    </row>
    <row r="2747" spans="22:26">
      <c r="V2747" s="288"/>
      <c r="W2747" s="287"/>
      <c r="Z2747" s="289"/>
    </row>
    <row r="2748" spans="22:26">
      <c r="V2748" s="288"/>
      <c r="W2748" s="287"/>
      <c r="Z2748" s="289"/>
    </row>
    <row r="2749" spans="22:26">
      <c r="V2749" s="288"/>
      <c r="W2749" s="287"/>
      <c r="Z2749" s="289"/>
    </row>
    <row r="2750" spans="22:26">
      <c r="V2750" s="288"/>
      <c r="W2750" s="287"/>
      <c r="Z2750" s="289"/>
    </row>
    <row r="2751" spans="22:26">
      <c r="V2751" s="288"/>
      <c r="W2751" s="287"/>
      <c r="Z2751" s="289"/>
    </row>
    <row r="2752" spans="22:26">
      <c r="V2752" s="288"/>
      <c r="W2752" s="287"/>
      <c r="Z2752" s="289"/>
    </row>
    <row r="2753" spans="22:26">
      <c r="V2753" s="288"/>
      <c r="W2753" s="287"/>
      <c r="Z2753" s="289"/>
    </row>
    <row r="2754" spans="22:26">
      <c r="V2754" s="288"/>
      <c r="W2754" s="287"/>
      <c r="Z2754" s="289"/>
    </row>
    <row r="2755" spans="22:26">
      <c r="V2755" s="288"/>
      <c r="W2755" s="287"/>
      <c r="Z2755" s="289"/>
    </row>
    <row r="2756" spans="22:26">
      <c r="V2756" s="288"/>
      <c r="W2756" s="287"/>
      <c r="Z2756" s="289"/>
    </row>
    <row r="2757" spans="22:26">
      <c r="V2757" s="288"/>
      <c r="W2757" s="287"/>
      <c r="Z2757" s="289"/>
    </row>
    <row r="2758" spans="22:26">
      <c r="V2758" s="288"/>
      <c r="W2758" s="287"/>
      <c r="Z2758" s="289"/>
    </row>
    <row r="2759" spans="22:26">
      <c r="V2759" s="288"/>
      <c r="W2759" s="287"/>
      <c r="Z2759" s="289"/>
    </row>
    <row r="2760" spans="22:26">
      <c r="V2760" s="288"/>
      <c r="W2760" s="287"/>
      <c r="Z2760" s="289"/>
    </row>
    <row r="2761" spans="22:26">
      <c r="V2761" s="288"/>
      <c r="W2761" s="287"/>
      <c r="Z2761" s="289"/>
    </row>
    <row r="2762" spans="22:26">
      <c r="V2762" s="288"/>
      <c r="W2762" s="287"/>
      <c r="Z2762" s="289"/>
    </row>
    <row r="2763" spans="22:26">
      <c r="V2763" s="288"/>
      <c r="W2763" s="287"/>
      <c r="Z2763" s="289"/>
    </row>
    <row r="2764" spans="22:26">
      <c r="V2764" s="288"/>
      <c r="W2764" s="287"/>
      <c r="Z2764" s="289"/>
    </row>
    <row r="2765" spans="22:26">
      <c r="V2765" s="288"/>
      <c r="W2765" s="287"/>
      <c r="Z2765" s="289"/>
    </row>
    <row r="2766" spans="22:26">
      <c r="V2766" s="288"/>
      <c r="W2766" s="287"/>
      <c r="Z2766" s="289"/>
    </row>
    <row r="2767" spans="22:26">
      <c r="V2767" s="288"/>
      <c r="W2767" s="287"/>
      <c r="Z2767" s="289"/>
    </row>
    <row r="2768" spans="22:26">
      <c r="V2768" s="288"/>
      <c r="W2768" s="287"/>
      <c r="Z2768" s="289"/>
    </row>
    <row r="2769" spans="22:26">
      <c r="V2769" s="288"/>
      <c r="W2769" s="287"/>
      <c r="Z2769" s="289"/>
    </row>
    <row r="2770" spans="22:26">
      <c r="V2770" s="288"/>
      <c r="W2770" s="287"/>
      <c r="Z2770" s="289"/>
    </row>
    <row r="2771" spans="22:26">
      <c r="V2771" s="288"/>
      <c r="W2771" s="287"/>
      <c r="Z2771" s="289"/>
    </row>
    <row r="2772" spans="22:26">
      <c r="V2772" s="288"/>
      <c r="W2772" s="287"/>
      <c r="Z2772" s="289"/>
    </row>
    <row r="2773" spans="22:26">
      <c r="V2773" s="288"/>
      <c r="W2773" s="287"/>
      <c r="Z2773" s="289"/>
    </row>
    <row r="2774" spans="22:26">
      <c r="V2774" s="288"/>
      <c r="W2774" s="287"/>
      <c r="Z2774" s="289"/>
    </row>
    <row r="2775" spans="22:26">
      <c r="V2775" s="288"/>
      <c r="W2775" s="287"/>
      <c r="Z2775" s="289"/>
    </row>
    <row r="2776" spans="22:26">
      <c r="V2776" s="288"/>
      <c r="W2776" s="287"/>
      <c r="Z2776" s="289"/>
    </row>
    <row r="2777" spans="22:26">
      <c r="V2777" s="288"/>
      <c r="W2777" s="287"/>
      <c r="Z2777" s="289"/>
    </row>
    <row r="2778" spans="22:26">
      <c r="V2778" s="288"/>
      <c r="W2778" s="287"/>
      <c r="Z2778" s="289"/>
    </row>
    <row r="2779" spans="22:26">
      <c r="V2779" s="288"/>
      <c r="W2779" s="287"/>
      <c r="Z2779" s="289"/>
    </row>
    <row r="2780" spans="22:26">
      <c r="V2780" s="288"/>
      <c r="W2780" s="287"/>
      <c r="Z2780" s="289"/>
    </row>
    <row r="2781" spans="22:26">
      <c r="V2781" s="288"/>
      <c r="W2781" s="287"/>
      <c r="Z2781" s="289"/>
    </row>
    <row r="2782" spans="22:26">
      <c r="V2782" s="288"/>
      <c r="W2782" s="287"/>
      <c r="Z2782" s="289"/>
    </row>
    <row r="2783" spans="22:26">
      <c r="V2783" s="288"/>
      <c r="W2783" s="287"/>
      <c r="Z2783" s="289"/>
    </row>
    <row r="2784" spans="22:26">
      <c r="V2784" s="288"/>
      <c r="W2784" s="287"/>
      <c r="Z2784" s="289"/>
    </row>
    <row r="2785" spans="22:26">
      <c r="V2785" s="288"/>
      <c r="W2785" s="287"/>
      <c r="Z2785" s="289"/>
    </row>
    <row r="2786" spans="22:26">
      <c r="V2786" s="288"/>
      <c r="W2786" s="287"/>
      <c r="Z2786" s="289"/>
    </row>
    <row r="2787" spans="22:26">
      <c r="V2787" s="288"/>
      <c r="W2787" s="287"/>
      <c r="Z2787" s="289"/>
    </row>
    <row r="2788" spans="22:26">
      <c r="V2788" s="288"/>
      <c r="W2788" s="287"/>
      <c r="Z2788" s="289"/>
    </row>
    <row r="2789" spans="22:26">
      <c r="V2789" s="288"/>
      <c r="W2789" s="287"/>
      <c r="Z2789" s="289"/>
    </row>
    <row r="2790" spans="22:26">
      <c r="V2790" s="288"/>
      <c r="W2790" s="287"/>
      <c r="Z2790" s="289"/>
    </row>
    <row r="2791" spans="22:26">
      <c r="V2791" s="288"/>
      <c r="W2791" s="287"/>
      <c r="Z2791" s="289"/>
    </row>
    <row r="2792" spans="22:26">
      <c r="V2792" s="288"/>
      <c r="W2792" s="287"/>
      <c r="Z2792" s="289"/>
    </row>
    <row r="2793" spans="22:26">
      <c r="V2793" s="288"/>
      <c r="W2793" s="287"/>
      <c r="Z2793" s="289"/>
    </row>
    <row r="2794" spans="22:26">
      <c r="V2794" s="288"/>
      <c r="W2794" s="287"/>
      <c r="Z2794" s="289"/>
    </row>
    <row r="2795" spans="22:26">
      <c r="V2795" s="288"/>
      <c r="W2795" s="287"/>
      <c r="Z2795" s="289"/>
    </row>
    <row r="2796" spans="22:26">
      <c r="V2796" s="288"/>
      <c r="W2796" s="287"/>
      <c r="Z2796" s="289"/>
    </row>
    <row r="2797" spans="22:26">
      <c r="V2797" s="288"/>
      <c r="W2797" s="287"/>
      <c r="Z2797" s="289"/>
    </row>
    <row r="2798" spans="22:26">
      <c r="V2798" s="288"/>
      <c r="W2798" s="287"/>
      <c r="Z2798" s="289"/>
    </row>
    <row r="2799" spans="22:26">
      <c r="V2799" s="288"/>
      <c r="W2799" s="287"/>
      <c r="Z2799" s="289"/>
    </row>
    <row r="2800" spans="22:26">
      <c r="V2800" s="288"/>
      <c r="W2800" s="287"/>
      <c r="Z2800" s="289"/>
    </row>
    <row r="2801" spans="22:26">
      <c r="V2801" s="288"/>
      <c r="W2801" s="287"/>
      <c r="Z2801" s="289"/>
    </row>
    <row r="2802" spans="22:26">
      <c r="V2802" s="288"/>
      <c r="W2802" s="287"/>
      <c r="Z2802" s="289"/>
    </row>
    <row r="2803" spans="22:26">
      <c r="V2803" s="288"/>
      <c r="W2803" s="287"/>
      <c r="Z2803" s="289"/>
    </row>
    <row r="2804" spans="22:26">
      <c r="V2804" s="288"/>
      <c r="W2804" s="287"/>
      <c r="Z2804" s="289"/>
    </row>
    <row r="2805" spans="22:26">
      <c r="V2805" s="288"/>
      <c r="W2805" s="287"/>
      <c r="Z2805" s="289"/>
    </row>
    <row r="2806" spans="22:26">
      <c r="V2806" s="288"/>
      <c r="W2806" s="287"/>
      <c r="Z2806" s="289"/>
    </row>
    <row r="2807" spans="22:26">
      <c r="V2807" s="288"/>
      <c r="W2807" s="287"/>
      <c r="Z2807" s="289"/>
    </row>
    <row r="2808" spans="22:26">
      <c r="V2808" s="288"/>
      <c r="W2808" s="287"/>
      <c r="Z2808" s="289"/>
    </row>
    <row r="2809" spans="22:26">
      <c r="V2809" s="288"/>
      <c r="W2809" s="287"/>
      <c r="Z2809" s="289"/>
    </row>
    <row r="2810" spans="22:26">
      <c r="V2810" s="288"/>
      <c r="W2810" s="287"/>
      <c r="Z2810" s="289"/>
    </row>
    <row r="2811" spans="22:26">
      <c r="V2811" s="288"/>
      <c r="W2811" s="287"/>
      <c r="Z2811" s="289"/>
    </row>
    <row r="2812" spans="22:26">
      <c r="V2812" s="288"/>
      <c r="W2812" s="287"/>
      <c r="Z2812" s="289"/>
    </row>
    <row r="2813" spans="22:26">
      <c r="V2813" s="288"/>
      <c r="W2813" s="287"/>
      <c r="Z2813" s="289"/>
    </row>
    <row r="2814" spans="22:26">
      <c r="V2814" s="288"/>
      <c r="W2814" s="287"/>
      <c r="Z2814" s="289"/>
    </row>
    <row r="2815" spans="22:26">
      <c r="V2815" s="288"/>
      <c r="W2815" s="287"/>
      <c r="Z2815" s="289"/>
    </row>
    <row r="2816" spans="22:26">
      <c r="V2816" s="288"/>
      <c r="W2816" s="287"/>
      <c r="Z2816" s="289"/>
    </row>
    <row r="2817" spans="22:26">
      <c r="V2817" s="288"/>
      <c r="W2817" s="287"/>
      <c r="Z2817" s="289"/>
    </row>
    <row r="2818" spans="22:26">
      <c r="V2818" s="288"/>
      <c r="W2818" s="287"/>
      <c r="Z2818" s="289"/>
    </row>
    <row r="2819" spans="22:26">
      <c r="V2819" s="288"/>
      <c r="W2819" s="287"/>
      <c r="Z2819" s="289"/>
    </row>
    <row r="2820" spans="22:26">
      <c r="V2820" s="288"/>
      <c r="W2820" s="287"/>
      <c r="Z2820" s="289"/>
    </row>
    <row r="2821" spans="22:26">
      <c r="V2821" s="288"/>
      <c r="W2821" s="287"/>
      <c r="Z2821" s="289"/>
    </row>
    <row r="2822" spans="22:26">
      <c r="V2822" s="288"/>
      <c r="W2822" s="287"/>
      <c r="Z2822" s="289"/>
    </row>
    <row r="2823" spans="22:26">
      <c r="V2823" s="288"/>
      <c r="W2823" s="287"/>
      <c r="Z2823" s="289"/>
    </row>
    <row r="2824" spans="22:26">
      <c r="V2824" s="288"/>
      <c r="W2824" s="287"/>
      <c r="Z2824" s="289"/>
    </row>
    <row r="2825" spans="22:26">
      <c r="V2825" s="288"/>
      <c r="W2825" s="287"/>
      <c r="Z2825" s="289"/>
    </row>
    <row r="2826" spans="22:26">
      <c r="V2826" s="288"/>
      <c r="W2826" s="287"/>
      <c r="Z2826" s="289"/>
    </row>
    <row r="2827" spans="22:26">
      <c r="V2827" s="288"/>
      <c r="W2827" s="287"/>
      <c r="Z2827" s="289"/>
    </row>
    <row r="2828" spans="22:26">
      <c r="V2828" s="288"/>
      <c r="W2828" s="287"/>
      <c r="Z2828" s="289"/>
    </row>
    <row r="2829" spans="22:26">
      <c r="V2829" s="288"/>
      <c r="W2829" s="287"/>
      <c r="Z2829" s="289"/>
    </row>
    <row r="2830" spans="22:26">
      <c r="V2830" s="288"/>
      <c r="W2830" s="287"/>
      <c r="Z2830" s="289"/>
    </row>
    <row r="2831" spans="22:26">
      <c r="V2831" s="288"/>
      <c r="W2831" s="287"/>
      <c r="Z2831" s="289"/>
    </row>
    <row r="2832" spans="22:26">
      <c r="V2832" s="288"/>
      <c r="W2832" s="287"/>
      <c r="Z2832" s="289"/>
    </row>
    <row r="2833" spans="22:26">
      <c r="V2833" s="288"/>
      <c r="W2833" s="287"/>
      <c r="Z2833" s="289"/>
    </row>
    <row r="2834" spans="22:26">
      <c r="V2834" s="288"/>
      <c r="W2834" s="287"/>
      <c r="Z2834" s="289"/>
    </row>
    <row r="2835" spans="22:26">
      <c r="V2835" s="288"/>
      <c r="W2835" s="287"/>
      <c r="Z2835" s="289"/>
    </row>
    <row r="2836" spans="22:26">
      <c r="V2836" s="288"/>
      <c r="W2836" s="287"/>
      <c r="Z2836" s="289"/>
    </row>
    <row r="2837" spans="22:26">
      <c r="V2837" s="288"/>
      <c r="W2837" s="287"/>
      <c r="Z2837" s="289"/>
    </row>
    <row r="2838" spans="22:26">
      <c r="V2838" s="288"/>
      <c r="W2838" s="287"/>
      <c r="Z2838" s="289"/>
    </row>
    <row r="2839" spans="22:26">
      <c r="V2839" s="288"/>
      <c r="W2839" s="287"/>
      <c r="Z2839" s="289"/>
    </row>
    <row r="2840" spans="22:26">
      <c r="V2840" s="288"/>
      <c r="W2840" s="287"/>
      <c r="Z2840" s="289"/>
    </row>
    <row r="2841" spans="22:26">
      <c r="V2841" s="288"/>
      <c r="W2841" s="287"/>
      <c r="Z2841" s="289"/>
    </row>
    <row r="2842" spans="22:26">
      <c r="V2842" s="288"/>
      <c r="W2842" s="287"/>
      <c r="Z2842" s="289"/>
    </row>
    <row r="2843" spans="22:26">
      <c r="V2843" s="288"/>
      <c r="W2843" s="287"/>
      <c r="Z2843" s="289"/>
    </row>
    <row r="2844" spans="22:26">
      <c r="V2844" s="288"/>
      <c r="W2844" s="287"/>
      <c r="Z2844" s="289"/>
    </row>
    <row r="2845" spans="22:26">
      <c r="V2845" s="288"/>
      <c r="W2845" s="287"/>
      <c r="Z2845" s="289"/>
    </row>
    <row r="2846" spans="22:26">
      <c r="V2846" s="288"/>
      <c r="W2846" s="287"/>
      <c r="Z2846" s="289"/>
    </row>
    <row r="2847" spans="22:26">
      <c r="V2847" s="288"/>
      <c r="W2847" s="287"/>
      <c r="Z2847" s="289"/>
    </row>
    <row r="2848" spans="22:26">
      <c r="V2848" s="288"/>
      <c r="W2848" s="287"/>
      <c r="Z2848" s="289"/>
    </row>
    <row r="2849" spans="22:26">
      <c r="V2849" s="288"/>
      <c r="W2849" s="287"/>
      <c r="Z2849" s="289"/>
    </row>
    <row r="2850" spans="22:26">
      <c r="V2850" s="288"/>
      <c r="W2850" s="287"/>
      <c r="Z2850" s="289"/>
    </row>
    <row r="2851" spans="22:26">
      <c r="V2851" s="288"/>
      <c r="W2851" s="287"/>
      <c r="Z2851" s="289"/>
    </row>
    <row r="2852" spans="22:26">
      <c r="V2852" s="288"/>
      <c r="W2852" s="287"/>
      <c r="Z2852" s="289"/>
    </row>
    <row r="2853" spans="22:26">
      <c r="V2853" s="288"/>
      <c r="W2853" s="287"/>
      <c r="Z2853" s="289"/>
    </row>
    <row r="2854" spans="22:26">
      <c r="V2854" s="288"/>
      <c r="W2854" s="287"/>
      <c r="Z2854" s="289"/>
    </row>
    <row r="2855" spans="22:26">
      <c r="V2855" s="288"/>
      <c r="W2855" s="287"/>
      <c r="Z2855" s="289"/>
    </row>
    <row r="2856" spans="22:26">
      <c r="V2856" s="288"/>
      <c r="W2856" s="287"/>
      <c r="Z2856" s="289"/>
    </row>
    <row r="2857" spans="22:26">
      <c r="V2857" s="288"/>
      <c r="W2857" s="287"/>
      <c r="Z2857" s="289"/>
    </row>
    <row r="2858" spans="22:26">
      <c r="V2858" s="288"/>
      <c r="W2858" s="287"/>
      <c r="Z2858" s="289"/>
    </row>
    <row r="2859" spans="22:26">
      <c r="V2859" s="288"/>
      <c r="W2859" s="287"/>
      <c r="Z2859" s="289"/>
    </row>
    <row r="2860" spans="22:26">
      <c r="V2860" s="288"/>
      <c r="W2860" s="287"/>
      <c r="Z2860" s="289"/>
    </row>
    <row r="2861" spans="22:26">
      <c r="V2861" s="288"/>
      <c r="W2861" s="287"/>
      <c r="Z2861" s="289"/>
    </row>
    <row r="2862" spans="22:26">
      <c r="V2862" s="288"/>
      <c r="W2862" s="287"/>
      <c r="Z2862" s="289"/>
    </row>
    <row r="2863" spans="22:26">
      <c r="V2863" s="288"/>
      <c r="W2863" s="287"/>
      <c r="Z2863" s="289"/>
    </row>
    <row r="2864" spans="22:26">
      <c r="V2864" s="288"/>
      <c r="W2864" s="287"/>
      <c r="Z2864" s="289"/>
    </row>
    <row r="2865" spans="22:26">
      <c r="V2865" s="288"/>
      <c r="W2865" s="287"/>
      <c r="Z2865" s="289"/>
    </row>
    <row r="2866" spans="22:26">
      <c r="V2866" s="288"/>
      <c r="W2866" s="287"/>
      <c r="Z2866" s="289"/>
    </row>
    <row r="2867" spans="22:26">
      <c r="V2867" s="288"/>
      <c r="W2867" s="287"/>
      <c r="Z2867" s="289"/>
    </row>
    <row r="2868" spans="22:26">
      <c r="V2868" s="288"/>
      <c r="W2868" s="287"/>
      <c r="Z2868" s="289"/>
    </row>
    <row r="2869" spans="22:26">
      <c r="V2869" s="288"/>
      <c r="W2869" s="287"/>
      <c r="Z2869" s="289"/>
    </row>
    <row r="2870" spans="22:26">
      <c r="V2870" s="288"/>
      <c r="W2870" s="287"/>
      <c r="Z2870" s="289"/>
    </row>
    <row r="2871" spans="22:26">
      <c r="V2871" s="288"/>
      <c r="W2871" s="287"/>
      <c r="Z2871" s="289"/>
    </row>
    <row r="2872" spans="22:26">
      <c r="V2872" s="288"/>
      <c r="W2872" s="287"/>
      <c r="Z2872" s="289"/>
    </row>
    <row r="2873" spans="22:26">
      <c r="V2873" s="288"/>
      <c r="W2873" s="287"/>
      <c r="Z2873" s="289"/>
    </row>
    <row r="2874" spans="22:26">
      <c r="V2874" s="288"/>
      <c r="W2874" s="287"/>
      <c r="Z2874" s="289"/>
    </row>
    <row r="2875" spans="22:26">
      <c r="V2875" s="288"/>
      <c r="W2875" s="287"/>
      <c r="Z2875" s="289"/>
    </row>
    <row r="2876" spans="22:26">
      <c r="V2876" s="288"/>
      <c r="W2876" s="287"/>
      <c r="Z2876" s="289"/>
    </row>
    <row r="2877" spans="22:26">
      <c r="V2877" s="288"/>
      <c r="W2877" s="287"/>
      <c r="Z2877" s="289"/>
    </row>
    <row r="2878" spans="22:26">
      <c r="V2878" s="288"/>
      <c r="W2878" s="287"/>
      <c r="Z2878" s="289"/>
    </row>
    <row r="2879" spans="22:26">
      <c r="V2879" s="288"/>
      <c r="W2879" s="287"/>
      <c r="Z2879" s="289"/>
    </row>
    <row r="2880" spans="22:26">
      <c r="V2880" s="288"/>
      <c r="W2880" s="287"/>
      <c r="Z2880" s="289"/>
    </row>
    <row r="2881" spans="22:26">
      <c r="V2881" s="288"/>
      <c r="W2881" s="287"/>
      <c r="Z2881" s="289"/>
    </row>
    <row r="2882" spans="22:26">
      <c r="V2882" s="288"/>
      <c r="W2882" s="287"/>
      <c r="Z2882" s="289"/>
    </row>
    <row r="2883" spans="22:26">
      <c r="V2883" s="288"/>
      <c r="W2883" s="287"/>
      <c r="Z2883" s="289"/>
    </row>
    <row r="2884" spans="22:26">
      <c r="V2884" s="288"/>
      <c r="W2884" s="287"/>
      <c r="Z2884" s="289"/>
    </row>
    <row r="2885" spans="22:26">
      <c r="V2885" s="288"/>
      <c r="W2885" s="287"/>
      <c r="Z2885" s="289"/>
    </row>
    <row r="2886" spans="22:26">
      <c r="V2886" s="288"/>
      <c r="W2886" s="287"/>
      <c r="Z2886" s="289"/>
    </row>
    <row r="2887" spans="22:26">
      <c r="V2887" s="288"/>
      <c r="W2887" s="287"/>
      <c r="Z2887" s="289"/>
    </row>
    <row r="2888" spans="22:26">
      <c r="V2888" s="288"/>
      <c r="W2888" s="287"/>
      <c r="Z2888" s="289"/>
    </row>
    <row r="2889" spans="22:26">
      <c r="V2889" s="288"/>
      <c r="W2889" s="287"/>
      <c r="Z2889" s="289"/>
    </row>
    <row r="2890" spans="22:26">
      <c r="V2890" s="288"/>
      <c r="W2890" s="287"/>
      <c r="Z2890" s="289"/>
    </row>
    <row r="2891" spans="22:26">
      <c r="V2891" s="288"/>
      <c r="W2891" s="287"/>
      <c r="Z2891" s="289"/>
    </row>
    <row r="2892" spans="22:26">
      <c r="V2892" s="288"/>
      <c r="W2892" s="287"/>
      <c r="Z2892" s="289"/>
    </row>
    <row r="2893" spans="22:26">
      <c r="V2893" s="288"/>
      <c r="W2893" s="287"/>
      <c r="Z2893" s="289"/>
    </row>
    <row r="2894" spans="22:26">
      <c r="V2894" s="288"/>
      <c r="W2894" s="287"/>
      <c r="Z2894" s="289"/>
    </row>
    <row r="2895" spans="22:26">
      <c r="V2895" s="288"/>
      <c r="W2895" s="287"/>
      <c r="Z2895" s="289"/>
    </row>
    <row r="2896" spans="22:26">
      <c r="V2896" s="288"/>
      <c r="W2896" s="287"/>
      <c r="Z2896" s="289"/>
    </row>
    <row r="2897" spans="22:26">
      <c r="V2897" s="288"/>
      <c r="W2897" s="287"/>
      <c r="Z2897" s="289"/>
    </row>
    <row r="2898" spans="22:26">
      <c r="V2898" s="288"/>
      <c r="W2898" s="287"/>
      <c r="Z2898" s="289"/>
    </row>
    <row r="2899" spans="22:26">
      <c r="V2899" s="288"/>
      <c r="W2899" s="287"/>
      <c r="Z2899" s="289"/>
    </row>
    <row r="2900" spans="22:26">
      <c r="V2900" s="288"/>
      <c r="W2900" s="287"/>
      <c r="Z2900" s="289"/>
    </row>
    <row r="2901" spans="22:26">
      <c r="V2901" s="288"/>
      <c r="W2901" s="287"/>
      <c r="Z2901" s="289"/>
    </row>
    <row r="2902" spans="22:26">
      <c r="V2902" s="288"/>
      <c r="W2902" s="287"/>
      <c r="Z2902" s="289"/>
    </row>
    <row r="2903" spans="22:26">
      <c r="V2903" s="288"/>
      <c r="W2903" s="287"/>
      <c r="Z2903" s="289"/>
    </row>
    <row r="2904" spans="22:26">
      <c r="V2904" s="288"/>
      <c r="W2904" s="287"/>
      <c r="Z2904" s="289"/>
    </row>
    <row r="2905" spans="22:26">
      <c r="V2905" s="288"/>
      <c r="W2905" s="287"/>
      <c r="Z2905" s="289"/>
    </row>
    <row r="2906" spans="22:26">
      <c r="V2906" s="288"/>
      <c r="W2906" s="287"/>
      <c r="Z2906" s="289"/>
    </row>
    <row r="2907" spans="22:26">
      <c r="V2907" s="288"/>
      <c r="W2907" s="287"/>
      <c r="Z2907" s="289"/>
    </row>
    <row r="2908" spans="22:26">
      <c r="V2908" s="288"/>
      <c r="W2908" s="287"/>
      <c r="Z2908" s="289"/>
    </row>
    <row r="2909" spans="22:26">
      <c r="V2909" s="288"/>
      <c r="W2909" s="287"/>
      <c r="Z2909" s="289"/>
    </row>
    <row r="2910" spans="22:26">
      <c r="V2910" s="288"/>
      <c r="W2910" s="287"/>
      <c r="Z2910" s="289"/>
    </row>
    <row r="2911" spans="22:26">
      <c r="V2911" s="288"/>
      <c r="W2911" s="287"/>
      <c r="Z2911" s="289"/>
    </row>
    <row r="2912" spans="22:26">
      <c r="V2912" s="288"/>
      <c r="W2912" s="287"/>
      <c r="Z2912" s="289"/>
    </row>
    <row r="2913" spans="22:26">
      <c r="V2913" s="288"/>
      <c r="W2913" s="287"/>
      <c r="Z2913" s="289"/>
    </row>
    <row r="2914" spans="22:26">
      <c r="V2914" s="288"/>
      <c r="W2914" s="287"/>
      <c r="Z2914" s="289"/>
    </row>
    <row r="2915" spans="22:26">
      <c r="V2915" s="288"/>
      <c r="W2915" s="287"/>
      <c r="Z2915" s="289"/>
    </row>
    <row r="2916" spans="22:26">
      <c r="V2916" s="288"/>
      <c r="W2916" s="287"/>
      <c r="Z2916" s="289"/>
    </row>
    <row r="2917" spans="22:26">
      <c r="V2917" s="288"/>
      <c r="W2917" s="287"/>
      <c r="Z2917" s="289"/>
    </row>
    <row r="2918" spans="22:26">
      <c r="V2918" s="288"/>
      <c r="W2918" s="287"/>
      <c r="Z2918" s="289"/>
    </row>
    <row r="2919" spans="22:26">
      <c r="V2919" s="288"/>
      <c r="W2919" s="287"/>
      <c r="Z2919" s="289"/>
    </row>
    <row r="2920" spans="22:26">
      <c r="V2920" s="288"/>
      <c r="W2920" s="287"/>
      <c r="Z2920" s="289"/>
    </row>
    <row r="2921" spans="22:26">
      <c r="V2921" s="288"/>
      <c r="W2921" s="287"/>
      <c r="Z2921" s="289"/>
    </row>
    <row r="2922" spans="22:26">
      <c r="V2922" s="288"/>
      <c r="W2922" s="287"/>
      <c r="Z2922" s="289"/>
    </row>
    <row r="2923" spans="22:26">
      <c r="V2923" s="288"/>
      <c r="W2923" s="287"/>
      <c r="Z2923" s="289"/>
    </row>
    <row r="2924" spans="22:26">
      <c r="V2924" s="288"/>
      <c r="W2924" s="287"/>
      <c r="Z2924" s="289"/>
    </row>
    <row r="2925" spans="22:26">
      <c r="V2925" s="288"/>
      <c r="W2925" s="287"/>
      <c r="Z2925" s="289"/>
    </row>
    <row r="2926" spans="22:26">
      <c r="V2926" s="288"/>
      <c r="W2926" s="287"/>
      <c r="Z2926" s="289"/>
    </row>
    <row r="2927" spans="22:26">
      <c r="V2927" s="288"/>
      <c r="W2927" s="287"/>
      <c r="Z2927" s="289"/>
    </row>
    <row r="2928" spans="22:26">
      <c r="V2928" s="288"/>
      <c r="W2928" s="287"/>
      <c r="Z2928" s="289"/>
    </row>
    <row r="2929" spans="22:26">
      <c r="V2929" s="288"/>
      <c r="W2929" s="287"/>
      <c r="Z2929" s="289"/>
    </row>
    <row r="2930" spans="22:26">
      <c r="V2930" s="288"/>
      <c r="W2930" s="287"/>
      <c r="Z2930" s="289"/>
    </row>
    <row r="2931" spans="22:26">
      <c r="V2931" s="288"/>
      <c r="W2931" s="287"/>
      <c r="Z2931" s="289"/>
    </row>
    <row r="2932" spans="22:26">
      <c r="V2932" s="288"/>
      <c r="W2932" s="287"/>
      <c r="Z2932" s="289"/>
    </row>
    <row r="2933" spans="22:26">
      <c r="V2933" s="288"/>
      <c r="W2933" s="287"/>
      <c r="Z2933" s="289"/>
    </row>
    <row r="2934" spans="22:26">
      <c r="V2934" s="288"/>
      <c r="W2934" s="287"/>
      <c r="Z2934" s="289"/>
    </row>
    <row r="2935" spans="22:26">
      <c r="V2935" s="288"/>
      <c r="W2935" s="287"/>
      <c r="Z2935" s="289"/>
    </row>
    <row r="2936" spans="22:26">
      <c r="V2936" s="288"/>
      <c r="W2936" s="287"/>
      <c r="Z2936" s="289"/>
    </row>
    <row r="2937" spans="22:26">
      <c r="V2937" s="288"/>
      <c r="W2937" s="287"/>
      <c r="Z2937" s="289"/>
    </row>
    <row r="2938" spans="22:26">
      <c r="V2938" s="288"/>
      <c r="W2938" s="287"/>
      <c r="Z2938" s="289"/>
    </row>
    <row r="2939" spans="22:26">
      <c r="V2939" s="288"/>
      <c r="W2939" s="287"/>
      <c r="Z2939" s="289"/>
    </row>
    <row r="2940" spans="22:26">
      <c r="V2940" s="288"/>
      <c r="W2940" s="287"/>
      <c r="Z2940" s="289"/>
    </row>
    <row r="2941" spans="22:26">
      <c r="V2941" s="288"/>
      <c r="W2941" s="287"/>
      <c r="Z2941" s="289"/>
    </row>
    <row r="2942" spans="22:26">
      <c r="V2942" s="288"/>
      <c r="W2942" s="287"/>
      <c r="Z2942" s="289"/>
    </row>
    <row r="2943" spans="22:26">
      <c r="V2943" s="288"/>
      <c r="W2943" s="287"/>
      <c r="Z2943" s="289"/>
    </row>
    <row r="2944" spans="22:26">
      <c r="V2944" s="288"/>
      <c r="W2944" s="287"/>
      <c r="Z2944" s="289"/>
    </row>
    <row r="2945" spans="22:26">
      <c r="V2945" s="288"/>
      <c r="W2945" s="287"/>
      <c r="Z2945" s="289"/>
    </row>
    <row r="2946" spans="22:26">
      <c r="V2946" s="288"/>
      <c r="W2946" s="287"/>
      <c r="Z2946" s="289"/>
    </row>
    <row r="2947" spans="22:26">
      <c r="V2947" s="288"/>
      <c r="W2947" s="287"/>
      <c r="Z2947" s="289"/>
    </row>
    <row r="2948" spans="22:26">
      <c r="V2948" s="288"/>
      <c r="W2948" s="287"/>
      <c r="Z2948" s="289"/>
    </row>
    <row r="2949" spans="22:26">
      <c r="V2949" s="288"/>
      <c r="W2949" s="287"/>
      <c r="Z2949" s="289"/>
    </row>
    <row r="2950" spans="22:26">
      <c r="V2950" s="288"/>
      <c r="W2950" s="287"/>
      <c r="Z2950" s="289"/>
    </row>
    <row r="2951" spans="22:26">
      <c r="V2951" s="288"/>
      <c r="W2951" s="287"/>
      <c r="Z2951" s="289"/>
    </row>
    <row r="2952" spans="22:26">
      <c r="V2952" s="288"/>
      <c r="W2952" s="287"/>
      <c r="Z2952" s="289"/>
    </row>
    <row r="2953" spans="22:26">
      <c r="V2953" s="288"/>
      <c r="W2953" s="287"/>
      <c r="Z2953" s="289"/>
    </row>
    <row r="2954" spans="22:26">
      <c r="V2954" s="288"/>
      <c r="W2954" s="287"/>
      <c r="Z2954" s="289"/>
    </row>
    <row r="2955" spans="22:26">
      <c r="V2955" s="288"/>
      <c r="W2955" s="287"/>
      <c r="Z2955" s="289"/>
    </row>
    <row r="2956" spans="22:26">
      <c r="V2956" s="288"/>
      <c r="W2956" s="287"/>
      <c r="Z2956" s="289"/>
    </row>
    <row r="2957" spans="22:26">
      <c r="V2957" s="288"/>
      <c r="W2957" s="287"/>
      <c r="Z2957" s="289"/>
    </row>
    <row r="2958" spans="22:26">
      <c r="V2958" s="288"/>
      <c r="W2958" s="287"/>
      <c r="Z2958" s="289"/>
    </row>
    <row r="2959" spans="22:26">
      <c r="V2959" s="288"/>
      <c r="W2959" s="287"/>
      <c r="Z2959" s="289"/>
    </row>
    <row r="2960" spans="22:26">
      <c r="V2960" s="288"/>
      <c r="W2960" s="287"/>
      <c r="Z2960" s="289"/>
    </row>
    <row r="2961" spans="22:26">
      <c r="V2961" s="288"/>
      <c r="W2961" s="287"/>
      <c r="Z2961" s="289"/>
    </row>
    <row r="2962" spans="22:26">
      <c r="V2962" s="288"/>
      <c r="W2962" s="287"/>
      <c r="Z2962" s="289"/>
    </row>
    <row r="2963" spans="22:26">
      <c r="V2963" s="288"/>
      <c r="W2963" s="287"/>
      <c r="Z2963" s="289"/>
    </row>
    <row r="2964" spans="22:26">
      <c r="V2964" s="288"/>
      <c r="W2964" s="287"/>
      <c r="Z2964" s="289"/>
    </row>
    <row r="2965" spans="22:26">
      <c r="V2965" s="288"/>
      <c r="W2965" s="287"/>
      <c r="Z2965" s="289"/>
    </row>
    <row r="2966" spans="22:26">
      <c r="V2966" s="288"/>
      <c r="W2966" s="287"/>
      <c r="Z2966" s="289"/>
    </row>
    <row r="2967" spans="22:26">
      <c r="V2967" s="288"/>
      <c r="W2967" s="287"/>
      <c r="Z2967" s="289"/>
    </row>
    <row r="2968" spans="22:26">
      <c r="V2968" s="288"/>
      <c r="W2968" s="287"/>
      <c r="Z2968" s="289"/>
    </row>
    <row r="2969" spans="22:26">
      <c r="V2969" s="288"/>
      <c r="W2969" s="287"/>
      <c r="Z2969" s="289"/>
    </row>
    <row r="2970" spans="22:26">
      <c r="V2970" s="288"/>
      <c r="W2970" s="287"/>
      <c r="Z2970" s="289"/>
    </row>
    <row r="2971" spans="22:26">
      <c r="V2971" s="288"/>
      <c r="W2971" s="287"/>
      <c r="Z2971" s="289"/>
    </row>
    <row r="2972" spans="22:26">
      <c r="V2972" s="288"/>
      <c r="W2972" s="287"/>
      <c r="Z2972" s="289"/>
    </row>
    <row r="2973" spans="22:26">
      <c r="V2973" s="288"/>
      <c r="W2973" s="287"/>
      <c r="Z2973" s="289"/>
    </row>
    <row r="2974" spans="22:26">
      <c r="V2974" s="288"/>
      <c r="W2974" s="287"/>
      <c r="Z2974" s="289"/>
    </row>
    <row r="2975" spans="22:26">
      <c r="V2975" s="288"/>
      <c r="W2975" s="287"/>
      <c r="Z2975" s="289"/>
    </row>
    <row r="2976" spans="22:26">
      <c r="V2976" s="288"/>
      <c r="W2976" s="287"/>
      <c r="Z2976" s="289"/>
    </row>
    <row r="2977" spans="22:26">
      <c r="V2977" s="288"/>
      <c r="W2977" s="287"/>
      <c r="Z2977" s="289"/>
    </row>
    <row r="2978" spans="22:26">
      <c r="V2978" s="288"/>
      <c r="W2978" s="287"/>
      <c r="Z2978" s="289"/>
    </row>
    <row r="2979" spans="22:26">
      <c r="V2979" s="288"/>
      <c r="W2979" s="287"/>
      <c r="Z2979" s="289"/>
    </row>
    <row r="2980" spans="22:26">
      <c r="V2980" s="288"/>
      <c r="W2980" s="287"/>
      <c r="Z2980" s="289"/>
    </row>
    <row r="2981" spans="22:26">
      <c r="V2981" s="288"/>
      <c r="W2981" s="287"/>
      <c r="Z2981" s="289"/>
    </row>
    <row r="2982" spans="22:26">
      <c r="V2982" s="288"/>
      <c r="W2982" s="287"/>
      <c r="Z2982" s="289"/>
    </row>
    <row r="2983" spans="22:26">
      <c r="V2983" s="288"/>
      <c r="W2983" s="287"/>
      <c r="Z2983" s="289"/>
    </row>
    <row r="2984" spans="22:26">
      <c r="V2984" s="288"/>
      <c r="W2984" s="287"/>
      <c r="Z2984" s="289"/>
    </row>
    <row r="2985" spans="22:26">
      <c r="V2985" s="288"/>
      <c r="W2985" s="287"/>
      <c r="Z2985" s="289"/>
    </row>
    <row r="2986" spans="22:26">
      <c r="V2986" s="288"/>
      <c r="W2986" s="287"/>
      <c r="Z2986" s="289"/>
    </row>
    <row r="2987" spans="22:26">
      <c r="V2987" s="288"/>
      <c r="W2987" s="287"/>
      <c r="Z2987" s="289"/>
    </row>
    <row r="2988" spans="22:26">
      <c r="V2988" s="288"/>
      <c r="W2988" s="287"/>
      <c r="Z2988" s="289"/>
    </row>
    <row r="2989" spans="22:26">
      <c r="V2989" s="288"/>
      <c r="W2989" s="287"/>
      <c r="Z2989" s="289"/>
    </row>
    <row r="2990" spans="22:26">
      <c r="V2990" s="288"/>
      <c r="W2990" s="287"/>
      <c r="Z2990" s="289"/>
    </row>
    <row r="2991" spans="22:26">
      <c r="V2991" s="288"/>
      <c r="W2991" s="287"/>
      <c r="Z2991" s="289"/>
    </row>
    <row r="2992" spans="22:26">
      <c r="V2992" s="288"/>
      <c r="W2992" s="287"/>
      <c r="Z2992" s="289"/>
    </row>
    <row r="2993" spans="22:26">
      <c r="V2993" s="288"/>
      <c r="W2993" s="287"/>
      <c r="Z2993" s="289"/>
    </row>
    <row r="2994" spans="22:26">
      <c r="V2994" s="288"/>
      <c r="W2994" s="287"/>
      <c r="Z2994" s="289"/>
    </row>
    <row r="2995" spans="22:26">
      <c r="V2995" s="288"/>
      <c r="W2995" s="287"/>
      <c r="Z2995" s="289"/>
    </row>
    <row r="2996" spans="22:26">
      <c r="V2996" s="288"/>
      <c r="W2996" s="287"/>
      <c r="Z2996" s="289"/>
    </row>
    <row r="2997" spans="22:26">
      <c r="V2997" s="288"/>
      <c r="W2997" s="287"/>
      <c r="Z2997" s="289"/>
    </row>
    <row r="2998" spans="22:26">
      <c r="V2998" s="288"/>
      <c r="W2998" s="287"/>
      <c r="Z2998" s="289"/>
    </row>
    <row r="2999" spans="22:26">
      <c r="V2999" s="288"/>
      <c r="W2999" s="287"/>
      <c r="Z2999" s="289"/>
    </row>
    <row r="3000" spans="22:26">
      <c r="V3000" s="288"/>
      <c r="W3000" s="287"/>
      <c r="Z3000" s="289"/>
    </row>
    <row r="3001" spans="22:26">
      <c r="V3001" s="288"/>
      <c r="W3001" s="287"/>
      <c r="Z3001" s="289"/>
    </row>
    <row r="3002" spans="22:26">
      <c r="V3002" s="288"/>
      <c r="W3002" s="287"/>
      <c r="Z3002" s="289"/>
    </row>
    <row r="3003" spans="22:26">
      <c r="V3003" s="288"/>
      <c r="W3003" s="287"/>
      <c r="Z3003" s="289"/>
    </row>
    <row r="3004" spans="22:26">
      <c r="V3004" s="288"/>
      <c r="W3004" s="287"/>
      <c r="Z3004" s="289"/>
    </row>
    <row r="3005" spans="22:26">
      <c r="V3005" s="288"/>
      <c r="W3005" s="287"/>
      <c r="Z3005" s="289"/>
    </row>
    <row r="3006" spans="22:26">
      <c r="V3006" s="288"/>
      <c r="W3006" s="287"/>
      <c r="Z3006" s="289"/>
    </row>
    <row r="3007" spans="22:26">
      <c r="V3007" s="288"/>
      <c r="W3007" s="287"/>
      <c r="Z3007" s="289"/>
    </row>
    <row r="3008" spans="22:26">
      <c r="V3008" s="288"/>
      <c r="W3008" s="287"/>
      <c r="Z3008" s="289"/>
    </row>
    <row r="3009" spans="22:26">
      <c r="V3009" s="288"/>
      <c r="W3009" s="287"/>
      <c r="Z3009" s="289"/>
    </row>
    <row r="3010" spans="22:26">
      <c r="V3010" s="288"/>
      <c r="W3010" s="287"/>
      <c r="Z3010" s="289"/>
    </row>
    <row r="3011" spans="22:26">
      <c r="V3011" s="288"/>
      <c r="W3011" s="287"/>
      <c r="Z3011" s="289"/>
    </row>
    <row r="3012" spans="22:26">
      <c r="V3012" s="288"/>
      <c r="W3012" s="287"/>
      <c r="Z3012" s="289"/>
    </row>
    <row r="3013" spans="22:26">
      <c r="V3013" s="288"/>
      <c r="W3013" s="287"/>
      <c r="Z3013" s="289"/>
    </row>
    <row r="3014" spans="22:26">
      <c r="V3014" s="288"/>
      <c r="W3014" s="287"/>
      <c r="Z3014" s="289"/>
    </row>
    <row r="3015" spans="22:26">
      <c r="V3015" s="288"/>
      <c r="W3015" s="287"/>
      <c r="Z3015" s="289"/>
    </row>
    <row r="3016" spans="22:26">
      <c r="V3016" s="288"/>
      <c r="W3016" s="287"/>
      <c r="Z3016" s="289"/>
    </row>
    <row r="3017" spans="22:26">
      <c r="V3017" s="288"/>
      <c r="W3017" s="287"/>
      <c r="Z3017" s="289"/>
    </row>
    <row r="3018" spans="22:26">
      <c r="V3018" s="288"/>
      <c r="W3018" s="287"/>
      <c r="Z3018" s="289"/>
    </row>
    <row r="3019" spans="22:26">
      <c r="V3019" s="288"/>
      <c r="W3019" s="287"/>
      <c r="Z3019" s="289"/>
    </row>
    <row r="3020" spans="22:26">
      <c r="V3020" s="288"/>
      <c r="W3020" s="287"/>
      <c r="Z3020" s="289"/>
    </row>
    <row r="3021" spans="22:26">
      <c r="V3021" s="288"/>
      <c r="W3021" s="287"/>
      <c r="Z3021" s="289"/>
    </row>
    <row r="3022" spans="22:26">
      <c r="V3022" s="288"/>
      <c r="W3022" s="287"/>
      <c r="Z3022" s="289"/>
    </row>
    <row r="3023" spans="22:26">
      <c r="V3023" s="288"/>
      <c r="W3023" s="287"/>
      <c r="Z3023" s="289"/>
    </row>
    <row r="3024" spans="22:26">
      <c r="V3024" s="288"/>
      <c r="W3024" s="287"/>
      <c r="Z3024" s="289"/>
    </row>
    <row r="3025" spans="22:26">
      <c r="V3025" s="288"/>
      <c r="W3025" s="287"/>
      <c r="Z3025" s="289"/>
    </row>
    <row r="3026" spans="22:26">
      <c r="V3026" s="288"/>
      <c r="W3026" s="287"/>
      <c r="Z3026" s="289"/>
    </row>
    <row r="3027" spans="22:26">
      <c r="V3027" s="288"/>
      <c r="W3027" s="287"/>
      <c r="Z3027" s="289"/>
    </row>
    <row r="3028" spans="22:26">
      <c r="V3028" s="288"/>
      <c r="W3028" s="287"/>
      <c r="Z3028" s="289"/>
    </row>
    <row r="3029" spans="22:26">
      <c r="V3029" s="288"/>
      <c r="W3029" s="287"/>
      <c r="Z3029" s="289"/>
    </row>
    <row r="3030" spans="22:26">
      <c r="V3030" s="288"/>
      <c r="W3030" s="287"/>
      <c r="Z3030" s="289"/>
    </row>
    <row r="3031" spans="22:26">
      <c r="V3031" s="288"/>
      <c r="W3031" s="287"/>
      <c r="Z3031" s="289"/>
    </row>
    <row r="3032" spans="22:26">
      <c r="V3032" s="288"/>
      <c r="W3032" s="287"/>
      <c r="Z3032" s="289"/>
    </row>
    <row r="3033" spans="22:26">
      <c r="V3033" s="288"/>
      <c r="W3033" s="287"/>
      <c r="Z3033" s="289"/>
    </row>
    <row r="3034" spans="22:26">
      <c r="V3034" s="288"/>
      <c r="W3034" s="287"/>
      <c r="Z3034" s="289"/>
    </row>
    <row r="3035" spans="22:26">
      <c r="V3035" s="288"/>
      <c r="W3035" s="287"/>
      <c r="Z3035" s="289"/>
    </row>
    <row r="3036" spans="22:26">
      <c r="V3036" s="288"/>
      <c r="W3036" s="287"/>
      <c r="Z3036" s="289"/>
    </row>
    <row r="3037" spans="22:26">
      <c r="V3037" s="288"/>
      <c r="W3037" s="287"/>
      <c r="Z3037" s="289"/>
    </row>
    <row r="3038" spans="22:26">
      <c r="V3038" s="288"/>
      <c r="W3038" s="287"/>
      <c r="Z3038" s="289"/>
    </row>
    <row r="3039" spans="22:26">
      <c r="V3039" s="288"/>
      <c r="W3039" s="287"/>
      <c r="Z3039" s="289"/>
    </row>
    <row r="3040" spans="22:26">
      <c r="V3040" s="288"/>
      <c r="W3040" s="287"/>
      <c r="Z3040" s="289"/>
    </row>
    <row r="3041" spans="22:26">
      <c r="V3041" s="288"/>
      <c r="W3041" s="287"/>
      <c r="Z3041" s="289"/>
    </row>
    <row r="3042" spans="22:26">
      <c r="V3042" s="288"/>
      <c r="W3042" s="287"/>
      <c r="Z3042" s="289"/>
    </row>
    <row r="3043" spans="22:26">
      <c r="V3043" s="288"/>
      <c r="W3043" s="287"/>
      <c r="Z3043" s="289"/>
    </row>
    <row r="3044" spans="22:26">
      <c r="V3044" s="288"/>
      <c r="W3044" s="287"/>
      <c r="Z3044" s="289"/>
    </row>
    <row r="3045" spans="22:26">
      <c r="V3045" s="288"/>
      <c r="W3045" s="287"/>
      <c r="Z3045" s="289"/>
    </row>
    <row r="3046" spans="22:26">
      <c r="V3046" s="288"/>
      <c r="W3046" s="287"/>
      <c r="Z3046" s="289"/>
    </row>
    <row r="3047" spans="22:26">
      <c r="V3047" s="288"/>
      <c r="W3047" s="287"/>
      <c r="Z3047" s="289"/>
    </row>
    <row r="3048" spans="22:26">
      <c r="V3048" s="288"/>
      <c r="W3048" s="287"/>
      <c r="Z3048" s="289"/>
    </row>
    <row r="3049" spans="22:26">
      <c r="V3049" s="288"/>
      <c r="W3049" s="287"/>
      <c r="Z3049" s="289"/>
    </row>
    <row r="3050" spans="22:26">
      <c r="V3050" s="288"/>
      <c r="W3050" s="287"/>
      <c r="Z3050" s="289"/>
    </row>
    <row r="3051" spans="22:26">
      <c r="V3051" s="288"/>
      <c r="W3051" s="287"/>
      <c r="Z3051" s="289"/>
    </row>
    <row r="3052" spans="22:26">
      <c r="V3052" s="288"/>
      <c r="W3052" s="287"/>
      <c r="Z3052" s="289"/>
    </row>
    <row r="3053" spans="22:26">
      <c r="V3053" s="288"/>
      <c r="W3053" s="287"/>
      <c r="Z3053" s="289"/>
    </row>
    <row r="3054" spans="22:26">
      <c r="V3054" s="288"/>
      <c r="W3054" s="287"/>
      <c r="Z3054" s="289"/>
    </row>
    <row r="3055" spans="22:26">
      <c r="V3055" s="288"/>
      <c r="W3055" s="287"/>
      <c r="Z3055" s="289"/>
    </row>
    <row r="3056" spans="22:26">
      <c r="V3056" s="288"/>
      <c r="W3056" s="287"/>
      <c r="Z3056" s="289"/>
    </row>
    <row r="3057" spans="22:26">
      <c r="V3057" s="288"/>
      <c r="W3057" s="287"/>
      <c r="Z3057" s="289"/>
    </row>
    <row r="3058" spans="22:26">
      <c r="V3058" s="288"/>
      <c r="W3058" s="287"/>
      <c r="Z3058" s="289"/>
    </row>
    <row r="3059" spans="22:26">
      <c r="V3059" s="288"/>
      <c r="W3059" s="287"/>
      <c r="Z3059" s="289"/>
    </row>
    <row r="3060" spans="22:26">
      <c r="V3060" s="288"/>
      <c r="W3060" s="287"/>
      <c r="Z3060" s="289"/>
    </row>
    <row r="3061" spans="22:26">
      <c r="V3061" s="288"/>
      <c r="W3061" s="287"/>
      <c r="Z3061" s="289"/>
    </row>
    <row r="3062" spans="22:26">
      <c r="V3062" s="288"/>
      <c r="W3062" s="287"/>
      <c r="Z3062" s="289"/>
    </row>
    <row r="3063" spans="22:26">
      <c r="V3063" s="288"/>
      <c r="W3063" s="287"/>
      <c r="Z3063" s="289"/>
    </row>
    <row r="3064" spans="22:26">
      <c r="V3064" s="288"/>
      <c r="W3064" s="287"/>
      <c r="Z3064" s="289"/>
    </row>
    <row r="3065" spans="22:26">
      <c r="V3065" s="288"/>
      <c r="W3065" s="287"/>
      <c r="Z3065" s="289"/>
    </row>
    <row r="3066" spans="22:26">
      <c r="V3066" s="288"/>
      <c r="W3066" s="287"/>
      <c r="Z3066" s="289"/>
    </row>
    <row r="3067" spans="22:26">
      <c r="V3067" s="288"/>
      <c r="W3067" s="287"/>
      <c r="Z3067" s="289"/>
    </row>
    <row r="3068" spans="22:26">
      <c r="V3068" s="288"/>
      <c r="W3068" s="287"/>
      <c r="Z3068" s="289"/>
    </row>
    <row r="3069" spans="22:26">
      <c r="V3069" s="288"/>
      <c r="W3069" s="287"/>
      <c r="Z3069" s="289"/>
    </row>
    <row r="3070" spans="22:26">
      <c r="V3070" s="288"/>
      <c r="W3070" s="287"/>
      <c r="Z3070" s="289"/>
    </row>
    <row r="3071" spans="22:26">
      <c r="V3071" s="288"/>
      <c r="W3071" s="287"/>
      <c r="Z3071" s="289"/>
    </row>
    <row r="3072" spans="22:26">
      <c r="V3072" s="288"/>
      <c r="W3072" s="287"/>
      <c r="Z3072" s="289"/>
    </row>
    <row r="3073" spans="22:26">
      <c r="V3073" s="288"/>
      <c r="W3073" s="287"/>
      <c r="Z3073" s="289"/>
    </row>
    <row r="3074" spans="22:26">
      <c r="V3074" s="288"/>
      <c r="W3074" s="287"/>
      <c r="Z3074" s="289"/>
    </row>
    <row r="3075" spans="22:26">
      <c r="V3075" s="288"/>
      <c r="W3075" s="287"/>
      <c r="Z3075" s="289"/>
    </row>
    <row r="3076" spans="22:26">
      <c r="V3076" s="288"/>
      <c r="W3076" s="287"/>
      <c r="Z3076" s="289"/>
    </row>
    <row r="3077" spans="22:26">
      <c r="V3077" s="288"/>
      <c r="W3077" s="287"/>
      <c r="Z3077" s="289"/>
    </row>
    <row r="3078" spans="22:26">
      <c r="V3078" s="288"/>
      <c r="W3078" s="287"/>
      <c r="Z3078" s="289"/>
    </row>
    <row r="3079" spans="22:26">
      <c r="V3079" s="288"/>
      <c r="W3079" s="287"/>
      <c r="Z3079" s="289"/>
    </row>
    <row r="3080" spans="22:26">
      <c r="V3080" s="288"/>
      <c r="W3080" s="287"/>
      <c r="Z3080" s="289"/>
    </row>
    <row r="3081" spans="22:26">
      <c r="V3081" s="288"/>
      <c r="W3081" s="287"/>
      <c r="Z3081" s="289"/>
    </row>
    <row r="3082" spans="22:26">
      <c r="V3082" s="288"/>
      <c r="W3082" s="287"/>
      <c r="Z3082" s="289"/>
    </row>
    <row r="3083" spans="22:26">
      <c r="V3083" s="288"/>
      <c r="W3083" s="287"/>
      <c r="Z3083" s="289"/>
    </row>
    <row r="3084" spans="22:26">
      <c r="V3084" s="288"/>
      <c r="W3084" s="287"/>
      <c r="Z3084" s="289"/>
    </row>
    <row r="3085" spans="22:26">
      <c r="V3085" s="288"/>
      <c r="W3085" s="287"/>
      <c r="Z3085" s="289"/>
    </row>
    <row r="3086" spans="22:26">
      <c r="V3086" s="288"/>
      <c r="W3086" s="287"/>
      <c r="Z3086" s="289"/>
    </row>
    <row r="3087" spans="22:26">
      <c r="V3087" s="288"/>
      <c r="W3087" s="287"/>
      <c r="Z3087" s="289"/>
    </row>
    <row r="3088" spans="22:26">
      <c r="V3088" s="288"/>
      <c r="W3088" s="287"/>
      <c r="Z3088" s="289"/>
    </row>
    <row r="3089" spans="22:26">
      <c r="V3089" s="288"/>
      <c r="W3089" s="287"/>
      <c r="Z3089" s="289"/>
    </row>
    <row r="3090" spans="22:26">
      <c r="V3090" s="288"/>
      <c r="W3090" s="287"/>
      <c r="Z3090" s="289"/>
    </row>
    <row r="3091" spans="22:26">
      <c r="V3091" s="288"/>
      <c r="W3091" s="287"/>
      <c r="Z3091" s="289"/>
    </row>
    <row r="3092" spans="22:26">
      <c r="V3092" s="288"/>
      <c r="W3092" s="287"/>
      <c r="Z3092" s="289"/>
    </row>
    <row r="3093" spans="22:26">
      <c r="V3093" s="288"/>
      <c r="W3093" s="287"/>
      <c r="Z3093" s="289"/>
    </row>
    <row r="3094" spans="22:26">
      <c r="V3094" s="288"/>
      <c r="W3094" s="287"/>
      <c r="Z3094" s="289"/>
    </row>
    <row r="3095" spans="22:26">
      <c r="V3095" s="288"/>
      <c r="W3095" s="287"/>
      <c r="Z3095" s="289"/>
    </row>
    <row r="3096" spans="22:26">
      <c r="V3096" s="288"/>
      <c r="W3096" s="287"/>
      <c r="Z3096" s="289"/>
    </row>
    <row r="3097" spans="22:26">
      <c r="V3097" s="288"/>
      <c r="W3097" s="287"/>
      <c r="Z3097" s="289"/>
    </row>
    <row r="3098" spans="22:26">
      <c r="V3098" s="288"/>
      <c r="W3098" s="287"/>
      <c r="Z3098" s="289"/>
    </row>
    <row r="3099" spans="22:26">
      <c r="V3099" s="288"/>
      <c r="W3099" s="287"/>
      <c r="Z3099" s="289"/>
    </row>
    <row r="3100" spans="22:26">
      <c r="V3100" s="288"/>
      <c r="W3100" s="287"/>
      <c r="Z3100" s="289"/>
    </row>
    <row r="3101" spans="22:26">
      <c r="V3101" s="288"/>
      <c r="W3101" s="287"/>
      <c r="Z3101" s="289"/>
    </row>
    <row r="3102" spans="22:26">
      <c r="V3102" s="288"/>
      <c r="W3102" s="287"/>
      <c r="Z3102" s="289"/>
    </row>
    <row r="3103" spans="22:26">
      <c r="V3103" s="288"/>
      <c r="W3103" s="287"/>
      <c r="Z3103" s="289"/>
    </row>
    <row r="3104" spans="22:26">
      <c r="V3104" s="288"/>
      <c r="W3104" s="287"/>
      <c r="Z3104" s="289"/>
    </row>
    <row r="3105" spans="22:26">
      <c r="V3105" s="288"/>
      <c r="W3105" s="287"/>
      <c r="Z3105" s="289"/>
    </row>
    <row r="3106" spans="22:26">
      <c r="V3106" s="288"/>
      <c r="W3106" s="287"/>
      <c r="Z3106" s="289"/>
    </row>
    <row r="3107" spans="22:26">
      <c r="V3107" s="288"/>
      <c r="W3107" s="287"/>
      <c r="Z3107" s="289"/>
    </row>
    <row r="3108" spans="22:26">
      <c r="V3108" s="288"/>
      <c r="W3108" s="287"/>
      <c r="Z3108" s="289"/>
    </row>
    <row r="3109" spans="22:26">
      <c r="V3109" s="288"/>
      <c r="W3109" s="287"/>
      <c r="Z3109" s="289"/>
    </row>
    <row r="3110" spans="22:26">
      <c r="V3110" s="288"/>
      <c r="W3110" s="287"/>
      <c r="Z3110" s="289"/>
    </row>
    <row r="3111" spans="22:26">
      <c r="V3111" s="288"/>
      <c r="W3111" s="287"/>
      <c r="Z3111" s="289"/>
    </row>
    <row r="3112" spans="22:26">
      <c r="V3112" s="288"/>
      <c r="W3112" s="287"/>
      <c r="Z3112" s="289"/>
    </row>
    <row r="3113" spans="22:26">
      <c r="V3113" s="288"/>
      <c r="W3113" s="287"/>
      <c r="Z3113" s="289"/>
    </row>
    <row r="3114" spans="22:26">
      <c r="V3114" s="288"/>
      <c r="W3114" s="287"/>
      <c r="Z3114" s="289"/>
    </row>
    <row r="3115" spans="22:26">
      <c r="V3115" s="288"/>
      <c r="W3115" s="287"/>
      <c r="Z3115" s="289"/>
    </row>
    <row r="3116" spans="22:26">
      <c r="V3116" s="288"/>
      <c r="W3116" s="287"/>
      <c r="Z3116" s="289"/>
    </row>
    <row r="3117" spans="22:26">
      <c r="V3117" s="288"/>
      <c r="W3117" s="287"/>
      <c r="Z3117" s="289"/>
    </row>
    <row r="3118" spans="22:26">
      <c r="V3118" s="288"/>
      <c r="W3118" s="287"/>
      <c r="Z3118" s="289"/>
    </row>
    <row r="3119" spans="22:26">
      <c r="V3119" s="288"/>
      <c r="W3119" s="287"/>
      <c r="Z3119" s="289"/>
    </row>
    <row r="3120" spans="22:26">
      <c r="V3120" s="288"/>
      <c r="W3120" s="287"/>
      <c r="Z3120" s="289"/>
    </row>
    <row r="3121" spans="22:26">
      <c r="V3121" s="288"/>
      <c r="W3121" s="287"/>
      <c r="Z3121" s="289"/>
    </row>
    <row r="3122" spans="22:26">
      <c r="V3122" s="288"/>
      <c r="W3122" s="287"/>
      <c r="Z3122" s="289"/>
    </row>
    <row r="3123" spans="22:26">
      <c r="V3123" s="288"/>
      <c r="W3123" s="287"/>
      <c r="Z3123" s="289"/>
    </row>
    <row r="3124" spans="22:26">
      <c r="V3124" s="288"/>
      <c r="W3124" s="287"/>
      <c r="Z3124" s="289"/>
    </row>
    <row r="3125" spans="22:26">
      <c r="V3125" s="288"/>
      <c r="W3125" s="287"/>
      <c r="Z3125" s="289"/>
    </row>
    <row r="3126" spans="22:26">
      <c r="V3126" s="288"/>
      <c r="W3126" s="287"/>
      <c r="Z3126" s="289"/>
    </row>
    <row r="3127" spans="22:26">
      <c r="V3127" s="288"/>
      <c r="W3127" s="287"/>
      <c r="Z3127" s="289"/>
    </row>
    <row r="3128" spans="22:26">
      <c r="V3128" s="288"/>
      <c r="W3128" s="287"/>
      <c r="Z3128" s="289"/>
    </row>
    <row r="3129" spans="22:26">
      <c r="V3129" s="288"/>
      <c r="W3129" s="287"/>
      <c r="Z3129" s="289"/>
    </row>
    <row r="3130" spans="22:26">
      <c r="V3130" s="288"/>
      <c r="W3130" s="287"/>
      <c r="Z3130" s="289"/>
    </row>
    <row r="3131" spans="22:26">
      <c r="V3131" s="288"/>
      <c r="W3131" s="287"/>
      <c r="Z3131" s="289"/>
    </row>
    <row r="3132" spans="22:26">
      <c r="V3132" s="288"/>
      <c r="W3132" s="287"/>
      <c r="Z3132" s="289"/>
    </row>
    <row r="3133" spans="22:26">
      <c r="V3133" s="288"/>
      <c r="W3133" s="287"/>
      <c r="Z3133" s="289"/>
    </row>
    <row r="3134" spans="22:26">
      <c r="V3134" s="288"/>
      <c r="W3134" s="287"/>
      <c r="Z3134" s="289"/>
    </row>
    <row r="3135" spans="22:26">
      <c r="V3135" s="288"/>
      <c r="W3135" s="287"/>
      <c r="Z3135" s="289"/>
    </row>
    <row r="3136" spans="22:26">
      <c r="V3136" s="288"/>
      <c r="W3136" s="287"/>
      <c r="Z3136" s="289"/>
    </row>
    <row r="3137" spans="22:26">
      <c r="V3137" s="288"/>
      <c r="W3137" s="287"/>
      <c r="Z3137" s="289"/>
    </row>
    <row r="3138" spans="22:26">
      <c r="V3138" s="288"/>
      <c r="W3138" s="287"/>
      <c r="Z3138" s="289"/>
    </row>
    <row r="3139" spans="22:26">
      <c r="V3139" s="288"/>
      <c r="W3139" s="287"/>
      <c r="Z3139" s="289"/>
    </row>
    <row r="3140" spans="22:26">
      <c r="V3140" s="288"/>
      <c r="W3140" s="287"/>
      <c r="Z3140" s="289"/>
    </row>
    <row r="3141" spans="22:26">
      <c r="V3141" s="288"/>
      <c r="W3141" s="287"/>
      <c r="Z3141" s="289"/>
    </row>
    <row r="3142" spans="22:26">
      <c r="V3142" s="288"/>
      <c r="W3142" s="287"/>
      <c r="Z3142" s="289"/>
    </row>
    <row r="3143" spans="22:26">
      <c r="V3143" s="288"/>
      <c r="W3143" s="287"/>
      <c r="Z3143" s="289"/>
    </row>
    <row r="3144" spans="22:26">
      <c r="V3144" s="288"/>
      <c r="W3144" s="287"/>
      <c r="Z3144" s="289"/>
    </row>
    <row r="3145" spans="22:26">
      <c r="V3145" s="288"/>
      <c r="W3145" s="287"/>
      <c r="Z3145" s="289"/>
    </row>
    <row r="3146" spans="22:26">
      <c r="V3146" s="288"/>
      <c r="W3146" s="287"/>
      <c r="Z3146" s="289"/>
    </row>
    <row r="3147" spans="22:26">
      <c r="V3147" s="288"/>
      <c r="W3147" s="287"/>
      <c r="Z3147" s="289"/>
    </row>
    <row r="3148" spans="22:26">
      <c r="V3148" s="288"/>
      <c r="W3148" s="287"/>
      <c r="Z3148" s="289"/>
    </row>
    <row r="3149" spans="22:26">
      <c r="V3149" s="288"/>
      <c r="W3149" s="287"/>
      <c r="Z3149" s="289"/>
    </row>
    <row r="3150" spans="22:26">
      <c r="V3150" s="288"/>
      <c r="W3150" s="287"/>
      <c r="Z3150" s="289"/>
    </row>
    <row r="3151" spans="22:26">
      <c r="V3151" s="288"/>
      <c r="W3151" s="287"/>
      <c r="Z3151" s="289"/>
    </row>
    <row r="3152" spans="22:26">
      <c r="V3152" s="288"/>
      <c r="W3152" s="287"/>
      <c r="Z3152" s="289"/>
    </row>
    <row r="3153" spans="22:26">
      <c r="V3153" s="288"/>
      <c r="W3153" s="287"/>
      <c r="Z3153" s="289"/>
    </row>
    <row r="3154" spans="22:26">
      <c r="V3154" s="288"/>
      <c r="W3154" s="287"/>
      <c r="Z3154" s="289"/>
    </row>
    <row r="3155" spans="22:26">
      <c r="V3155" s="288"/>
      <c r="W3155" s="287"/>
      <c r="Z3155" s="289"/>
    </row>
    <row r="3156" spans="22:26">
      <c r="V3156" s="288"/>
      <c r="W3156" s="287"/>
      <c r="Z3156" s="289"/>
    </row>
    <row r="3157" spans="22:26">
      <c r="V3157" s="288"/>
      <c r="W3157" s="287"/>
      <c r="Z3157" s="289"/>
    </row>
    <row r="3158" spans="22:26">
      <c r="V3158" s="288"/>
      <c r="W3158" s="287"/>
      <c r="Z3158" s="289"/>
    </row>
    <row r="3159" spans="22:26">
      <c r="V3159" s="288"/>
      <c r="W3159" s="287"/>
      <c r="Z3159" s="289"/>
    </row>
    <row r="3160" spans="22:26">
      <c r="V3160" s="288"/>
      <c r="W3160" s="287"/>
      <c r="Z3160" s="289"/>
    </row>
    <row r="3161" spans="22:26">
      <c r="V3161" s="288"/>
      <c r="W3161" s="287"/>
      <c r="Z3161" s="289"/>
    </row>
    <row r="3162" spans="22:26">
      <c r="V3162" s="288"/>
      <c r="W3162" s="287"/>
      <c r="Z3162" s="289"/>
    </row>
    <row r="3163" spans="22:26">
      <c r="V3163" s="288"/>
      <c r="W3163" s="287"/>
      <c r="Z3163" s="289"/>
    </row>
    <row r="3164" spans="22:26">
      <c r="V3164" s="288"/>
      <c r="W3164" s="287"/>
      <c r="Z3164" s="289"/>
    </row>
    <row r="3165" spans="22:26">
      <c r="V3165" s="288"/>
      <c r="W3165" s="287"/>
      <c r="Z3165" s="289"/>
    </row>
    <row r="3166" spans="22:26">
      <c r="V3166" s="288"/>
      <c r="W3166" s="287"/>
      <c r="Z3166" s="289"/>
    </row>
    <row r="3167" spans="22:26">
      <c r="V3167" s="288"/>
      <c r="W3167" s="287"/>
      <c r="Z3167" s="289"/>
    </row>
    <row r="3168" spans="22:26">
      <c r="V3168" s="288"/>
      <c r="W3168" s="287"/>
      <c r="Z3168" s="289"/>
    </row>
    <row r="3169" spans="22:26">
      <c r="V3169" s="288"/>
      <c r="W3169" s="287"/>
      <c r="Z3169" s="289"/>
    </row>
    <row r="3170" spans="22:26">
      <c r="V3170" s="288"/>
      <c r="W3170" s="287"/>
      <c r="Z3170" s="289"/>
    </row>
    <row r="3171" spans="22:26">
      <c r="V3171" s="288"/>
      <c r="W3171" s="287"/>
      <c r="Z3171" s="289"/>
    </row>
    <row r="3172" spans="22:26">
      <c r="V3172" s="288"/>
      <c r="W3172" s="287"/>
      <c r="Z3172" s="289"/>
    </row>
    <row r="3173" spans="22:26">
      <c r="V3173" s="288"/>
      <c r="W3173" s="287"/>
      <c r="Z3173" s="289"/>
    </row>
    <row r="3174" spans="22:26">
      <c r="V3174" s="288"/>
      <c r="W3174" s="287"/>
      <c r="Z3174" s="289"/>
    </row>
    <row r="3175" spans="22:26">
      <c r="V3175" s="288"/>
      <c r="W3175" s="287"/>
      <c r="Z3175" s="289"/>
    </row>
    <row r="3176" spans="22:26">
      <c r="V3176" s="288"/>
      <c r="W3176" s="287"/>
      <c r="Z3176" s="289"/>
    </row>
    <row r="3177" spans="22:26">
      <c r="V3177" s="288"/>
      <c r="W3177" s="287"/>
      <c r="Z3177" s="289"/>
    </row>
    <row r="3178" spans="22:26">
      <c r="V3178" s="288"/>
      <c r="W3178" s="287"/>
      <c r="Z3178" s="289"/>
    </row>
    <row r="3179" spans="22:26">
      <c r="V3179" s="288"/>
      <c r="W3179" s="287"/>
      <c r="Z3179" s="289"/>
    </row>
    <row r="3180" spans="22:26">
      <c r="V3180" s="288"/>
      <c r="W3180" s="287"/>
      <c r="Z3180" s="289"/>
    </row>
    <row r="3181" spans="22:26">
      <c r="V3181" s="288"/>
      <c r="W3181" s="287"/>
      <c r="Z3181" s="289"/>
    </row>
    <row r="3182" spans="22:26">
      <c r="V3182" s="288"/>
      <c r="W3182" s="287"/>
      <c r="Z3182" s="289"/>
    </row>
    <row r="3183" spans="22:26">
      <c r="V3183" s="288"/>
      <c r="W3183" s="287"/>
      <c r="Z3183" s="289"/>
    </row>
    <row r="3184" spans="22:26">
      <c r="V3184" s="288"/>
      <c r="W3184" s="287"/>
      <c r="Z3184" s="289"/>
    </row>
    <row r="3185" spans="22:26">
      <c r="V3185" s="288"/>
      <c r="W3185" s="287"/>
      <c r="Z3185" s="289"/>
    </row>
    <row r="3186" spans="22:26">
      <c r="V3186" s="288"/>
      <c r="W3186" s="287"/>
      <c r="Z3186" s="289"/>
    </row>
    <row r="3187" spans="22:26">
      <c r="V3187" s="288"/>
      <c r="W3187" s="287"/>
      <c r="Z3187" s="289"/>
    </row>
    <row r="3188" spans="22:26">
      <c r="V3188" s="288"/>
      <c r="W3188" s="287"/>
      <c r="Z3188" s="289"/>
    </row>
    <row r="3189" spans="22:26">
      <c r="V3189" s="288"/>
      <c r="W3189" s="287"/>
      <c r="Z3189" s="289"/>
    </row>
    <row r="3190" spans="22:26">
      <c r="V3190" s="288"/>
      <c r="W3190" s="287"/>
      <c r="Z3190" s="289"/>
    </row>
    <row r="3191" spans="22:26">
      <c r="V3191" s="288"/>
      <c r="W3191" s="287"/>
      <c r="Z3191" s="289"/>
    </row>
    <row r="3192" spans="22:26">
      <c r="V3192" s="288"/>
      <c r="W3192" s="287"/>
      <c r="Z3192" s="289"/>
    </row>
    <row r="3193" spans="22:26">
      <c r="V3193" s="288"/>
      <c r="W3193" s="287"/>
      <c r="Z3193" s="289"/>
    </row>
    <row r="3194" spans="22:26">
      <c r="V3194" s="288"/>
      <c r="W3194" s="287"/>
      <c r="Z3194" s="289"/>
    </row>
    <row r="3195" spans="22:26">
      <c r="V3195" s="288"/>
      <c r="W3195" s="287"/>
      <c r="Z3195" s="289"/>
    </row>
    <row r="3196" spans="22:26">
      <c r="V3196" s="288"/>
      <c r="W3196" s="287"/>
      <c r="Z3196" s="289"/>
    </row>
    <row r="3197" spans="22:26">
      <c r="V3197" s="288"/>
      <c r="W3197" s="287"/>
      <c r="Z3197" s="289"/>
    </row>
    <row r="3198" spans="22:26">
      <c r="V3198" s="288"/>
      <c r="W3198" s="287"/>
      <c r="Z3198" s="289"/>
    </row>
    <row r="3199" spans="22:26">
      <c r="V3199" s="288"/>
      <c r="W3199" s="287"/>
      <c r="Z3199" s="289"/>
    </row>
    <row r="3200" spans="22:26">
      <c r="V3200" s="288"/>
      <c r="W3200" s="287"/>
      <c r="Z3200" s="289"/>
    </row>
    <row r="3201" spans="22:26">
      <c r="V3201" s="288"/>
      <c r="W3201" s="287"/>
      <c r="Z3201" s="289"/>
    </row>
    <row r="3202" spans="22:26">
      <c r="V3202" s="288"/>
      <c r="W3202" s="287"/>
      <c r="Z3202" s="289"/>
    </row>
    <row r="3203" spans="22:26">
      <c r="V3203" s="288"/>
      <c r="W3203" s="287"/>
      <c r="Z3203" s="289"/>
    </row>
    <row r="3204" spans="22:26">
      <c r="V3204" s="288"/>
      <c r="W3204" s="287"/>
      <c r="Z3204" s="289"/>
    </row>
    <row r="3205" spans="22:26">
      <c r="V3205" s="288"/>
      <c r="W3205" s="287"/>
      <c r="Z3205" s="289"/>
    </row>
    <row r="3206" spans="22:26">
      <c r="V3206" s="288"/>
      <c r="W3206" s="287"/>
      <c r="Z3206" s="289"/>
    </row>
    <row r="3207" spans="22:26">
      <c r="V3207" s="288"/>
      <c r="W3207" s="287"/>
      <c r="Z3207" s="289"/>
    </row>
    <row r="3208" spans="22:26">
      <c r="V3208" s="288"/>
      <c r="W3208" s="287"/>
      <c r="Z3208" s="289"/>
    </row>
    <row r="3209" spans="22:26">
      <c r="V3209" s="288"/>
      <c r="W3209" s="287"/>
      <c r="Z3209" s="289"/>
    </row>
    <row r="3210" spans="22:26">
      <c r="V3210" s="288"/>
      <c r="W3210" s="287"/>
      <c r="Z3210" s="289"/>
    </row>
    <row r="3211" spans="22:26">
      <c r="V3211" s="288"/>
      <c r="W3211" s="287"/>
      <c r="Z3211" s="289"/>
    </row>
    <row r="3212" spans="22:26">
      <c r="V3212" s="288"/>
      <c r="W3212" s="287"/>
      <c r="Z3212" s="289"/>
    </row>
    <row r="3213" spans="22:26">
      <c r="V3213" s="288"/>
      <c r="W3213" s="287"/>
      <c r="Z3213" s="289"/>
    </row>
    <row r="3214" spans="22:26">
      <c r="V3214" s="288"/>
      <c r="W3214" s="287"/>
      <c r="Z3214" s="289"/>
    </row>
    <row r="3215" spans="22:26">
      <c r="V3215" s="288"/>
      <c r="W3215" s="287"/>
      <c r="Z3215" s="289"/>
    </row>
    <row r="3216" spans="22:26">
      <c r="V3216" s="288"/>
      <c r="W3216" s="287"/>
      <c r="Z3216" s="289"/>
    </row>
    <row r="3217" spans="22:26">
      <c r="V3217" s="288"/>
      <c r="W3217" s="287"/>
      <c r="Z3217" s="289"/>
    </row>
    <row r="3218" spans="22:26">
      <c r="V3218" s="288"/>
      <c r="W3218" s="287"/>
      <c r="Z3218" s="289"/>
    </row>
    <row r="3219" spans="22:26">
      <c r="V3219" s="288"/>
      <c r="W3219" s="287"/>
      <c r="Z3219" s="289"/>
    </row>
    <row r="3220" spans="22:26">
      <c r="V3220" s="288"/>
      <c r="W3220" s="287"/>
      <c r="Z3220" s="289"/>
    </row>
    <row r="3221" spans="22:26">
      <c r="V3221" s="288"/>
      <c r="W3221" s="287"/>
      <c r="Z3221" s="289"/>
    </row>
    <row r="3222" spans="22:26">
      <c r="V3222" s="288"/>
      <c r="W3222" s="287"/>
      <c r="Z3222" s="289"/>
    </row>
    <row r="3223" spans="22:26">
      <c r="V3223" s="288"/>
      <c r="W3223" s="287"/>
      <c r="Z3223" s="289"/>
    </row>
    <row r="3224" spans="22:26">
      <c r="V3224" s="288"/>
      <c r="W3224" s="287"/>
      <c r="Z3224" s="289"/>
    </row>
    <row r="3225" spans="22:26">
      <c r="V3225" s="288"/>
      <c r="W3225" s="287"/>
      <c r="Z3225" s="289"/>
    </row>
    <row r="3226" spans="22:26">
      <c r="V3226" s="288"/>
      <c r="W3226" s="287"/>
      <c r="Z3226" s="289"/>
    </row>
    <row r="3227" spans="22:26">
      <c r="V3227" s="288"/>
      <c r="W3227" s="287"/>
      <c r="Z3227" s="289"/>
    </row>
    <row r="3228" spans="22:26">
      <c r="V3228" s="288"/>
      <c r="W3228" s="287"/>
      <c r="Z3228" s="289"/>
    </row>
    <row r="3229" spans="22:26">
      <c r="V3229" s="288"/>
      <c r="W3229" s="287"/>
      <c r="Z3229" s="289"/>
    </row>
    <row r="3230" spans="22:26">
      <c r="V3230" s="288"/>
      <c r="W3230" s="287"/>
      <c r="Z3230" s="289"/>
    </row>
    <row r="3231" spans="22:26">
      <c r="V3231" s="288"/>
      <c r="W3231" s="287"/>
      <c r="Z3231" s="289"/>
    </row>
    <row r="3232" spans="22:26">
      <c r="V3232" s="288"/>
      <c r="W3232" s="287"/>
      <c r="Z3232" s="289"/>
    </row>
    <row r="3233" spans="22:26">
      <c r="V3233" s="288"/>
      <c r="W3233" s="287"/>
      <c r="Z3233" s="289"/>
    </row>
    <row r="3234" spans="22:26">
      <c r="V3234" s="288"/>
      <c r="W3234" s="287"/>
      <c r="Z3234" s="289"/>
    </row>
    <row r="3235" spans="22:26">
      <c r="V3235" s="288"/>
      <c r="W3235" s="287"/>
      <c r="Z3235" s="289"/>
    </row>
    <row r="3236" spans="22:26">
      <c r="V3236" s="288"/>
      <c r="W3236" s="287"/>
      <c r="Z3236" s="289"/>
    </row>
    <row r="3237" spans="22:26">
      <c r="V3237" s="288"/>
      <c r="W3237" s="287"/>
      <c r="Z3237" s="289"/>
    </row>
    <row r="3238" spans="22:26">
      <c r="V3238" s="288"/>
      <c r="W3238" s="287"/>
      <c r="Z3238" s="289"/>
    </row>
    <row r="3239" spans="22:26">
      <c r="V3239" s="288"/>
      <c r="W3239" s="287"/>
      <c r="Z3239" s="289"/>
    </row>
    <row r="3240" spans="22:26">
      <c r="V3240" s="288"/>
      <c r="W3240" s="287"/>
      <c r="Z3240" s="289"/>
    </row>
    <row r="3241" spans="22:26">
      <c r="V3241" s="288"/>
      <c r="W3241" s="287"/>
      <c r="Z3241" s="289"/>
    </row>
    <row r="3242" spans="22:26">
      <c r="V3242" s="288"/>
      <c r="W3242" s="287"/>
      <c r="Z3242" s="289"/>
    </row>
    <row r="3243" spans="22:26">
      <c r="V3243" s="288"/>
      <c r="W3243" s="287"/>
      <c r="Z3243" s="289"/>
    </row>
    <row r="3244" spans="22:26">
      <c r="V3244" s="288"/>
      <c r="W3244" s="287"/>
      <c r="Z3244" s="289"/>
    </row>
    <row r="3245" spans="22:26">
      <c r="V3245" s="288"/>
      <c r="W3245" s="287"/>
      <c r="Z3245" s="289"/>
    </row>
    <row r="3246" spans="22:26">
      <c r="V3246" s="288"/>
      <c r="W3246" s="287"/>
      <c r="Z3246" s="289"/>
    </row>
    <row r="3247" spans="22:26">
      <c r="V3247" s="288"/>
      <c r="W3247" s="287"/>
      <c r="Z3247" s="289"/>
    </row>
    <row r="3248" spans="22:26">
      <c r="V3248" s="288"/>
      <c r="W3248" s="287"/>
      <c r="Z3248" s="289"/>
    </row>
    <row r="3249" spans="22:26">
      <c r="V3249" s="288"/>
      <c r="W3249" s="287"/>
      <c r="Z3249" s="289"/>
    </row>
    <row r="3250" spans="22:26">
      <c r="V3250" s="288"/>
      <c r="W3250" s="287"/>
      <c r="Z3250" s="289"/>
    </row>
    <row r="3251" spans="22:26">
      <c r="V3251" s="288"/>
      <c r="W3251" s="287"/>
      <c r="Z3251" s="289"/>
    </row>
    <row r="3252" spans="22:26">
      <c r="V3252" s="288"/>
      <c r="W3252" s="287"/>
      <c r="Z3252" s="289"/>
    </row>
    <row r="3253" spans="22:26">
      <c r="V3253" s="288"/>
      <c r="W3253" s="287"/>
      <c r="Z3253" s="289"/>
    </row>
    <row r="3254" spans="22:26">
      <c r="V3254" s="288"/>
      <c r="W3254" s="287"/>
      <c r="Z3254" s="289"/>
    </row>
    <row r="3255" spans="22:26">
      <c r="V3255" s="288"/>
      <c r="W3255" s="287"/>
      <c r="Z3255" s="289"/>
    </row>
    <row r="3256" spans="22:26">
      <c r="V3256" s="288"/>
      <c r="W3256" s="287"/>
      <c r="Z3256" s="289"/>
    </row>
    <row r="3257" spans="22:26">
      <c r="V3257" s="288"/>
      <c r="W3257" s="287"/>
      <c r="Z3257" s="289"/>
    </row>
    <row r="3258" spans="22:26">
      <c r="V3258" s="288"/>
      <c r="W3258" s="287"/>
      <c r="Z3258" s="289"/>
    </row>
    <row r="3259" spans="22:26">
      <c r="V3259" s="288"/>
      <c r="W3259" s="287"/>
      <c r="Z3259" s="289"/>
    </row>
    <row r="3260" spans="22:26">
      <c r="V3260" s="288"/>
      <c r="W3260" s="287"/>
      <c r="Z3260" s="289"/>
    </row>
    <row r="3261" spans="22:26">
      <c r="V3261" s="288"/>
      <c r="W3261" s="287"/>
      <c r="Z3261" s="289"/>
    </row>
    <row r="3262" spans="22:26">
      <c r="V3262" s="288"/>
      <c r="W3262" s="287"/>
      <c r="Z3262" s="289"/>
    </row>
    <row r="3263" spans="22:26">
      <c r="V3263" s="288"/>
      <c r="W3263" s="287"/>
      <c r="Z3263" s="289"/>
    </row>
    <row r="3264" spans="22:26">
      <c r="V3264" s="288"/>
      <c r="W3264" s="287"/>
      <c r="Z3264" s="289"/>
    </row>
    <row r="3265" spans="22:26">
      <c r="V3265" s="288"/>
      <c r="W3265" s="287"/>
      <c r="Z3265" s="289"/>
    </row>
    <row r="3266" spans="22:26">
      <c r="V3266" s="288"/>
      <c r="W3266" s="287"/>
      <c r="Z3266" s="289"/>
    </row>
    <row r="3267" spans="22:26">
      <c r="V3267" s="288"/>
      <c r="W3267" s="287"/>
      <c r="Z3267" s="289"/>
    </row>
    <row r="3268" spans="22:26">
      <c r="V3268" s="288"/>
      <c r="W3268" s="287"/>
      <c r="Z3268" s="289"/>
    </row>
    <row r="3269" spans="22:26">
      <c r="V3269" s="288"/>
      <c r="W3269" s="287"/>
      <c r="Z3269" s="289"/>
    </row>
    <row r="3270" spans="22:26">
      <c r="V3270" s="288"/>
      <c r="W3270" s="287"/>
      <c r="Z3270" s="289"/>
    </row>
    <row r="3271" spans="22:26">
      <c r="V3271" s="288"/>
      <c r="W3271" s="287"/>
      <c r="Z3271" s="289"/>
    </row>
    <row r="3272" spans="22:26">
      <c r="V3272" s="288"/>
      <c r="W3272" s="287"/>
      <c r="Z3272" s="289"/>
    </row>
    <row r="3273" spans="22:26">
      <c r="V3273" s="288"/>
      <c r="W3273" s="287"/>
      <c r="Z3273" s="289"/>
    </row>
    <row r="3274" spans="22:26">
      <c r="V3274" s="288"/>
      <c r="W3274" s="287"/>
      <c r="Z3274" s="289"/>
    </row>
    <row r="3275" spans="22:26">
      <c r="V3275" s="288"/>
      <c r="W3275" s="287"/>
      <c r="Z3275" s="289"/>
    </row>
    <row r="3276" spans="22:26">
      <c r="V3276" s="288"/>
      <c r="W3276" s="287"/>
      <c r="Z3276" s="289"/>
    </row>
    <row r="3277" spans="22:26">
      <c r="V3277" s="288"/>
      <c r="W3277" s="287"/>
      <c r="Z3277" s="289"/>
    </row>
    <row r="3278" spans="22:26">
      <c r="V3278" s="288"/>
      <c r="W3278" s="287"/>
      <c r="Z3278" s="289"/>
    </row>
    <row r="3279" spans="22:26">
      <c r="V3279" s="288"/>
      <c r="W3279" s="287"/>
      <c r="Z3279" s="289"/>
    </row>
    <row r="3280" spans="22:26">
      <c r="V3280" s="288"/>
      <c r="W3280" s="287"/>
      <c r="Z3280" s="289"/>
    </row>
    <row r="3281" spans="22:26">
      <c r="V3281" s="288"/>
      <c r="W3281" s="287"/>
      <c r="Z3281" s="289"/>
    </row>
    <row r="3282" spans="22:26">
      <c r="V3282" s="288"/>
      <c r="W3282" s="287"/>
      <c r="Z3282" s="289"/>
    </row>
    <row r="3283" spans="22:26">
      <c r="V3283" s="288"/>
      <c r="W3283" s="287"/>
      <c r="Z3283" s="289"/>
    </row>
    <row r="3284" spans="22:26">
      <c r="V3284" s="288"/>
      <c r="W3284" s="287"/>
      <c r="Z3284" s="289"/>
    </row>
    <row r="3285" spans="22:26">
      <c r="V3285" s="288"/>
      <c r="W3285" s="287"/>
      <c r="Z3285" s="289"/>
    </row>
    <row r="3286" spans="22:26">
      <c r="V3286" s="288"/>
      <c r="W3286" s="287"/>
      <c r="Z3286" s="289"/>
    </row>
    <row r="3287" spans="22:26">
      <c r="V3287" s="288"/>
      <c r="W3287" s="287"/>
      <c r="Z3287" s="289"/>
    </row>
    <row r="3288" spans="22:26">
      <c r="V3288" s="288"/>
      <c r="W3288" s="287"/>
      <c r="Z3288" s="289"/>
    </row>
    <row r="3289" spans="22:26">
      <c r="V3289" s="288"/>
      <c r="W3289" s="287"/>
      <c r="Z3289" s="289"/>
    </row>
    <row r="3290" spans="22:26">
      <c r="V3290" s="288"/>
      <c r="W3290" s="287"/>
      <c r="Z3290" s="289"/>
    </row>
    <row r="3291" spans="22:26">
      <c r="V3291" s="288"/>
      <c r="W3291" s="287"/>
      <c r="Z3291" s="289"/>
    </row>
    <row r="3292" spans="22:26">
      <c r="V3292" s="288"/>
      <c r="W3292" s="287"/>
      <c r="Z3292" s="289"/>
    </row>
    <row r="3293" spans="22:26">
      <c r="V3293" s="288"/>
      <c r="W3293" s="287"/>
      <c r="Z3293" s="289"/>
    </row>
    <row r="3294" spans="22:26">
      <c r="V3294" s="288"/>
      <c r="W3294" s="287"/>
      <c r="Z3294" s="289"/>
    </row>
    <row r="3295" spans="22:26">
      <c r="V3295" s="288"/>
      <c r="W3295" s="287"/>
      <c r="Z3295" s="289"/>
    </row>
    <row r="3296" spans="22:26">
      <c r="V3296" s="288"/>
      <c r="W3296" s="287"/>
      <c r="Z3296" s="289"/>
    </row>
    <row r="3297" spans="22:26">
      <c r="V3297" s="288"/>
      <c r="W3297" s="287"/>
      <c r="Z3297" s="289"/>
    </row>
    <row r="3298" spans="22:26">
      <c r="V3298" s="288"/>
      <c r="W3298" s="287"/>
      <c r="Z3298" s="289"/>
    </row>
    <row r="3299" spans="22:26">
      <c r="V3299" s="288"/>
      <c r="W3299" s="287"/>
      <c r="Z3299" s="289"/>
    </row>
    <row r="3300" spans="22:26">
      <c r="V3300" s="288"/>
      <c r="W3300" s="287"/>
      <c r="Z3300" s="289"/>
    </row>
    <row r="3301" spans="22:26">
      <c r="V3301" s="288"/>
      <c r="W3301" s="287"/>
      <c r="Z3301" s="289"/>
    </row>
    <row r="3302" spans="22:26">
      <c r="V3302" s="288"/>
      <c r="W3302" s="287"/>
      <c r="Z3302" s="289"/>
    </row>
    <row r="3303" spans="22:26">
      <c r="V3303" s="288"/>
      <c r="W3303" s="287"/>
      <c r="Z3303" s="289"/>
    </row>
    <row r="3304" spans="22:26">
      <c r="V3304" s="288"/>
      <c r="W3304" s="287"/>
      <c r="Z3304" s="289"/>
    </row>
    <row r="3305" spans="22:26">
      <c r="V3305" s="288"/>
      <c r="W3305" s="287"/>
      <c r="Z3305" s="289"/>
    </row>
    <row r="3306" spans="22:26">
      <c r="V3306" s="288"/>
      <c r="W3306" s="287"/>
      <c r="Z3306" s="289"/>
    </row>
    <row r="3307" spans="22:26">
      <c r="V3307" s="288"/>
      <c r="W3307" s="287"/>
      <c r="Z3307" s="289"/>
    </row>
    <row r="3308" spans="22:26">
      <c r="V3308" s="288"/>
      <c r="W3308" s="287"/>
      <c r="Z3308" s="289"/>
    </row>
    <row r="3309" spans="22:26">
      <c r="V3309" s="288"/>
      <c r="W3309" s="287"/>
      <c r="Z3309" s="289"/>
    </row>
    <row r="3310" spans="22:26">
      <c r="V3310" s="288"/>
      <c r="W3310" s="287"/>
      <c r="Z3310" s="289"/>
    </row>
    <row r="3311" spans="22:26">
      <c r="V3311" s="288"/>
      <c r="W3311" s="287"/>
      <c r="Z3311" s="289"/>
    </row>
    <row r="3312" spans="22:26">
      <c r="V3312" s="288"/>
      <c r="W3312" s="287"/>
      <c r="Z3312" s="289"/>
    </row>
    <row r="3313" spans="22:26">
      <c r="V3313" s="288"/>
      <c r="W3313" s="287"/>
      <c r="Z3313" s="289"/>
    </row>
    <row r="3314" spans="22:26">
      <c r="V3314" s="288"/>
      <c r="W3314" s="287"/>
      <c r="Z3314" s="289"/>
    </row>
    <row r="3315" spans="22:26">
      <c r="V3315" s="288"/>
      <c r="W3315" s="287"/>
      <c r="Z3315" s="289"/>
    </row>
    <row r="3316" spans="22:26">
      <c r="V3316" s="288"/>
      <c r="W3316" s="287"/>
      <c r="Z3316" s="289"/>
    </row>
    <row r="3317" spans="22:26">
      <c r="V3317" s="288"/>
      <c r="W3317" s="287"/>
      <c r="Z3317" s="289"/>
    </row>
    <row r="3318" spans="22:26">
      <c r="V3318" s="288"/>
      <c r="W3318" s="287"/>
      <c r="Z3318" s="289"/>
    </row>
    <row r="3319" spans="22:26">
      <c r="V3319" s="288"/>
      <c r="W3319" s="287"/>
      <c r="Z3319" s="289"/>
    </row>
    <row r="3320" spans="22:26">
      <c r="V3320" s="288"/>
      <c r="W3320" s="287"/>
      <c r="Z3320" s="289"/>
    </row>
    <row r="3321" spans="22:26">
      <c r="V3321" s="288"/>
      <c r="W3321" s="287"/>
      <c r="Z3321" s="289"/>
    </row>
    <row r="3322" spans="22:26">
      <c r="V3322" s="288"/>
      <c r="W3322" s="287"/>
      <c r="Z3322" s="289"/>
    </row>
    <row r="3323" spans="22:26">
      <c r="V3323" s="288"/>
      <c r="W3323" s="287"/>
      <c r="Z3323" s="289"/>
    </row>
    <row r="3324" spans="22:26">
      <c r="V3324" s="288"/>
      <c r="W3324" s="287"/>
      <c r="Z3324" s="289"/>
    </row>
    <row r="3325" spans="22:26">
      <c r="V3325" s="288"/>
      <c r="W3325" s="287"/>
      <c r="Z3325" s="289"/>
    </row>
    <row r="3326" spans="22:26">
      <c r="V3326" s="288"/>
      <c r="W3326" s="287"/>
      <c r="Z3326" s="289"/>
    </row>
    <row r="3327" spans="22:26">
      <c r="V3327" s="288"/>
      <c r="W3327" s="287"/>
      <c r="Z3327" s="289"/>
    </row>
    <row r="3328" spans="22:26">
      <c r="V3328" s="288"/>
      <c r="W3328" s="287"/>
      <c r="Z3328" s="289"/>
    </row>
    <row r="3329" spans="22:26">
      <c r="V3329" s="288"/>
      <c r="W3329" s="287"/>
      <c r="Z3329" s="289"/>
    </row>
    <row r="3330" spans="22:26">
      <c r="V3330" s="288"/>
      <c r="W3330" s="287"/>
      <c r="Z3330" s="289"/>
    </row>
    <row r="3331" spans="22:26">
      <c r="V3331" s="288"/>
      <c r="W3331" s="287"/>
      <c r="Z3331" s="289"/>
    </row>
    <row r="3332" spans="22:26">
      <c r="V3332" s="288"/>
      <c r="W3332" s="287"/>
      <c r="Z3332" s="289"/>
    </row>
    <row r="3333" spans="22:26">
      <c r="V3333" s="288"/>
      <c r="W3333" s="287"/>
      <c r="Z3333" s="289"/>
    </row>
    <row r="3334" spans="22:26">
      <c r="V3334" s="288"/>
      <c r="W3334" s="287"/>
      <c r="Z3334" s="289"/>
    </row>
    <row r="3335" spans="22:26">
      <c r="V3335" s="288"/>
      <c r="W3335" s="287"/>
      <c r="Z3335" s="289"/>
    </row>
    <row r="3336" spans="22:26">
      <c r="V3336" s="288"/>
      <c r="W3336" s="287"/>
      <c r="Z3336" s="289"/>
    </row>
    <row r="3337" spans="22:26">
      <c r="V3337" s="288"/>
      <c r="W3337" s="287"/>
      <c r="Z3337" s="289"/>
    </row>
    <row r="3338" spans="22:26">
      <c r="V3338" s="288"/>
      <c r="W3338" s="287"/>
      <c r="Z3338" s="289"/>
    </row>
    <row r="3339" spans="22:26">
      <c r="V3339" s="288"/>
      <c r="W3339" s="287"/>
      <c r="Z3339" s="289"/>
    </row>
    <row r="3340" spans="22:26">
      <c r="V3340" s="288"/>
      <c r="W3340" s="287"/>
      <c r="Z3340" s="289"/>
    </row>
    <row r="3341" spans="22:26">
      <c r="V3341" s="288"/>
      <c r="W3341" s="287"/>
      <c r="Z3341" s="289"/>
    </row>
    <row r="3342" spans="22:26">
      <c r="V3342" s="288"/>
      <c r="W3342" s="287"/>
      <c r="Z3342" s="289"/>
    </row>
    <row r="3343" spans="22:26">
      <c r="V3343" s="288"/>
      <c r="W3343" s="287"/>
      <c r="Z3343" s="289"/>
    </row>
    <row r="3344" spans="22:26">
      <c r="V3344" s="288"/>
      <c r="W3344" s="287"/>
      <c r="Z3344" s="289"/>
    </row>
    <row r="3345" spans="22:26">
      <c r="V3345" s="288"/>
      <c r="W3345" s="287"/>
      <c r="Z3345" s="289"/>
    </row>
    <row r="3346" spans="22:26">
      <c r="V3346" s="288"/>
      <c r="W3346" s="287"/>
      <c r="Z3346" s="289"/>
    </row>
    <row r="3347" spans="22:26">
      <c r="V3347" s="288"/>
      <c r="W3347" s="287"/>
      <c r="Z3347" s="289"/>
    </row>
    <row r="3348" spans="22:26">
      <c r="V3348" s="288"/>
      <c r="W3348" s="287"/>
      <c r="Z3348" s="289"/>
    </row>
    <row r="3349" spans="22:26">
      <c r="V3349" s="288"/>
      <c r="W3349" s="287"/>
      <c r="Z3349" s="289"/>
    </row>
    <row r="3350" spans="22:26">
      <c r="V3350" s="288"/>
      <c r="W3350" s="287"/>
      <c r="Z3350" s="289"/>
    </row>
    <row r="3351" spans="22:26">
      <c r="V3351" s="288"/>
      <c r="W3351" s="287"/>
      <c r="Z3351" s="289"/>
    </row>
    <row r="3352" spans="22:26">
      <c r="V3352" s="288"/>
      <c r="W3352" s="287"/>
      <c r="Z3352" s="289"/>
    </row>
    <row r="3353" spans="22:26">
      <c r="V3353" s="288"/>
      <c r="W3353" s="287"/>
      <c r="Z3353" s="289"/>
    </row>
    <row r="3354" spans="22:26">
      <c r="V3354" s="288"/>
      <c r="W3354" s="287"/>
      <c r="Z3354" s="289"/>
    </row>
    <row r="3355" spans="22:26">
      <c r="V3355" s="288"/>
      <c r="W3355" s="287"/>
      <c r="Z3355" s="289"/>
    </row>
    <row r="3356" spans="22:26">
      <c r="V3356" s="288"/>
      <c r="W3356" s="287"/>
      <c r="Z3356" s="289"/>
    </row>
    <row r="3357" spans="22:26">
      <c r="V3357" s="288"/>
      <c r="W3357" s="287"/>
      <c r="Z3357" s="289"/>
    </row>
    <row r="3358" spans="22:26">
      <c r="V3358" s="288"/>
      <c r="W3358" s="287"/>
      <c r="Z3358" s="289"/>
    </row>
    <row r="3359" spans="22:26">
      <c r="V3359" s="288"/>
      <c r="W3359" s="287"/>
      <c r="Z3359" s="289"/>
    </row>
    <row r="3360" spans="22:26">
      <c r="V3360" s="288"/>
      <c r="W3360" s="287"/>
      <c r="Z3360" s="289"/>
    </row>
    <row r="3361" spans="22:26">
      <c r="V3361" s="288"/>
      <c r="W3361" s="287"/>
      <c r="Z3361" s="289"/>
    </row>
    <row r="3362" spans="22:26">
      <c r="V3362" s="288"/>
      <c r="W3362" s="287"/>
      <c r="Z3362" s="289"/>
    </row>
    <row r="3363" spans="22:26">
      <c r="V3363" s="288"/>
      <c r="W3363" s="287"/>
      <c r="Z3363" s="289"/>
    </row>
    <row r="3364" spans="22:26">
      <c r="V3364" s="288"/>
      <c r="W3364" s="287"/>
      <c r="Z3364" s="289"/>
    </row>
    <row r="3365" spans="22:26">
      <c r="V3365" s="288"/>
      <c r="W3365" s="287"/>
      <c r="Z3365" s="289"/>
    </row>
    <row r="3366" spans="22:26">
      <c r="V3366" s="288"/>
      <c r="W3366" s="287"/>
      <c r="Z3366" s="289"/>
    </row>
    <row r="3367" spans="22:26">
      <c r="V3367" s="288"/>
      <c r="W3367" s="287"/>
      <c r="Z3367" s="289"/>
    </row>
    <row r="3368" spans="22:26">
      <c r="V3368" s="288"/>
      <c r="W3368" s="287"/>
      <c r="Z3368" s="289"/>
    </row>
    <row r="3369" spans="22:26">
      <c r="V3369" s="288"/>
      <c r="W3369" s="287"/>
      <c r="Z3369" s="289"/>
    </row>
    <row r="3370" spans="22:26">
      <c r="V3370" s="288"/>
      <c r="W3370" s="287"/>
      <c r="Z3370" s="289"/>
    </row>
    <row r="3371" spans="22:26">
      <c r="V3371" s="288"/>
      <c r="W3371" s="287"/>
      <c r="Z3371" s="289"/>
    </row>
    <row r="3372" spans="22:26">
      <c r="V3372" s="288"/>
      <c r="W3372" s="287"/>
      <c r="Z3372" s="289"/>
    </row>
    <row r="3373" spans="22:26">
      <c r="V3373" s="288"/>
      <c r="W3373" s="287"/>
      <c r="Z3373" s="289"/>
    </row>
    <row r="3374" spans="22:26">
      <c r="V3374" s="288"/>
      <c r="W3374" s="287"/>
      <c r="Z3374" s="289"/>
    </row>
    <row r="3375" spans="22:26">
      <c r="V3375" s="288"/>
      <c r="W3375" s="287"/>
      <c r="Z3375" s="289"/>
    </row>
    <row r="3376" spans="22:26">
      <c r="V3376" s="288"/>
      <c r="W3376" s="287"/>
      <c r="Z3376" s="289"/>
    </row>
    <row r="3377" spans="22:26">
      <c r="V3377" s="288"/>
      <c r="W3377" s="287"/>
      <c r="Z3377" s="289"/>
    </row>
    <row r="3378" spans="22:26">
      <c r="V3378" s="288"/>
      <c r="W3378" s="287"/>
      <c r="Z3378" s="289"/>
    </row>
    <row r="3379" spans="22:26">
      <c r="V3379" s="288"/>
      <c r="W3379" s="287"/>
      <c r="Z3379" s="289"/>
    </row>
    <row r="3380" spans="22:26">
      <c r="V3380" s="288"/>
      <c r="W3380" s="287"/>
      <c r="Z3380" s="289"/>
    </row>
    <row r="3381" spans="22:26">
      <c r="V3381" s="288"/>
      <c r="W3381" s="287"/>
      <c r="Z3381" s="289"/>
    </row>
    <row r="3382" spans="22:26">
      <c r="V3382" s="288"/>
      <c r="W3382" s="287"/>
      <c r="Z3382" s="289"/>
    </row>
    <row r="3383" spans="22:26">
      <c r="V3383" s="288"/>
      <c r="W3383" s="287"/>
      <c r="Z3383" s="289"/>
    </row>
    <row r="3384" spans="22:26">
      <c r="V3384" s="288"/>
      <c r="W3384" s="287"/>
      <c r="Z3384" s="289"/>
    </row>
    <row r="3385" spans="22:26">
      <c r="V3385" s="288"/>
      <c r="W3385" s="287"/>
      <c r="Z3385" s="289"/>
    </row>
    <row r="3386" spans="22:26">
      <c r="V3386" s="288"/>
      <c r="W3386" s="287"/>
      <c r="Z3386" s="289"/>
    </row>
    <row r="3387" spans="22:26">
      <c r="V3387" s="288"/>
      <c r="W3387" s="287"/>
      <c r="Z3387" s="289"/>
    </row>
    <row r="3388" spans="22:26">
      <c r="V3388" s="288"/>
      <c r="W3388" s="287"/>
      <c r="Z3388" s="289"/>
    </row>
    <row r="3389" spans="22:26">
      <c r="V3389" s="288"/>
      <c r="W3389" s="287"/>
      <c r="Z3389" s="289"/>
    </row>
    <row r="3390" spans="22:26">
      <c r="V3390" s="288"/>
      <c r="W3390" s="287"/>
      <c r="Z3390" s="289"/>
    </row>
    <row r="3391" spans="22:26">
      <c r="V3391" s="288"/>
      <c r="W3391" s="287"/>
      <c r="Z3391" s="289"/>
    </row>
    <row r="3392" spans="22:26">
      <c r="V3392" s="288"/>
      <c r="W3392" s="287"/>
      <c r="Z3392" s="289"/>
    </row>
    <row r="3393" spans="22:26">
      <c r="V3393" s="288"/>
      <c r="W3393" s="287"/>
      <c r="Z3393" s="289"/>
    </row>
    <row r="3394" spans="22:26">
      <c r="V3394" s="288"/>
      <c r="W3394" s="287"/>
      <c r="Z3394" s="289"/>
    </row>
    <row r="3395" spans="22:26">
      <c r="V3395" s="288"/>
      <c r="W3395" s="287"/>
      <c r="Z3395" s="289"/>
    </row>
    <row r="3396" spans="22:26">
      <c r="V3396" s="288"/>
      <c r="W3396" s="287"/>
      <c r="Z3396" s="289"/>
    </row>
    <row r="3397" spans="22:26">
      <c r="V3397" s="288"/>
      <c r="W3397" s="287"/>
      <c r="Z3397" s="289"/>
    </row>
    <row r="3398" spans="22:26">
      <c r="V3398" s="288"/>
      <c r="W3398" s="287"/>
      <c r="Z3398" s="289"/>
    </row>
    <row r="3399" spans="22:26">
      <c r="V3399" s="288"/>
      <c r="W3399" s="287"/>
      <c r="Z3399" s="289"/>
    </row>
    <row r="3400" spans="22:26">
      <c r="V3400" s="288"/>
      <c r="W3400" s="287"/>
      <c r="Z3400" s="289"/>
    </row>
    <row r="3401" spans="22:26">
      <c r="V3401" s="288"/>
      <c r="W3401" s="287"/>
      <c r="Z3401" s="289"/>
    </row>
    <row r="3402" spans="22:26">
      <c r="V3402" s="288"/>
      <c r="W3402" s="287"/>
      <c r="Z3402" s="289"/>
    </row>
    <row r="3403" spans="22:26">
      <c r="V3403" s="288"/>
      <c r="W3403" s="287"/>
      <c r="Z3403" s="289"/>
    </row>
    <row r="3404" spans="22:26">
      <c r="V3404" s="288"/>
      <c r="W3404" s="287"/>
      <c r="Z3404" s="289"/>
    </row>
    <row r="3405" spans="22:26">
      <c r="V3405" s="288"/>
      <c r="W3405" s="287"/>
      <c r="Z3405" s="289"/>
    </row>
    <row r="3406" spans="22:26">
      <c r="V3406" s="288"/>
      <c r="W3406" s="287"/>
      <c r="Z3406" s="289"/>
    </row>
    <row r="3407" spans="22:26">
      <c r="V3407" s="288"/>
      <c r="W3407" s="287"/>
      <c r="Z3407" s="289"/>
    </row>
    <row r="3408" spans="22:26">
      <c r="V3408" s="288"/>
      <c r="W3408" s="287"/>
      <c r="Z3408" s="289"/>
    </row>
    <row r="3409" spans="22:26">
      <c r="V3409" s="288"/>
      <c r="W3409" s="287"/>
      <c r="Z3409" s="289"/>
    </row>
    <row r="3410" spans="22:26">
      <c r="V3410" s="288"/>
      <c r="W3410" s="287"/>
      <c r="Z3410" s="289"/>
    </row>
    <row r="3411" spans="22:26">
      <c r="V3411" s="288"/>
      <c r="W3411" s="287"/>
      <c r="Z3411" s="289"/>
    </row>
    <row r="3412" spans="22:26">
      <c r="V3412" s="288"/>
      <c r="W3412" s="287"/>
      <c r="Z3412" s="289"/>
    </row>
    <row r="3413" spans="22:26">
      <c r="V3413" s="288"/>
      <c r="W3413" s="287"/>
      <c r="Z3413" s="289"/>
    </row>
    <row r="3414" spans="22:26">
      <c r="V3414" s="288"/>
      <c r="W3414" s="287"/>
      <c r="Z3414" s="289"/>
    </row>
    <row r="3415" spans="22:26">
      <c r="V3415" s="288"/>
      <c r="W3415" s="287"/>
      <c r="Z3415" s="289"/>
    </row>
    <row r="3416" spans="22:26">
      <c r="V3416" s="288"/>
      <c r="W3416" s="287"/>
      <c r="Z3416" s="289"/>
    </row>
    <row r="3417" spans="22:26">
      <c r="V3417" s="288"/>
      <c r="W3417" s="287"/>
      <c r="Z3417" s="289"/>
    </row>
    <row r="3418" spans="22:26">
      <c r="V3418" s="288"/>
      <c r="W3418" s="287"/>
      <c r="Z3418" s="289"/>
    </row>
    <row r="3419" spans="22:26">
      <c r="V3419" s="288"/>
      <c r="W3419" s="287"/>
      <c r="Z3419" s="289"/>
    </row>
    <row r="3420" spans="22:26">
      <c r="V3420" s="288"/>
      <c r="W3420" s="287"/>
      <c r="Z3420" s="289"/>
    </row>
    <row r="3421" spans="22:26">
      <c r="V3421" s="288"/>
      <c r="W3421" s="287"/>
      <c r="Z3421" s="289"/>
    </row>
    <row r="3422" spans="22:26">
      <c r="V3422" s="288"/>
      <c r="W3422" s="287"/>
      <c r="Z3422" s="289"/>
    </row>
    <row r="3423" spans="22:26">
      <c r="V3423" s="288"/>
      <c r="W3423" s="287"/>
      <c r="Z3423" s="289"/>
    </row>
    <row r="3424" spans="22:26">
      <c r="V3424" s="288"/>
      <c r="W3424" s="287"/>
      <c r="Z3424" s="289"/>
    </row>
    <row r="3425" spans="22:26">
      <c r="V3425" s="288"/>
      <c r="W3425" s="287"/>
      <c r="Z3425" s="289"/>
    </row>
    <row r="3426" spans="22:26">
      <c r="V3426" s="288"/>
      <c r="W3426" s="287"/>
      <c r="Z3426" s="289"/>
    </row>
    <row r="3427" spans="22:26">
      <c r="V3427" s="288"/>
      <c r="W3427" s="287"/>
      <c r="Z3427" s="289"/>
    </row>
    <row r="3428" spans="22:26">
      <c r="V3428" s="288"/>
      <c r="W3428" s="287"/>
      <c r="Z3428" s="289"/>
    </row>
    <row r="3429" spans="22:26">
      <c r="V3429" s="288"/>
      <c r="W3429" s="287"/>
      <c r="Z3429" s="289"/>
    </row>
    <row r="3430" spans="22:26">
      <c r="V3430" s="288"/>
      <c r="W3430" s="287"/>
      <c r="Z3430" s="289"/>
    </row>
    <row r="3431" spans="22:26">
      <c r="V3431" s="288"/>
      <c r="W3431" s="287"/>
      <c r="Z3431" s="289"/>
    </row>
    <row r="3432" spans="22:26">
      <c r="V3432" s="288"/>
      <c r="W3432" s="287"/>
      <c r="Z3432" s="289"/>
    </row>
    <row r="3433" spans="22:26">
      <c r="V3433" s="288"/>
      <c r="W3433" s="287"/>
      <c r="Z3433" s="289"/>
    </row>
    <row r="3434" spans="22:26">
      <c r="V3434" s="288"/>
      <c r="W3434" s="287"/>
      <c r="Z3434" s="289"/>
    </row>
    <row r="3435" spans="22:26">
      <c r="V3435" s="288"/>
      <c r="W3435" s="287"/>
      <c r="Z3435" s="289"/>
    </row>
    <row r="3436" spans="22:26">
      <c r="V3436" s="288"/>
      <c r="W3436" s="287"/>
      <c r="Z3436" s="289"/>
    </row>
    <row r="3437" spans="22:26">
      <c r="V3437" s="288"/>
      <c r="W3437" s="287"/>
      <c r="Z3437" s="289"/>
    </row>
    <row r="3438" spans="22:26">
      <c r="V3438" s="288"/>
      <c r="W3438" s="287"/>
      <c r="Z3438" s="289"/>
    </row>
    <row r="3439" spans="22:26">
      <c r="V3439" s="288"/>
      <c r="W3439" s="287"/>
      <c r="Z3439" s="289"/>
    </row>
    <row r="3440" spans="22:26">
      <c r="V3440" s="288"/>
      <c r="W3440" s="287"/>
      <c r="Z3440" s="289"/>
    </row>
    <row r="3441" spans="22:26">
      <c r="V3441" s="288"/>
      <c r="W3441" s="287"/>
      <c r="Z3441" s="289"/>
    </row>
    <row r="3442" spans="22:26">
      <c r="V3442" s="288"/>
      <c r="W3442" s="287"/>
      <c r="Z3442" s="289"/>
    </row>
    <row r="3443" spans="22:26">
      <c r="V3443" s="288"/>
      <c r="W3443" s="287"/>
      <c r="Z3443" s="289"/>
    </row>
    <row r="3444" spans="22:26">
      <c r="V3444" s="288"/>
      <c r="W3444" s="287"/>
      <c r="Z3444" s="289"/>
    </row>
    <row r="3445" spans="22:26">
      <c r="V3445" s="288"/>
      <c r="W3445" s="287"/>
      <c r="Z3445" s="289"/>
    </row>
    <row r="3446" spans="22:26">
      <c r="V3446" s="288"/>
      <c r="W3446" s="287"/>
      <c r="Z3446" s="289"/>
    </row>
    <row r="3447" spans="22:26">
      <c r="V3447" s="288"/>
      <c r="W3447" s="287"/>
      <c r="Z3447" s="289"/>
    </row>
    <row r="3448" spans="22:26">
      <c r="V3448" s="288"/>
      <c r="W3448" s="287"/>
      <c r="Z3448" s="289"/>
    </row>
    <row r="3449" spans="22:26">
      <c r="V3449" s="288"/>
      <c r="W3449" s="287"/>
      <c r="Z3449" s="289"/>
    </row>
    <row r="3450" spans="22:26">
      <c r="V3450" s="288"/>
      <c r="W3450" s="287"/>
      <c r="Z3450" s="289"/>
    </row>
    <row r="3451" spans="22:26">
      <c r="V3451" s="288"/>
      <c r="W3451" s="287"/>
      <c r="Z3451" s="289"/>
    </row>
    <row r="3452" spans="22:26">
      <c r="V3452" s="288"/>
      <c r="W3452" s="287"/>
      <c r="Z3452" s="289"/>
    </row>
    <row r="3453" spans="22:26">
      <c r="V3453" s="288"/>
      <c r="W3453" s="287"/>
      <c r="Z3453" s="289"/>
    </row>
    <row r="3454" spans="22:26">
      <c r="V3454" s="288"/>
      <c r="W3454" s="287"/>
      <c r="Z3454" s="289"/>
    </row>
    <row r="3455" spans="22:26">
      <c r="V3455" s="288"/>
      <c r="W3455" s="287"/>
      <c r="Z3455" s="289"/>
    </row>
    <row r="3456" spans="22:26">
      <c r="V3456" s="288"/>
      <c r="W3456" s="287"/>
      <c r="Z3456" s="289"/>
    </row>
    <row r="3457" spans="22:26">
      <c r="V3457" s="288"/>
      <c r="W3457" s="287"/>
      <c r="Z3457" s="289"/>
    </row>
    <row r="3458" spans="22:26">
      <c r="V3458" s="288"/>
      <c r="W3458" s="287"/>
      <c r="Z3458" s="289"/>
    </row>
    <row r="3459" spans="22:26">
      <c r="V3459" s="288"/>
      <c r="W3459" s="287"/>
      <c r="Z3459" s="289"/>
    </row>
    <row r="3460" spans="22:26">
      <c r="V3460" s="288"/>
      <c r="W3460" s="287"/>
      <c r="Z3460" s="289"/>
    </row>
    <row r="3461" spans="22:26">
      <c r="V3461" s="288"/>
      <c r="W3461" s="287"/>
      <c r="Z3461" s="289"/>
    </row>
    <row r="3462" spans="22:26">
      <c r="V3462" s="288"/>
      <c r="W3462" s="287"/>
      <c r="Z3462" s="289"/>
    </row>
    <row r="3463" spans="22:26">
      <c r="V3463" s="288"/>
      <c r="W3463" s="287"/>
      <c r="Z3463" s="289"/>
    </row>
    <row r="3464" spans="22:26">
      <c r="V3464" s="288"/>
      <c r="W3464" s="287"/>
      <c r="Z3464" s="289"/>
    </row>
    <row r="3465" spans="22:26">
      <c r="V3465" s="288"/>
      <c r="W3465" s="287"/>
      <c r="Z3465" s="289"/>
    </row>
    <row r="3466" spans="22:26">
      <c r="V3466" s="288"/>
      <c r="W3466" s="287"/>
      <c r="Z3466" s="289"/>
    </row>
    <row r="3467" spans="22:26">
      <c r="V3467" s="288"/>
      <c r="W3467" s="287"/>
      <c r="Z3467" s="289"/>
    </row>
    <row r="3468" spans="22:26">
      <c r="V3468" s="288"/>
      <c r="W3468" s="287"/>
      <c r="Z3468" s="289"/>
    </row>
    <row r="3469" spans="22:26">
      <c r="V3469" s="288"/>
      <c r="W3469" s="287"/>
      <c r="Z3469" s="289"/>
    </row>
    <row r="3470" spans="22:26">
      <c r="V3470" s="288"/>
      <c r="W3470" s="287"/>
      <c r="Z3470" s="289"/>
    </row>
    <row r="3471" spans="22:26">
      <c r="V3471" s="288"/>
      <c r="W3471" s="287"/>
      <c r="Z3471" s="289"/>
    </row>
    <row r="3472" spans="22:26">
      <c r="V3472" s="288"/>
      <c r="W3472" s="287"/>
      <c r="Z3472" s="289"/>
    </row>
    <row r="3473" spans="22:26">
      <c r="V3473" s="288"/>
      <c r="W3473" s="287"/>
      <c r="Z3473" s="289"/>
    </row>
    <row r="3474" spans="22:26">
      <c r="V3474" s="288"/>
      <c r="W3474" s="287"/>
      <c r="Z3474" s="289"/>
    </row>
    <row r="3475" spans="22:26">
      <c r="V3475" s="288"/>
      <c r="W3475" s="287"/>
      <c r="Z3475" s="289"/>
    </row>
    <row r="3476" spans="22:26">
      <c r="V3476" s="288"/>
      <c r="W3476" s="287"/>
      <c r="Z3476" s="289"/>
    </row>
    <row r="3477" spans="22:26">
      <c r="V3477" s="288"/>
      <c r="W3477" s="287"/>
      <c r="Z3477" s="289"/>
    </row>
    <row r="3478" spans="22:26">
      <c r="V3478" s="288"/>
      <c r="W3478" s="287"/>
      <c r="Z3478" s="289"/>
    </row>
    <row r="3479" spans="22:26">
      <c r="V3479" s="288"/>
      <c r="W3479" s="287"/>
      <c r="Z3479" s="289"/>
    </row>
    <row r="3480" spans="22:26">
      <c r="V3480" s="288"/>
      <c r="W3480" s="287"/>
      <c r="Z3480" s="289"/>
    </row>
    <row r="3481" spans="22:26">
      <c r="V3481" s="288"/>
      <c r="W3481" s="287"/>
      <c r="Z3481" s="289"/>
    </row>
    <row r="3482" spans="22:26">
      <c r="V3482" s="288"/>
      <c r="W3482" s="287"/>
      <c r="Z3482" s="289"/>
    </row>
    <row r="3483" spans="22:26">
      <c r="V3483" s="288"/>
      <c r="W3483" s="287"/>
      <c r="Z3483" s="289"/>
    </row>
    <row r="3484" spans="22:26">
      <c r="V3484" s="288"/>
      <c r="W3484" s="287"/>
      <c r="Z3484" s="289"/>
    </row>
    <row r="3485" spans="22:26">
      <c r="V3485" s="288"/>
      <c r="W3485" s="287"/>
      <c r="Z3485" s="289"/>
    </row>
    <row r="3486" spans="22:26">
      <c r="V3486" s="288"/>
      <c r="W3486" s="287"/>
      <c r="Z3486" s="289"/>
    </row>
    <row r="3487" spans="22:26">
      <c r="V3487" s="288"/>
      <c r="W3487" s="287"/>
      <c r="Z3487" s="289"/>
    </row>
    <row r="3488" spans="22:26">
      <c r="V3488" s="288"/>
      <c r="W3488" s="287"/>
      <c r="Z3488" s="289"/>
    </row>
    <row r="3489" spans="22:26">
      <c r="V3489" s="288"/>
      <c r="W3489" s="287"/>
      <c r="Z3489" s="289"/>
    </row>
    <row r="3490" spans="22:26">
      <c r="V3490" s="288"/>
      <c r="W3490" s="287"/>
      <c r="Z3490" s="289"/>
    </row>
    <row r="3491" spans="22:26">
      <c r="V3491" s="288"/>
      <c r="W3491" s="287"/>
      <c r="Z3491" s="289"/>
    </row>
    <row r="3492" spans="22:26">
      <c r="V3492" s="288"/>
      <c r="W3492" s="287"/>
      <c r="Z3492" s="289"/>
    </row>
    <row r="3493" spans="22:26">
      <c r="V3493" s="288"/>
      <c r="W3493" s="287"/>
      <c r="Z3493" s="289"/>
    </row>
    <row r="3494" spans="22:26">
      <c r="V3494" s="288"/>
      <c r="W3494" s="287"/>
      <c r="Z3494" s="289"/>
    </row>
    <row r="3495" spans="22:26">
      <c r="V3495" s="288"/>
      <c r="W3495" s="287"/>
      <c r="Z3495" s="289"/>
    </row>
    <row r="3496" spans="22:26">
      <c r="V3496" s="288"/>
      <c r="W3496" s="287"/>
      <c r="Z3496" s="289"/>
    </row>
    <row r="3497" spans="22:26">
      <c r="V3497" s="288"/>
      <c r="W3497" s="287"/>
      <c r="Z3497" s="289"/>
    </row>
    <row r="3498" spans="22:26">
      <c r="V3498" s="288"/>
      <c r="W3498" s="287"/>
      <c r="Z3498" s="289"/>
    </row>
    <row r="3499" spans="22:26">
      <c r="V3499" s="288"/>
      <c r="W3499" s="287"/>
      <c r="Z3499" s="289"/>
    </row>
    <row r="3500" spans="22:26">
      <c r="V3500" s="288"/>
      <c r="W3500" s="287"/>
      <c r="Z3500" s="289"/>
    </row>
    <row r="3501" spans="22:26">
      <c r="V3501" s="288"/>
      <c r="W3501" s="287"/>
      <c r="Z3501" s="289"/>
    </row>
    <row r="3502" spans="22:26">
      <c r="V3502" s="288"/>
      <c r="W3502" s="287"/>
      <c r="Z3502" s="289"/>
    </row>
    <row r="3503" spans="22:26">
      <c r="V3503" s="288"/>
      <c r="W3503" s="287"/>
      <c r="Z3503" s="289"/>
    </row>
    <row r="3504" spans="22:26">
      <c r="V3504" s="288"/>
      <c r="W3504" s="287"/>
      <c r="Z3504" s="289"/>
    </row>
    <row r="3505" spans="22:26">
      <c r="V3505" s="288"/>
      <c r="W3505" s="287"/>
      <c r="Z3505" s="289"/>
    </row>
    <row r="3506" spans="22:26">
      <c r="V3506" s="288"/>
      <c r="W3506" s="287"/>
      <c r="Z3506" s="289"/>
    </row>
    <row r="3507" spans="22:26">
      <c r="V3507" s="288"/>
      <c r="W3507" s="287"/>
      <c r="Z3507" s="289"/>
    </row>
    <row r="3508" spans="22:26">
      <c r="V3508" s="288"/>
      <c r="W3508" s="287"/>
      <c r="Z3508" s="289"/>
    </row>
    <row r="3509" spans="22:26">
      <c r="V3509" s="288"/>
      <c r="W3509" s="287"/>
      <c r="Z3509" s="289"/>
    </row>
    <row r="3510" spans="22:26">
      <c r="V3510" s="288"/>
      <c r="W3510" s="287"/>
      <c r="Z3510" s="289"/>
    </row>
    <row r="3511" spans="22:26">
      <c r="V3511" s="288"/>
      <c r="W3511" s="287"/>
      <c r="Z3511" s="289"/>
    </row>
    <row r="3512" spans="22:26">
      <c r="V3512" s="288"/>
      <c r="W3512" s="287"/>
      <c r="Z3512" s="289"/>
    </row>
    <row r="3513" spans="22:26">
      <c r="V3513" s="288"/>
      <c r="W3513" s="287"/>
      <c r="Z3513" s="289"/>
    </row>
    <row r="3514" spans="22:26">
      <c r="V3514" s="288"/>
      <c r="W3514" s="287"/>
      <c r="Z3514" s="289"/>
    </row>
    <row r="3515" spans="22:26">
      <c r="V3515" s="288"/>
      <c r="W3515" s="287"/>
      <c r="Z3515" s="289"/>
    </row>
    <row r="3516" spans="22:26">
      <c r="V3516" s="288"/>
      <c r="W3516" s="287"/>
      <c r="Z3516" s="289"/>
    </row>
    <row r="3517" spans="22:26">
      <c r="V3517" s="288"/>
      <c r="W3517" s="287"/>
      <c r="Z3517" s="289"/>
    </row>
    <row r="3518" spans="22:26">
      <c r="V3518" s="288"/>
      <c r="W3518" s="287"/>
      <c r="Z3518" s="289"/>
    </row>
    <row r="3519" spans="22:26">
      <c r="V3519" s="288"/>
      <c r="W3519" s="287"/>
      <c r="Z3519" s="289"/>
    </row>
    <row r="3520" spans="22:26">
      <c r="V3520" s="288"/>
      <c r="W3520" s="287"/>
      <c r="Z3520" s="289"/>
    </row>
    <row r="3521" spans="22:26">
      <c r="V3521" s="288"/>
      <c r="W3521" s="287"/>
      <c r="Z3521" s="289"/>
    </row>
    <row r="3522" spans="22:26">
      <c r="V3522" s="288"/>
      <c r="W3522" s="287"/>
      <c r="Z3522" s="289"/>
    </row>
    <row r="3523" spans="22:26">
      <c r="V3523" s="288"/>
      <c r="W3523" s="287"/>
      <c r="Z3523" s="289"/>
    </row>
    <row r="3524" spans="22:26">
      <c r="V3524" s="288"/>
      <c r="W3524" s="287"/>
      <c r="Z3524" s="289"/>
    </row>
    <row r="3525" spans="22:26">
      <c r="V3525" s="288"/>
      <c r="W3525" s="287"/>
      <c r="Z3525" s="289"/>
    </row>
    <row r="3526" spans="22:26">
      <c r="V3526" s="288"/>
      <c r="W3526" s="287"/>
      <c r="Z3526" s="289"/>
    </row>
    <row r="3527" spans="22:26">
      <c r="V3527" s="288"/>
      <c r="W3527" s="287"/>
      <c r="Z3527" s="289"/>
    </row>
    <row r="3528" spans="22:26">
      <c r="V3528" s="288"/>
      <c r="W3528" s="287"/>
      <c r="Z3528" s="289"/>
    </row>
    <row r="3529" spans="22:26">
      <c r="V3529" s="288"/>
      <c r="W3529" s="287"/>
      <c r="Z3529" s="289"/>
    </row>
    <row r="3530" spans="22:26">
      <c r="V3530" s="288"/>
      <c r="W3530" s="287"/>
      <c r="Z3530" s="289"/>
    </row>
    <row r="3531" spans="22:26">
      <c r="V3531" s="288"/>
      <c r="W3531" s="287"/>
      <c r="Z3531" s="289"/>
    </row>
    <row r="3532" spans="22:26">
      <c r="V3532" s="288"/>
      <c r="W3532" s="287"/>
      <c r="Z3532" s="289"/>
    </row>
    <row r="3533" spans="22:26">
      <c r="V3533" s="288"/>
      <c r="W3533" s="287"/>
      <c r="Z3533" s="289"/>
    </row>
    <row r="3534" spans="22:26">
      <c r="V3534" s="288"/>
      <c r="W3534" s="287"/>
      <c r="Z3534" s="289"/>
    </row>
    <row r="3535" spans="22:26">
      <c r="V3535" s="288"/>
      <c r="W3535" s="287"/>
      <c r="Z3535" s="289"/>
    </row>
    <row r="3536" spans="22:26">
      <c r="V3536" s="288"/>
      <c r="W3536" s="287"/>
      <c r="Z3536" s="289"/>
    </row>
    <row r="3537" spans="22:26">
      <c r="V3537" s="288"/>
      <c r="W3537" s="287"/>
      <c r="Z3537" s="289"/>
    </row>
    <row r="3538" spans="22:26">
      <c r="V3538" s="288"/>
      <c r="W3538" s="287"/>
      <c r="Z3538" s="289"/>
    </row>
    <row r="3539" spans="22:26">
      <c r="V3539" s="288"/>
      <c r="W3539" s="287"/>
      <c r="Z3539" s="289"/>
    </row>
    <row r="3540" spans="22:26">
      <c r="V3540" s="288"/>
      <c r="W3540" s="287"/>
      <c r="Z3540" s="289"/>
    </row>
    <row r="3541" spans="22:26">
      <c r="V3541" s="288"/>
      <c r="W3541" s="287"/>
      <c r="Z3541" s="289"/>
    </row>
    <row r="3542" spans="22:26">
      <c r="V3542" s="288"/>
      <c r="W3542" s="287"/>
      <c r="Z3542" s="289"/>
    </row>
    <row r="3543" spans="22:26">
      <c r="V3543" s="288"/>
      <c r="W3543" s="287"/>
      <c r="Z3543" s="289"/>
    </row>
    <row r="3544" spans="22:26">
      <c r="V3544" s="288"/>
      <c r="W3544" s="287"/>
      <c r="Z3544" s="289"/>
    </row>
    <row r="3545" spans="22:26">
      <c r="V3545" s="288"/>
      <c r="W3545" s="287"/>
      <c r="Z3545" s="289"/>
    </row>
    <row r="3546" spans="22:26">
      <c r="V3546" s="288"/>
      <c r="W3546" s="287"/>
      <c r="Z3546" s="289"/>
    </row>
    <row r="3547" spans="22:26">
      <c r="V3547" s="288"/>
      <c r="W3547" s="287"/>
      <c r="Z3547" s="289"/>
    </row>
    <row r="3548" spans="22:26">
      <c r="V3548" s="288"/>
      <c r="W3548" s="287"/>
      <c r="Z3548" s="289"/>
    </row>
    <row r="3549" spans="22:26">
      <c r="V3549" s="288"/>
      <c r="W3549" s="287"/>
      <c r="Z3549" s="289"/>
    </row>
    <row r="3550" spans="22:26">
      <c r="V3550" s="288"/>
      <c r="W3550" s="287"/>
      <c r="Z3550" s="289"/>
    </row>
    <row r="3551" spans="22:26">
      <c r="V3551" s="288"/>
      <c r="W3551" s="287"/>
      <c r="Z3551" s="289"/>
    </row>
    <row r="3552" spans="22:26">
      <c r="V3552" s="288"/>
      <c r="W3552" s="287"/>
      <c r="Z3552" s="289"/>
    </row>
    <row r="3553" spans="22:26">
      <c r="V3553" s="288"/>
      <c r="W3553" s="287"/>
      <c r="Z3553" s="289"/>
    </row>
    <row r="3554" spans="22:26">
      <c r="V3554" s="288"/>
      <c r="W3554" s="287"/>
      <c r="Z3554" s="289"/>
    </row>
    <row r="3555" spans="22:26">
      <c r="V3555" s="288"/>
      <c r="W3555" s="287"/>
      <c r="Z3555" s="289"/>
    </row>
    <row r="3556" spans="22:26">
      <c r="V3556" s="288"/>
      <c r="W3556" s="287"/>
      <c r="Z3556" s="289"/>
    </row>
    <row r="3557" spans="22:26">
      <c r="V3557" s="288"/>
      <c r="W3557" s="287"/>
      <c r="Z3557" s="289"/>
    </row>
    <row r="3558" spans="22:26">
      <c r="V3558" s="288"/>
      <c r="W3558" s="287"/>
      <c r="Z3558" s="289"/>
    </row>
    <row r="3559" spans="22:26">
      <c r="V3559" s="288"/>
      <c r="W3559" s="287"/>
      <c r="Z3559" s="289"/>
    </row>
    <row r="3560" spans="22:26">
      <c r="V3560" s="288"/>
      <c r="W3560" s="287"/>
      <c r="Z3560" s="289"/>
    </row>
    <row r="3561" spans="22:26">
      <c r="V3561" s="288"/>
      <c r="W3561" s="287"/>
      <c r="Z3561" s="289"/>
    </row>
    <row r="3562" spans="22:26">
      <c r="V3562" s="288"/>
      <c r="W3562" s="287"/>
      <c r="Z3562" s="289"/>
    </row>
    <row r="3563" spans="22:26">
      <c r="V3563" s="288"/>
      <c r="W3563" s="287"/>
      <c r="Z3563" s="289"/>
    </row>
    <row r="3564" spans="22:26">
      <c r="V3564" s="288"/>
      <c r="W3564" s="287"/>
      <c r="Z3564" s="289"/>
    </row>
    <row r="3565" spans="22:26">
      <c r="V3565" s="288"/>
      <c r="W3565" s="287"/>
      <c r="Z3565" s="289"/>
    </row>
    <row r="3566" spans="22:26">
      <c r="V3566" s="288"/>
      <c r="W3566" s="287"/>
      <c r="Z3566" s="289"/>
    </row>
    <row r="3567" spans="22:26">
      <c r="V3567" s="288"/>
      <c r="W3567" s="287"/>
      <c r="Z3567" s="289"/>
    </row>
    <row r="3568" spans="22:26">
      <c r="V3568" s="288"/>
      <c r="W3568" s="287"/>
      <c r="Z3568" s="289"/>
    </row>
    <row r="3569" spans="22:26">
      <c r="V3569" s="288"/>
      <c r="W3569" s="287"/>
      <c r="Z3569" s="289"/>
    </row>
    <row r="3570" spans="22:26">
      <c r="V3570" s="288"/>
      <c r="W3570" s="287"/>
      <c r="Z3570" s="289"/>
    </row>
    <row r="3571" spans="22:26">
      <c r="V3571" s="288"/>
      <c r="W3571" s="287"/>
      <c r="Z3571" s="289"/>
    </row>
    <row r="3572" spans="22:26">
      <c r="V3572" s="288"/>
      <c r="W3572" s="287"/>
      <c r="Z3572" s="289"/>
    </row>
    <row r="3573" spans="22:26">
      <c r="V3573" s="288"/>
      <c r="W3573" s="287"/>
      <c r="Z3573" s="289"/>
    </row>
    <row r="3574" spans="22:26">
      <c r="V3574" s="288"/>
      <c r="W3574" s="287"/>
      <c r="Z3574" s="289"/>
    </row>
    <row r="3575" spans="22:26">
      <c r="V3575" s="288"/>
      <c r="W3575" s="287"/>
      <c r="Z3575" s="289"/>
    </row>
    <row r="3576" spans="22:26">
      <c r="V3576" s="288"/>
      <c r="W3576" s="287"/>
      <c r="Z3576" s="289"/>
    </row>
    <row r="3577" spans="22:26">
      <c r="V3577" s="288"/>
      <c r="W3577" s="287"/>
      <c r="Z3577" s="289"/>
    </row>
    <row r="3578" spans="22:26">
      <c r="V3578" s="288"/>
      <c r="W3578" s="287"/>
      <c r="Z3578" s="289"/>
    </row>
    <row r="3579" spans="22:26">
      <c r="V3579" s="288"/>
      <c r="W3579" s="287"/>
      <c r="Z3579" s="289"/>
    </row>
    <row r="3580" spans="22:26">
      <c r="V3580" s="288"/>
      <c r="W3580" s="287"/>
      <c r="Z3580" s="289"/>
    </row>
    <row r="3581" spans="22:26">
      <c r="V3581" s="288"/>
      <c r="W3581" s="287"/>
      <c r="Z3581" s="289"/>
    </row>
    <row r="3582" spans="22:26">
      <c r="V3582" s="288"/>
      <c r="W3582" s="287"/>
      <c r="Z3582" s="289"/>
    </row>
    <row r="3583" spans="22:26">
      <c r="V3583" s="288"/>
      <c r="W3583" s="287"/>
      <c r="Z3583" s="289"/>
    </row>
    <row r="3584" spans="22:26">
      <c r="V3584" s="288"/>
      <c r="W3584" s="287"/>
      <c r="Z3584" s="289"/>
    </row>
    <row r="3585" spans="22:26">
      <c r="V3585" s="288"/>
      <c r="W3585" s="287"/>
      <c r="Z3585" s="289"/>
    </row>
    <row r="3586" spans="22:26">
      <c r="V3586" s="288"/>
      <c r="W3586" s="287"/>
      <c r="Z3586" s="289"/>
    </row>
    <row r="3587" spans="22:26">
      <c r="V3587" s="288"/>
      <c r="W3587" s="287"/>
      <c r="Z3587" s="289"/>
    </row>
    <row r="3588" spans="22:26">
      <c r="V3588" s="288"/>
      <c r="W3588" s="287"/>
      <c r="Z3588" s="289"/>
    </row>
    <row r="3589" spans="22:26">
      <c r="V3589" s="288"/>
      <c r="W3589" s="287"/>
      <c r="Z3589" s="289"/>
    </row>
    <row r="3590" spans="22:26">
      <c r="V3590" s="288"/>
      <c r="W3590" s="287"/>
      <c r="Z3590" s="289"/>
    </row>
    <row r="3591" spans="22:26">
      <c r="V3591" s="288"/>
      <c r="W3591" s="287"/>
      <c r="Z3591" s="289"/>
    </row>
    <row r="3592" spans="22:26">
      <c r="V3592" s="288"/>
      <c r="W3592" s="287"/>
      <c r="Z3592" s="289"/>
    </row>
    <row r="3593" spans="22:26">
      <c r="V3593" s="288"/>
      <c r="W3593" s="287"/>
      <c r="Z3593" s="289"/>
    </row>
    <row r="3594" spans="22:26">
      <c r="V3594" s="288"/>
      <c r="W3594" s="287"/>
      <c r="Z3594" s="289"/>
    </row>
    <row r="3595" spans="22:26">
      <c r="V3595" s="288"/>
      <c r="W3595" s="287"/>
      <c r="Z3595" s="289"/>
    </row>
    <row r="3596" spans="22:26">
      <c r="V3596" s="288"/>
      <c r="W3596" s="287"/>
      <c r="Z3596" s="289"/>
    </row>
    <row r="3597" spans="22:26">
      <c r="V3597" s="288"/>
      <c r="W3597" s="287"/>
      <c r="Z3597" s="289"/>
    </row>
    <row r="3598" spans="22:26">
      <c r="V3598" s="288"/>
      <c r="W3598" s="287"/>
      <c r="Z3598" s="289"/>
    </row>
    <row r="3599" spans="22:26">
      <c r="V3599" s="288"/>
      <c r="W3599" s="287"/>
      <c r="Z3599" s="289"/>
    </row>
    <row r="3600" spans="22:26">
      <c r="V3600" s="288"/>
      <c r="W3600" s="287"/>
      <c r="Z3600" s="289"/>
    </row>
    <row r="3601" spans="22:26">
      <c r="V3601" s="288"/>
      <c r="W3601" s="287"/>
      <c r="Z3601" s="289"/>
    </row>
    <row r="3602" spans="22:26">
      <c r="V3602" s="288"/>
      <c r="W3602" s="287"/>
      <c r="Z3602" s="289"/>
    </row>
    <row r="3603" spans="22:26">
      <c r="V3603" s="288"/>
      <c r="W3603" s="287"/>
      <c r="Z3603" s="289"/>
    </row>
    <row r="3604" spans="22:26">
      <c r="V3604" s="288"/>
      <c r="W3604" s="287"/>
      <c r="Z3604" s="289"/>
    </row>
    <row r="3605" spans="22:26">
      <c r="V3605" s="288"/>
      <c r="W3605" s="287"/>
      <c r="Z3605" s="289"/>
    </row>
    <row r="3606" spans="22:26">
      <c r="V3606" s="288"/>
      <c r="W3606" s="287"/>
      <c r="Z3606" s="289"/>
    </row>
    <row r="3607" spans="22:26">
      <c r="V3607" s="288"/>
      <c r="W3607" s="287"/>
      <c r="Z3607" s="289"/>
    </row>
    <row r="3608" spans="22:26">
      <c r="V3608" s="288"/>
      <c r="W3608" s="287"/>
      <c r="Z3608" s="289"/>
    </row>
    <row r="3609" spans="22:26">
      <c r="V3609" s="288"/>
      <c r="W3609" s="287"/>
      <c r="Z3609" s="289"/>
    </row>
    <row r="3610" spans="22:26">
      <c r="V3610" s="288"/>
      <c r="W3610" s="287"/>
      <c r="Z3610" s="289"/>
    </row>
    <row r="3611" spans="22:26">
      <c r="V3611" s="288"/>
      <c r="W3611" s="287"/>
      <c r="Z3611" s="289"/>
    </row>
    <row r="3612" spans="22:26">
      <c r="V3612" s="288"/>
      <c r="W3612" s="287"/>
      <c r="Z3612" s="289"/>
    </row>
    <row r="3613" spans="22:26">
      <c r="V3613" s="288"/>
      <c r="W3613" s="287"/>
      <c r="Z3613" s="289"/>
    </row>
    <row r="3614" spans="22:26">
      <c r="V3614" s="288"/>
      <c r="W3614" s="287"/>
      <c r="Z3614" s="289"/>
    </row>
    <row r="3615" spans="22:26">
      <c r="V3615" s="288"/>
      <c r="W3615" s="287"/>
      <c r="Z3615" s="289"/>
    </row>
    <row r="3616" spans="22:26">
      <c r="V3616" s="288"/>
      <c r="W3616" s="287"/>
      <c r="Z3616" s="289"/>
    </row>
    <row r="3617" spans="22:26">
      <c r="V3617" s="288"/>
      <c r="W3617" s="287"/>
      <c r="Z3617" s="289"/>
    </row>
    <row r="3618" spans="22:26">
      <c r="V3618" s="288"/>
      <c r="W3618" s="287"/>
      <c r="Z3618" s="289"/>
    </row>
    <row r="3619" spans="22:26">
      <c r="V3619" s="288"/>
      <c r="W3619" s="287"/>
      <c r="Z3619" s="289"/>
    </row>
    <row r="3620" spans="22:26">
      <c r="V3620" s="288"/>
      <c r="W3620" s="287"/>
      <c r="Z3620" s="289"/>
    </row>
    <row r="3621" spans="22:26">
      <c r="V3621" s="288"/>
      <c r="W3621" s="287"/>
      <c r="Z3621" s="289"/>
    </row>
    <row r="3622" spans="22:26">
      <c r="V3622" s="288"/>
      <c r="W3622" s="287"/>
      <c r="Z3622" s="289"/>
    </row>
    <row r="3623" spans="22:26">
      <c r="V3623" s="288"/>
      <c r="W3623" s="287"/>
      <c r="Z3623" s="289"/>
    </row>
    <row r="3624" spans="22:26">
      <c r="V3624" s="288"/>
      <c r="W3624" s="287"/>
      <c r="Z3624" s="289"/>
    </row>
    <row r="3625" spans="22:26">
      <c r="V3625" s="288"/>
      <c r="W3625" s="287"/>
      <c r="Z3625" s="289"/>
    </row>
    <row r="3626" spans="22:26">
      <c r="V3626" s="288"/>
      <c r="W3626" s="287"/>
      <c r="Z3626" s="289"/>
    </row>
    <row r="3627" spans="22:26">
      <c r="V3627" s="288"/>
      <c r="W3627" s="287"/>
      <c r="Z3627" s="289"/>
    </row>
    <row r="3628" spans="22:26">
      <c r="V3628" s="288"/>
      <c r="W3628" s="287"/>
      <c r="Z3628" s="289"/>
    </row>
    <row r="3629" spans="22:26">
      <c r="V3629" s="288"/>
      <c r="W3629" s="287"/>
      <c r="Z3629" s="289"/>
    </row>
    <row r="3630" spans="22:26">
      <c r="V3630" s="288"/>
      <c r="W3630" s="287"/>
      <c r="Z3630" s="289"/>
    </row>
    <row r="3631" spans="22:26">
      <c r="V3631" s="288"/>
      <c r="W3631" s="287"/>
      <c r="Z3631" s="289"/>
    </row>
    <row r="3632" spans="22:26">
      <c r="V3632" s="288"/>
      <c r="W3632" s="287"/>
      <c r="Z3632" s="289"/>
    </row>
    <row r="3633" spans="22:26">
      <c r="V3633" s="288"/>
      <c r="W3633" s="287"/>
      <c r="Z3633" s="289"/>
    </row>
    <row r="3634" spans="22:26">
      <c r="V3634" s="288"/>
      <c r="W3634" s="287"/>
      <c r="Z3634" s="289"/>
    </row>
    <row r="3635" spans="22:26">
      <c r="V3635" s="288"/>
      <c r="W3635" s="287"/>
      <c r="Z3635" s="289"/>
    </row>
    <row r="3636" spans="22:26">
      <c r="V3636" s="288"/>
      <c r="W3636" s="287"/>
      <c r="Z3636" s="289"/>
    </row>
    <row r="3637" spans="22:26">
      <c r="V3637" s="288"/>
      <c r="W3637" s="287"/>
      <c r="Z3637" s="289"/>
    </row>
    <row r="3638" spans="22:26">
      <c r="V3638" s="288"/>
      <c r="W3638" s="287"/>
      <c r="Z3638" s="289"/>
    </row>
    <row r="3639" spans="22:26">
      <c r="V3639" s="288"/>
      <c r="W3639" s="287"/>
      <c r="Z3639" s="289"/>
    </row>
    <row r="3640" spans="22:26">
      <c r="V3640" s="288"/>
      <c r="W3640" s="287"/>
      <c r="Z3640" s="289"/>
    </row>
    <row r="3641" spans="22:26">
      <c r="V3641" s="288"/>
      <c r="W3641" s="287"/>
      <c r="Z3641" s="289"/>
    </row>
    <row r="3642" spans="22:26">
      <c r="V3642" s="288"/>
      <c r="W3642" s="287"/>
      <c r="Z3642" s="289"/>
    </row>
    <row r="3643" spans="22:26">
      <c r="V3643" s="288"/>
      <c r="W3643" s="287"/>
      <c r="Z3643" s="289"/>
    </row>
    <row r="3644" spans="22:26">
      <c r="V3644" s="288"/>
      <c r="W3644" s="287"/>
      <c r="Z3644" s="289"/>
    </row>
    <row r="3645" spans="22:26">
      <c r="V3645" s="288"/>
      <c r="W3645" s="287"/>
      <c r="Z3645" s="289"/>
    </row>
    <row r="3646" spans="22:26">
      <c r="V3646" s="288"/>
      <c r="W3646" s="287"/>
      <c r="Z3646" s="289"/>
    </row>
    <row r="3647" spans="22:26">
      <c r="V3647" s="288"/>
      <c r="W3647" s="287"/>
      <c r="Z3647" s="289"/>
    </row>
    <row r="3648" spans="22:26">
      <c r="V3648" s="288"/>
      <c r="W3648" s="287"/>
      <c r="Z3648" s="289"/>
    </row>
    <row r="3649" spans="22:26">
      <c r="V3649" s="288"/>
      <c r="W3649" s="287"/>
      <c r="Z3649" s="289"/>
    </row>
    <row r="3650" spans="22:26">
      <c r="V3650" s="288"/>
      <c r="W3650" s="287"/>
      <c r="Z3650" s="289"/>
    </row>
    <row r="3651" spans="22:26">
      <c r="V3651" s="288"/>
      <c r="W3651" s="287"/>
      <c r="Z3651" s="289"/>
    </row>
    <row r="3652" spans="22:26">
      <c r="V3652" s="288"/>
      <c r="W3652" s="287"/>
      <c r="Z3652" s="289"/>
    </row>
    <row r="3653" spans="22:26">
      <c r="V3653" s="288"/>
      <c r="W3653" s="287"/>
      <c r="Z3653" s="289"/>
    </row>
    <row r="3654" spans="22:26">
      <c r="V3654" s="288"/>
      <c r="W3654" s="287"/>
      <c r="Z3654" s="289"/>
    </row>
    <row r="3655" spans="22:26">
      <c r="V3655" s="288"/>
      <c r="W3655" s="287"/>
      <c r="Z3655" s="289"/>
    </row>
    <row r="3656" spans="22:26">
      <c r="V3656" s="288"/>
      <c r="W3656" s="287"/>
      <c r="Z3656" s="289"/>
    </row>
    <row r="3657" spans="22:26">
      <c r="V3657" s="288"/>
      <c r="W3657" s="287"/>
      <c r="Z3657" s="289"/>
    </row>
    <row r="3658" spans="22:26">
      <c r="V3658" s="288"/>
      <c r="W3658" s="287"/>
      <c r="Z3658" s="289"/>
    </row>
    <row r="3659" spans="22:26">
      <c r="V3659" s="288"/>
      <c r="W3659" s="287"/>
      <c r="Z3659" s="289"/>
    </row>
    <row r="3660" spans="22:26">
      <c r="V3660" s="288"/>
      <c r="W3660" s="287"/>
      <c r="Z3660" s="289"/>
    </row>
    <row r="3661" spans="22:26">
      <c r="V3661" s="288"/>
      <c r="W3661" s="287"/>
      <c r="Z3661" s="289"/>
    </row>
    <row r="3662" spans="22:26">
      <c r="V3662" s="288"/>
      <c r="W3662" s="287"/>
      <c r="Z3662" s="289"/>
    </row>
    <row r="3663" spans="22:26">
      <c r="V3663" s="288"/>
      <c r="W3663" s="287"/>
      <c r="Z3663" s="289"/>
    </row>
    <row r="3664" spans="22:26">
      <c r="V3664" s="288"/>
      <c r="W3664" s="287"/>
      <c r="Z3664" s="289"/>
    </row>
    <row r="3665" spans="22:26">
      <c r="V3665" s="288"/>
      <c r="W3665" s="287"/>
      <c r="Z3665" s="289"/>
    </row>
    <row r="3666" spans="22:26">
      <c r="V3666" s="288"/>
      <c r="W3666" s="287"/>
      <c r="Z3666" s="289"/>
    </row>
    <row r="3667" spans="22:26">
      <c r="V3667" s="288"/>
      <c r="W3667" s="287"/>
      <c r="Z3667" s="289"/>
    </row>
    <row r="3668" spans="22:26">
      <c r="V3668" s="288"/>
      <c r="W3668" s="287"/>
      <c r="Z3668" s="289"/>
    </row>
    <row r="3669" spans="22:26">
      <c r="V3669" s="288"/>
      <c r="W3669" s="287"/>
      <c r="Z3669" s="289"/>
    </row>
    <row r="3670" spans="22:26">
      <c r="V3670" s="288"/>
      <c r="W3670" s="287"/>
      <c r="Z3670" s="289"/>
    </row>
    <row r="3671" spans="22:26">
      <c r="V3671" s="288"/>
      <c r="W3671" s="287"/>
      <c r="Z3671" s="289"/>
    </row>
    <row r="3672" spans="22:26">
      <c r="V3672" s="288"/>
      <c r="W3672" s="287"/>
      <c r="Z3672" s="289"/>
    </row>
    <row r="3673" spans="22:26">
      <c r="V3673" s="288"/>
      <c r="W3673" s="287"/>
      <c r="Z3673" s="289"/>
    </row>
    <row r="3674" spans="22:26">
      <c r="V3674" s="288"/>
      <c r="W3674" s="287"/>
      <c r="Z3674" s="289"/>
    </row>
    <row r="3675" spans="22:26">
      <c r="V3675" s="288"/>
      <c r="W3675" s="287"/>
      <c r="Z3675" s="289"/>
    </row>
    <row r="3676" spans="22:26">
      <c r="V3676" s="288"/>
      <c r="W3676" s="287"/>
      <c r="Z3676" s="289"/>
    </row>
    <row r="3677" spans="22:26">
      <c r="V3677" s="288"/>
      <c r="W3677" s="287"/>
      <c r="Z3677" s="289"/>
    </row>
    <row r="3678" spans="22:26">
      <c r="V3678" s="288"/>
      <c r="W3678" s="287"/>
      <c r="Z3678" s="289"/>
    </row>
    <row r="3679" spans="22:26">
      <c r="V3679" s="288"/>
      <c r="W3679" s="287"/>
      <c r="Z3679" s="289"/>
    </row>
    <row r="3680" spans="22:26">
      <c r="V3680" s="288"/>
      <c r="W3680" s="287"/>
      <c r="Z3680" s="289"/>
    </row>
    <row r="3681" spans="22:26">
      <c r="V3681" s="288"/>
      <c r="W3681" s="287"/>
      <c r="Z3681" s="289"/>
    </row>
    <row r="3682" spans="22:26">
      <c r="V3682" s="288"/>
      <c r="W3682" s="287"/>
      <c r="Z3682" s="289"/>
    </row>
    <row r="3683" spans="22:26">
      <c r="V3683" s="288"/>
      <c r="W3683" s="287"/>
      <c r="Z3683" s="289"/>
    </row>
    <row r="3684" spans="22:26">
      <c r="V3684" s="288"/>
      <c r="W3684" s="287"/>
      <c r="Z3684" s="289"/>
    </row>
    <row r="3685" spans="22:26">
      <c r="V3685" s="288"/>
      <c r="W3685" s="287"/>
      <c r="Z3685" s="289"/>
    </row>
    <row r="3686" spans="22:26">
      <c r="V3686" s="288"/>
      <c r="W3686" s="287"/>
      <c r="Z3686" s="289"/>
    </row>
    <row r="3687" spans="22:26">
      <c r="V3687" s="288"/>
      <c r="W3687" s="287"/>
      <c r="Z3687" s="289"/>
    </row>
    <row r="3688" spans="22:26">
      <c r="V3688" s="288"/>
      <c r="W3688" s="287"/>
      <c r="Z3688" s="289"/>
    </row>
    <row r="3689" spans="22:26">
      <c r="V3689" s="288"/>
      <c r="W3689" s="287"/>
      <c r="Z3689" s="289"/>
    </row>
    <row r="3690" spans="22:26">
      <c r="V3690" s="288"/>
      <c r="W3690" s="287"/>
      <c r="Z3690" s="289"/>
    </row>
    <row r="3691" spans="22:26">
      <c r="V3691" s="288"/>
      <c r="W3691" s="287"/>
      <c r="Z3691" s="289"/>
    </row>
    <row r="3692" spans="22:26">
      <c r="V3692" s="288"/>
      <c r="W3692" s="287"/>
      <c r="Z3692" s="289"/>
    </row>
    <row r="3693" spans="22:26">
      <c r="V3693" s="288"/>
      <c r="W3693" s="287"/>
      <c r="Z3693" s="289"/>
    </row>
    <row r="3694" spans="22:26">
      <c r="V3694" s="288"/>
      <c r="W3694" s="287"/>
      <c r="Z3694" s="289"/>
    </row>
    <row r="3695" spans="22:26">
      <c r="V3695" s="288"/>
      <c r="W3695" s="287"/>
      <c r="Z3695" s="289"/>
    </row>
    <row r="3696" spans="22:26">
      <c r="V3696" s="288"/>
      <c r="W3696" s="287"/>
      <c r="Z3696" s="289"/>
    </row>
    <row r="3697" spans="22:26">
      <c r="V3697" s="288"/>
      <c r="W3697" s="287"/>
      <c r="Z3697" s="289"/>
    </row>
    <row r="3698" spans="22:26">
      <c r="V3698" s="288"/>
      <c r="W3698" s="287"/>
      <c r="Z3698" s="289"/>
    </row>
    <row r="3699" spans="22:26">
      <c r="V3699" s="288"/>
      <c r="W3699" s="287"/>
      <c r="Z3699" s="289"/>
    </row>
    <row r="3700" spans="22:26">
      <c r="V3700" s="288"/>
      <c r="W3700" s="287"/>
      <c r="Z3700" s="289"/>
    </row>
    <row r="3701" spans="22:26">
      <c r="V3701" s="288"/>
      <c r="W3701" s="287"/>
      <c r="Z3701" s="289"/>
    </row>
    <row r="3702" spans="22:26">
      <c r="V3702" s="288"/>
      <c r="W3702" s="287"/>
      <c r="Z3702" s="289"/>
    </row>
    <row r="3703" spans="22:26">
      <c r="V3703" s="288"/>
      <c r="W3703" s="287"/>
      <c r="Z3703" s="289"/>
    </row>
    <row r="3704" spans="22:26">
      <c r="V3704" s="288"/>
      <c r="W3704" s="287"/>
      <c r="Z3704" s="289"/>
    </row>
    <row r="3705" spans="22:26">
      <c r="V3705" s="288"/>
      <c r="W3705" s="287"/>
      <c r="Z3705" s="289"/>
    </row>
    <row r="3706" spans="22:26">
      <c r="V3706" s="288"/>
      <c r="W3706" s="287"/>
      <c r="Z3706" s="289"/>
    </row>
    <row r="3707" spans="22:26">
      <c r="V3707" s="288"/>
      <c r="W3707" s="287"/>
      <c r="Z3707" s="289"/>
    </row>
    <row r="3708" spans="22:26">
      <c r="V3708" s="288"/>
      <c r="W3708" s="287"/>
      <c r="Z3708" s="289"/>
    </row>
    <row r="3709" spans="22:26">
      <c r="V3709" s="288"/>
      <c r="W3709" s="287"/>
      <c r="Z3709" s="289"/>
    </row>
    <row r="3710" spans="22:26">
      <c r="V3710" s="288"/>
      <c r="W3710" s="287"/>
      <c r="Z3710" s="289"/>
    </row>
    <row r="3711" spans="22:26">
      <c r="V3711" s="288"/>
      <c r="W3711" s="287"/>
      <c r="Z3711" s="289"/>
    </row>
    <row r="3712" spans="22:26">
      <c r="V3712" s="288"/>
      <c r="W3712" s="287"/>
      <c r="Z3712" s="289"/>
    </row>
    <row r="3713" spans="22:26">
      <c r="V3713" s="288"/>
      <c r="W3713" s="287"/>
      <c r="Z3713" s="289"/>
    </row>
    <row r="3714" spans="22:26">
      <c r="V3714" s="288"/>
      <c r="W3714" s="287"/>
      <c r="Z3714" s="289"/>
    </row>
    <row r="3715" spans="22:26">
      <c r="V3715" s="288"/>
      <c r="W3715" s="287"/>
      <c r="Z3715" s="289"/>
    </row>
    <row r="3716" spans="22:26">
      <c r="V3716" s="288"/>
      <c r="W3716" s="287"/>
      <c r="Z3716" s="289"/>
    </row>
    <row r="3717" spans="22:26">
      <c r="V3717" s="288"/>
      <c r="W3717" s="287"/>
      <c r="Z3717" s="289"/>
    </row>
    <row r="3718" spans="22:26">
      <c r="V3718" s="288"/>
      <c r="W3718" s="287"/>
      <c r="Z3718" s="289"/>
    </row>
    <row r="3719" spans="22:26">
      <c r="V3719" s="288"/>
      <c r="W3719" s="287"/>
      <c r="Z3719" s="289"/>
    </row>
    <row r="3720" spans="22:26">
      <c r="V3720" s="288"/>
      <c r="W3720" s="287"/>
      <c r="Z3720" s="289"/>
    </row>
    <row r="3721" spans="22:26">
      <c r="V3721" s="288"/>
      <c r="W3721" s="287"/>
      <c r="Z3721" s="289"/>
    </row>
    <row r="3722" spans="22:26">
      <c r="V3722" s="288"/>
      <c r="W3722" s="287"/>
      <c r="Z3722" s="289"/>
    </row>
    <row r="3723" spans="22:26">
      <c r="V3723" s="288"/>
      <c r="W3723" s="287"/>
      <c r="Z3723" s="289"/>
    </row>
    <row r="3724" spans="22:26">
      <c r="V3724" s="288"/>
      <c r="W3724" s="287"/>
      <c r="Z3724" s="289"/>
    </row>
    <row r="3725" spans="22:26">
      <c r="V3725" s="288"/>
      <c r="W3725" s="287"/>
      <c r="Z3725" s="289"/>
    </row>
    <row r="3726" spans="22:26">
      <c r="V3726" s="288"/>
      <c r="W3726" s="287"/>
      <c r="Z3726" s="289"/>
    </row>
    <row r="3727" spans="22:26">
      <c r="V3727" s="288"/>
      <c r="W3727" s="287"/>
      <c r="Z3727" s="289"/>
    </row>
    <row r="3728" spans="22:26">
      <c r="V3728" s="288"/>
      <c r="W3728" s="287"/>
      <c r="Z3728" s="289"/>
    </row>
    <row r="3729" spans="22:26">
      <c r="V3729" s="288"/>
      <c r="W3729" s="287"/>
      <c r="Z3729" s="289"/>
    </row>
    <row r="3730" spans="22:26">
      <c r="V3730" s="288"/>
      <c r="W3730" s="287"/>
      <c r="Z3730" s="289"/>
    </row>
    <row r="3731" spans="22:26">
      <c r="V3731" s="288"/>
      <c r="W3731" s="287"/>
      <c r="Z3731" s="289"/>
    </row>
    <row r="3732" spans="22:26">
      <c r="V3732" s="288"/>
      <c r="W3732" s="287"/>
      <c r="Z3732" s="289"/>
    </row>
    <row r="3733" spans="22:26">
      <c r="V3733" s="288"/>
      <c r="W3733" s="287"/>
      <c r="Z3733" s="289"/>
    </row>
    <row r="3734" spans="22:26">
      <c r="V3734" s="288"/>
      <c r="W3734" s="287"/>
      <c r="Z3734" s="289"/>
    </row>
    <row r="3735" spans="22:26">
      <c r="V3735" s="288"/>
      <c r="W3735" s="287"/>
      <c r="Z3735" s="289"/>
    </row>
    <row r="3736" spans="22:26">
      <c r="V3736" s="288"/>
      <c r="W3736" s="287"/>
      <c r="Z3736" s="289"/>
    </row>
    <row r="3737" spans="22:26">
      <c r="V3737" s="288"/>
      <c r="W3737" s="287"/>
      <c r="Z3737" s="289"/>
    </row>
    <row r="3738" spans="22:26">
      <c r="V3738" s="288"/>
      <c r="W3738" s="287"/>
      <c r="Z3738" s="289"/>
    </row>
    <row r="3739" spans="22:26">
      <c r="V3739" s="288"/>
      <c r="W3739" s="287"/>
      <c r="Z3739" s="289"/>
    </row>
    <row r="3740" spans="22:26">
      <c r="V3740" s="288"/>
      <c r="W3740" s="287"/>
      <c r="Z3740" s="289"/>
    </row>
    <row r="3741" spans="22:26">
      <c r="V3741" s="288"/>
      <c r="W3741" s="287"/>
      <c r="Z3741" s="289"/>
    </row>
    <row r="3742" spans="22:26">
      <c r="V3742" s="288"/>
      <c r="W3742" s="287"/>
      <c r="Z3742" s="289"/>
    </row>
    <row r="3743" spans="22:26">
      <c r="V3743" s="288"/>
      <c r="W3743" s="287"/>
      <c r="Z3743" s="289"/>
    </row>
    <row r="3744" spans="22:26">
      <c r="V3744" s="288"/>
      <c r="W3744" s="287"/>
      <c r="Z3744" s="289"/>
    </row>
    <row r="3745" spans="22:26">
      <c r="V3745" s="288"/>
      <c r="W3745" s="287"/>
      <c r="Z3745" s="289"/>
    </row>
    <row r="3746" spans="22:26">
      <c r="V3746" s="288"/>
      <c r="W3746" s="287"/>
      <c r="Z3746" s="289"/>
    </row>
    <row r="3747" spans="22:26">
      <c r="V3747" s="288"/>
      <c r="W3747" s="287"/>
      <c r="Z3747" s="289"/>
    </row>
    <row r="3748" spans="22:26">
      <c r="V3748" s="288"/>
      <c r="W3748" s="287"/>
      <c r="Z3748" s="289"/>
    </row>
    <row r="3749" spans="22:26">
      <c r="V3749" s="288"/>
      <c r="W3749" s="287"/>
      <c r="Z3749" s="289"/>
    </row>
    <row r="3750" spans="22:26">
      <c r="V3750" s="288"/>
      <c r="W3750" s="287"/>
      <c r="Z3750" s="289"/>
    </row>
    <row r="3751" spans="22:26">
      <c r="V3751" s="288"/>
      <c r="W3751" s="287"/>
      <c r="Z3751" s="289"/>
    </row>
    <row r="3752" spans="22:26">
      <c r="V3752" s="288"/>
      <c r="W3752" s="287"/>
      <c r="Z3752" s="289"/>
    </row>
    <row r="3753" spans="22:26">
      <c r="V3753" s="288"/>
      <c r="W3753" s="287"/>
      <c r="Z3753" s="289"/>
    </row>
    <row r="3754" spans="22:26">
      <c r="V3754" s="288"/>
      <c r="W3754" s="287"/>
      <c r="Z3754" s="289"/>
    </row>
    <row r="3755" spans="22:26">
      <c r="V3755" s="288"/>
      <c r="W3755" s="287"/>
      <c r="Z3755" s="289"/>
    </row>
    <row r="3756" spans="22:26">
      <c r="V3756" s="288"/>
      <c r="W3756" s="287"/>
      <c r="Z3756" s="289"/>
    </row>
    <row r="3757" spans="22:26">
      <c r="V3757" s="288"/>
      <c r="W3757" s="287"/>
      <c r="Z3757" s="289"/>
    </row>
    <row r="3758" spans="22:26">
      <c r="V3758" s="288"/>
      <c r="W3758" s="287"/>
      <c r="Z3758" s="289"/>
    </row>
    <row r="3759" spans="22:26">
      <c r="V3759" s="288"/>
      <c r="W3759" s="287"/>
      <c r="Z3759" s="289"/>
    </row>
    <row r="3760" spans="22:26">
      <c r="V3760" s="288"/>
      <c r="W3760" s="287"/>
      <c r="Z3760" s="289"/>
    </row>
    <row r="3761" spans="22:26">
      <c r="V3761" s="288"/>
      <c r="W3761" s="287"/>
      <c r="Z3761" s="289"/>
    </row>
    <row r="3762" spans="22:26">
      <c r="V3762" s="288"/>
      <c r="W3762" s="287"/>
      <c r="Z3762" s="289"/>
    </row>
    <row r="3763" spans="22:26">
      <c r="V3763" s="288"/>
      <c r="W3763" s="287"/>
      <c r="Z3763" s="289"/>
    </row>
    <row r="3764" spans="22:26">
      <c r="V3764" s="288"/>
      <c r="W3764" s="287"/>
      <c r="Z3764" s="289"/>
    </row>
    <row r="3765" spans="22:26">
      <c r="V3765" s="288"/>
      <c r="W3765" s="287"/>
      <c r="Z3765" s="289"/>
    </row>
    <row r="3766" spans="22:26">
      <c r="V3766" s="288"/>
      <c r="W3766" s="287"/>
      <c r="Z3766" s="289"/>
    </row>
    <row r="3767" spans="22:26">
      <c r="V3767" s="288"/>
      <c r="W3767" s="287"/>
      <c r="Z3767" s="289"/>
    </row>
    <row r="3768" spans="22:26">
      <c r="V3768" s="288"/>
      <c r="W3768" s="287"/>
      <c r="Z3768" s="289"/>
    </row>
    <row r="3769" spans="22:26">
      <c r="V3769" s="288"/>
      <c r="W3769" s="287"/>
      <c r="Z3769" s="289"/>
    </row>
    <row r="3770" spans="22:26">
      <c r="V3770" s="288"/>
      <c r="W3770" s="287"/>
      <c r="Z3770" s="289"/>
    </row>
    <row r="3771" spans="22:26">
      <c r="V3771" s="288"/>
      <c r="W3771" s="287"/>
      <c r="Z3771" s="289"/>
    </row>
    <row r="3772" spans="22:26">
      <c r="V3772" s="288"/>
      <c r="W3772" s="287"/>
      <c r="Z3772" s="289"/>
    </row>
    <row r="3773" spans="22:26">
      <c r="V3773" s="288"/>
      <c r="W3773" s="287"/>
      <c r="Z3773" s="289"/>
    </row>
    <row r="3774" spans="22:26">
      <c r="V3774" s="288"/>
      <c r="W3774" s="287"/>
      <c r="Z3774" s="289"/>
    </row>
    <row r="3775" spans="22:26">
      <c r="V3775" s="288"/>
      <c r="W3775" s="287"/>
      <c r="Z3775" s="289"/>
    </row>
    <row r="3776" spans="22:26">
      <c r="V3776" s="288"/>
      <c r="W3776" s="287"/>
      <c r="Z3776" s="289"/>
    </row>
    <row r="3777" spans="22:26">
      <c r="V3777" s="288"/>
      <c r="W3777" s="287"/>
      <c r="Z3777" s="289"/>
    </row>
    <row r="3778" spans="22:26">
      <c r="V3778" s="288"/>
      <c r="W3778" s="287"/>
      <c r="Z3778" s="289"/>
    </row>
    <row r="3779" spans="22:26">
      <c r="V3779" s="288"/>
      <c r="W3779" s="287"/>
      <c r="Z3779" s="289"/>
    </row>
    <row r="3780" spans="22:26">
      <c r="V3780" s="288"/>
      <c r="W3780" s="287"/>
      <c r="Z3780" s="289"/>
    </row>
    <row r="3781" spans="22:26">
      <c r="V3781" s="288"/>
      <c r="W3781" s="287"/>
      <c r="Z3781" s="289"/>
    </row>
    <row r="3782" spans="22:26">
      <c r="V3782" s="288"/>
      <c r="W3782" s="287"/>
      <c r="Z3782" s="289"/>
    </row>
    <row r="3783" spans="22:26">
      <c r="V3783" s="288"/>
      <c r="W3783" s="287"/>
      <c r="Z3783" s="289"/>
    </row>
    <row r="3784" spans="22:26">
      <c r="V3784" s="288"/>
      <c r="W3784" s="287"/>
      <c r="Z3784" s="289"/>
    </row>
    <row r="3785" spans="22:26">
      <c r="V3785" s="288"/>
      <c r="W3785" s="287"/>
      <c r="Z3785" s="289"/>
    </row>
    <row r="3786" spans="22:26">
      <c r="V3786" s="288"/>
      <c r="W3786" s="287"/>
      <c r="Z3786" s="289"/>
    </row>
    <row r="3787" spans="22:26">
      <c r="V3787" s="288"/>
      <c r="W3787" s="287"/>
      <c r="Z3787" s="289"/>
    </row>
    <row r="3788" spans="22:26">
      <c r="V3788" s="288"/>
      <c r="W3788" s="287"/>
      <c r="Z3788" s="289"/>
    </row>
    <row r="3789" spans="22:26">
      <c r="V3789" s="288"/>
      <c r="W3789" s="287"/>
      <c r="Z3789" s="289"/>
    </row>
    <row r="3790" spans="22:26">
      <c r="V3790" s="288"/>
      <c r="W3790" s="287"/>
      <c r="Z3790" s="289"/>
    </row>
    <row r="3791" spans="22:26">
      <c r="V3791" s="288"/>
      <c r="W3791" s="287"/>
      <c r="Z3791" s="289"/>
    </row>
    <row r="3792" spans="22:26">
      <c r="V3792" s="288"/>
      <c r="W3792" s="287"/>
      <c r="Z3792" s="289"/>
    </row>
    <row r="3793" spans="22:26">
      <c r="V3793" s="288"/>
      <c r="W3793" s="287"/>
      <c r="Z3793" s="289"/>
    </row>
    <row r="3794" spans="22:26">
      <c r="V3794" s="288"/>
      <c r="W3794" s="287"/>
      <c r="Z3794" s="289"/>
    </row>
    <row r="3795" spans="22:26">
      <c r="V3795" s="288"/>
      <c r="W3795" s="287"/>
      <c r="Z3795" s="289"/>
    </row>
    <row r="3796" spans="22:26">
      <c r="V3796" s="288"/>
      <c r="W3796" s="287"/>
      <c r="Z3796" s="289"/>
    </row>
    <row r="3797" spans="22:26">
      <c r="V3797" s="288"/>
      <c r="W3797" s="287"/>
      <c r="Z3797" s="289"/>
    </row>
    <row r="3798" spans="22:26">
      <c r="V3798" s="288"/>
      <c r="W3798" s="287"/>
      <c r="Z3798" s="289"/>
    </row>
    <row r="3799" spans="22:26">
      <c r="V3799" s="288"/>
      <c r="W3799" s="287"/>
      <c r="Z3799" s="289"/>
    </row>
    <row r="3800" spans="22:26">
      <c r="V3800" s="288"/>
      <c r="W3800" s="287"/>
      <c r="Z3800" s="289"/>
    </row>
    <row r="3801" spans="22:26">
      <c r="V3801" s="288"/>
      <c r="W3801" s="287"/>
      <c r="Z3801" s="289"/>
    </row>
    <row r="3802" spans="22:26">
      <c r="V3802" s="288"/>
      <c r="W3802" s="287"/>
      <c r="Z3802" s="289"/>
    </row>
    <row r="3803" spans="22:26">
      <c r="V3803" s="288"/>
      <c r="W3803" s="287"/>
      <c r="Z3803" s="289"/>
    </row>
    <row r="3804" spans="22:26">
      <c r="V3804" s="288"/>
      <c r="W3804" s="287"/>
      <c r="Z3804" s="289"/>
    </row>
    <row r="3805" spans="22:26">
      <c r="V3805" s="288"/>
      <c r="W3805" s="287"/>
      <c r="Z3805" s="289"/>
    </row>
    <row r="3806" spans="22:26">
      <c r="V3806" s="288"/>
      <c r="W3806" s="287"/>
      <c r="Z3806" s="289"/>
    </row>
    <row r="3807" spans="22:26">
      <c r="V3807" s="288"/>
      <c r="W3807" s="287"/>
      <c r="Z3807" s="289"/>
    </row>
    <row r="3808" spans="22:26">
      <c r="V3808" s="288"/>
      <c r="W3808" s="287"/>
      <c r="Z3808" s="289"/>
    </row>
    <row r="3809" spans="22:26">
      <c r="V3809" s="288"/>
      <c r="W3809" s="287"/>
      <c r="Z3809" s="289"/>
    </row>
    <row r="3810" spans="22:26">
      <c r="V3810" s="288"/>
      <c r="W3810" s="287"/>
      <c r="Z3810" s="289"/>
    </row>
    <row r="3811" spans="22:26">
      <c r="V3811" s="288"/>
      <c r="W3811" s="287"/>
      <c r="Z3811" s="289"/>
    </row>
    <row r="3812" spans="22:26">
      <c r="V3812" s="288"/>
      <c r="W3812" s="287"/>
      <c r="Z3812" s="289"/>
    </row>
    <row r="3813" spans="22:26">
      <c r="V3813" s="288"/>
      <c r="W3813" s="287"/>
      <c r="Z3813" s="289"/>
    </row>
    <row r="3814" spans="22:26">
      <c r="V3814" s="288"/>
      <c r="W3814" s="287"/>
      <c r="Z3814" s="289"/>
    </row>
    <row r="3815" spans="22:26">
      <c r="V3815" s="288"/>
      <c r="W3815" s="287"/>
      <c r="Z3815" s="289"/>
    </row>
    <row r="3816" spans="22:26">
      <c r="V3816" s="288"/>
      <c r="W3816" s="287"/>
      <c r="Z3816" s="289"/>
    </row>
    <row r="3817" spans="22:26">
      <c r="V3817" s="288"/>
      <c r="W3817" s="287"/>
      <c r="Z3817" s="289"/>
    </row>
    <row r="3818" spans="22:26">
      <c r="V3818" s="288"/>
      <c r="W3818" s="287"/>
      <c r="Z3818" s="289"/>
    </row>
    <row r="3819" spans="22:26">
      <c r="V3819" s="288"/>
      <c r="W3819" s="287"/>
      <c r="Z3819" s="289"/>
    </row>
    <row r="3820" spans="22:26">
      <c r="V3820" s="288"/>
      <c r="W3820" s="287"/>
      <c r="Z3820" s="289"/>
    </row>
    <row r="3821" spans="22:26">
      <c r="V3821" s="288"/>
      <c r="W3821" s="287"/>
      <c r="Z3821" s="289"/>
    </row>
    <row r="3822" spans="22:26">
      <c r="V3822" s="288"/>
      <c r="W3822" s="287"/>
      <c r="Z3822" s="289"/>
    </row>
    <row r="3823" spans="22:26">
      <c r="V3823" s="288"/>
      <c r="W3823" s="287"/>
      <c r="Z3823" s="289"/>
    </row>
    <row r="3824" spans="22:26">
      <c r="V3824" s="288"/>
      <c r="W3824" s="287"/>
      <c r="Z3824" s="289"/>
    </row>
    <row r="3825" spans="22:26">
      <c r="V3825" s="288"/>
      <c r="W3825" s="287"/>
      <c r="Z3825" s="289"/>
    </row>
    <row r="3826" spans="22:26">
      <c r="V3826" s="288"/>
      <c r="W3826" s="287"/>
      <c r="Z3826" s="289"/>
    </row>
    <row r="3827" spans="22:26">
      <c r="V3827" s="288"/>
      <c r="W3827" s="287"/>
      <c r="Z3827" s="289"/>
    </row>
    <row r="3828" spans="22:26">
      <c r="V3828" s="288"/>
      <c r="W3828" s="287"/>
      <c r="Z3828" s="289"/>
    </row>
    <row r="3829" spans="22:26">
      <c r="V3829" s="288"/>
      <c r="W3829" s="287"/>
      <c r="Z3829" s="289"/>
    </row>
    <row r="3830" spans="22:26">
      <c r="V3830" s="288"/>
      <c r="W3830" s="287"/>
      <c r="Z3830" s="289"/>
    </row>
    <row r="3831" spans="22:26">
      <c r="V3831" s="288"/>
      <c r="W3831" s="287"/>
      <c r="Z3831" s="289"/>
    </row>
    <row r="3832" spans="22:26">
      <c r="V3832" s="288"/>
      <c r="W3832" s="287"/>
      <c r="Z3832" s="289"/>
    </row>
    <row r="3833" spans="22:26">
      <c r="V3833" s="288"/>
      <c r="W3833" s="287"/>
      <c r="Z3833" s="289"/>
    </row>
    <row r="3834" spans="22:26">
      <c r="V3834" s="288"/>
      <c r="W3834" s="287"/>
      <c r="Z3834" s="289"/>
    </row>
    <row r="3835" spans="22:26">
      <c r="V3835" s="288"/>
      <c r="W3835" s="287"/>
      <c r="Z3835" s="289"/>
    </row>
    <row r="3836" spans="22:26">
      <c r="V3836" s="288"/>
      <c r="W3836" s="287"/>
      <c r="Z3836" s="289"/>
    </row>
    <row r="3837" spans="22:26">
      <c r="V3837" s="288"/>
      <c r="W3837" s="287"/>
      <c r="Z3837" s="289"/>
    </row>
    <row r="3838" spans="22:26">
      <c r="V3838" s="288"/>
      <c r="W3838" s="287"/>
      <c r="Z3838" s="289"/>
    </row>
    <row r="3839" spans="22:26">
      <c r="V3839" s="288"/>
      <c r="W3839" s="287"/>
      <c r="Z3839" s="289"/>
    </row>
    <row r="3840" spans="22:26">
      <c r="V3840" s="288"/>
      <c r="W3840" s="287"/>
      <c r="Z3840" s="289"/>
    </row>
    <row r="3841" spans="22:26">
      <c r="V3841" s="288"/>
      <c r="W3841" s="287"/>
      <c r="Z3841" s="289"/>
    </row>
    <row r="3842" spans="22:26">
      <c r="V3842" s="288"/>
      <c r="W3842" s="287"/>
      <c r="Z3842" s="289"/>
    </row>
    <row r="3843" spans="22:26">
      <c r="V3843" s="288"/>
      <c r="W3843" s="287"/>
      <c r="Z3843" s="289"/>
    </row>
    <row r="3844" spans="22:26">
      <c r="V3844" s="288"/>
      <c r="W3844" s="287"/>
      <c r="Z3844" s="289"/>
    </row>
    <row r="3845" spans="22:26">
      <c r="V3845" s="288"/>
      <c r="W3845" s="287"/>
      <c r="Z3845" s="289"/>
    </row>
    <row r="3846" spans="22:26">
      <c r="V3846" s="288"/>
      <c r="W3846" s="287"/>
      <c r="Z3846" s="289"/>
    </row>
    <row r="3847" spans="22:26">
      <c r="V3847" s="288"/>
      <c r="W3847" s="287"/>
      <c r="Z3847" s="289"/>
    </row>
    <row r="3848" spans="22:26">
      <c r="V3848" s="288"/>
      <c r="W3848" s="287"/>
      <c r="Z3848" s="289"/>
    </row>
    <row r="3849" spans="22:26">
      <c r="V3849" s="288"/>
      <c r="W3849" s="287"/>
      <c r="Z3849" s="289"/>
    </row>
    <row r="3850" spans="22:26">
      <c r="V3850" s="288"/>
      <c r="W3850" s="287"/>
      <c r="Z3850" s="289"/>
    </row>
    <row r="3851" spans="22:26">
      <c r="V3851" s="288"/>
      <c r="W3851" s="287"/>
      <c r="Z3851" s="289"/>
    </row>
    <row r="3852" spans="22:26">
      <c r="V3852" s="288"/>
      <c r="W3852" s="287"/>
      <c r="Z3852" s="289"/>
    </row>
    <row r="3853" spans="22:26">
      <c r="V3853" s="288"/>
      <c r="W3853" s="287"/>
      <c r="Z3853" s="289"/>
    </row>
    <row r="3854" spans="22:26">
      <c r="V3854" s="288"/>
      <c r="W3854" s="287"/>
      <c r="Z3854" s="289"/>
    </row>
    <row r="3855" spans="22:26">
      <c r="V3855" s="288"/>
      <c r="W3855" s="287"/>
      <c r="Z3855" s="289"/>
    </row>
    <row r="3856" spans="22:26">
      <c r="V3856" s="288"/>
      <c r="W3856" s="287"/>
      <c r="Z3856" s="289"/>
    </row>
    <row r="3857" spans="22:26">
      <c r="V3857" s="288"/>
      <c r="W3857" s="287"/>
      <c r="Z3857" s="289"/>
    </row>
    <row r="3858" spans="22:26">
      <c r="V3858" s="288"/>
      <c r="W3858" s="287"/>
      <c r="Z3858" s="289"/>
    </row>
    <row r="3859" spans="22:26">
      <c r="V3859" s="288"/>
      <c r="W3859" s="287"/>
      <c r="Z3859" s="289"/>
    </row>
    <row r="3860" spans="22:26">
      <c r="V3860" s="288"/>
      <c r="W3860" s="287"/>
      <c r="Z3860" s="289"/>
    </row>
    <row r="3861" spans="22:26">
      <c r="V3861" s="288"/>
      <c r="W3861" s="287"/>
      <c r="Z3861" s="289"/>
    </row>
    <row r="3862" spans="22:26">
      <c r="V3862" s="288"/>
      <c r="W3862" s="287"/>
      <c r="Z3862" s="289"/>
    </row>
    <row r="3863" spans="22:26">
      <c r="V3863" s="288"/>
      <c r="W3863" s="287"/>
      <c r="Z3863" s="289"/>
    </row>
    <row r="3864" spans="22:26">
      <c r="V3864" s="288"/>
      <c r="W3864" s="287"/>
      <c r="Z3864" s="289"/>
    </row>
    <row r="3865" spans="22:26">
      <c r="V3865" s="288"/>
      <c r="W3865" s="287"/>
      <c r="Z3865" s="289"/>
    </row>
    <row r="3866" spans="22:26">
      <c r="V3866" s="288"/>
      <c r="W3866" s="287"/>
      <c r="Z3866" s="289"/>
    </row>
    <row r="3867" spans="22:26">
      <c r="V3867" s="288"/>
      <c r="W3867" s="287"/>
      <c r="Z3867" s="289"/>
    </row>
    <row r="3868" spans="22:26">
      <c r="V3868" s="288"/>
      <c r="W3868" s="287"/>
      <c r="Z3868" s="289"/>
    </row>
    <row r="3869" spans="22:26">
      <c r="V3869" s="288"/>
      <c r="W3869" s="287"/>
      <c r="Z3869" s="289"/>
    </row>
    <row r="3870" spans="22:26">
      <c r="V3870" s="288"/>
      <c r="W3870" s="287"/>
      <c r="Z3870" s="289"/>
    </row>
    <row r="3871" spans="22:26">
      <c r="V3871" s="288"/>
      <c r="W3871" s="287"/>
      <c r="Z3871" s="289"/>
    </row>
    <row r="3872" spans="22:26">
      <c r="V3872" s="288"/>
      <c r="W3872" s="287"/>
      <c r="Z3872" s="289"/>
    </row>
    <row r="3873" spans="22:26">
      <c r="V3873" s="288"/>
      <c r="W3873" s="287"/>
      <c r="Z3873" s="289"/>
    </row>
    <row r="3874" spans="22:26">
      <c r="V3874" s="288"/>
      <c r="W3874" s="287"/>
      <c r="Z3874" s="289"/>
    </row>
    <row r="3875" spans="22:26">
      <c r="V3875" s="288"/>
      <c r="W3875" s="287"/>
      <c r="Z3875" s="289"/>
    </row>
    <row r="3876" spans="22:26">
      <c r="V3876" s="288"/>
      <c r="W3876" s="287"/>
      <c r="Z3876" s="289"/>
    </row>
    <row r="3877" spans="22:26">
      <c r="V3877" s="288"/>
      <c r="W3877" s="287"/>
      <c r="Z3877" s="289"/>
    </row>
    <row r="3878" spans="22:26">
      <c r="V3878" s="288"/>
      <c r="W3878" s="287"/>
      <c r="Z3878" s="289"/>
    </row>
    <row r="3879" spans="22:26">
      <c r="V3879" s="288"/>
      <c r="W3879" s="287"/>
      <c r="Z3879" s="289"/>
    </row>
    <row r="3880" spans="22:26">
      <c r="V3880" s="288"/>
      <c r="W3880" s="287"/>
      <c r="Z3880" s="289"/>
    </row>
    <row r="3881" spans="22:26">
      <c r="V3881" s="288"/>
      <c r="W3881" s="287"/>
      <c r="Z3881" s="289"/>
    </row>
    <row r="3882" spans="22:26">
      <c r="V3882" s="288"/>
      <c r="W3882" s="287"/>
      <c r="Z3882" s="289"/>
    </row>
    <row r="3883" spans="22:26">
      <c r="V3883" s="288"/>
      <c r="W3883" s="287"/>
      <c r="Z3883" s="289"/>
    </row>
    <row r="3884" spans="22:26">
      <c r="V3884" s="288"/>
      <c r="W3884" s="287"/>
      <c r="Z3884" s="289"/>
    </row>
    <row r="3885" spans="22:26">
      <c r="V3885" s="288"/>
      <c r="W3885" s="287"/>
      <c r="Z3885" s="289"/>
    </row>
    <row r="3886" spans="22:26">
      <c r="V3886" s="288"/>
      <c r="W3886" s="287"/>
      <c r="Z3886" s="289"/>
    </row>
    <row r="3887" spans="22:26">
      <c r="V3887" s="288"/>
      <c r="W3887" s="287"/>
      <c r="Z3887" s="289"/>
    </row>
    <row r="3888" spans="22:26">
      <c r="V3888" s="288"/>
      <c r="W3888" s="287"/>
      <c r="Z3888" s="289"/>
    </row>
    <row r="3889" spans="22:26">
      <c r="V3889" s="288"/>
      <c r="W3889" s="287"/>
      <c r="Z3889" s="289"/>
    </row>
    <row r="3890" spans="22:26">
      <c r="V3890" s="288"/>
      <c r="W3890" s="287"/>
      <c r="Z3890" s="289"/>
    </row>
    <row r="3891" spans="22:26">
      <c r="V3891" s="288"/>
      <c r="W3891" s="287"/>
      <c r="Z3891" s="289"/>
    </row>
    <row r="3892" spans="22:26">
      <c r="V3892" s="288"/>
      <c r="W3892" s="287"/>
      <c r="Z3892" s="289"/>
    </row>
    <row r="3893" spans="22:26">
      <c r="V3893" s="288"/>
      <c r="W3893" s="287"/>
      <c r="Z3893" s="289"/>
    </row>
    <row r="3894" spans="22:26">
      <c r="V3894" s="288"/>
      <c r="W3894" s="287"/>
      <c r="Z3894" s="289"/>
    </row>
    <row r="3895" spans="22:26">
      <c r="V3895" s="288"/>
      <c r="W3895" s="287"/>
      <c r="Z3895" s="289"/>
    </row>
    <row r="3896" spans="22:26">
      <c r="V3896" s="288"/>
      <c r="W3896" s="287"/>
      <c r="Z3896" s="289"/>
    </row>
    <row r="3897" spans="22:26">
      <c r="V3897" s="288"/>
      <c r="W3897" s="287"/>
      <c r="Z3897" s="289"/>
    </row>
    <row r="3898" spans="22:26">
      <c r="V3898" s="288"/>
      <c r="W3898" s="287"/>
      <c r="Z3898" s="289"/>
    </row>
    <row r="3899" spans="22:26">
      <c r="V3899" s="288"/>
      <c r="W3899" s="287"/>
      <c r="Z3899" s="289"/>
    </row>
    <row r="3900" spans="22:26">
      <c r="V3900" s="288"/>
      <c r="W3900" s="287"/>
      <c r="Z3900" s="289"/>
    </row>
    <row r="3901" spans="22:26">
      <c r="V3901" s="288"/>
      <c r="W3901" s="287"/>
      <c r="Z3901" s="289"/>
    </row>
    <row r="3902" spans="22:26">
      <c r="V3902" s="288"/>
      <c r="W3902" s="287"/>
      <c r="Z3902" s="289"/>
    </row>
    <row r="3903" spans="22:26">
      <c r="V3903" s="288"/>
      <c r="W3903" s="287"/>
      <c r="Z3903" s="289"/>
    </row>
    <row r="3904" spans="22:26">
      <c r="V3904" s="288"/>
      <c r="W3904" s="287"/>
      <c r="Z3904" s="289"/>
    </row>
    <row r="3905" spans="22:26">
      <c r="V3905" s="288"/>
      <c r="W3905" s="287"/>
      <c r="Z3905" s="289"/>
    </row>
    <row r="3906" spans="22:26">
      <c r="V3906" s="288"/>
      <c r="W3906" s="287"/>
      <c r="Z3906" s="289"/>
    </row>
    <row r="3907" spans="22:26">
      <c r="V3907" s="288"/>
      <c r="W3907" s="287"/>
      <c r="Z3907" s="289"/>
    </row>
    <row r="3908" spans="22:26">
      <c r="V3908" s="288"/>
      <c r="W3908" s="287"/>
      <c r="Z3908" s="289"/>
    </row>
    <row r="3909" spans="22:26">
      <c r="V3909" s="288"/>
      <c r="W3909" s="287"/>
      <c r="Z3909" s="289"/>
    </row>
    <row r="3910" spans="22:26">
      <c r="V3910" s="288"/>
      <c r="W3910" s="287"/>
      <c r="Z3910" s="289"/>
    </row>
    <row r="3911" spans="22:26">
      <c r="V3911" s="288"/>
      <c r="W3911" s="287"/>
      <c r="Z3911" s="289"/>
    </row>
    <row r="3912" spans="22:26">
      <c r="V3912" s="288"/>
      <c r="W3912" s="287"/>
      <c r="Z3912" s="289"/>
    </row>
    <row r="3913" spans="22:26">
      <c r="V3913" s="288"/>
      <c r="W3913" s="287"/>
      <c r="Z3913" s="289"/>
    </row>
    <row r="3914" spans="22:26">
      <c r="V3914" s="288"/>
      <c r="W3914" s="287"/>
      <c r="Z3914" s="289"/>
    </row>
    <row r="3915" spans="22:26">
      <c r="V3915" s="288"/>
      <c r="W3915" s="287"/>
      <c r="Z3915" s="289"/>
    </row>
    <row r="3916" spans="22:26">
      <c r="V3916" s="288"/>
      <c r="W3916" s="287"/>
      <c r="Z3916" s="289"/>
    </row>
    <row r="3917" spans="22:26">
      <c r="V3917" s="288"/>
      <c r="W3917" s="287"/>
      <c r="Z3917" s="289"/>
    </row>
    <row r="3918" spans="22:26">
      <c r="V3918" s="288"/>
      <c r="W3918" s="287"/>
      <c r="Z3918" s="289"/>
    </row>
    <row r="3919" spans="22:26">
      <c r="V3919" s="288"/>
      <c r="W3919" s="287"/>
      <c r="Z3919" s="289"/>
    </row>
    <row r="3920" spans="22:26">
      <c r="V3920" s="288"/>
      <c r="W3920" s="287"/>
      <c r="Z3920" s="289"/>
    </row>
    <row r="3921" spans="22:26">
      <c r="V3921" s="288"/>
      <c r="W3921" s="287"/>
      <c r="Z3921" s="289"/>
    </row>
    <row r="3922" spans="22:26">
      <c r="V3922" s="288"/>
      <c r="W3922" s="287"/>
      <c r="Z3922" s="289"/>
    </row>
    <row r="3923" spans="22:26">
      <c r="V3923" s="288"/>
      <c r="W3923" s="287"/>
      <c r="Z3923" s="289"/>
    </row>
    <row r="3924" spans="22:26">
      <c r="V3924" s="288"/>
      <c r="W3924" s="287"/>
      <c r="Z3924" s="289"/>
    </row>
    <row r="3925" spans="22:26">
      <c r="V3925" s="288"/>
      <c r="W3925" s="287"/>
      <c r="Z3925" s="289"/>
    </row>
    <row r="3926" spans="22:26">
      <c r="V3926" s="288"/>
      <c r="W3926" s="287"/>
      <c r="Z3926" s="289"/>
    </row>
    <row r="3927" spans="22:26">
      <c r="V3927" s="288"/>
      <c r="W3927" s="287"/>
      <c r="Z3927" s="289"/>
    </row>
    <row r="3928" spans="22:26">
      <c r="V3928" s="288"/>
      <c r="W3928" s="287"/>
      <c r="Z3928" s="289"/>
    </row>
    <row r="3929" spans="22:26">
      <c r="V3929" s="288"/>
      <c r="W3929" s="287"/>
      <c r="Z3929" s="289"/>
    </row>
    <row r="3930" spans="22:26">
      <c r="V3930" s="288"/>
      <c r="W3930" s="287"/>
      <c r="Z3930" s="289"/>
    </row>
    <row r="3931" spans="22:26">
      <c r="V3931" s="288"/>
      <c r="W3931" s="287"/>
      <c r="Z3931" s="289"/>
    </row>
    <row r="3932" spans="22:26">
      <c r="V3932" s="288"/>
      <c r="W3932" s="287"/>
      <c r="Z3932" s="289"/>
    </row>
    <row r="3933" spans="22:26">
      <c r="V3933" s="288"/>
      <c r="W3933" s="287"/>
      <c r="Z3933" s="289"/>
    </row>
    <row r="3934" spans="22:26">
      <c r="V3934" s="288"/>
      <c r="W3934" s="287"/>
      <c r="Z3934" s="289"/>
    </row>
    <row r="3935" spans="22:26">
      <c r="V3935" s="288"/>
      <c r="W3935" s="287"/>
      <c r="Z3935" s="289"/>
    </row>
    <row r="3936" spans="22:26">
      <c r="V3936" s="288"/>
      <c r="W3936" s="287"/>
      <c r="Z3936" s="289"/>
    </row>
    <row r="3937" spans="22:26">
      <c r="V3937" s="288"/>
      <c r="W3937" s="287"/>
      <c r="Z3937" s="289"/>
    </row>
    <row r="3938" spans="22:26">
      <c r="V3938" s="288"/>
      <c r="W3938" s="287"/>
      <c r="Z3938" s="289"/>
    </row>
    <row r="3939" spans="22:26">
      <c r="V3939" s="288"/>
      <c r="W3939" s="287"/>
      <c r="Z3939" s="289"/>
    </row>
    <row r="3940" spans="22:26">
      <c r="V3940" s="288"/>
      <c r="W3940" s="287"/>
      <c r="Z3940" s="289"/>
    </row>
    <row r="3941" spans="22:26">
      <c r="V3941" s="288"/>
      <c r="W3941" s="287"/>
      <c r="Z3941" s="289"/>
    </row>
    <row r="3942" spans="22:26">
      <c r="V3942" s="288"/>
      <c r="W3942" s="287"/>
      <c r="Z3942" s="289"/>
    </row>
    <row r="3943" spans="22:26">
      <c r="V3943" s="288"/>
      <c r="W3943" s="287"/>
      <c r="Z3943" s="289"/>
    </row>
    <row r="3944" spans="22:26">
      <c r="V3944" s="288"/>
      <c r="W3944" s="287"/>
      <c r="Z3944" s="289"/>
    </row>
    <row r="3945" spans="22:26">
      <c r="V3945" s="288"/>
      <c r="W3945" s="287"/>
      <c r="Z3945" s="289"/>
    </row>
    <row r="3946" spans="22:26">
      <c r="V3946" s="288"/>
      <c r="W3946" s="287"/>
      <c r="Z3946" s="289"/>
    </row>
    <row r="3947" spans="22:26">
      <c r="V3947" s="288"/>
      <c r="W3947" s="287"/>
      <c r="Z3947" s="289"/>
    </row>
    <row r="3948" spans="22:26">
      <c r="V3948" s="288"/>
      <c r="W3948" s="287"/>
      <c r="Z3948" s="289"/>
    </row>
    <row r="3949" spans="22:26">
      <c r="V3949" s="288"/>
      <c r="W3949" s="287"/>
      <c r="Z3949" s="289"/>
    </row>
    <row r="3950" spans="22:26">
      <c r="V3950" s="288"/>
      <c r="W3950" s="287"/>
      <c r="Z3950" s="289"/>
    </row>
    <row r="3951" spans="22:26">
      <c r="V3951" s="288"/>
      <c r="W3951" s="287"/>
      <c r="Z3951" s="289"/>
    </row>
    <row r="3952" spans="22:26">
      <c r="V3952" s="288"/>
      <c r="W3952" s="287"/>
      <c r="Z3952" s="289"/>
    </row>
    <row r="3953" spans="22:26">
      <c r="V3953" s="288"/>
      <c r="W3953" s="287"/>
      <c r="Z3953" s="289"/>
    </row>
    <row r="3954" spans="22:26">
      <c r="V3954" s="288"/>
      <c r="W3954" s="287"/>
      <c r="Z3954" s="289"/>
    </row>
    <row r="3955" spans="22:26">
      <c r="V3955" s="288"/>
      <c r="W3955" s="287"/>
      <c r="Z3955" s="289"/>
    </row>
    <row r="3956" spans="22:26">
      <c r="V3956" s="288"/>
      <c r="W3956" s="287"/>
      <c r="Z3956" s="289"/>
    </row>
    <row r="3957" spans="22:26">
      <c r="V3957" s="288"/>
      <c r="W3957" s="287"/>
      <c r="Z3957" s="289"/>
    </row>
    <row r="3958" spans="22:26">
      <c r="V3958" s="288"/>
      <c r="W3958" s="287"/>
      <c r="Z3958" s="289"/>
    </row>
    <row r="3959" spans="22:26">
      <c r="V3959" s="288"/>
      <c r="W3959" s="287"/>
      <c r="Z3959" s="289"/>
    </row>
    <row r="3960" spans="22:26">
      <c r="V3960" s="288"/>
      <c r="W3960" s="287"/>
      <c r="Z3960" s="289"/>
    </row>
    <row r="3961" spans="22:26">
      <c r="V3961" s="288"/>
      <c r="W3961" s="287"/>
      <c r="Z3961" s="289"/>
    </row>
    <row r="3962" spans="22:26">
      <c r="V3962" s="288"/>
      <c r="W3962" s="287"/>
      <c r="Z3962" s="289"/>
    </row>
    <row r="3963" spans="22:26">
      <c r="V3963" s="288"/>
      <c r="W3963" s="287"/>
      <c r="Z3963" s="289"/>
    </row>
    <row r="3964" spans="22:26">
      <c r="V3964" s="288"/>
      <c r="W3964" s="287"/>
      <c r="Z3964" s="289"/>
    </row>
    <row r="3965" spans="22:26">
      <c r="V3965" s="288"/>
      <c r="W3965" s="287"/>
      <c r="Z3965" s="289"/>
    </row>
    <row r="3966" spans="22:26">
      <c r="V3966" s="288"/>
      <c r="W3966" s="287"/>
      <c r="Z3966" s="289"/>
    </row>
    <row r="3967" spans="22:26">
      <c r="V3967" s="288"/>
      <c r="W3967" s="287"/>
      <c r="Z3967" s="289"/>
    </row>
    <row r="3968" spans="22:26">
      <c r="V3968" s="288"/>
      <c r="W3968" s="287"/>
      <c r="Z3968" s="289"/>
    </row>
    <row r="3969" spans="22:26">
      <c r="V3969" s="288"/>
      <c r="W3969" s="287"/>
      <c r="Z3969" s="289"/>
    </row>
    <row r="3970" spans="22:26">
      <c r="V3970" s="288"/>
      <c r="W3970" s="287"/>
      <c r="Z3970" s="289"/>
    </row>
    <row r="3971" spans="22:26">
      <c r="V3971" s="288"/>
      <c r="W3971" s="287"/>
      <c r="Z3971" s="289"/>
    </row>
    <row r="3972" spans="22:26">
      <c r="V3972" s="288"/>
      <c r="W3972" s="287"/>
      <c r="Z3972" s="289"/>
    </row>
    <row r="3973" spans="22:26">
      <c r="V3973" s="288"/>
      <c r="W3973" s="287"/>
      <c r="Z3973" s="289"/>
    </row>
    <row r="3974" spans="22:26">
      <c r="V3974" s="288"/>
      <c r="W3974" s="287"/>
      <c r="Z3974" s="289"/>
    </row>
    <row r="3975" spans="22:26">
      <c r="V3975" s="288"/>
      <c r="W3975" s="287"/>
      <c r="Z3975" s="289"/>
    </row>
    <row r="3976" spans="22:26">
      <c r="V3976" s="288"/>
      <c r="W3976" s="287"/>
      <c r="Z3976" s="289"/>
    </row>
    <row r="3977" spans="22:26">
      <c r="V3977" s="288"/>
      <c r="W3977" s="287"/>
      <c r="Z3977" s="289"/>
    </row>
    <row r="3978" spans="22:26">
      <c r="V3978" s="288"/>
      <c r="W3978" s="287"/>
      <c r="Z3978" s="289"/>
    </row>
    <row r="3979" spans="22:26">
      <c r="V3979" s="288"/>
      <c r="W3979" s="287"/>
      <c r="Z3979" s="289"/>
    </row>
    <row r="3980" spans="22:26">
      <c r="V3980" s="288"/>
      <c r="W3980" s="287"/>
      <c r="Z3980" s="289"/>
    </row>
    <row r="3981" spans="22:26">
      <c r="V3981" s="288"/>
      <c r="W3981" s="287"/>
      <c r="Z3981" s="289"/>
    </row>
    <row r="3982" spans="22:26">
      <c r="V3982" s="288"/>
      <c r="W3982" s="287"/>
      <c r="Z3982" s="289"/>
    </row>
    <row r="3983" spans="22:26">
      <c r="V3983" s="288"/>
      <c r="W3983" s="287"/>
      <c r="Z3983" s="289"/>
    </row>
    <row r="3984" spans="22:26">
      <c r="V3984" s="288"/>
      <c r="W3984" s="287"/>
      <c r="Z3984" s="289"/>
    </row>
    <row r="3985" spans="22:26">
      <c r="V3985" s="288"/>
      <c r="W3985" s="287"/>
      <c r="Z3985" s="289"/>
    </row>
    <row r="3986" spans="22:26">
      <c r="V3986" s="288"/>
      <c r="W3986" s="287"/>
      <c r="Z3986" s="289"/>
    </row>
    <row r="3987" spans="22:26">
      <c r="V3987" s="288"/>
      <c r="W3987" s="287"/>
      <c r="Z3987" s="289"/>
    </row>
    <row r="3988" spans="22:26">
      <c r="V3988" s="288"/>
      <c r="W3988" s="287"/>
      <c r="Z3988" s="289"/>
    </row>
    <row r="3989" spans="22:26">
      <c r="V3989" s="288"/>
      <c r="W3989" s="287"/>
      <c r="Z3989" s="289"/>
    </row>
    <row r="3990" spans="22:26">
      <c r="V3990" s="288"/>
      <c r="W3990" s="287"/>
      <c r="Z3990" s="289"/>
    </row>
    <row r="3991" spans="22:26">
      <c r="V3991" s="288"/>
      <c r="W3991" s="287"/>
      <c r="Z3991" s="289"/>
    </row>
    <row r="3992" spans="22:26">
      <c r="V3992" s="288"/>
      <c r="W3992" s="287"/>
      <c r="Z3992" s="289"/>
    </row>
    <row r="3993" spans="22:26">
      <c r="V3993" s="288"/>
      <c r="W3993" s="287"/>
      <c r="Z3993" s="289"/>
    </row>
    <row r="3994" spans="22:26">
      <c r="V3994" s="288"/>
      <c r="W3994" s="287"/>
      <c r="Z3994" s="289"/>
    </row>
    <row r="3995" spans="22:26">
      <c r="V3995" s="288"/>
      <c r="W3995" s="287"/>
      <c r="Z3995" s="289"/>
    </row>
    <row r="3996" spans="22:26">
      <c r="V3996" s="288"/>
      <c r="W3996" s="287"/>
      <c r="Z3996" s="289"/>
    </row>
    <row r="3997" spans="22:26">
      <c r="V3997" s="288"/>
      <c r="W3997" s="287"/>
      <c r="Z3997" s="289"/>
    </row>
    <row r="3998" spans="22:26">
      <c r="V3998" s="288"/>
      <c r="W3998" s="287"/>
      <c r="Z3998" s="289"/>
    </row>
    <row r="3999" spans="22:26">
      <c r="V3999" s="288"/>
      <c r="W3999" s="287"/>
      <c r="Z3999" s="289"/>
    </row>
    <row r="4000" spans="22:26">
      <c r="V4000" s="288"/>
      <c r="W4000" s="287"/>
      <c r="Z4000" s="289"/>
    </row>
    <row r="4001" spans="22:26">
      <c r="V4001" s="288"/>
      <c r="W4001" s="287"/>
      <c r="Z4001" s="289"/>
    </row>
    <row r="4002" spans="22:26">
      <c r="V4002" s="288"/>
      <c r="W4002" s="287"/>
      <c r="Z4002" s="289"/>
    </row>
    <row r="4003" spans="22:26">
      <c r="V4003" s="288"/>
      <c r="W4003" s="287"/>
      <c r="Z4003" s="289"/>
    </row>
    <row r="4004" spans="22:26">
      <c r="V4004" s="288"/>
      <c r="W4004" s="287"/>
      <c r="Z4004" s="289"/>
    </row>
    <row r="4005" spans="22:26">
      <c r="V4005" s="288"/>
      <c r="W4005" s="287"/>
      <c r="Z4005" s="289"/>
    </row>
    <row r="4006" spans="22:26">
      <c r="V4006" s="288"/>
      <c r="W4006" s="287"/>
      <c r="Z4006" s="289"/>
    </row>
    <row r="4007" spans="22:26">
      <c r="V4007" s="288"/>
      <c r="W4007" s="287"/>
      <c r="Z4007" s="289"/>
    </row>
    <row r="4008" spans="22:26">
      <c r="V4008" s="288"/>
      <c r="W4008" s="287"/>
      <c r="Z4008" s="289"/>
    </row>
    <row r="4009" spans="22:26">
      <c r="V4009" s="288"/>
      <c r="W4009" s="287"/>
      <c r="Z4009" s="289"/>
    </row>
    <row r="4010" spans="22:26">
      <c r="V4010" s="288"/>
      <c r="W4010" s="287"/>
      <c r="Z4010" s="289"/>
    </row>
    <row r="4011" spans="22:26">
      <c r="V4011" s="288"/>
      <c r="W4011" s="287"/>
      <c r="Z4011" s="289"/>
    </row>
    <row r="4012" spans="22:26">
      <c r="V4012" s="288"/>
      <c r="W4012" s="287"/>
      <c r="Z4012" s="289"/>
    </row>
    <row r="4013" spans="22:26">
      <c r="V4013" s="288"/>
      <c r="W4013" s="287"/>
      <c r="Z4013" s="289"/>
    </row>
    <row r="4014" spans="22:26">
      <c r="V4014" s="288"/>
      <c r="W4014" s="287"/>
      <c r="Z4014" s="289"/>
    </row>
    <row r="4015" spans="22:26">
      <c r="V4015" s="288"/>
      <c r="W4015" s="287"/>
      <c r="Z4015" s="289"/>
    </row>
    <row r="4016" spans="22:26">
      <c r="V4016" s="288"/>
      <c r="W4016" s="287"/>
      <c r="Z4016" s="289"/>
    </row>
    <row r="4017" spans="22:26">
      <c r="V4017" s="288"/>
      <c r="W4017" s="287"/>
      <c r="Z4017" s="289"/>
    </row>
    <row r="4018" spans="22:26">
      <c r="V4018" s="288"/>
      <c r="W4018" s="287"/>
      <c r="Z4018" s="289"/>
    </row>
    <row r="4019" spans="22:26">
      <c r="V4019" s="288"/>
      <c r="W4019" s="287"/>
      <c r="Z4019" s="289"/>
    </row>
    <row r="4020" spans="22:26">
      <c r="V4020" s="288"/>
      <c r="W4020" s="287"/>
      <c r="Z4020" s="289"/>
    </row>
    <row r="4021" spans="22:26">
      <c r="V4021" s="288"/>
      <c r="W4021" s="287"/>
      <c r="Z4021" s="289"/>
    </row>
    <row r="4022" spans="22:26">
      <c r="V4022" s="288"/>
      <c r="W4022" s="287"/>
      <c r="Z4022" s="289"/>
    </row>
    <row r="4023" spans="22:26">
      <c r="V4023" s="288"/>
      <c r="W4023" s="287"/>
      <c r="Z4023" s="289"/>
    </row>
    <row r="4024" spans="22:26">
      <c r="V4024" s="288"/>
      <c r="W4024" s="287"/>
      <c r="Z4024" s="289"/>
    </row>
    <row r="4025" spans="22:26">
      <c r="V4025" s="288"/>
      <c r="W4025" s="287"/>
      <c r="Z4025" s="289"/>
    </row>
    <row r="4026" spans="22:26">
      <c r="V4026" s="288"/>
      <c r="W4026" s="287"/>
      <c r="Z4026" s="289"/>
    </row>
    <row r="4027" spans="22:26">
      <c r="V4027" s="288"/>
      <c r="W4027" s="287"/>
      <c r="Z4027" s="289"/>
    </row>
    <row r="4028" spans="22:26">
      <c r="V4028" s="288"/>
      <c r="W4028" s="287"/>
      <c r="Z4028" s="289"/>
    </row>
    <row r="4029" spans="22:26">
      <c r="V4029" s="288"/>
      <c r="W4029" s="287"/>
      <c r="Z4029" s="289"/>
    </row>
    <row r="4030" spans="22:26">
      <c r="V4030" s="288"/>
      <c r="W4030" s="287"/>
      <c r="Z4030" s="289"/>
    </row>
    <row r="4031" spans="22:26">
      <c r="V4031" s="288"/>
      <c r="W4031" s="287"/>
      <c r="Z4031" s="289"/>
    </row>
    <row r="4032" spans="22:26">
      <c r="V4032" s="288"/>
      <c r="W4032" s="287"/>
      <c r="Z4032" s="289"/>
    </row>
    <row r="4033" spans="22:26">
      <c r="V4033" s="288"/>
      <c r="W4033" s="287"/>
      <c r="Z4033" s="289"/>
    </row>
    <row r="4034" spans="22:26">
      <c r="V4034" s="288"/>
      <c r="W4034" s="287"/>
      <c r="Z4034" s="289"/>
    </row>
    <row r="4035" spans="22:26">
      <c r="V4035" s="288"/>
      <c r="W4035" s="287"/>
      <c r="Z4035" s="289"/>
    </row>
    <row r="4036" spans="22:26">
      <c r="V4036" s="288"/>
      <c r="W4036" s="287"/>
      <c r="Z4036" s="289"/>
    </row>
    <row r="4037" spans="22:26">
      <c r="V4037" s="288"/>
      <c r="W4037" s="287"/>
      <c r="Z4037" s="289"/>
    </row>
    <row r="4038" spans="22:26">
      <c r="V4038" s="288"/>
      <c r="W4038" s="287"/>
      <c r="Z4038" s="289"/>
    </row>
    <row r="4039" spans="22:26">
      <c r="V4039" s="288"/>
      <c r="W4039" s="287"/>
      <c r="Z4039" s="289"/>
    </row>
    <row r="4040" spans="22:26">
      <c r="V4040" s="288"/>
      <c r="W4040" s="287"/>
      <c r="Z4040" s="289"/>
    </row>
    <row r="4041" spans="22:26">
      <c r="V4041" s="288"/>
      <c r="W4041" s="287"/>
      <c r="Z4041" s="289"/>
    </row>
    <row r="4042" spans="22:26">
      <c r="V4042" s="288"/>
      <c r="W4042" s="287"/>
      <c r="Z4042" s="289"/>
    </row>
    <row r="4043" spans="22:26">
      <c r="V4043" s="288"/>
      <c r="W4043" s="287"/>
      <c r="Z4043" s="289"/>
    </row>
    <row r="4044" spans="22:26">
      <c r="V4044" s="288"/>
      <c r="W4044" s="287"/>
      <c r="Z4044" s="289"/>
    </row>
    <row r="4045" spans="22:26">
      <c r="V4045" s="288"/>
      <c r="W4045" s="287"/>
      <c r="Z4045" s="289"/>
    </row>
    <row r="4046" spans="22:26">
      <c r="V4046" s="288"/>
      <c r="W4046" s="287"/>
      <c r="Z4046" s="289"/>
    </row>
    <row r="4047" spans="22:26">
      <c r="V4047" s="288"/>
      <c r="W4047" s="287"/>
      <c r="Z4047" s="289"/>
    </row>
    <row r="4048" spans="22:26">
      <c r="V4048" s="288"/>
      <c r="W4048" s="287"/>
      <c r="Z4048" s="289"/>
    </row>
    <row r="4049" spans="22:26">
      <c r="V4049" s="288"/>
      <c r="W4049" s="287"/>
      <c r="Z4049" s="289"/>
    </row>
    <row r="4050" spans="22:26">
      <c r="V4050" s="288"/>
      <c r="W4050" s="287"/>
      <c r="Z4050" s="289"/>
    </row>
    <row r="4051" spans="22:26">
      <c r="V4051" s="288"/>
      <c r="W4051" s="287"/>
      <c r="Z4051" s="289"/>
    </row>
    <row r="4052" spans="22:26">
      <c r="V4052" s="288"/>
      <c r="W4052" s="287"/>
      <c r="Z4052" s="289"/>
    </row>
    <row r="4053" spans="22:26">
      <c r="V4053" s="288"/>
      <c r="W4053" s="287"/>
      <c r="Z4053" s="289"/>
    </row>
    <row r="4054" spans="22:26">
      <c r="V4054" s="288"/>
      <c r="W4054" s="287"/>
      <c r="Z4054" s="289"/>
    </row>
    <row r="4055" spans="22:26">
      <c r="V4055" s="288"/>
      <c r="W4055" s="287"/>
      <c r="Z4055" s="289"/>
    </row>
    <row r="4056" spans="22:26">
      <c r="V4056" s="288"/>
      <c r="W4056" s="287"/>
      <c r="Z4056" s="289"/>
    </row>
    <row r="4057" spans="22:26">
      <c r="V4057" s="288"/>
      <c r="W4057" s="287"/>
      <c r="Z4057" s="289"/>
    </row>
    <row r="4058" spans="22:26">
      <c r="V4058" s="288"/>
      <c r="W4058" s="287"/>
      <c r="Z4058" s="289"/>
    </row>
    <row r="4059" spans="22:26">
      <c r="V4059" s="288"/>
      <c r="W4059" s="287"/>
      <c r="Z4059" s="289"/>
    </row>
    <row r="4060" spans="22:26">
      <c r="V4060" s="288"/>
      <c r="W4060" s="287"/>
      <c r="Z4060" s="289"/>
    </row>
    <row r="4061" spans="22:26">
      <c r="V4061" s="288"/>
      <c r="W4061" s="287"/>
      <c r="Z4061" s="289"/>
    </row>
    <row r="4062" spans="22:26">
      <c r="V4062" s="288"/>
      <c r="W4062" s="287"/>
      <c r="Z4062" s="289"/>
    </row>
    <row r="4063" spans="22:26">
      <c r="V4063" s="288"/>
      <c r="W4063" s="287"/>
      <c r="Z4063" s="289"/>
    </row>
    <row r="4064" spans="22:26">
      <c r="V4064" s="288"/>
      <c r="W4064" s="287"/>
      <c r="Z4064" s="289"/>
    </row>
    <row r="4065" spans="22:26">
      <c r="V4065" s="288"/>
      <c r="W4065" s="287"/>
      <c r="Z4065" s="289"/>
    </row>
    <row r="4066" spans="22:26">
      <c r="V4066" s="288"/>
      <c r="W4066" s="287"/>
      <c r="Z4066" s="289"/>
    </row>
    <row r="4067" spans="22:26">
      <c r="V4067" s="288"/>
      <c r="W4067" s="287"/>
      <c r="Z4067" s="289"/>
    </row>
    <row r="4068" spans="22:26">
      <c r="V4068" s="288"/>
      <c r="W4068" s="287"/>
      <c r="Z4068" s="289"/>
    </row>
    <row r="4069" spans="22:26">
      <c r="V4069" s="288"/>
      <c r="W4069" s="287"/>
      <c r="Z4069" s="289"/>
    </row>
    <row r="4070" spans="22:26">
      <c r="V4070" s="288"/>
      <c r="W4070" s="287"/>
      <c r="Z4070" s="289"/>
    </row>
    <row r="4071" spans="22:26">
      <c r="V4071" s="288"/>
      <c r="W4071" s="287"/>
      <c r="Z4071" s="289"/>
    </row>
    <row r="4072" spans="22:26">
      <c r="V4072" s="288"/>
      <c r="W4072" s="287"/>
      <c r="Z4072" s="289"/>
    </row>
    <row r="4073" spans="22:26">
      <c r="V4073" s="288"/>
      <c r="W4073" s="287"/>
      <c r="Z4073" s="289"/>
    </row>
    <row r="4074" spans="22:26">
      <c r="V4074" s="288"/>
      <c r="W4074" s="287"/>
      <c r="Z4074" s="289"/>
    </row>
    <row r="4075" spans="22:26">
      <c r="V4075" s="288"/>
      <c r="W4075" s="287"/>
      <c r="Z4075" s="289"/>
    </row>
    <row r="4076" spans="22:26">
      <c r="V4076" s="288"/>
      <c r="W4076" s="287"/>
      <c r="Z4076" s="289"/>
    </row>
    <row r="4077" spans="22:26">
      <c r="V4077" s="288"/>
      <c r="W4077" s="287"/>
      <c r="Z4077" s="289"/>
    </row>
    <row r="4078" spans="22:26">
      <c r="V4078" s="288"/>
      <c r="W4078" s="287"/>
      <c r="Z4078" s="289"/>
    </row>
    <row r="4079" spans="22:26">
      <c r="V4079" s="288"/>
      <c r="W4079" s="287"/>
      <c r="Z4079" s="289"/>
    </row>
    <row r="4080" spans="22:26">
      <c r="V4080" s="288"/>
      <c r="W4080" s="287"/>
      <c r="Z4080" s="289"/>
    </row>
    <row r="4081" spans="22:26">
      <c r="V4081" s="288"/>
      <c r="W4081" s="287"/>
      <c r="Z4081" s="289"/>
    </row>
    <row r="4082" spans="22:26">
      <c r="V4082" s="288"/>
      <c r="W4082" s="287"/>
      <c r="Z4082" s="289"/>
    </row>
    <row r="4083" spans="22:26">
      <c r="V4083" s="288"/>
      <c r="W4083" s="287"/>
      <c r="Z4083" s="289"/>
    </row>
    <row r="4084" spans="22:26">
      <c r="V4084" s="288"/>
      <c r="W4084" s="287"/>
      <c r="Z4084" s="289"/>
    </row>
    <row r="4085" spans="22:26">
      <c r="V4085" s="288"/>
      <c r="W4085" s="287"/>
      <c r="Z4085" s="289"/>
    </row>
    <row r="4086" spans="22:26">
      <c r="V4086" s="288"/>
      <c r="W4086" s="287"/>
      <c r="Z4086" s="289"/>
    </row>
    <row r="4087" spans="22:26">
      <c r="V4087" s="288"/>
      <c r="W4087" s="287"/>
      <c r="Z4087" s="289"/>
    </row>
    <row r="4088" spans="22:26">
      <c r="V4088" s="288"/>
      <c r="W4088" s="287"/>
      <c r="Z4088" s="289"/>
    </row>
    <row r="4089" spans="22:26">
      <c r="V4089" s="288"/>
      <c r="W4089" s="287"/>
      <c r="Z4089" s="289"/>
    </row>
    <row r="4090" spans="22:26">
      <c r="V4090" s="288"/>
      <c r="W4090" s="287"/>
      <c r="Z4090" s="289"/>
    </row>
    <row r="4091" spans="22:26">
      <c r="V4091" s="288"/>
      <c r="W4091" s="287"/>
      <c r="Z4091" s="289"/>
    </row>
    <row r="4092" spans="22:26">
      <c r="V4092" s="288"/>
      <c r="W4092" s="287"/>
      <c r="Z4092" s="289"/>
    </row>
    <row r="4093" spans="22:26">
      <c r="V4093" s="288"/>
      <c r="W4093" s="287"/>
      <c r="Z4093" s="289"/>
    </row>
    <row r="4094" spans="22:26">
      <c r="V4094" s="288"/>
      <c r="W4094" s="287"/>
      <c r="Z4094" s="289"/>
    </row>
    <row r="4095" spans="22:26">
      <c r="V4095" s="288"/>
      <c r="W4095" s="287"/>
      <c r="Z4095" s="289"/>
    </row>
    <row r="4096" spans="22:26">
      <c r="V4096" s="288"/>
      <c r="W4096" s="287"/>
      <c r="Z4096" s="289"/>
    </row>
    <row r="4097" spans="22:26">
      <c r="V4097" s="288"/>
      <c r="W4097" s="287"/>
      <c r="Z4097" s="289"/>
    </row>
    <row r="4098" spans="22:26">
      <c r="V4098" s="288"/>
      <c r="W4098" s="287"/>
      <c r="Z4098" s="289"/>
    </row>
    <row r="4099" spans="22:26">
      <c r="V4099" s="288"/>
      <c r="W4099" s="287"/>
      <c r="Z4099" s="289"/>
    </row>
    <row r="4100" spans="22:26">
      <c r="V4100" s="288"/>
      <c r="W4100" s="287"/>
      <c r="Z4100" s="289"/>
    </row>
    <row r="4101" spans="22:26">
      <c r="V4101" s="288"/>
      <c r="W4101" s="287"/>
      <c r="Z4101" s="289"/>
    </row>
    <row r="4102" spans="22:26">
      <c r="V4102" s="288"/>
      <c r="W4102" s="287"/>
      <c r="Z4102" s="289"/>
    </row>
    <row r="4103" spans="22:26">
      <c r="V4103" s="288"/>
      <c r="W4103" s="287"/>
      <c r="Z4103" s="289"/>
    </row>
    <row r="4104" spans="22:26">
      <c r="V4104" s="288"/>
      <c r="W4104" s="287"/>
      <c r="Z4104" s="289"/>
    </row>
    <row r="4105" spans="22:26">
      <c r="V4105" s="288"/>
      <c r="W4105" s="287"/>
      <c r="Z4105" s="289"/>
    </row>
    <row r="4106" spans="22:26">
      <c r="V4106" s="288"/>
      <c r="W4106" s="287"/>
      <c r="Z4106" s="289"/>
    </row>
    <row r="4107" spans="22:26">
      <c r="V4107" s="288"/>
      <c r="W4107" s="287"/>
      <c r="Z4107" s="289"/>
    </row>
    <row r="4108" spans="22:26">
      <c r="V4108" s="288"/>
      <c r="W4108" s="287"/>
      <c r="Z4108" s="289"/>
    </row>
    <row r="4109" spans="22:26">
      <c r="V4109" s="288"/>
      <c r="W4109" s="287"/>
      <c r="Z4109" s="289"/>
    </row>
    <row r="4110" spans="22:26">
      <c r="V4110" s="288"/>
      <c r="W4110" s="287"/>
      <c r="Z4110" s="289"/>
    </row>
    <row r="4111" spans="22:26">
      <c r="V4111" s="288"/>
      <c r="W4111" s="287"/>
      <c r="Z4111" s="289"/>
    </row>
    <row r="4112" spans="22:26">
      <c r="V4112" s="288"/>
      <c r="W4112" s="287"/>
      <c r="Z4112" s="289"/>
    </row>
    <row r="4113" spans="22:26">
      <c r="V4113" s="288"/>
      <c r="W4113" s="287"/>
      <c r="Z4113" s="289"/>
    </row>
    <row r="4114" spans="22:26">
      <c r="V4114" s="288"/>
      <c r="W4114" s="287"/>
      <c r="Z4114" s="289"/>
    </row>
    <row r="4115" spans="22:26">
      <c r="V4115" s="288"/>
      <c r="W4115" s="287"/>
      <c r="Z4115" s="289"/>
    </row>
    <row r="4116" spans="22:26">
      <c r="V4116" s="288"/>
      <c r="W4116" s="287"/>
      <c r="Z4116" s="289"/>
    </row>
    <row r="4117" spans="22:26">
      <c r="V4117" s="288"/>
      <c r="W4117" s="287"/>
      <c r="Z4117" s="289"/>
    </row>
    <row r="4118" spans="22:26">
      <c r="V4118" s="288"/>
      <c r="W4118" s="287"/>
      <c r="Z4118" s="289"/>
    </row>
    <row r="4119" spans="22:26">
      <c r="V4119" s="288"/>
      <c r="W4119" s="287"/>
      <c r="Z4119" s="289"/>
    </row>
    <row r="4120" spans="22:26">
      <c r="V4120" s="288"/>
      <c r="W4120" s="287"/>
      <c r="Z4120" s="289"/>
    </row>
    <row r="4121" spans="22:26">
      <c r="V4121" s="288"/>
      <c r="W4121" s="287"/>
      <c r="Z4121" s="289"/>
    </row>
    <row r="4122" spans="22:26">
      <c r="V4122" s="288"/>
      <c r="W4122" s="287"/>
      <c r="Z4122" s="289"/>
    </row>
    <row r="4123" spans="22:26">
      <c r="V4123" s="288"/>
      <c r="W4123" s="287"/>
      <c r="Z4123" s="289"/>
    </row>
    <row r="4124" spans="22:26">
      <c r="V4124" s="288"/>
      <c r="W4124" s="287"/>
      <c r="Z4124" s="289"/>
    </row>
    <row r="4125" spans="22:26">
      <c r="V4125" s="288"/>
      <c r="W4125" s="287"/>
      <c r="Z4125" s="289"/>
    </row>
    <row r="4126" spans="22:26">
      <c r="V4126" s="288"/>
      <c r="W4126" s="287"/>
      <c r="Z4126" s="289"/>
    </row>
    <row r="4127" spans="22:26">
      <c r="V4127" s="288"/>
      <c r="W4127" s="287"/>
      <c r="Z4127" s="289"/>
    </row>
    <row r="4128" spans="22:26">
      <c r="V4128" s="288"/>
      <c r="W4128" s="287"/>
      <c r="Z4128" s="289"/>
    </row>
    <row r="4129" spans="22:26">
      <c r="V4129" s="288"/>
      <c r="W4129" s="287"/>
      <c r="Z4129" s="289"/>
    </row>
    <row r="4130" spans="22:26">
      <c r="V4130" s="288"/>
      <c r="W4130" s="287"/>
      <c r="Z4130" s="289"/>
    </row>
    <row r="4131" spans="22:26">
      <c r="V4131" s="288"/>
      <c r="W4131" s="287"/>
      <c r="Z4131" s="289"/>
    </row>
    <row r="4132" spans="22:26">
      <c r="V4132" s="288"/>
      <c r="W4132" s="287"/>
      <c r="Z4132" s="289"/>
    </row>
    <row r="4133" spans="22:26">
      <c r="V4133" s="288"/>
      <c r="W4133" s="287"/>
      <c r="Z4133" s="289"/>
    </row>
    <row r="4134" spans="22:26">
      <c r="V4134" s="288"/>
      <c r="W4134" s="287"/>
      <c r="Z4134" s="289"/>
    </row>
    <row r="4135" spans="22:26">
      <c r="V4135" s="288"/>
      <c r="W4135" s="287"/>
      <c r="Z4135" s="289"/>
    </row>
    <row r="4136" spans="22:26">
      <c r="V4136" s="288"/>
      <c r="W4136" s="287"/>
      <c r="Z4136" s="289"/>
    </row>
    <row r="4137" spans="22:26">
      <c r="V4137" s="288"/>
      <c r="W4137" s="287"/>
      <c r="Z4137" s="289"/>
    </row>
    <row r="4138" spans="22:26">
      <c r="V4138" s="288"/>
      <c r="W4138" s="287"/>
      <c r="Z4138" s="289"/>
    </row>
    <row r="4139" spans="22:26">
      <c r="V4139" s="288"/>
      <c r="W4139" s="287"/>
      <c r="Z4139" s="289"/>
    </row>
    <row r="4140" spans="22:26">
      <c r="V4140" s="288"/>
      <c r="W4140" s="287"/>
      <c r="Z4140" s="289"/>
    </row>
    <row r="4141" spans="22:26">
      <c r="V4141" s="288"/>
      <c r="W4141" s="287"/>
      <c r="Z4141" s="289"/>
    </row>
    <row r="4142" spans="22:26">
      <c r="V4142" s="288"/>
      <c r="W4142" s="287"/>
      <c r="Z4142" s="289"/>
    </row>
    <row r="4143" spans="22:26">
      <c r="V4143" s="288"/>
      <c r="W4143" s="287"/>
      <c r="Z4143" s="289"/>
    </row>
    <row r="4144" spans="22:26">
      <c r="V4144" s="288"/>
      <c r="W4144" s="287"/>
      <c r="Z4144" s="289"/>
    </row>
    <row r="4145" spans="22:26">
      <c r="V4145" s="288"/>
      <c r="W4145" s="287"/>
      <c r="Z4145" s="289"/>
    </row>
    <row r="4146" spans="22:26">
      <c r="V4146" s="288"/>
      <c r="W4146" s="287"/>
      <c r="Z4146" s="289"/>
    </row>
    <row r="4147" spans="22:26">
      <c r="V4147" s="288"/>
      <c r="W4147" s="287"/>
      <c r="Z4147" s="289"/>
    </row>
    <row r="4148" spans="22:26">
      <c r="V4148" s="288"/>
      <c r="W4148" s="287"/>
      <c r="Z4148" s="289"/>
    </row>
    <row r="4149" spans="22:26">
      <c r="V4149" s="288"/>
      <c r="W4149" s="287"/>
      <c r="Z4149" s="289"/>
    </row>
    <row r="4150" spans="22:26">
      <c r="V4150" s="288"/>
      <c r="W4150" s="287"/>
      <c r="Z4150" s="289"/>
    </row>
    <row r="4151" spans="22:26">
      <c r="V4151" s="288"/>
      <c r="W4151" s="287"/>
      <c r="Z4151" s="289"/>
    </row>
    <row r="4152" spans="22:26">
      <c r="V4152" s="288"/>
      <c r="W4152" s="287"/>
      <c r="Z4152" s="289"/>
    </row>
    <row r="4153" spans="22:26">
      <c r="V4153" s="288"/>
      <c r="W4153" s="287"/>
      <c r="Z4153" s="289"/>
    </row>
    <row r="4154" spans="22:26">
      <c r="V4154" s="288"/>
      <c r="W4154" s="287"/>
      <c r="Z4154" s="289"/>
    </row>
    <row r="4155" spans="22:26">
      <c r="V4155" s="288"/>
      <c r="W4155" s="287"/>
      <c r="Z4155" s="289"/>
    </row>
    <row r="4156" spans="22:26">
      <c r="V4156" s="288"/>
      <c r="W4156" s="287"/>
      <c r="Z4156" s="289"/>
    </row>
    <row r="4157" spans="22:26">
      <c r="V4157" s="288"/>
      <c r="W4157" s="287"/>
      <c r="Z4157" s="289"/>
    </row>
    <row r="4158" spans="22:26">
      <c r="V4158" s="288"/>
      <c r="W4158" s="287"/>
      <c r="Z4158" s="289"/>
    </row>
    <row r="4159" spans="22:26">
      <c r="V4159" s="288"/>
      <c r="W4159" s="287"/>
      <c r="Z4159" s="289"/>
    </row>
    <row r="4160" spans="22:26">
      <c r="V4160" s="288"/>
      <c r="W4160" s="287"/>
      <c r="Z4160" s="289"/>
    </row>
    <row r="4161" spans="22:26">
      <c r="V4161" s="288"/>
      <c r="W4161" s="287"/>
      <c r="Z4161" s="289"/>
    </row>
    <row r="4162" spans="22:26">
      <c r="V4162" s="288"/>
      <c r="W4162" s="287"/>
      <c r="Z4162" s="289"/>
    </row>
    <row r="4163" spans="22:26">
      <c r="V4163" s="288"/>
      <c r="W4163" s="287"/>
      <c r="Z4163" s="289"/>
    </row>
    <row r="4164" spans="22:26">
      <c r="V4164" s="288"/>
      <c r="W4164" s="287"/>
      <c r="Z4164" s="289"/>
    </row>
    <row r="4165" spans="22:26">
      <c r="V4165" s="288"/>
      <c r="W4165" s="287"/>
      <c r="Z4165" s="289"/>
    </row>
    <row r="4166" spans="22:26">
      <c r="V4166" s="288"/>
      <c r="W4166" s="287"/>
      <c r="Z4166" s="289"/>
    </row>
    <row r="4167" spans="22:26">
      <c r="V4167" s="288"/>
      <c r="W4167" s="287"/>
      <c r="Z4167" s="289"/>
    </row>
    <row r="4168" spans="22:26">
      <c r="V4168" s="288"/>
      <c r="W4168" s="287"/>
      <c r="Z4168" s="289"/>
    </row>
    <row r="4169" spans="22:26">
      <c r="V4169" s="288"/>
      <c r="W4169" s="287"/>
      <c r="Z4169" s="289"/>
    </row>
    <row r="4170" spans="22:26">
      <c r="V4170" s="288"/>
      <c r="W4170" s="287"/>
      <c r="Z4170" s="289"/>
    </row>
    <row r="4171" spans="22:26">
      <c r="V4171" s="288"/>
      <c r="W4171" s="287"/>
      <c r="Z4171" s="289"/>
    </row>
    <row r="4172" spans="22:26">
      <c r="V4172" s="288"/>
      <c r="W4172" s="287"/>
      <c r="Z4172" s="289"/>
    </row>
    <row r="4173" spans="22:26">
      <c r="V4173" s="288"/>
      <c r="W4173" s="287"/>
      <c r="Z4173" s="289"/>
    </row>
    <row r="4174" spans="22:26">
      <c r="V4174" s="288"/>
      <c r="W4174" s="287"/>
      <c r="Z4174" s="289"/>
    </row>
    <row r="4175" spans="22:26">
      <c r="V4175" s="288"/>
      <c r="W4175" s="287"/>
      <c r="Z4175" s="289"/>
    </row>
    <row r="4176" spans="22:26">
      <c r="V4176" s="288"/>
      <c r="W4176" s="287"/>
      <c r="Z4176" s="289"/>
    </row>
    <row r="4177" spans="22:26">
      <c r="V4177" s="288"/>
      <c r="W4177" s="287"/>
      <c r="Z4177" s="289"/>
    </row>
    <row r="4178" spans="22:26">
      <c r="V4178" s="288"/>
      <c r="W4178" s="287"/>
      <c r="Z4178" s="289"/>
    </row>
    <row r="4179" spans="22:26">
      <c r="V4179" s="288"/>
      <c r="W4179" s="287"/>
      <c r="Z4179" s="289"/>
    </row>
    <row r="4180" spans="22:26">
      <c r="V4180" s="288"/>
      <c r="W4180" s="287"/>
      <c r="Z4180" s="289"/>
    </row>
    <row r="4181" spans="22:26">
      <c r="V4181" s="288"/>
      <c r="W4181" s="287"/>
      <c r="Z4181" s="289"/>
    </row>
    <row r="4182" spans="22:26">
      <c r="V4182" s="288"/>
      <c r="W4182" s="287"/>
      <c r="Z4182" s="289"/>
    </row>
    <row r="4183" spans="22:26">
      <c r="V4183" s="288"/>
      <c r="W4183" s="287"/>
      <c r="Z4183" s="289"/>
    </row>
    <row r="4184" spans="22:26">
      <c r="V4184" s="288"/>
      <c r="W4184" s="287"/>
      <c r="Z4184" s="289"/>
    </row>
    <row r="4185" spans="22:26">
      <c r="V4185" s="288"/>
      <c r="W4185" s="287"/>
      <c r="Z4185" s="289"/>
    </row>
    <row r="4186" spans="22:26">
      <c r="V4186" s="288"/>
      <c r="W4186" s="287"/>
      <c r="Z4186" s="289"/>
    </row>
    <row r="4187" spans="22:26">
      <c r="V4187" s="288"/>
      <c r="W4187" s="287"/>
      <c r="Z4187" s="289"/>
    </row>
    <row r="4188" spans="22:26">
      <c r="V4188" s="288"/>
      <c r="W4188" s="287"/>
      <c r="Z4188" s="289"/>
    </row>
    <row r="4189" spans="22:26">
      <c r="V4189" s="288"/>
      <c r="W4189" s="287"/>
      <c r="Z4189" s="289"/>
    </row>
    <row r="4190" spans="22:26">
      <c r="V4190" s="288"/>
      <c r="W4190" s="287"/>
      <c r="Z4190" s="289"/>
    </row>
    <row r="4191" spans="22:26">
      <c r="V4191" s="288"/>
      <c r="W4191" s="287"/>
      <c r="Z4191" s="289"/>
    </row>
    <row r="4192" spans="22:26">
      <c r="V4192" s="288"/>
      <c r="W4192" s="287"/>
      <c r="Z4192" s="289"/>
    </row>
    <row r="4193" spans="22:26">
      <c r="V4193" s="288"/>
      <c r="W4193" s="287"/>
      <c r="Z4193" s="289"/>
    </row>
    <row r="4194" spans="22:26">
      <c r="V4194" s="288"/>
      <c r="W4194" s="287"/>
      <c r="Z4194" s="289"/>
    </row>
    <row r="4195" spans="22:26">
      <c r="V4195" s="288"/>
      <c r="W4195" s="287"/>
      <c r="Z4195" s="289"/>
    </row>
    <row r="4196" spans="22:26">
      <c r="V4196" s="288"/>
      <c r="W4196" s="287"/>
      <c r="Z4196" s="289"/>
    </row>
    <row r="4197" spans="22:26">
      <c r="V4197" s="288"/>
      <c r="W4197" s="287"/>
      <c r="Z4197" s="289"/>
    </row>
    <row r="4198" spans="22:26">
      <c r="V4198" s="288"/>
      <c r="W4198" s="287"/>
      <c r="Z4198" s="289"/>
    </row>
    <row r="4199" spans="22:26">
      <c r="V4199" s="288"/>
      <c r="W4199" s="287"/>
      <c r="Z4199" s="289"/>
    </row>
    <row r="4200" spans="22:26">
      <c r="V4200" s="288"/>
      <c r="W4200" s="287"/>
      <c r="Z4200" s="289"/>
    </row>
    <row r="4201" spans="22:26">
      <c r="V4201" s="288"/>
      <c r="W4201" s="287"/>
      <c r="Z4201" s="289"/>
    </row>
    <row r="4202" spans="22:26">
      <c r="V4202" s="288"/>
      <c r="W4202" s="287"/>
      <c r="Z4202" s="289"/>
    </row>
    <row r="4203" spans="22:26">
      <c r="V4203" s="288"/>
      <c r="W4203" s="287"/>
      <c r="Z4203" s="289"/>
    </row>
    <row r="4204" spans="22:26">
      <c r="V4204" s="288"/>
      <c r="W4204" s="287"/>
      <c r="Z4204" s="289"/>
    </row>
    <row r="4205" spans="22:26">
      <c r="V4205" s="288"/>
      <c r="W4205" s="287"/>
      <c r="Z4205" s="289"/>
    </row>
    <row r="4206" spans="22:26">
      <c r="V4206" s="288"/>
      <c r="W4206" s="287"/>
      <c r="Z4206" s="289"/>
    </row>
    <row r="4207" spans="22:26">
      <c r="V4207" s="288"/>
      <c r="W4207" s="287"/>
      <c r="Z4207" s="289"/>
    </row>
    <row r="4208" spans="22:26">
      <c r="V4208" s="288"/>
      <c r="W4208" s="287"/>
      <c r="Z4208" s="289"/>
    </row>
    <row r="4209" spans="22:26">
      <c r="V4209" s="288"/>
      <c r="W4209" s="287"/>
      <c r="Z4209" s="289"/>
    </row>
    <row r="4210" spans="22:26">
      <c r="V4210" s="288"/>
      <c r="W4210" s="287"/>
      <c r="Z4210" s="289"/>
    </row>
    <row r="4211" spans="22:26">
      <c r="V4211" s="288"/>
      <c r="W4211" s="287"/>
      <c r="Z4211" s="289"/>
    </row>
    <row r="4212" spans="22:26">
      <c r="V4212" s="288"/>
      <c r="W4212" s="287"/>
      <c r="Z4212" s="289"/>
    </row>
    <row r="4213" spans="22:26">
      <c r="V4213" s="288"/>
      <c r="W4213" s="287"/>
      <c r="Z4213" s="289"/>
    </row>
    <row r="4214" spans="22:26">
      <c r="V4214" s="288"/>
      <c r="W4214" s="287"/>
      <c r="Z4214" s="289"/>
    </row>
    <row r="4215" spans="22:26">
      <c r="V4215" s="288"/>
      <c r="W4215" s="287"/>
      <c r="Z4215" s="289"/>
    </row>
    <row r="4216" spans="22:26">
      <c r="V4216" s="288"/>
      <c r="W4216" s="287"/>
      <c r="Z4216" s="289"/>
    </row>
    <row r="4217" spans="22:26">
      <c r="V4217" s="288"/>
      <c r="W4217" s="287"/>
      <c r="Z4217" s="289"/>
    </row>
    <row r="4218" spans="22:26">
      <c r="V4218" s="288"/>
      <c r="W4218" s="287"/>
      <c r="Z4218" s="289"/>
    </row>
    <row r="4219" spans="22:26">
      <c r="V4219" s="288"/>
      <c r="W4219" s="287"/>
      <c r="Z4219" s="289"/>
    </row>
    <row r="4220" spans="22:26">
      <c r="V4220" s="288"/>
      <c r="W4220" s="287"/>
      <c r="Z4220" s="289"/>
    </row>
    <row r="4221" spans="22:26">
      <c r="V4221" s="288"/>
      <c r="W4221" s="287"/>
      <c r="Z4221" s="289"/>
    </row>
    <row r="4222" spans="22:26">
      <c r="V4222" s="288"/>
      <c r="W4222" s="287"/>
      <c r="Z4222" s="289"/>
    </row>
    <row r="4223" spans="22:26">
      <c r="V4223" s="288"/>
      <c r="W4223" s="287"/>
      <c r="Z4223" s="289"/>
    </row>
    <row r="4224" spans="22:26">
      <c r="V4224" s="288"/>
      <c r="W4224" s="287"/>
      <c r="Z4224" s="289"/>
    </row>
    <row r="4225" spans="22:26">
      <c r="V4225" s="288"/>
      <c r="W4225" s="287"/>
      <c r="Z4225" s="289"/>
    </row>
    <row r="4226" spans="22:26">
      <c r="V4226" s="288"/>
      <c r="W4226" s="287"/>
      <c r="Z4226" s="289"/>
    </row>
    <row r="4227" spans="22:26">
      <c r="V4227" s="288"/>
      <c r="W4227" s="287"/>
      <c r="Z4227" s="289"/>
    </row>
    <row r="4228" spans="22:26">
      <c r="V4228" s="288"/>
      <c r="W4228" s="287"/>
      <c r="Z4228" s="289"/>
    </row>
    <row r="4229" spans="22:26">
      <c r="V4229" s="288"/>
      <c r="W4229" s="287"/>
      <c r="Z4229" s="289"/>
    </row>
    <row r="4230" spans="22:26">
      <c r="V4230" s="288"/>
      <c r="W4230" s="287"/>
      <c r="Z4230" s="289"/>
    </row>
    <row r="4231" spans="22:26">
      <c r="V4231" s="288"/>
      <c r="W4231" s="287"/>
      <c r="Z4231" s="289"/>
    </row>
    <row r="4232" spans="22:26">
      <c r="V4232" s="288"/>
      <c r="W4232" s="287"/>
      <c r="Z4232" s="289"/>
    </row>
    <row r="4233" spans="22:26">
      <c r="V4233" s="288"/>
      <c r="W4233" s="287"/>
      <c r="Z4233" s="289"/>
    </row>
    <row r="4234" spans="22:26">
      <c r="V4234" s="288"/>
      <c r="W4234" s="287"/>
      <c r="Z4234" s="289"/>
    </row>
    <row r="4235" spans="22:26">
      <c r="V4235" s="288"/>
      <c r="W4235" s="287"/>
      <c r="Z4235" s="289"/>
    </row>
    <row r="4236" spans="22:26">
      <c r="V4236" s="288"/>
      <c r="W4236" s="287"/>
      <c r="Z4236" s="289"/>
    </row>
    <row r="4237" spans="22:26">
      <c r="V4237" s="288"/>
      <c r="W4237" s="287"/>
      <c r="Z4237" s="289"/>
    </row>
    <row r="4238" spans="22:26">
      <c r="V4238" s="288"/>
      <c r="W4238" s="287"/>
      <c r="Z4238" s="289"/>
    </row>
    <row r="4239" spans="22:26">
      <c r="V4239" s="288"/>
      <c r="W4239" s="287"/>
      <c r="Z4239" s="289"/>
    </row>
    <row r="4240" spans="22:26">
      <c r="V4240" s="288"/>
      <c r="W4240" s="287"/>
      <c r="Z4240" s="289"/>
    </row>
    <row r="4241" spans="22:26">
      <c r="V4241" s="288"/>
      <c r="W4241" s="287"/>
      <c r="Z4241" s="289"/>
    </row>
    <row r="4242" spans="22:26">
      <c r="V4242" s="288"/>
      <c r="W4242" s="287"/>
      <c r="Z4242" s="289"/>
    </row>
    <row r="4243" spans="22:26">
      <c r="V4243" s="288"/>
      <c r="W4243" s="287"/>
      <c r="Z4243" s="289"/>
    </row>
    <row r="4244" spans="22:26">
      <c r="V4244" s="288"/>
      <c r="W4244" s="287"/>
      <c r="Z4244" s="289"/>
    </row>
    <row r="4245" spans="22:26">
      <c r="V4245" s="288"/>
      <c r="W4245" s="287"/>
      <c r="Z4245" s="289"/>
    </row>
    <row r="4246" spans="22:26">
      <c r="V4246" s="288"/>
      <c r="W4246" s="287"/>
      <c r="Z4246" s="289"/>
    </row>
    <row r="4247" spans="22:26">
      <c r="V4247" s="288"/>
      <c r="W4247" s="287"/>
      <c r="Z4247" s="289"/>
    </row>
    <row r="4248" spans="22:26">
      <c r="V4248" s="288"/>
      <c r="W4248" s="287"/>
      <c r="Z4248" s="289"/>
    </row>
    <row r="4249" spans="22:26">
      <c r="V4249" s="288"/>
      <c r="W4249" s="287"/>
      <c r="Z4249" s="289"/>
    </row>
    <row r="4250" spans="22:26">
      <c r="V4250" s="288"/>
      <c r="W4250" s="287"/>
      <c r="Z4250" s="289"/>
    </row>
    <row r="4251" spans="22:26">
      <c r="V4251" s="288"/>
      <c r="W4251" s="287"/>
      <c r="Z4251" s="289"/>
    </row>
    <row r="4252" spans="22:26">
      <c r="V4252" s="288"/>
      <c r="W4252" s="287"/>
      <c r="Z4252" s="289"/>
    </row>
    <row r="4253" spans="22:26">
      <c r="V4253" s="288"/>
      <c r="W4253" s="287"/>
      <c r="Z4253" s="289"/>
    </row>
    <row r="4254" spans="22:26">
      <c r="V4254" s="288"/>
      <c r="W4254" s="287"/>
      <c r="Z4254" s="289"/>
    </row>
    <row r="4255" spans="22:26">
      <c r="V4255" s="288"/>
      <c r="W4255" s="287"/>
      <c r="Z4255" s="289"/>
    </row>
    <row r="4256" spans="22:26">
      <c r="V4256" s="288"/>
      <c r="W4256" s="287"/>
      <c r="Z4256" s="289"/>
    </row>
    <row r="4257" spans="22:26">
      <c r="V4257" s="288"/>
      <c r="W4257" s="287"/>
      <c r="Z4257" s="289"/>
    </row>
    <row r="4258" spans="22:26">
      <c r="V4258" s="288"/>
      <c r="W4258" s="287"/>
      <c r="Z4258" s="289"/>
    </row>
    <row r="4259" spans="22:26">
      <c r="V4259" s="288"/>
      <c r="W4259" s="287"/>
      <c r="Z4259" s="289"/>
    </row>
    <row r="4260" spans="22:26">
      <c r="V4260" s="288"/>
      <c r="W4260" s="287"/>
      <c r="Z4260" s="289"/>
    </row>
    <row r="4261" spans="22:26">
      <c r="V4261" s="288"/>
      <c r="W4261" s="287"/>
      <c r="Z4261" s="289"/>
    </row>
    <row r="4262" spans="22:26">
      <c r="V4262" s="288"/>
      <c r="W4262" s="287"/>
      <c r="Z4262" s="289"/>
    </row>
    <row r="4263" spans="22:26">
      <c r="V4263" s="288"/>
      <c r="W4263" s="287"/>
      <c r="Z4263" s="289"/>
    </row>
    <row r="4264" spans="22:26">
      <c r="V4264" s="288"/>
      <c r="W4264" s="287"/>
      <c r="Z4264" s="289"/>
    </row>
    <row r="4265" spans="22:26">
      <c r="V4265" s="288"/>
      <c r="W4265" s="287"/>
      <c r="Z4265" s="289"/>
    </row>
    <row r="4266" spans="22:26">
      <c r="V4266" s="288"/>
      <c r="W4266" s="287"/>
      <c r="Z4266" s="289"/>
    </row>
    <row r="4267" spans="22:26">
      <c r="V4267" s="288"/>
      <c r="W4267" s="287"/>
      <c r="Z4267" s="289"/>
    </row>
    <row r="4268" spans="22:26">
      <c r="V4268" s="288"/>
      <c r="W4268" s="287"/>
      <c r="Z4268" s="289"/>
    </row>
    <row r="4269" spans="22:26">
      <c r="V4269" s="288"/>
      <c r="W4269" s="287"/>
      <c r="Z4269" s="289"/>
    </row>
    <row r="4270" spans="22:26">
      <c r="V4270" s="288"/>
      <c r="W4270" s="287"/>
      <c r="Z4270" s="289"/>
    </row>
    <row r="4271" spans="22:26">
      <c r="V4271" s="288"/>
      <c r="W4271" s="287"/>
      <c r="Z4271" s="289"/>
    </row>
    <row r="4272" spans="22:26">
      <c r="V4272" s="288"/>
      <c r="W4272" s="287"/>
      <c r="Z4272" s="289"/>
    </row>
    <row r="4273" spans="22:26">
      <c r="V4273" s="288"/>
      <c r="W4273" s="287"/>
      <c r="Z4273" s="289"/>
    </row>
    <row r="4274" spans="22:26">
      <c r="V4274" s="288"/>
      <c r="W4274" s="287"/>
      <c r="Z4274" s="289"/>
    </row>
    <row r="4275" spans="22:26">
      <c r="V4275" s="288"/>
      <c r="W4275" s="287"/>
      <c r="Z4275" s="289"/>
    </row>
    <row r="4276" spans="22:26">
      <c r="V4276" s="288"/>
      <c r="W4276" s="287"/>
      <c r="Z4276" s="289"/>
    </row>
    <row r="4277" spans="22:26">
      <c r="V4277" s="288"/>
      <c r="W4277" s="287"/>
      <c r="Z4277" s="289"/>
    </row>
    <row r="4278" spans="22:26">
      <c r="V4278" s="288"/>
      <c r="W4278" s="287"/>
      <c r="Z4278" s="289"/>
    </row>
    <row r="4279" spans="22:26">
      <c r="V4279" s="288"/>
      <c r="W4279" s="287"/>
      <c r="Z4279" s="289"/>
    </row>
    <row r="4280" spans="22:26">
      <c r="V4280" s="288"/>
      <c r="W4280" s="287"/>
      <c r="Z4280" s="289"/>
    </row>
    <row r="4281" spans="22:26">
      <c r="V4281" s="288"/>
      <c r="W4281" s="287"/>
      <c r="Z4281" s="289"/>
    </row>
    <row r="4282" spans="22:26">
      <c r="V4282" s="288"/>
      <c r="W4282" s="287"/>
      <c r="Z4282" s="289"/>
    </row>
    <row r="4283" spans="22:26">
      <c r="V4283" s="288"/>
      <c r="W4283" s="287"/>
      <c r="Z4283" s="289"/>
    </row>
    <row r="4284" spans="22:26">
      <c r="V4284" s="288"/>
      <c r="W4284" s="287"/>
      <c r="Z4284" s="289"/>
    </row>
    <row r="4285" spans="22:26">
      <c r="V4285" s="288"/>
      <c r="W4285" s="287"/>
      <c r="Z4285" s="289"/>
    </row>
    <row r="4286" spans="22:26">
      <c r="V4286" s="288"/>
      <c r="W4286" s="287"/>
      <c r="Z4286" s="289"/>
    </row>
    <row r="4287" spans="22:26">
      <c r="V4287" s="288"/>
      <c r="W4287" s="287"/>
      <c r="Z4287" s="289"/>
    </row>
    <row r="4288" spans="22:26">
      <c r="V4288" s="288"/>
      <c r="W4288" s="287"/>
      <c r="Z4288" s="289"/>
    </row>
    <row r="4289" spans="22:26">
      <c r="V4289" s="288"/>
      <c r="W4289" s="287"/>
      <c r="Z4289" s="289"/>
    </row>
    <row r="4290" spans="22:26">
      <c r="V4290" s="288"/>
      <c r="W4290" s="287"/>
      <c r="Z4290" s="289"/>
    </row>
    <row r="4291" spans="22:26">
      <c r="V4291" s="288"/>
      <c r="W4291" s="287"/>
      <c r="Z4291" s="289"/>
    </row>
    <row r="4292" spans="22:26">
      <c r="V4292" s="288"/>
      <c r="W4292" s="287"/>
      <c r="Z4292" s="289"/>
    </row>
    <row r="4293" spans="22:26">
      <c r="V4293" s="288"/>
      <c r="W4293" s="287"/>
      <c r="Z4293" s="289"/>
    </row>
    <row r="4294" spans="22:26">
      <c r="V4294" s="288"/>
      <c r="W4294" s="287"/>
      <c r="Z4294" s="289"/>
    </row>
    <row r="4295" spans="22:26">
      <c r="V4295" s="288"/>
      <c r="W4295" s="287"/>
      <c r="Z4295" s="289"/>
    </row>
    <row r="4296" spans="22:26">
      <c r="V4296" s="288"/>
      <c r="W4296" s="287"/>
      <c r="Z4296" s="289"/>
    </row>
    <row r="4297" spans="22:26">
      <c r="V4297" s="288"/>
      <c r="W4297" s="287"/>
      <c r="Z4297" s="289"/>
    </row>
    <row r="4298" spans="22:26">
      <c r="V4298" s="288"/>
      <c r="W4298" s="287"/>
      <c r="Z4298" s="289"/>
    </row>
    <row r="4299" spans="22:26">
      <c r="V4299" s="288"/>
      <c r="W4299" s="287"/>
      <c r="Z4299" s="289"/>
    </row>
    <row r="4300" spans="22:26">
      <c r="V4300" s="288"/>
      <c r="W4300" s="287"/>
      <c r="Z4300" s="289"/>
    </row>
    <row r="4301" spans="22:26">
      <c r="V4301" s="288"/>
      <c r="W4301" s="287"/>
      <c r="Z4301" s="289"/>
    </row>
    <row r="4302" spans="22:26">
      <c r="V4302" s="288"/>
      <c r="W4302" s="287"/>
      <c r="Z4302" s="289"/>
    </row>
    <row r="4303" spans="22:26">
      <c r="V4303" s="288"/>
      <c r="W4303" s="287"/>
      <c r="Z4303" s="289"/>
    </row>
    <row r="4304" spans="22:26">
      <c r="V4304" s="288"/>
      <c r="W4304" s="287"/>
      <c r="Z4304" s="289"/>
    </row>
    <row r="4305" spans="22:26">
      <c r="V4305" s="288"/>
      <c r="W4305" s="287"/>
      <c r="Z4305" s="289"/>
    </row>
    <row r="4306" spans="22:26">
      <c r="V4306" s="288"/>
      <c r="W4306" s="287"/>
      <c r="Z4306" s="289"/>
    </row>
    <row r="4307" spans="22:26">
      <c r="V4307" s="288"/>
      <c r="W4307" s="287"/>
      <c r="Z4307" s="289"/>
    </row>
    <row r="4308" spans="22:26">
      <c r="V4308" s="288"/>
      <c r="W4308" s="287"/>
      <c r="Z4308" s="289"/>
    </row>
    <row r="4309" spans="22:26">
      <c r="V4309" s="288"/>
      <c r="W4309" s="287"/>
      <c r="Z4309" s="289"/>
    </row>
    <row r="4310" spans="22:26">
      <c r="V4310" s="288"/>
      <c r="W4310" s="287"/>
      <c r="Z4310" s="289"/>
    </row>
    <row r="4311" spans="22:26">
      <c r="V4311" s="288"/>
      <c r="W4311" s="287"/>
      <c r="Z4311" s="289"/>
    </row>
    <row r="4312" spans="22:26">
      <c r="V4312" s="288"/>
      <c r="W4312" s="287"/>
      <c r="Z4312" s="289"/>
    </row>
    <row r="4313" spans="22:26">
      <c r="V4313" s="288"/>
      <c r="W4313" s="287"/>
      <c r="Z4313" s="289"/>
    </row>
    <row r="4314" spans="22:26">
      <c r="V4314" s="288"/>
      <c r="W4314" s="287"/>
      <c r="Z4314" s="289"/>
    </row>
    <row r="4315" spans="22:26">
      <c r="V4315" s="288"/>
      <c r="W4315" s="287"/>
      <c r="Z4315" s="289"/>
    </row>
    <row r="4316" spans="22:26">
      <c r="V4316" s="288"/>
      <c r="W4316" s="287"/>
      <c r="Z4316" s="289"/>
    </row>
    <row r="4317" spans="22:26">
      <c r="V4317" s="288"/>
      <c r="W4317" s="287"/>
      <c r="Z4317" s="289"/>
    </row>
    <row r="4318" spans="22:26">
      <c r="V4318" s="288"/>
      <c r="W4318" s="287"/>
      <c r="Z4318" s="289"/>
    </row>
    <row r="4319" spans="22:26">
      <c r="V4319" s="288"/>
      <c r="W4319" s="287"/>
      <c r="Z4319" s="289"/>
    </row>
    <row r="4320" spans="22:26">
      <c r="V4320" s="288"/>
      <c r="W4320" s="287"/>
      <c r="Z4320" s="289"/>
    </row>
    <row r="4321" spans="22:26">
      <c r="V4321" s="288"/>
      <c r="W4321" s="287"/>
      <c r="Z4321" s="289"/>
    </row>
    <row r="4322" spans="22:26">
      <c r="V4322" s="288"/>
      <c r="W4322" s="287"/>
      <c r="Z4322" s="289"/>
    </row>
    <row r="4323" spans="22:26">
      <c r="V4323" s="288"/>
      <c r="W4323" s="287"/>
      <c r="Z4323" s="289"/>
    </row>
    <row r="4324" spans="22:26">
      <c r="V4324" s="288"/>
      <c r="W4324" s="287"/>
      <c r="Z4324" s="289"/>
    </row>
    <row r="4325" spans="22:26">
      <c r="V4325" s="288"/>
      <c r="W4325" s="287"/>
      <c r="Z4325" s="289"/>
    </row>
    <row r="4326" spans="22:26">
      <c r="V4326" s="288"/>
      <c r="W4326" s="287"/>
      <c r="Z4326" s="289"/>
    </row>
    <row r="4327" spans="22:26">
      <c r="V4327" s="288"/>
      <c r="W4327" s="287"/>
      <c r="Z4327" s="289"/>
    </row>
    <row r="4328" spans="22:26">
      <c r="V4328" s="288"/>
      <c r="W4328" s="287"/>
      <c r="Z4328" s="289"/>
    </row>
    <row r="4329" spans="22:26">
      <c r="V4329" s="288"/>
      <c r="W4329" s="287"/>
      <c r="Z4329" s="289"/>
    </row>
    <row r="4330" spans="22:26">
      <c r="V4330" s="288"/>
      <c r="W4330" s="287"/>
      <c r="Z4330" s="289"/>
    </row>
    <row r="4331" spans="22:26">
      <c r="V4331" s="288"/>
      <c r="W4331" s="287"/>
      <c r="Z4331" s="289"/>
    </row>
    <row r="4332" spans="22:26">
      <c r="V4332" s="288"/>
      <c r="W4332" s="287"/>
      <c r="Z4332" s="289"/>
    </row>
    <row r="4333" spans="22:26">
      <c r="V4333" s="288"/>
      <c r="W4333" s="287"/>
      <c r="Z4333" s="289"/>
    </row>
    <row r="4334" spans="22:26">
      <c r="V4334" s="288"/>
      <c r="W4334" s="287"/>
      <c r="Z4334" s="289"/>
    </row>
    <row r="4335" spans="22:26">
      <c r="V4335" s="288"/>
      <c r="W4335" s="287"/>
      <c r="Z4335" s="289"/>
    </row>
    <row r="4336" spans="22:26">
      <c r="V4336" s="288"/>
      <c r="W4336" s="287"/>
      <c r="Z4336" s="289"/>
    </row>
    <row r="4337" spans="22:26">
      <c r="V4337" s="288"/>
      <c r="W4337" s="287"/>
      <c r="Z4337" s="289"/>
    </row>
    <row r="4338" spans="22:26">
      <c r="V4338" s="288"/>
      <c r="W4338" s="287"/>
      <c r="Z4338" s="289"/>
    </row>
    <row r="4339" spans="22:26">
      <c r="V4339" s="288"/>
      <c r="W4339" s="287"/>
      <c r="Z4339" s="289"/>
    </row>
    <row r="4340" spans="22:26">
      <c r="V4340" s="288"/>
      <c r="W4340" s="287"/>
      <c r="Z4340" s="289"/>
    </row>
    <row r="4341" spans="22:26">
      <c r="V4341" s="288"/>
      <c r="W4341" s="287"/>
      <c r="Z4341" s="289"/>
    </row>
    <row r="4342" spans="22:26">
      <c r="V4342" s="288"/>
      <c r="W4342" s="287"/>
      <c r="Z4342" s="289"/>
    </row>
    <row r="4343" spans="22:26">
      <c r="V4343" s="288"/>
      <c r="W4343" s="287"/>
      <c r="Z4343" s="289"/>
    </row>
    <row r="4344" spans="22:26">
      <c r="V4344" s="288"/>
      <c r="W4344" s="287"/>
      <c r="Z4344" s="289"/>
    </row>
    <row r="4345" spans="22:26">
      <c r="V4345" s="288"/>
      <c r="W4345" s="287"/>
      <c r="Z4345" s="289"/>
    </row>
    <row r="4346" spans="22:26">
      <c r="V4346" s="288"/>
      <c r="W4346" s="287"/>
      <c r="Z4346" s="289"/>
    </row>
    <row r="4347" spans="22:26">
      <c r="V4347" s="288"/>
      <c r="W4347" s="287"/>
      <c r="Z4347" s="289"/>
    </row>
    <row r="4348" spans="22:26">
      <c r="V4348" s="288"/>
      <c r="W4348" s="287"/>
      <c r="Z4348" s="289"/>
    </row>
    <row r="4349" spans="22:26">
      <c r="V4349" s="288"/>
      <c r="W4349" s="287"/>
      <c r="Z4349" s="289"/>
    </row>
    <row r="4350" spans="22:26">
      <c r="V4350" s="288"/>
      <c r="W4350" s="287"/>
      <c r="Z4350" s="289"/>
    </row>
    <row r="4351" spans="22:26">
      <c r="V4351" s="288"/>
      <c r="W4351" s="287"/>
      <c r="Z4351" s="289"/>
    </row>
    <row r="4352" spans="22:26">
      <c r="V4352" s="288"/>
      <c r="W4352" s="287"/>
      <c r="Z4352" s="289"/>
    </row>
    <row r="4353" spans="22:26">
      <c r="V4353" s="288"/>
      <c r="W4353" s="287"/>
      <c r="Z4353" s="289"/>
    </row>
    <row r="4354" spans="22:26">
      <c r="V4354" s="288"/>
      <c r="W4354" s="287"/>
      <c r="Z4354" s="289"/>
    </row>
    <row r="4355" spans="22:26">
      <c r="V4355" s="288"/>
      <c r="W4355" s="287"/>
      <c r="Z4355" s="289"/>
    </row>
    <row r="4356" spans="22:26">
      <c r="V4356" s="288"/>
      <c r="W4356" s="287"/>
      <c r="Z4356" s="289"/>
    </row>
    <row r="4357" spans="22:26">
      <c r="V4357" s="288"/>
      <c r="W4357" s="287"/>
      <c r="Z4357" s="289"/>
    </row>
    <row r="4358" spans="22:26">
      <c r="V4358" s="288"/>
      <c r="W4358" s="287"/>
      <c r="Z4358" s="289"/>
    </row>
    <row r="4359" spans="22:26">
      <c r="V4359" s="288"/>
      <c r="W4359" s="287"/>
      <c r="Z4359" s="289"/>
    </row>
    <row r="4360" spans="22:26">
      <c r="V4360" s="288"/>
      <c r="W4360" s="287"/>
      <c r="Z4360" s="289"/>
    </row>
    <row r="4361" spans="22:26">
      <c r="V4361" s="288"/>
      <c r="W4361" s="287"/>
      <c r="Z4361" s="289"/>
    </row>
    <row r="4362" spans="22:26">
      <c r="V4362" s="288"/>
      <c r="W4362" s="287"/>
      <c r="Z4362" s="289"/>
    </row>
    <row r="4363" spans="22:26">
      <c r="V4363" s="288"/>
      <c r="W4363" s="287"/>
      <c r="Z4363" s="289"/>
    </row>
    <row r="4364" spans="22:26">
      <c r="V4364" s="288"/>
      <c r="W4364" s="287"/>
      <c r="Z4364" s="289"/>
    </row>
    <row r="4365" spans="22:26">
      <c r="V4365" s="288"/>
      <c r="W4365" s="287"/>
      <c r="Z4365" s="289"/>
    </row>
    <row r="4366" spans="22:26">
      <c r="V4366" s="288"/>
      <c r="W4366" s="287"/>
      <c r="Z4366" s="289"/>
    </row>
    <row r="4367" spans="22:26">
      <c r="V4367" s="288"/>
      <c r="W4367" s="287"/>
      <c r="Z4367" s="289"/>
    </row>
    <row r="4368" spans="22:26">
      <c r="V4368" s="288"/>
      <c r="W4368" s="287"/>
      <c r="Z4368" s="289"/>
    </row>
    <row r="4369" spans="22:26">
      <c r="V4369" s="288"/>
      <c r="W4369" s="287"/>
      <c r="Z4369" s="289"/>
    </row>
    <row r="4370" spans="22:26">
      <c r="V4370" s="288"/>
      <c r="W4370" s="287"/>
      <c r="Z4370" s="289"/>
    </row>
    <row r="4371" spans="22:26">
      <c r="V4371" s="288"/>
      <c r="W4371" s="287"/>
      <c r="Z4371" s="289"/>
    </row>
    <row r="4372" spans="22:26">
      <c r="V4372" s="288"/>
      <c r="W4372" s="287"/>
      <c r="Z4372" s="289"/>
    </row>
    <row r="4373" spans="22:26">
      <c r="V4373" s="288"/>
      <c r="W4373" s="287"/>
      <c r="Z4373" s="289"/>
    </row>
    <row r="4374" spans="22:26">
      <c r="V4374" s="288"/>
      <c r="W4374" s="287"/>
      <c r="Z4374" s="289"/>
    </row>
    <row r="4375" spans="22:26">
      <c r="V4375" s="288"/>
      <c r="W4375" s="287"/>
      <c r="Z4375" s="289"/>
    </row>
    <row r="4376" spans="22:26">
      <c r="V4376" s="288"/>
      <c r="W4376" s="287"/>
      <c r="Z4376" s="289"/>
    </row>
    <row r="4377" spans="22:26">
      <c r="V4377" s="288"/>
      <c r="W4377" s="287"/>
      <c r="Z4377" s="289"/>
    </row>
    <row r="4378" spans="22:26">
      <c r="V4378" s="288"/>
      <c r="W4378" s="287"/>
      <c r="Z4378" s="289"/>
    </row>
    <row r="4379" spans="22:26">
      <c r="V4379" s="288"/>
      <c r="W4379" s="287"/>
      <c r="Z4379" s="289"/>
    </row>
    <row r="4380" spans="22:26">
      <c r="V4380" s="288"/>
      <c r="W4380" s="287"/>
      <c r="Z4380" s="289"/>
    </row>
    <row r="4381" spans="22:26">
      <c r="V4381" s="288"/>
      <c r="W4381" s="287"/>
      <c r="Z4381" s="289"/>
    </row>
    <row r="4382" spans="22:26">
      <c r="V4382" s="288"/>
      <c r="W4382" s="287"/>
      <c r="Z4382" s="289"/>
    </row>
    <row r="4383" spans="22:26">
      <c r="V4383" s="288"/>
      <c r="W4383" s="287"/>
      <c r="Z4383" s="289"/>
    </row>
    <row r="4384" spans="22:26">
      <c r="V4384" s="288"/>
      <c r="W4384" s="287"/>
      <c r="Z4384" s="289"/>
    </row>
    <row r="4385" spans="22:26">
      <c r="V4385" s="288"/>
      <c r="W4385" s="287"/>
      <c r="Z4385" s="289"/>
    </row>
    <row r="4386" spans="22:26">
      <c r="V4386" s="288"/>
      <c r="W4386" s="287"/>
      <c r="Z4386" s="289"/>
    </row>
    <row r="4387" spans="22:26">
      <c r="V4387" s="288"/>
      <c r="W4387" s="287"/>
      <c r="Z4387" s="289"/>
    </row>
    <row r="4388" spans="22:26">
      <c r="V4388" s="288"/>
      <c r="W4388" s="287"/>
      <c r="Z4388" s="289"/>
    </row>
    <row r="4389" spans="22:26">
      <c r="V4389" s="288"/>
      <c r="W4389" s="287"/>
      <c r="Z4389" s="289"/>
    </row>
    <row r="4390" spans="22:26">
      <c r="V4390" s="288"/>
      <c r="W4390" s="287"/>
      <c r="Z4390" s="289"/>
    </row>
    <row r="4391" spans="22:26">
      <c r="V4391" s="288"/>
      <c r="W4391" s="287"/>
      <c r="Z4391" s="289"/>
    </row>
    <row r="4392" spans="22:26">
      <c r="V4392" s="288"/>
      <c r="W4392" s="287"/>
      <c r="Z4392" s="289"/>
    </row>
    <row r="4393" spans="22:26">
      <c r="V4393" s="288"/>
      <c r="W4393" s="287"/>
      <c r="Z4393" s="289"/>
    </row>
    <row r="4394" spans="22:26">
      <c r="V4394" s="288"/>
      <c r="W4394" s="287"/>
      <c r="Z4394" s="289"/>
    </row>
    <row r="4395" spans="22:26">
      <c r="V4395" s="288"/>
      <c r="W4395" s="287"/>
      <c r="Z4395" s="289"/>
    </row>
    <row r="4396" spans="22:26">
      <c r="V4396" s="288"/>
      <c r="W4396" s="287"/>
      <c r="Z4396" s="289"/>
    </row>
    <row r="4397" spans="22:26">
      <c r="V4397" s="288"/>
      <c r="W4397" s="287"/>
      <c r="Z4397" s="289"/>
    </row>
    <row r="4398" spans="22:26">
      <c r="V4398" s="288"/>
      <c r="W4398" s="287"/>
      <c r="Z4398" s="289"/>
    </row>
    <row r="4399" spans="22:26">
      <c r="V4399" s="288"/>
      <c r="W4399" s="287"/>
      <c r="Z4399" s="289"/>
    </row>
    <row r="4400" spans="22:26">
      <c r="V4400" s="288"/>
      <c r="W4400" s="287"/>
      <c r="Z4400" s="289"/>
    </row>
    <row r="4401" spans="22:26">
      <c r="V4401" s="288"/>
      <c r="W4401" s="287"/>
      <c r="Z4401" s="289"/>
    </row>
    <row r="4402" spans="22:26">
      <c r="V4402" s="288"/>
      <c r="W4402" s="287"/>
      <c r="Z4402" s="289"/>
    </row>
    <row r="4403" spans="22:26">
      <c r="V4403" s="288"/>
      <c r="W4403" s="287"/>
      <c r="Z4403" s="289"/>
    </row>
    <row r="4404" spans="22:26">
      <c r="V4404" s="288"/>
      <c r="W4404" s="287"/>
      <c r="Z4404" s="289"/>
    </row>
    <row r="4405" spans="22:26">
      <c r="V4405" s="288"/>
      <c r="W4405" s="287"/>
      <c r="Z4405" s="289"/>
    </row>
    <row r="4406" spans="22:26">
      <c r="V4406" s="288"/>
      <c r="W4406" s="287"/>
      <c r="Z4406" s="289"/>
    </row>
    <row r="4407" spans="22:26">
      <c r="V4407" s="288"/>
      <c r="W4407" s="287"/>
      <c r="Z4407" s="289"/>
    </row>
    <row r="4408" spans="22:26">
      <c r="V4408" s="288"/>
      <c r="W4408" s="287"/>
      <c r="Z4408" s="289"/>
    </row>
    <row r="4409" spans="22:26">
      <c r="V4409" s="288"/>
      <c r="W4409" s="287"/>
      <c r="Z4409" s="289"/>
    </row>
    <row r="4410" spans="22:26">
      <c r="V4410" s="288"/>
      <c r="W4410" s="287"/>
      <c r="Z4410" s="289"/>
    </row>
    <row r="4411" spans="22:26">
      <c r="V4411" s="288"/>
      <c r="W4411" s="287"/>
      <c r="Z4411" s="289"/>
    </row>
    <row r="4412" spans="22:26">
      <c r="V4412" s="288"/>
      <c r="W4412" s="287"/>
      <c r="Z4412" s="289"/>
    </row>
    <row r="4413" spans="22:26">
      <c r="V4413" s="288"/>
      <c r="W4413" s="287"/>
      <c r="Z4413" s="289"/>
    </row>
    <row r="4414" spans="22:26">
      <c r="V4414" s="288"/>
      <c r="W4414" s="287"/>
      <c r="Z4414" s="289"/>
    </row>
    <row r="4415" spans="22:26">
      <c r="V4415" s="288"/>
      <c r="W4415" s="287"/>
      <c r="Z4415" s="289"/>
    </row>
    <row r="4416" spans="22:26">
      <c r="V4416" s="288"/>
      <c r="W4416" s="287"/>
      <c r="Z4416" s="289"/>
    </row>
    <row r="4417" spans="22:26">
      <c r="V4417" s="288"/>
      <c r="W4417" s="287"/>
      <c r="Z4417" s="289"/>
    </row>
    <row r="4418" spans="22:26">
      <c r="V4418" s="288"/>
      <c r="W4418" s="287"/>
      <c r="Z4418" s="289"/>
    </row>
    <row r="4419" spans="22:26">
      <c r="V4419" s="288"/>
      <c r="W4419" s="287"/>
      <c r="Z4419" s="289"/>
    </row>
    <row r="4420" spans="22:26">
      <c r="V4420" s="288"/>
      <c r="W4420" s="287"/>
      <c r="Z4420" s="289"/>
    </row>
    <row r="4421" spans="22:26">
      <c r="V4421" s="288"/>
      <c r="W4421" s="287"/>
      <c r="Z4421" s="289"/>
    </row>
    <row r="4422" spans="22:26">
      <c r="V4422" s="288"/>
      <c r="W4422" s="287"/>
      <c r="Z4422" s="289"/>
    </row>
    <row r="4423" spans="22:26">
      <c r="V4423" s="288"/>
      <c r="W4423" s="287"/>
      <c r="Z4423" s="289"/>
    </row>
    <row r="4424" spans="22:26">
      <c r="V4424" s="288"/>
      <c r="W4424" s="287"/>
      <c r="Z4424" s="289"/>
    </row>
    <row r="4425" spans="22:26">
      <c r="V4425" s="288"/>
      <c r="W4425" s="287"/>
      <c r="Z4425" s="289"/>
    </row>
    <row r="4426" spans="22:26">
      <c r="V4426" s="288"/>
      <c r="W4426" s="287"/>
      <c r="Z4426" s="289"/>
    </row>
    <row r="4427" spans="22:26">
      <c r="V4427" s="288"/>
      <c r="W4427" s="287"/>
      <c r="Z4427" s="289"/>
    </row>
    <row r="4428" spans="22:26">
      <c r="V4428" s="288"/>
      <c r="W4428" s="287"/>
      <c r="Z4428" s="289"/>
    </row>
    <row r="4429" spans="22:26">
      <c r="V4429" s="288"/>
      <c r="W4429" s="287"/>
      <c r="Z4429" s="289"/>
    </row>
    <row r="4430" spans="22:26">
      <c r="V4430" s="288"/>
      <c r="W4430" s="287"/>
      <c r="Z4430" s="289"/>
    </row>
    <row r="4431" spans="22:26">
      <c r="V4431" s="288"/>
      <c r="W4431" s="287"/>
      <c r="Z4431" s="289"/>
    </row>
    <row r="4432" spans="22:26">
      <c r="V4432" s="288"/>
      <c r="W4432" s="287"/>
      <c r="Z4432" s="289"/>
    </row>
    <row r="4433" spans="22:26">
      <c r="V4433" s="288"/>
      <c r="W4433" s="287"/>
      <c r="Z4433" s="289"/>
    </row>
    <row r="4434" spans="22:26">
      <c r="V4434" s="288"/>
      <c r="W4434" s="287"/>
      <c r="Z4434" s="289"/>
    </row>
    <row r="4435" spans="22:26">
      <c r="V4435" s="288"/>
      <c r="W4435" s="287"/>
      <c r="Z4435" s="289"/>
    </row>
    <row r="4436" spans="22:26">
      <c r="V4436" s="288"/>
      <c r="W4436" s="287"/>
      <c r="Z4436" s="289"/>
    </row>
    <row r="4437" spans="22:26">
      <c r="V4437" s="288"/>
      <c r="W4437" s="287"/>
      <c r="Z4437" s="289"/>
    </row>
    <row r="4438" spans="22:26">
      <c r="V4438" s="288"/>
      <c r="W4438" s="287"/>
      <c r="Z4438" s="289"/>
    </row>
    <row r="4439" spans="22:26">
      <c r="V4439" s="288"/>
      <c r="W4439" s="287"/>
      <c r="Z4439" s="289"/>
    </row>
    <row r="4440" spans="22:26">
      <c r="V4440" s="288"/>
      <c r="W4440" s="287"/>
      <c r="Z4440" s="289"/>
    </row>
    <row r="4441" spans="22:26">
      <c r="V4441" s="288"/>
      <c r="W4441" s="287"/>
      <c r="Z4441" s="289"/>
    </row>
    <row r="4442" spans="22:26">
      <c r="V4442" s="288"/>
      <c r="W4442" s="287"/>
      <c r="Z4442" s="289"/>
    </row>
    <row r="4443" spans="22:26">
      <c r="V4443" s="288"/>
      <c r="W4443" s="287"/>
      <c r="Z4443" s="289"/>
    </row>
    <row r="4444" spans="22:26">
      <c r="V4444" s="288"/>
      <c r="W4444" s="287"/>
      <c r="Z4444" s="289"/>
    </row>
    <row r="4445" spans="22:26">
      <c r="V4445" s="288"/>
      <c r="W4445" s="287"/>
      <c r="Z4445" s="289"/>
    </row>
    <row r="4446" spans="22:26">
      <c r="V4446" s="288"/>
      <c r="W4446" s="287"/>
      <c r="Z4446" s="289"/>
    </row>
    <row r="4447" spans="22:26">
      <c r="V4447" s="288"/>
      <c r="W4447" s="287"/>
      <c r="Z4447" s="289"/>
    </row>
    <row r="4448" spans="22:26">
      <c r="V4448" s="288"/>
      <c r="W4448" s="287"/>
      <c r="Z4448" s="289"/>
    </row>
    <row r="4449" spans="22:26">
      <c r="V4449" s="288"/>
      <c r="W4449" s="287"/>
      <c r="Z4449" s="289"/>
    </row>
    <row r="4450" spans="22:26">
      <c r="V4450" s="288"/>
      <c r="W4450" s="287"/>
      <c r="Z4450" s="289"/>
    </row>
    <row r="4451" spans="22:26">
      <c r="V4451" s="288"/>
      <c r="W4451" s="287"/>
      <c r="Z4451" s="289"/>
    </row>
    <row r="4452" spans="22:26">
      <c r="V4452" s="288"/>
      <c r="W4452" s="287"/>
      <c r="Z4452" s="289"/>
    </row>
    <row r="4453" spans="22:26">
      <c r="V4453" s="288"/>
      <c r="W4453" s="287"/>
      <c r="Z4453" s="289"/>
    </row>
    <row r="4454" spans="22:26">
      <c r="V4454" s="288"/>
      <c r="W4454" s="287"/>
      <c r="Z4454" s="289"/>
    </row>
    <row r="4455" spans="22:26">
      <c r="V4455" s="288"/>
      <c r="W4455" s="287"/>
      <c r="Z4455" s="289"/>
    </row>
    <row r="4456" spans="22:26">
      <c r="V4456" s="288"/>
      <c r="W4456" s="287"/>
      <c r="Z4456" s="289"/>
    </row>
    <row r="4457" spans="22:26">
      <c r="V4457" s="288"/>
      <c r="W4457" s="287"/>
      <c r="Z4457" s="289"/>
    </row>
    <row r="4458" spans="22:26">
      <c r="V4458" s="288"/>
      <c r="W4458" s="287"/>
      <c r="Z4458" s="289"/>
    </row>
    <row r="4459" spans="22:26">
      <c r="V4459" s="288"/>
      <c r="W4459" s="287"/>
      <c r="Z4459" s="289"/>
    </row>
    <row r="4460" spans="22:26">
      <c r="V4460" s="288"/>
      <c r="W4460" s="287"/>
      <c r="Z4460" s="289"/>
    </row>
    <row r="4461" spans="22:26">
      <c r="V4461" s="288"/>
      <c r="W4461" s="287"/>
      <c r="Z4461" s="289"/>
    </row>
    <row r="4462" spans="22:26">
      <c r="V4462" s="288"/>
      <c r="W4462" s="287"/>
      <c r="Z4462" s="289"/>
    </row>
    <row r="4463" spans="22:26">
      <c r="V4463" s="288"/>
      <c r="W4463" s="287"/>
      <c r="Z4463" s="289"/>
    </row>
    <row r="4464" spans="22:26">
      <c r="V4464" s="288"/>
      <c r="W4464" s="287"/>
      <c r="Z4464" s="289"/>
    </row>
    <row r="4465" spans="22:26">
      <c r="V4465" s="288"/>
      <c r="W4465" s="287"/>
      <c r="Z4465" s="289"/>
    </row>
    <row r="4466" spans="22:26">
      <c r="V4466" s="288"/>
      <c r="W4466" s="287"/>
      <c r="Z4466" s="289"/>
    </row>
    <row r="4467" spans="22:26">
      <c r="V4467" s="288"/>
      <c r="W4467" s="287"/>
      <c r="Z4467" s="289"/>
    </row>
    <row r="4468" spans="22:26">
      <c r="V4468" s="288"/>
      <c r="W4468" s="287"/>
      <c r="Z4468" s="289"/>
    </row>
    <row r="4469" spans="22:26">
      <c r="V4469" s="288"/>
      <c r="W4469" s="287"/>
      <c r="Z4469" s="289"/>
    </row>
    <row r="4470" spans="22:26">
      <c r="V4470" s="288"/>
      <c r="W4470" s="287"/>
      <c r="Z4470" s="289"/>
    </row>
    <row r="4471" spans="22:26">
      <c r="V4471" s="288"/>
      <c r="W4471" s="287"/>
      <c r="Z4471" s="289"/>
    </row>
    <row r="4472" spans="22:26">
      <c r="V4472" s="288"/>
      <c r="W4472" s="287"/>
      <c r="Z4472" s="289"/>
    </row>
    <row r="4473" spans="22:26">
      <c r="V4473" s="288"/>
      <c r="W4473" s="287"/>
      <c r="Z4473" s="289"/>
    </row>
    <row r="4474" spans="22:26">
      <c r="V4474" s="288"/>
      <c r="W4474" s="287"/>
      <c r="Z4474" s="289"/>
    </row>
    <row r="4475" spans="22:26">
      <c r="V4475" s="288"/>
      <c r="W4475" s="287"/>
      <c r="Z4475" s="289"/>
    </row>
    <row r="4476" spans="22:26">
      <c r="V4476" s="288"/>
      <c r="W4476" s="287"/>
      <c r="Z4476" s="289"/>
    </row>
    <row r="4477" spans="22:26">
      <c r="V4477" s="288"/>
      <c r="W4477" s="287"/>
      <c r="Z4477" s="289"/>
    </row>
    <row r="4478" spans="22:26">
      <c r="V4478" s="288"/>
      <c r="W4478" s="287"/>
      <c r="Z4478" s="289"/>
    </row>
    <row r="4479" spans="22:26">
      <c r="V4479" s="288"/>
      <c r="W4479" s="287"/>
      <c r="Z4479" s="289"/>
    </row>
    <row r="4480" spans="22:26">
      <c r="V4480" s="288"/>
      <c r="W4480" s="287"/>
      <c r="Z4480" s="289"/>
    </row>
    <row r="4481" spans="22:26">
      <c r="V4481" s="288"/>
      <c r="W4481" s="287"/>
      <c r="Z4481" s="289"/>
    </row>
    <row r="4482" spans="22:26">
      <c r="V4482" s="288"/>
      <c r="W4482" s="287"/>
      <c r="Z4482" s="289"/>
    </row>
    <row r="4483" spans="22:26">
      <c r="V4483" s="288"/>
      <c r="W4483" s="287"/>
      <c r="Z4483" s="289"/>
    </row>
    <row r="4484" spans="22:26">
      <c r="V4484" s="288"/>
      <c r="W4484" s="287"/>
      <c r="Z4484" s="289"/>
    </row>
    <row r="4485" spans="22:26">
      <c r="V4485" s="288"/>
      <c r="W4485" s="287"/>
      <c r="Z4485" s="289"/>
    </row>
    <row r="4486" spans="22:26">
      <c r="V4486" s="288"/>
      <c r="W4486" s="287"/>
      <c r="Z4486" s="289"/>
    </row>
    <row r="4487" spans="22:26">
      <c r="V4487" s="288"/>
      <c r="W4487" s="287"/>
      <c r="Z4487" s="289"/>
    </row>
    <row r="4488" spans="22:26">
      <c r="V4488" s="288"/>
      <c r="W4488" s="287"/>
      <c r="Z4488" s="289"/>
    </row>
    <row r="4489" spans="22:26">
      <c r="V4489" s="288"/>
      <c r="W4489" s="287"/>
      <c r="Z4489" s="289"/>
    </row>
    <row r="4490" spans="22:26">
      <c r="V4490" s="288"/>
      <c r="W4490" s="287"/>
      <c r="Z4490" s="289"/>
    </row>
    <row r="4491" spans="22:26">
      <c r="V4491" s="288"/>
      <c r="W4491" s="287"/>
      <c r="Z4491" s="289"/>
    </row>
    <row r="4492" spans="22:26">
      <c r="V4492" s="288"/>
      <c r="W4492" s="287"/>
      <c r="Z4492" s="289"/>
    </row>
    <row r="4493" spans="22:26">
      <c r="V4493" s="288"/>
      <c r="W4493" s="287"/>
      <c r="Z4493" s="289"/>
    </row>
    <row r="4494" spans="22:26">
      <c r="V4494" s="288"/>
      <c r="W4494" s="287"/>
      <c r="Z4494" s="289"/>
    </row>
    <row r="4495" spans="22:26">
      <c r="V4495" s="288"/>
      <c r="W4495" s="287"/>
      <c r="Z4495" s="289"/>
    </row>
    <row r="4496" spans="22:26">
      <c r="V4496" s="288"/>
      <c r="W4496" s="287"/>
      <c r="Z4496" s="289"/>
    </row>
    <row r="4497" spans="22:26">
      <c r="V4497" s="288"/>
      <c r="W4497" s="287"/>
      <c r="Z4497" s="289"/>
    </row>
    <row r="4498" spans="22:26">
      <c r="V4498" s="288"/>
      <c r="W4498" s="287"/>
      <c r="Z4498" s="289"/>
    </row>
    <row r="4499" spans="22:26">
      <c r="V4499" s="288"/>
      <c r="W4499" s="287"/>
      <c r="Z4499" s="289"/>
    </row>
    <row r="4500" spans="22:26">
      <c r="V4500" s="288"/>
      <c r="W4500" s="287"/>
      <c r="Z4500" s="289"/>
    </row>
    <row r="4501" spans="22:26">
      <c r="V4501" s="288"/>
      <c r="W4501" s="287"/>
      <c r="Z4501" s="289"/>
    </row>
    <row r="4502" spans="22:26">
      <c r="V4502" s="288"/>
      <c r="W4502" s="287"/>
      <c r="Z4502" s="289"/>
    </row>
    <row r="4503" spans="22:26">
      <c r="V4503" s="288"/>
      <c r="W4503" s="287"/>
      <c r="Z4503" s="289"/>
    </row>
    <row r="4504" spans="22:26">
      <c r="V4504" s="288"/>
      <c r="W4504" s="287"/>
      <c r="Z4504" s="289"/>
    </row>
    <row r="4505" spans="22:26">
      <c r="V4505" s="288"/>
      <c r="W4505" s="287"/>
      <c r="Z4505" s="289"/>
    </row>
    <row r="4506" spans="22:26">
      <c r="V4506" s="288"/>
      <c r="W4506" s="287"/>
      <c r="Z4506" s="289"/>
    </row>
    <row r="4507" spans="22:26">
      <c r="V4507" s="288"/>
      <c r="W4507" s="287"/>
      <c r="Z4507" s="289"/>
    </row>
    <row r="4508" spans="22:26">
      <c r="V4508" s="288"/>
      <c r="W4508" s="287"/>
      <c r="Z4508" s="289"/>
    </row>
    <row r="4509" spans="22:26">
      <c r="V4509" s="288"/>
      <c r="W4509" s="287"/>
      <c r="Z4509" s="289"/>
    </row>
    <row r="4510" spans="22:26">
      <c r="V4510" s="288"/>
      <c r="W4510" s="287"/>
      <c r="Z4510" s="289"/>
    </row>
    <row r="4511" spans="22:26">
      <c r="V4511" s="288"/>
      <c r="W4511" s="287"/>
      <c r="Z4511" s="289"/>
    </row>
    <row r="4512" spans="22:26">
      <c r="V4512" s="288"/>
      <c r="W4512" s="287"/>
      <c r="Z4512" s="289"/>
    </row>
    <row r="4513" spans="22:26">
      <c r="V4513" s="288"/>
      <c r="W4513" s="287"/>
      <c r="Z4513" s="289"/>
    </row>
    <row r="4514" spans="22:26">
      <c r="V4514" s="288"/>
      <c r="W4514" s="287"/>
      <c r="Z4514" s="289"/>
    </row>
    <row r="4515" spans="22:26">
      <c r="V4515" s="288"/>
      <c r="W4515" s="287"/>
      <c r="Z4515" s="289"/>
    </row>
    <row r="4516" spans="22:26">
      <c r="V4516" s="288"/>
      <c r="W4516" s="287"/>
      <c r="Z4516" s="289"/>
    </row>
    <row r="4517" spans="22:26">
      <c r="V4517" s="288"/>
      <c r="W4517" s="287"/>
      <c r="Z4517" s="289"/>
    </row>
    <row r="4518" spans="22:26">
      <c r="V4518" s="288"/>
      <c r="W4518" s="287"/>
      <c r="Z4518" s="289"/>
    </row>
    <row r="4519" spans="22:26">
      <c r="V4519" s="288"/>
      <c r="W4519" s="287"/>
      <c r="Z4519" s="289"/>
    </row>
    <row r="4520" spans="22:26">
      <c r="V4520" s="288"/>
      <c r="W4520" s="287"/>
      <c r="Z4520" s="289"/>
    </row>
    <row r="4521" spans="22:26">
      <c r="V4521" s="288"/>
      <c r="W4521" s="287"/>
      <c r="Z4521" s="289"/>
    </row>
    <row r="4522" spans="22:26">
      <c r="V4522" s="288"/>
      <c r="W4522" s="287"/>
      <c r="Z4522" s="289"/>
    </row>
    <row r="4523" spans="22:26">
      <c r="V4523" s="288"/>
      <c r="W4523" s="287"/>
      <c r="Z4523" s="289"/>
    </row>
    <row r="4524" spans="22:26">
      <c r="V4524" s="288"/>
      <c r="W4524" s="287"/>
      <c r="Z4524" s="289"/>
    </row>
    <row r="4525" spans="22:26">
      <c r="V4525" s="288"/>
      <c r="W4525" s="287"/>
      <c r="Z4525" s="289"/>
    </row>
    <row r="4526" spans="22:26">
      <c r="V4526" s="288"/>
      <c r="W4526" s="287"/>
      <c r="Z4526" s="289"/>
    </row>
    <row r="4527" spans="22:26">
      <c r="V4527" s="288"/>
      <c r="W4527" s="287"/>
      <c r="Z4527" s="289"/>
    </row>
    <row r="4528" spans="22:26">
      <c r="V4528" s="288"/>
      <c r="W4528" s="287"/>
      <c r="Z4528" s="289"/>
    </row>
    <row r="4529" spans="22:26">
      <c r="V4529" s="288"/>
      <c r="W4529" s="287"/>
      <c r="Z4529" s="289"/>
    </row>
    <row r="4530" spans="22:26">
      <c r="V4530" s="288"/>
      <c r="W4530" s="287"/>
      <c r="Z4530" s="289"/>
    </row>
    <row r="4531" spans="22:26">
      <c r="V4531" s="288"/>
      <c r="W4531" s="287"/>
      <c r="Z4531" s="289"/>
    </row>
    <row r="4532" spans="22:26">
      <c r="V4532" s="288"/>
      <c r="W4532" s="287"/>
      <c r="Z4532" s="289"/>
    </row>
    <row r="4533" spans="22:26">
      <c r="V4533" s="288"/>
      <c r="W4533" s="287"/>
      <c r="Z4533" s="289"/>
    </row>
    <row r="4534" spans="22:26">
      <c r="V4534" s="288"/>
      <c r="W4534" s="287"/>
      <c r="Z4534" s="289"/>
    </row>
    <row r="4535" spans="22:26">
      <c r="V4535" s="288"/>
      <c r="W4535" s="287"/>
      <c r="Z4535" s="289"/>
    </row>
    <row r="4536" spans="22:26">
      <c r="V4536" s="288"/>
      <c r="W4536" s="287"/>
      <c r="Z4536" s="289"/>
    </row>
    <row r="4537" spans="22:26">
      <c r="V4537" s="288"/>
      <c r="W4537" s="287"/>
      <c r="Z4537" s="289"/>
    </row>
    <row r="4538" spans="22:26">
      <c r="V4538" s="288"/>
      <c r="W4538" s="287"/>
      <c r="Z4538" s="289"/>
    </row>
    <row r="4539" spans="22:26">
      <c r="V4539" s="288"/>
      <c r="W4539" s="287"/>
      <c r="Z4539" s="289"/>
    </row>
    <row r="4540" spans="22:26">
      <c r="V4540" s="288"/>
      <c r="W4540" s="287"/>
      <c r="Z4540" s="289"/>
    </row>
    <row r="4541" spans="22:26">
      <c r="V4541" s="288"/>
      <c r="W4541" s="287"/>
      <c r="Z4541" s="289"/>
    </row>
    <row r="4542" spans="22:26">
      <c r="V4542" s="288"/>
      <c r="W4542" s="287"/>
      <c r="Z4542" s="289"/>
    </row>
    <row r="4543" spans="22:26">
      <c r="V4543" s="288"/>
      <c r="W4543" s="287"/>
      <c r="Z4543" s="289"/>
    </row>
    <row r="4544" spans="22:26">
      <c r="V4544" s="288"/>
      <c r="W4544" s="287"/>
      <c r="Z4544" s="289"/>
    </row>
    <row r="4545" spans="22:26">
      <c r="V4545" s="288"/>
      <c r="W4545" s="287"/>
      <c r="Z4545" s="289"/>
    </row>
    <row r="4546" spans="22:26">
      <c r="V4546" s="288"/>
      <c r="W4546" s="287"/>
      <c r="Z4546" s="289"/>
    </row>
    <row r="4547" spans="22:26">
      <c r="V4547" s="288"/>
      <c r="W4547" s="287"/>
      <c r="Z4547" s="289"/>
    </row>
    <row r="4548" spans="22:26">
      <c r="V4548" s="288"/>
      <c r="W4548" s="287"/>
      <c r="Z4548" s="289"/>
    </row>
    <row r="4549" spans="22:26">
      <c r="V4549" s="288"/>
      <c r="W4549" s="287"/>
      <c r="Z4549" s="289"/>
    </row>
    <row r="4550" spans="22:26">
      <c r="V4550" s="288"/>
      <c r="W4550" s="287"/>
      <c r="Z4550" s="289"/>
    </row>
    <row r="4551" spans="22:26">
      <c r="V4551" s="288"/>
      <c r="W4551" s="287"/>
      <c r="Z4551" s="289"/>
    </row>
    <row r="4552" spans="22:26">
      <c r="V4552" s="288"/>
      <c r="W4552" s="287"/>
      <c r="Z4552" s="289"/>
    </row>
    <row r="4553" spans="22:26">
      <c r="V4553" s="288"/>
      <c r="W4553" s="287"/>
      <c r="Z4553" s="289"/>
    </row>
    <row r="4554" spans="22:26">
      <c r="V4554" s="288"/>
      <c r="W4554" s="287"/>
      <c r="Z4554" s="289"/>
    </row>
    <row r="4555" spans="22:26">
      <c r="V4555" s="288"/>
      <c r="W4555" s="287"/>
      <c r="Z4555" s="289"/>
    </row>
    <row r="4556" spans="22:26">
      <c r="V4556" s="288"/>
      <c r="W4556" s="287"/>
      <c r="Z4556" s="289"/>
    </row>
    <row r="4557" spans="22:26">
      <c r="V4557" s="288"/>
      <c r="W4557" s="287"/>
      <c r="Z4557" s="289"/>
    </row>
    <row r="4558" spans="22:26">
      <c r="V4558" s="288"/>
      <c r="W4558" s="287"/>
      <c r="Z4558" s="289"/>
    </row>
    <row r="4559" spans="22:26">
      <c r="V4559" s="288"/>
      <c r="W4559" s="287"/>
      <c r="Z4559" s="289"/>
    </row>
    <row r="4560" spans="22:26">
      <c r="V4560" s="288"/>
      <c r="W4560" s="287"/>
      <c r="Z4560" s="289"/>
    </row>
    <row r="4561" spans="22:26">
      <c r="V4561" s="288"/>
      <c r="W4561" s="287"/>
      <c r="Z4561" s="289"/>
    </row>
    <row r="4562" spans="22:26">
      <c r="V4562" s="288"/>
      <c r="W4562" s="287"/>
      <c r="Z4562" s="289"/>
    </row>
    <row r="4563" spans="22:26">
      <c r="V4563" s="288"/>
      <c r="W4563" s="287"/>
      <c r="Z4563" s="289"/>
    </row>
    <row r="4564" spans="22:26">
      <c r="V4564" s="288"/>
      <c r="W4564" s="287"/>
      <c r="Z4564" s="289"/>
    </row>
    <row r="4565" spans="22:26">
      <c r="V4565" s="288"/>
      <c r="W4565" s="287"/>
      <c r="Z4565" s="289"/>
    </row>
    <row r="4566" spans="22:26">
      <c r="V4566" s="288"/>
      <c r="W4566" s="287"/>
      <c r="Z4566" s="289"/>
    </row>
    <row r="4567" spans="22:26">
      <c r="V4567" s="288"/>
      <c r="W4567" s="287"/>
      <c r="Z4567" s="289"/>
    </row>
    <row r="4568" spans="22:26">
      <c r="V4568" s="288"/>
      <c r="W4568" s="287"/>
      <c r="Z4568" s="289"/>
    </row>
    <row r="4569" spans="22:26">
      <c r="V4569" s="288"/>
      <c r="W4569" s="287"/>
      <c r="Z4569" s="289"/>
    </row>
    <row r="4570" spans="22:26">
      <c r="V4570" s="288"/>
      <c r="W4570" s="287"/>
      <c r="Z4570" s="289"/>
    </row>
    <row r="4571" spans="22:26">
      <c r="V4571" s="288"/>
      <c r="W4571" s="287"/>
      <c r="Z4571" s="289"/>
    </row>
    <row r="4572" spans="22:26">
      <c r="V4572" s="288"/>
      <c r="W4572" s="287"/>
      <c r="Z4572" s="289"/>
    </row>
    <row r="4573" spans="22:26">
      <c r="V4573" s="288"/>
      <c r="W4573" s="287"/>
      <c r="Z4573" s="289"/>
    </row>
    <row r="4574" spans="22:26">
      <c r="V4574" s="288"/>
      <c r="W4574" s="287"/>
      <c r="Z4574" s="289"/>
    </row>
    <row r="4575" spans="22:26">
      <c r="V4575" s="288"/>
      <c r="W4575" s="287"/>
      <c r="Z4575" s="289"/>
    </row>
    <row r="4576" spans="22:26">
      <c r="V4576" s="288"/>
      <c r="W4576" s="287"/>
      <c r="Z4576" s="289"/>
    </row>
    <row r="4577" spans="22:26">
      <c r="V4577" s="288"/>
      <c r="W4577" s="287"/>
      <c r="Z4577" s="289"/>
    </row>
    <row r="4578" spans="22:26">
      <c r="V4578" s="288"/>
      <c r="W4578" s="287"/>
      <c r="Z4578" s="289"/>
    </row>
    <row r="4579" spans="22:26">
      <c r="V4579" s="288"/>
      <c r="W4579" s="287"/>
      <c r="Z4579" s="289"/>
    </row>
    <row r="4580" spans="22:26">
      <c r="V4580" s="288"/>
      <c r="W4580" s="287"/>
      <c r="Z4580" s="289"/>
    </row>
    <row r="4581" spans="22:26">
      <c r="V4581" s="288"/>
      <c r="W4581" s="287"/>
      <c r="Z4581" s="289"/>
    </row>
    <row r="4582" spans="22:26">
      <c r="V4582" s="288"/>
      <c r="W4582" s="287"/>
      <c r="Z4582" s="289"/>
    </row>
    <row r="4583" spans="22:26">
      <c r="V4583" s="288"/>
      <c r="W4583" s="287"/>
      <c r="Z4583" s="289"/>
    </row>
    <row r="4584" spans="22:26">
      <c r="V4584" s="288"/>
      <c r="W4584" s="287"/>
      <c r="Z4584" s="289"/>
    </row>
    <row r="4585" spans="22:26">
      <c r="V4585" s="288"/>
      <c r="W4585" s="287"/>
      <c r="Z4585" s="289"/>
    </row>
    <row r="4586" spans="22:26">
      <c r="V4586" s="288"/>
      <c r="W4586" s="287"/>
      <c r="Z4586" s="289"/>
    </row>
    <row r="4587" spans="22:26">
      <c r="V4587" s="288"/>
      <c r="W4587" s="287"/>
      <c r="Z4587" s="289"/>
    </row>
    <row r="4588" spans="22:26">
      <c r="V4588" s="288"/>
      <c r="W4588" s="287"/>
      <c r="Z4588" s="289"/>
    </row>
    <row r="4589" spans="22:26">
      <c r="V4589" s="288"/>
      <c r="W4589" s="287"/>
      <c r="Z4589" s="289"/>
    </row>
    <row r="4590" spans="22:26">
      <c r="V4590" s="288"/>
      <c r="W4590" s="287"/>
      <c r="Z4590" s="289"/>
    </row>
    <row r="4591" spans="22:26">
      <c r="V4591" s="288"/>
      <c r="W4591" s="287"/>
      <c r="Z4591" s="289"/>
    </row>
    <row r="4592" spans="22:26">
      <c r="V4592" s="288"/>
      <c r="W4592" s="287"/>
      <c r="Z4592" s="289"/>
    </row>
    <row r="4593" spans="22:26">
      <c r="V4593" s="288"/>
      <c r="W4593" s="287"/>
      <c r="Z4593" s="289"/>
    </row>
    <row r="4594" spans="22:26">
      <c r="V4594" s="288"/>
      <c r="W4594" s="287"/>
      <c r="Z4594" s="289"/>
    </row>
    <row r="4595" spans="22:26">
      <c r="V4595" s="288"/>
      <c r="W4595" s="287"/>
      <c r="Z4595" s="289"/>
    </row>
    <row r="4596" spans="22:26">
      <c r="V4596" s="288"/>
      <c r="W4596" s="287"/>
      <c r="Z4596" s="289"/>
    </row>
    <row r="4597" spans="22:26">
      <c r="V4597" s="288"/>
      <c r="W4597" s="287"/>
      <c r="Z4597" s="289"/>
    </row>
    <row r="4598" spans="22:26">
      <c r="V4598" s="288"/>
      <c r="W4598" s="287"/>
      <c r="Z4598" s="289"/>
    </row>
    <row r="4599" spans="22:26">
      <c r="V4599" s="288"/>
      <c r="W4599" s="287"/>
      <c r="Z4599" s="289"/>
    </row>
    <row r="4600" spans="22:26">
      <c r="V4600" s="288"/>
      <c r="W4600" s="287"/>
      <c r="Z4600" s="289"/>
    </row>
    <row r="4601" spans="22:26">
      <c r="V4601" s="288"/>
      <c r="W4601" s="287"/>
      <c r="Z4601" s="289"/>
    </row>
    <row r="4602" spans="22:26">
      <c r="V4602" s="288"/>
      <c r="W4602" s="287"/>
      <c r="Z4602" s="289"/>
    </row>
    <row r="4603" spans="22:26">
      <c r="V4603" s="288"/>
      <c r="W4603" s="287"/>
      <c r="Z4603" s="289"/>
    </row>
    <row r="4604" spans="22:26">
      <c r="V4604" s="288"/>
      <c r="W4604" s="287"/>
      <c r="Z4604" s="289"/>
    </row>
    <row r="4605" spans="22:26">
      <c r="V4605" s="288"/>
      <c r="W4605" s="287"/>
      <c r="Z4605" s="289"/>
    </row>
    <row r="4606" spans="22:26">
      <c r="V4606" s="288"/>
      <c r="W4606" s="287"/>
      <c r="Z4606" s="289"/>
    </row>
    <row r="4607" spans="22:26">
      <c r="V4607" s="288"/>
      <c r="W4607" s="287"/>
      <c r="Z4607" s="289"/>
    </row>
    <row r="4608" spans="22:26">
      <c r="V4608" s="288"/>
      <c r="W4608" s="287"/>
      <c r="Z4608" s="289"/>
    </row>
    <row r="4609" spans="22:26">
      <c r="V4609" s="288"/>
      <c r="W4609" s="287"/>
      <c r="Z4609" s="289"/>
    </row>
    <row r="4610" spans="22:26">
      <c r="V4610" s="288"/>
      <c r="W4610" s="287"/>
      <c r="Z4610" s="289"/>
    </row>
    <row r="4611" spans="22:26">
      <c r="V4611" s="288"/>
      <c r="W4611" s="287"/>
      <c r="Z4611" s="289"/>
    </row>
    <row r="4612" spans="22:26">
      <c r="V4612" s="288"/>
      <c r="W4612" s="287"/>
      <c r="Z4612" s="289"/>
    </row>
    <row r="4613" spans="22:26">
      <c r="V4613" s="288"/>
      <c r="W4613" s="287"/>
      <c r="Z4613" s="289"/>
    </row>
    <row r="4614" spans="22:26">
      <c r="V4614" s="288"/>
      <c r="W4614" s="287"/>
      <c r="Z4614" s="289"/>
    </row>
    <row r="4615" spans="22:26">
      <c r="V4615" s="288"/>
      <c r="W4615" s="287"/>
      <c r="Z4615" s="289"/>
    </row>
    <row r="4616" spans="22:26">
      <c r="V4616" s="288"/>
      <c r="W4616" s="287"/>
      <c r="Z4616" s="289"/>
    </row>
    <row r="4617" spans="22:26">
      <c r="V4617" s="288"/>
      <c r="W4617" s="287"/>
      <c r="Z4617" s="289"/>
    </row>
    <row r="4618" spans="22:26">
      <c r="V4618" s="288"/>
      <c r="W4618" s="287"/>
      <c r="Z4618" s="289"/>
    </row>
    <row r="4619" spans="22:26">
      <c r="V4619" s="288"/>
      <c r="W4619" s="287"/>
      <c r="Z4619" s="289"/>
    </row>
    <row r="4620" spans="22:26">
      <c r="V4620" s="288"/>
      <c r="W4620" s="287"/>
      <c r="Z4620" s="289"/>
    </row>
    <row r="4621" spans="22:26">
      <c r="V4621" s="288"/>
      <c r="W4621" s="287"/>
      <c r="Z4621" s="289"/>
    </row>
    <row r="4622" spans="22:26">
      <c r="V4622" s="288"/>
      <c r="W4622" s="287"/>
      <c r="Z4622" s="289"/>
    </row>
    <row r="4623" spans="22:26">
      <c r="V4623" s="288"/>
      <c r="W4623" s="287"/>
      <c r="Z4623" s="289"/>
    </row>
    <row r="4624" spans="22:26">
      <c r="V4624" s="288"/>
      <c r="W4624" s="287"/>
      <c r="Z4624" s="289"/>
    </row>
    <row r="4625" spans="22:26">
      <c r="V4625" s="288"/>
      <c r="W4625" s="287"/>
      <c r="Z4625" s="289"/>
    </row>
    <row r="4626" spans="22:26">
      <c r="V4626" s="288"/>
      <c r="W4626" s="287"/>
      <c r="Z4626" s="289"/>
    </row>
    <row r="4627" spans="22:26">
      <c r="V4627" s="288"/>
      <c r="W4627" s="287"/>
      <c r="Z4627" s="289"/>
    </row>
    <row r="4628" spans="22:26">
      <c r="V4628" s="288"/>
      <c r="W4628" s="287"/>
      <c r="Z4628" s="289"/>
    </row>
    <row r="4629" spans="22:26">
      <c r="V4629" s="288"/>
      <c r="W4629" s="287"/>
      <c r="Z4629" s="289"/>
    </row>
    <row r="4630" spans="22:26">
      <c r="V4630" s="288"/>
      <c r="W4630" s="287"/>
      <c r="Z4630" s="289"/>
    </row>
    <row r="4631" spans="22:26">
      <c r="V4631" s="288"/>
      <c r="W4631" s="287"/>
      <c r="Z4631" s="289"/>
    </row>
    <row r="4632" spans="22:26">
      <c r="V4632" s="288"/>
      <c r="W4632" s="287"/>
      <c r="Z4632" s="289"/>
    </row>
    <row r="4633" spans="22:26">
      <c r="V4633" s="288"/>
      <c r="W4633" s="287"/>
      <c r="Z4633" s="289"/>
    </row>
    <row r="4634" spans="22:26">
      <c r="V4634" s="288"/>
      <c r="W4634" s="287"/>
      <c r="Z4634" s="289"/>
    </row>
    <row r="4635" spans="22:26">
      <c r="V4635" s="288"/>
      <c r="W4635" s="287"/>
      <c r="Z4635" s="289"/>
    </row>
    <row r="4636" spans="22:26">
      <c r="V4636" s="288"/>
      <c r="W4636" s="287"/>
      <c r="Z4636" s="289"/>
    </row>
    <row r="4637" spans="22:26">
      <c r="V4637" s="288"/>
      <c r="W4637" s="287"/>
      <c r="Z4637" s="289"/>
    </row>
    <row r="4638" spans="22:26">
      <c r="V4638" s="288"/>
      <c r="W4638" s="287"/>
      <c r="Z4638" s="289"/>
    </row>
    <row r="4639" spans="22:26">
      <c r="V4639" s="288"/>
      <c r="W4639" s="287"/>
      <c r="Z4639" s="289"/>
    </row>
    <row r="4640" spans="22:26">
      <c r="V4640" s="288"/>
      <c r="W4640" s="287"/>
      <c r="Z4640" s="289"/>
    </row>
    <row r="4641" spans="22:26">
      <c r="V4641" s="288"/>
      <c r="W4641" s="287"/>
      <c r="Z4641" s="289"/>
    </row>
    <row r="4642" spans="22:26">
      <c r="V4642" s="288"/>
      <c r="W4642" s="287"/>
      <c r="Z4642" s="289"/>
    </row>
    <row r="4643" spans="22:26">
      <c r="V4643" s="288"/>
      <c r="W4643" s="287"/>
      <c r="Z4643" s="289"/>
    </row>
    <row r="4644" spans="22:26">
      <c r="V4644" s="288"/>
      <c r="W4644" s="287"/>
      <c r="Z4644" s="289"/>
    </row>
    <row r="4645" spans="22:26">
      <c r="V4645" s="288"/>
      <c r="W4645" s="287"/>
      <c r="Z4645" s="289"/>
    </row>
    <row r="4646" spans="22:26">
      <c r="V4646" s="288"/>
      <c r="W4646" s="287"/>
      <c r="Z4646" s="289"/>
    </row>
    <row r="4647" spans="22:26">
      <c r="V4647" s="288"/>
      <c r="W4647" s="287"/>
      <c r="Z4647" s="289"/>
    </row>
    <row r="4648" spans="22:26">
      <c r="V4648" s="288"/>
      <c r="W4648" s="287"/>
      <c r="Z4648" s="289"/>
    </row>
    <row r="4649" spans="22:26">
      <c r="V4649" s="288"/>
      <c r="W4649" s="287"/>
      <c r="Z4649" s="289"/>
    </row>
    <row r="4650" spans="22:26">
      <c r="V4650" s="288"/>
      <c r="W4650" s="287"/>
      <c r="Z4650" s="289"/>
    </row>
    <row r="4651" spans="22:26">
      <c r="V4651" s="288"/>
      <c r="W4651" s="287"/>
      <c r="Z4651" s="289"/>
    </row>
    <row r="4652" spans="22:26">
      <c r="V4652" s="288"/>
      <c r="W4652" s="287"/>
      <c r="Z4652" s="289"/>
    </row>
    <row r="4653" spans="22:26">
      <c r="V4653" s="288"/>
      <c r="W4653" s="287"/>
      <c r="Z4653" s="289"/>
    </row>
    <row r="4654" spans="22:26">
      <c r="V4654" s="288"/>
      <c r="W4654" s="287"/>
      <c r="Z4654" s="289"/>
    </row>
    <row r="4655" spans="22:26">
      <c r="V4655" s="288"/>
      <c r="W4655" s="287"/>
      <c r="Z4655" s="289"/>
    </row>
    <row r="4656" spans="22:26">
      <c r="V4656" s="288"/>
      <c r="W4656" s="287"/>
      <c r="Z4656" s="289"/>
    </row>
    <row r="4657" spans="22:26">
      <c r="V4657" s="288"/>
      <c r="W4657" s="287"/>
      <c r="Z4657" s="289"/>
    </row>
    <row r="4658" spans="22:26">
      <c r="V4658" s="288"/>
      <c r="W4658" s="287"/>
      <c r="Z4658" s="289"/>
    </row>
    <row r="4659" spans="22:26">
      <c r="V4659" s="288"/>
      <c r="W4659" s="287"/>
      <c r="Z4659" s="289"/>
    </row>
    <row r="4660" spans="22:26">
      <c r="V4660" s="288"/>
      <c r="W4660" s="287"/>
      <c r="Z4660" s="289"/>
    </row>
    <row r="4661" spans="22:26">
      <c r="V4661" s="288"/>
      <c r="W4661" s="287"/>
      <c r="Z4661" s="289"/>
    </row>
    <row r="4662" spans="22:26">
      <c r="V4662" s="288"/>
      <c r="W4662" s="287"/>
      <c r="Z4662" s="289"/>
    </row>
    <row r="4663" spans="22:26">
      <c r="V4663" s="288"/>
      <c r="W4663" s="287"/>
      <c r="Z4663" s="289"/>
    </row>
    <row r="4664" spans="22:26">
      <c r="V4664" s="288"/>
      <c r="W4664" s="287"/>
      <c r="Z4664" s="289"/>
    </row>
    <row r="4665" spans="22:26">
      <c r="V4665" s="288"/>
      <c r="W4665" s="287"/>
      <c r="Z4665" s="289"/>
    </row>
    <row r="4666" spans="22:26">
      <c r="V4666" s="288"/>
      <c r="W4666" s="287"/>
      <c r="Z4666" s="289"/>
    </row>
    <row r="4667" spans="22:26">
      <c r="V4667" s="288"/>
      <c r="W4667" s="287"/>
      <c r="Z4667" s="289"/>
    </row>
    <row r="4668" spans="22:26">
      <c r="V4668" s="288"/>
      <c r="W4668" s="287"/>
      <c r="Z4668" s="289"/>
    </row>
    <row r="4669" spans="22:26">
      <c r="V4669" s="288"/>
      <c r="W4669" s="287"/>
      <c r="Z4669" s="289"/>
    </row>
    <row r="4670" spans="22:26">
      <c r="V4670" s="288"/>
      <c r="W4670" s="287"/>
      <c r="Z4670" s="289"/>
    </row>
    <row r="4671" spans="22:26">
      <c r="V4671" s="288"/>
      <c r="W4671" s="287"/>
      <c r="Z4671" s="289"/>
    </row>
    <row r="4672" spans="22:26">
      <c r="V4672" s="288"/>
      <c r="W4672" s="287"/>
      <c r="Z4672" s="289"/>
    </row>
    <row r="4673" spans="22:26">
      <c r="V4673" s="288"/>
      <c r="W4673" s="287"/>
      <c r="Z4673" s="289"/>
    </row>
    <row r="4674" spans="22:26">
      <c r="V4674" s="288"/>
      <c r="W4674" s="287"/>
      <c r="Z4674" s="289"/>
    </row>
    <row r="4675" spans="22:26">
      <c r="V4675" s="288"/>
      <c r="W4675" s="287"/>
      <c r="Z4675" s="289"/>
    </row>
    <row r="4676" spans="22:26">
      <c r="V4676" s="288"/>
      <c r="W4676" s="287"/>
      <c r="Z4676" s="289"/>
    </row>
    <row r="4677" spans="22:26">
      <c r="V4677" s="288"/>
      <c r="W4677" s="287"/>
      <c r="Z4677" s="289"/>
    </row>
    <row r="4678" spans="22:26">
      <c r="V4678" s="288"/>
      <c r="W4678" s="287"/>
      <c r="Z4678" s="289"/>
    </row>
    <row r="4679" spans="22:26">
      <c r="V4679" s="288"/>
      <c r="W4679" s="287"/>
      <c r="Z4679" s="289"/>
    </row>
    <row r="4680" spans="22:26">
      <c r="V4680" s="288"/>
      <c r="W4680" s="287"/>
      <c r="Z4680" s="289"/>
    </row>
    <row r="4681" spans="22:26">
      <c r="V4681" s="288"/>
      <c r="W4681" s="287"/>
      <c r="Z4681" s="289"/>
    </row>
    <row r="4682" spans="22:26">
      <c r="V4682" s="288"/>
      <c r="W4682" s="287"/>
      <c r="Z4682" s="289"/>
    </row>
    <row r="4683" spans="22:26">
      <c r="V4683" s="288"/>
      <c r="W4683" s="287"/>
      <c r="Z4683" s="289"/>
    </row>
    <row r="4684" spans="22:26">
      <c r="V4684" s="288"/>
      <c r="W4684" s="287"/>
      <c r="Z4684" s="289"/>
    </row>
    <row r="4685" spans="22:26">
      <c r="V4685" s="288"/>
      <c r="W4685" s="287"/>
      <c r="Z4685" s="289"/>
    </row>
    <row r="4686" spans="22:26">
      <c r="V4686" s="288"/>
      <c r="W4686" s="287"/>
      <c r="Z4686" s="289"/>
    </row>
    <row r="4687" spans="22:26">
      <c r="V4687" s="288"/>
      <c r="W4687" s="287"/>
      <c r="Z4687" s="289"/>
    </row>
    <row r="4688" spans="22:26">
      <c r="V4688" s="288"/>
      <c r="W4688" s="287"/>
      <c r="Z4688" s="289"/>
    </row>
    <row r="4689" spans="22:26">
      <c r="V4689" s="288"/>
      <c r="W4689" s="287"/>
      <c r="Z4689" s="289"/>
    </row>
    <row r="4690" spans="22:26">
      <c r="V4690" s="288"/>
      <c r="W4690" s="287"/>
      <c r="Z4690" s="289"/>
    </row>
    <row r="4691" spans="22:26">
      <c r="V4691" s="288"/>
      <c r="W4691" s="287"/>
      <c r="Z4691" s="289"/>
    </row>
    <row r="4692" spans="22:26">
      <c r="V4692" s="288"/>
      <c r="W4692" s="287"/>
      <c r="Z4692" s="289"/>
    </row>
    <row r="4693" spans="22:26">
      <c r="V4693" s="288"/>
      <c r="W4693" s="287"/>
      <c r="Z4693" s="289"/>
    </row>
    <row r="4694" spans="22:26">
      <c r="V4694" s="288"/>
      <c r="W4694" s="287"/>
      <c r="Z4694" s="289"/>
    </row>
    <row r="4695" spans="22:26">
      <c r="V4695" s="288"/>
      <c r="W4695" s="287"/>
      <c r="Z4695" s="289"/>
    </row>
    <row r="4696" spans="22:26">
      <c r="V4696" s="288"/>
      <c r="W4696" s="287"/>
      <c r="Z4696" s="289"/>
    </row>
    <row r="4697" spans="22:26">
      <c r="V4697" s="288"/>
      <c r="W4697" s="287"/>
      <c r="Z4697" s="289"/>
    </row>
    <row r="4698" spans="22:26">
      <c r="V4698" s="288"/>
      <c r="W4698" s="287"/>
      <c r="Z4698" s="289"/>
    </row>
    <row r="4699" spans="22:26">
      <c r="V4699" s="288"/>
      <c r="W4699" s="287"/>
      <c r="Z4699" s="289"/>
    </row>
    <row r="4700" spans="22:26">
      <c r="V4700" s="288"/>
      <c r="W4700" s="287"/>
      <c r="Z4700" s="289"/>
    </row>
    <row r="4701" spans="22:26">
      <c r="V4701" s="288"/>
      <c r="W4701" s="287"/>
      <c r="Z4701" s="289"/>
    </row>
    <row r="4702" spans="22:26">
      <c r="V4702" s="288"/>
      <c r="W4702" s="287"/>
      <c r="Z4702" s="289"/>
    </row>
    <row r="4703" spans="22:26">
      <c r="V4703" s="288"/>
      <c r="W4703" s="287"/>
      <c r="Z4703" s="289"/>
    </row>
    <row r="4704" spans="22:26">
      <c r="V4704" s="288"/>
      <c r="W4704" s="287"/>
      <c r="Z4704" s="289"/>
    </row>
    <row r="4705" spans="22:26">
      <c r="V4705" s="288"/>
      <c r="W4705" s="287"/>
      <c r="Z4705" s="289"/>
    </row>
    <row r="4706" spans="22:26">
      <c r="V4706" s="288"/>
      <c r="W4706" s="287"/>
      <c r="Z4706" s="289"/>
    </row>
    <row r="4707" spans="22:26">
      <c r="V4707" s="288"/>
      <c r="W4707" s="287"/>
      <c r="Z4707" s="289"/>
    </row>
    <row r="4708" spans="22:26">
      <c r="V4708" s="288"/>
      <c r="W4708" s="287"/>
      <c r="Z4708" s="289"/>
    </row>
    <row r="4709" spans="22:26">
      <c r="V4709" s="288"/>
      <c r="W4709" s="287"/>
      <c r="Z4709" s="289"/>
    </row>
    <row r="4710" spans="22:26">
      <c r="V4710" s="288"/>
      <c r="W4710" s="287"/>
      <c r="Z4710" s="289"/>
    </row>
    <row r="4711" spans="22:26">
      <c r="V4711" s="288"/>
      <c r="W4711" s="287"/>
      <c r="Z4711" s="289"/>
    </row>
    <row r="4712" spans="22:26">
      <c r="V4712" s="288"/>
      <c r="W4712" s="287"/>
      <c r="Z4712" s="289"/>
    </row>
    <row r="4713" spans="22:26">
      <c r="V4713" s="288"/>
      <c r="W4713" s="287"/>
      <c r="Z4713" s="289"/>
    </row>
    <row r="4714" spans="22:26">
      <c r="V4714" s="288"/>
      <c r="W4714" s="287"/>
      <c r="Z4714" s="289"/>
    </row>
    <row r="4715" spans="22:26">
      <c r="V4715" s="288"/>
      <c r="W4715" s="287"/>
      <c r="Z4715" s="289"/>
    </row>
    <row r="4716" spans="22:26">
      <c r="V4716" s="288"/>
      <c r="W4716" s="287"/>
      <c r="Z4716" s="289"/>
    </row>
    <row r="4717" spans="22:26">
      <c r="V4717" s="288"/>
      <c r="W4717" s="287"/>
      <c r="Z4717" s="289"/>
    </row>
    <row r="4718" spans="22:26">
      <c r="V4718" s="288"/>
      <c r="W4718" s="287"/>
      <c r="Z4718" s="289"/>
    </row>
    <row r="4719" spans="22:26">
      <c r="V4719" s="288"/>
      <c r="W4719" s="287"/>
      <c r="Z4719" s="289"/>
    </row>
    <row r="4720" spans="22:26">
      <c r="V4720" s="288"/>
      <c r="W4720" s="287"/>
      <c r="Z4720" s="289"/>
    </row>
    <row r="4721" spans="22:26">
      <c r="V4721" s="288"/>
      <c r="W4721" s="287"/>
      <c r="Z4721" s="289"/>
    </row>
    <row r="4722" spans="22:26">
      <c r="V4722" s="288"/>
      <c r="W4722" s="287"/>
      <c r="Z4722" s="289"/>
    </row>
    <row r="4723" spans="22:26">
      <c r="V4723" s="288"/>
      <c r="W4723" s="287"/>
      <c r="Z4723" s="289"/>
    </row>
    <row r="4724" spans="22:26">
      <c r="V4724" s="288"/>
      <c r="W4724" s="287"/>
      <c r="Z4724" s="289"/>
    </row>
    <row r="4725" spans="22:26">
      <c r="V4725" s="288"/>
      <c r="W4725" s="287"/>
      <c r="Z4725" s="289"/>
    </row>
    <row r="4726" spans="22:26">
      <c r="V4726" s="288"/>
      <c r="W4726" s="287"/>
      <c r="Z4726" s="289"/>
    </row>
    <row r="4727" spans="22:26">
      <c r="V4727" s="288"/>
      <c r="W4727" s="287"/>
      <c r="Z4727" s="289"/>
    </row>
    <row r="4728" spans="22:26">
      <c r="V4728" s="288"/>
      <c r="W4728" s="287"/>
      <c r="Z4728" s="289"/>
    </row>
    <row r="4729" spans="22:26">
      <c r="V4729" s="288"/>
      <c r="W4729" s="287"/>
      <c r="Z4729" s="289"/>
    </row>
    <row r="4730" spans="22:26">
      <c r="V4730" s="288"/>
      <c r="W4730" s="287"/>
      <c r="Z4730" s="289"/>
    </row>
    <row r="4731" spans="22:26">
      <c r="V4731" s="288"/>
      <c r="W4731" s="287"/>
      <c r="Z4731" s="289"/>
    </row>
    <row r="4732" spans="22:26">
      <c r="V4732" s="288"/>
      <c r="W4732" s="287"/>
      <c r="Z4732" s="289"/>
    </row>
    <row r="4733" spans="22:26">
      <c r="V4733" s="288"/>
      <c r="W4733" s="287"/>
      <c r="Z4733" s="289"/>
    </row>
    <row r="4734" spans="22:26">
      <c r="V4734" s="288"/>
      <c r="W4734" s="287"/>
      <c r="Z4734" s="289"/>
    </row>
    <row r="4735" spans="22:26">
      <c r="V4735" s="288"/>
      <c r="W4735" s="287"/>
      <c r="Z4735" s="289"/>
    </row>
    <row r="4736" spans="22:26">
      <c r="V4736" s="288"/>
      <c r="W4736" s="287"/>
      <c r="Z4736" s="289"/>
    </row>
    <row r="4737" spans="22:26">
      <c r="V4737" s="288"/>
      <c r="W4737" s="287"/>
      <c r="Z4737" s="289"/>
    </row>
    <row r="4738" spans="22:26">
      <c r="V4738" s="288"/>
      <c r="W4738" s="287"/>
      <c r="Z4738" s="289"/>
    </row>
    <row r="4739" spans="22:26">
      <c r="V4739" s="288"/>
      <c r="W4739" s="287"/>
      <c r="Z4739" s="289"/>
    </row>
    <row r="4740" spans="22:26">
      <c r="V4740" s="288"/>
      <c r="W4740" s="287"/>
      <c r="Z4740" s="289"/>
    </row>
    <row r="4741" spans="22:26">
      <c r="V4741" s="288"/>
      <c r="W4741" s="287"/>
      <c r="Z4741" s="289"/>
    </row>
    <row r="4742" spans="22:26">
      <c r="V4742" s="288"/>
      <c r="W4742" s="287"/>
      <c r="Z4742" s="289"/>
    </row>
    <row r="4743" spans="22:26">
      <c r="V4743" s="288"/>
      <c r="W4743" s="287"/>
      <c r="Z4743" s="289"/>
    </row>
    <row r="4744" spans="22:26">
      <c r="V4744" s="288"/>
      <c r="W4744" s="287"/>
      <c r="Z4744" s="289"/>
    </row>
    <row r="4745" spans="22:26">
      <c r="V4745" s="288"/>
      <c r="W4745" s="287"/>
      <c r="Z4745" s="289"/>
    </row>
    <row r="4746" spans="22:26">
      <c r="V4746" s="288"/>
      <c r="W4746" s="287"/>
      <c r="Z4746" s="289"/>
    </row>
    <row r="4747" spans="22:26">
      <c r="V4747" s="288"/>
      <c r="W4747" s="287"/>
      <c r="Z4747" s="289"/>
    </row>
    <row r="4748" spans="22:26">
      <c r="V4748" s="288"/>
      <c r="W4748" s="287"/>
      <c r="Z4748" s="289"/>
    </row>
    <row r="4749" spans="22:26">
      <c r="V4749" s="288"/>
      <c r="W4749" s="287"/>
      <c r="Z4749" s="289"/>
    </row>
    <row r="4750" spans="22:26">
      <c r="V4750" s="288"/>
      <c r="W4750" s="287"/>
      <c r="Z4750" s="289"/>
    </row>
    <row r="4751" spans="22:26">
      <c r="V4751" s="288"/>
      <c r="W4751" s="287"/>
      <c r="Z4751" s="289"/>
    </row>
    <row r="4752" spans="22:26">
      <c r="V4752" s="288"/>
      <c r="W4752" s="287"/>
      <c r="Z4752" s="289"/>
    </row>
    <row r="4753" spans="22:26">
      <c r="V4753" s="288"/>
      <c r="W4753" s="287"/>
      <c r="Z4753" s="289"/>
    </row>
    <row r="4754" spans="22:26">
      <c r="V4754" s="288"/>
      <c r="W4754" s="287"/>
      <c r="Z4754" s="289"/>
    </row>
    <row r="4755" spans="22:26">
      <c r="V4755" s="288"/>
      <c r="W4755" s="287"/>
      <c r="Z4755" s="289"/>
    </row>
    <row r="4756" spans="22:26">
      <c r="V4756" s="288"/>
      <c r="W4756" s="287"/>
      <c r="Z4756" s="289"/>
    </row>
    <row r="4757" spans="22:26">
      <c r="V4757" s="288"/>
      <c r="W4757" s="287"/>
      <c r="Z4757" s="289"/>
    </row>
    <row r="4758" spans="22:26">
      <c r="V4758" s="288"/>
      <c r="W4758" s="287"/>
      <c r="Z4758" s="289"/>
    </row>
    <row r="4759" spans="22:26">
      <c r="V4759" s="288"/>
      <c r="W4759" s="287"/>
      <c r="Z4759" s="289"/>
    </row>
    <row r="4760" spans="22:26">
      <c r="V4760" s="288"/>
      <c r="W4760" s="287"/>
      <c r="Z4760" s="289"/>
    </row>
    <row r="4761" spans="22:26">
      <c r="V4761" s="288"/>
      <c r="W4761" s="287"/>
      <c r="Z4761" s="289"/>
    </row>
    <row r="4762" spans="22:26">
      <c r="V4762" s="288"/>
      <c r="W4762" s="287"/>
      <c r="Z4762" s="289"/>
    </row>
    <row r="4763" spans="22:26">
      <c r="V4763" s="288"/>
      <c r="W4763" s="287"/>
      <c r="Z4763" s="289"/>
    </row>
    <row r="4764" spans="22:26">
      <c r="V4764" s="288"/>
      <c r="W4764" s="287"/>
      <c r="Z4764" s="289"/>
    </row>
    <row r="4765" spans="22:26">
      <c r="V4765" s="288"/>
      <c r="W4765" s="287"/>
      <c r="Z4765" s="289"/>
    </row>
    <row r="4766" spans="22:26">
      <c r="V4766" s="288"/>
      <c r="W4766" s="287"/>
      <c r="Z4766" s="289"/>
    </row>
    <row r="4767" spans="22:26">
      <c r="V4767" s="288"/>
      <c r="W4767" s="287"/>
      <c r="Z4767" s="289"/>
    </row>
    <row r="4768" spans="22:26">
      <c r="V4768" s="288"/>
      <c r="W4768" s="287"/>
      <c r="Z4768" s="289"/>
    </row>
    <row r="4769" spans="22:26">
      <c r="V4769" s="288"/>
      <c r="W4769" s="287"/>
      <c r="Z4769" s="289"/>
    </row>
    <row r="4770" spans="22:26">
      <c r="V4770" s="288"/>
      <c r="W4770" s="287"/>
      <c r="Z4770" s="289"/>
    </row>
    <row r="4771" spans="22:26">
      <c r="V4771" s="288"/>
      <c r="W4771" s="287"/>
      <c r="Z4771" s="289"/>
    </row>
    <row r="4772" spans="22:26">
      <c r="V4772" s="288"/>
      <c r="W4772" s="287"/>
      <c r="Z4772" s="289"/>
    </row>
    <row r="4773" spans="22:26">
      <c r="V4773" s="288"/>
      <c r="W4773" s="287"/>
      <c r="Z4773" s="289"/>
    </row>
    <row r="4774" spans="22:26">
      <c r="V4774" s="288"/>
      <c r="W4774" s="287"/>
      <c r="Z4774" s="289"/>
    </row>
    <row r="4775" spans="22:26">
      <c r="V4775" s="288"/>
      <c r="W4775" s="287"/>
      <c r="Z4775" s="289"/>
    </row>
    <row r="4776" spans="22:26">
      <c r="V4776" s="288"/>
      <c r="W4776" s="287"/>
      <c r="Z4776" s="289"/>
    </row>
    <row r="4777" spans="22:26">
      <c r="V4777" s="288"/>
      <c r="W4777" s="287"/>
      <c r="Z4777" s="289"/>
    </row>
    <row r="4778" spans="22:26">
      <c r="V4778" s="288"/>
      <c r="W4778" s="287"/>
      <c r="Z4778" s="289"/>
    </row>
    <row r="4779" spans="22:26">
      <c r="V4779" s="288"/>
      <c r="W4779" s="287"/>
      <c r="Z4779" s="289"/>
    </row>
    <row r="4780" spans="22:26">
      <c r="V4780" s="288"/>
      <c r="W4780" s="287"/>
      <c r="Z4780" s="289"/>
    </row>
    <row r="4781" spans="22:26">
      <c r="V4781" s="288"/>
      <c r="W4781" s="287"/>
      <c r="Z4781" s="289"/>
    </row>
    <row r="4782" spans="22:26">
      <c r="V4782" s="288"/>
      <c r="W4782" s="287"/>
      <c r="Z4782" s="289"/>
    </row>
    <row r="4783" spans="22:26">
      <c r="V4783" s="288"/>
      <c r="W4783" s="287"/>
      <c r="Z4783" s="289"/>
    </row>
    <row r="4784" spans="22:26">
      <c r="V4784" s="288"/>
      <c r="W4784" s="287"/>
      <c r="Z4784" s="289"/>
    </row>
    <row r="4785" spans="22:26">
      <c r="V4785" s="288"/>
      <c r="W4785" s="287"/>
      <c r="Z4785" s="289"/>
    </row>
    <row r="4786" spans="22:26">
      <c r="V4786" s="288"/>
      <c r="W4786" s="287"/>
      <c r="Z4786" s="289"/>
    </row>
    <row r="4787" spans="22:26">
      <c r="V4787" s="288"/>
      <c r="W4787" s="287"/>
      <c r="Z4787" s="289"/>
    </row>
    <row r="4788" spans="22:26">
      <c r="V4788" s="288"/>
      <c r="W4788" s="287"/>
      <c r="Z4788" s="289"/>
    </row>
    <row r="4789" spans="22:26">
      <c r="V4789" s="288"/>
      <c r="W4789" s="287"/>
      <c r="Z4789" s="289"/>
    </row>
    <row r="4790" spans="22:26">
      <c r="V4790" s="288"/>
      <c r="W4790" s="287"/>
      <c r="Z4790" s="289"/>
    </row>
    <row r="4791" spans="22:26">
      <c r="V4791" s="288"/>
      <c r="W4791" s="287"/>
      <c r="Z4791" s="289"/>
    </row>
    <row r="4792" spans="22:26">
      <c r="V4792" s="288"/>
      <c r="W4792" s="287"/>
      <c r="Z4792" s="289"/>
    </row>
    <row r="4793" spans="22:26">
      <c r="V4793" s="288"/>
      <c r="W4793" s="287"/>
      <c r="Z4793" s="289"/>
    </row>
    <row r="4794" spans="22:26">
      <c r="V4794" s="288"/>
      <c r="W4794" s="287"/>
      <c r="Z4794" s="289"/>
    </row>
    <row r="4795" spans="22:26">
      <c r="V4795" s="288"/>
      <c r="W4795" s="287"/>
      <c r="Z4795" s="289"/>
    </row>
    <row r="4796" spans="22:26">
      <c r="V4796" s="288"/>
      <c r="W4796" s="287"/>
      <c r="Z4796" s="289"/>
    </row>
    <row r="4797" spans="22:26">
      <c r="V4797" s="288"/>
      <c r="W4797" s="287"/>
      <c r="Z4797" s="289"/>
    </row>
    <row r="4798" spans="22:26">
      <c r="V4798" s="288"/>
      <c r="W4798" s="287"/>
      <c r="Z4798" s="289"/>
    </row>
    <row r="4799" spans="22:26">
      <c r="V4799" s="288"/>
      <c r="W4799" s="287"/>
      <c r="Z4799" s="289"/>
    </row>
    <row r="4800" spans="22:26">
      <c r="V4800" s="288"/>
      <c r="W4800" s="287"/>
      <c r="Z4800" s="289"/>
    </row>
    <row r="4801" spans="22:26">
      <c r="V4801" s="288"/>
      <c r="W4801" s="287"/>
      <c r="Z4801" s="289"/>
    </row>
    <row r="4802" spans="22:26">
      <c r="V4802" s="288"/>
      <c r="W4802" s="287"/>
      <c r="Z4802" s="289"/>
    </row>
    <row r="4803" spans="22:26">
      <c r="V4803" s="288"/>
      <c r="W4803" s="287"/>
      <c r="Z4803" s="289"/>
    </row>
    <row r="4804" spans="22:26">
      <c r="V4804" s="288"/>
      <c r="W4804" s="287"/>
      <c r="Z4804" s="289"/>
    </row>
    <row r="4805" spans="22:26">
      <c r="V4805" s="288"/>
      <c r="W4805" s="287"/>
      <c r="Z4805" s="289"/>
    </row>
    <row r="4806" spans="22:26">
      <c r="V4806" s="288"/>
      <c r="W4806" s="287"/>
      <c r="Z4806" s="289"/>
    </row>
    <row r="4807" spans="22:26">
      <c r="V4807" s="288"/>
      <c r="W4807" s="287"/>
      <c r="Z4807" s="289"/>
    </row>
    <row r="4808" spans="22:26">
      <c r="V4808" s="288"/>
      <c r="W4808" s="287"/>
      <c r="Z4808" s="289"/>
    </row>
    <row r="4809" spans="22:26">
      <c r="V4809" s="288"/>
      <c r="W4809" s="287"/>
      <c r="Z4809" s="289"/>
    </row>
    <row r="4810" spans="22:26">
      <c r="V4810" s="288"/>
      <c r="W4810" s="287"/>
      <c r="Z4810" s="289"/>
    </row>
    <row r="4811" spans="22:26">
      <c r="V4811" s="288"/>
      <c r="W4811" s="287"/>
      <c r="Z4811" s="289"/>
    </row>
    <row r="4812" spans="22:26">
      <c r="V4812" s="288"/>
      <c r="W4812" s="287"/>
      <c r="Z4812" s="289"/>
    </row>
    <row r="4813" spans="22:26">
      <c r="V4813" s="288"/>
      <c r="W4813" s="287"/>
      <c r="Z4813" s="289"/>
    </row>
    <row r="4814" spans="22:26">
      <c r="V4814" s="288"/>
      <c r="W4814" s="287"/>
      <c r="Z4814" s="289"/>
    </row>
    <row r="4815" spans="22:26">
      <c r="V4815" s="288"/>
      <c r="W4815" s="287"/>
      <c r="Z4815" s="289"/>
    </row>
    <row r="4816" spans="22:26">
      <c r="V4816" s="288"/>
      <c r="W4816" s="287"/>
      <c r="Z4816" s="289"/>
    </row>
    <row r="4817" spans="22:26">
      <c r="V4817" s="288"/>
      <c r="W4817" s="287"/>
      <c r="Z4817" s="289"/>
    </row>
    <row r="4818" spans="22:26">
      <c r="V4818" s="288"/>
      <c r="W4818" s="287"/>
      <c r="Z4818" s="289"/>
    </row>
    <row r="4819" spans="22:26">
      <c r="V4819" s="288"/>
      <c r="W4819" s="287"/>
      <c r="Z4819" s="289"/>
    </row>
    <row r="4820" spans="22:26">
      <c r="V4820" s="288"/>
      <c r="W4820" s="287"/>
      <c r="Z4820" s="289"/>
    </row>
    <row r="4821" spans="22:26">
      <c r="V4821" s="288"/>
      <c r="W4821" s="287"/>
      <c r="Z4821" s="289"/>
    </row>
    <row r="4822" spans="22:26">
      <c r="V4822" s="288"/>
      <c r="W4822" s="287"/>
      <c r="Z4822" s="289"/>
    </row>
    <row r="4823" spans="22:26">
      <c r="V4823" s="288"/>
      <c r="W4823" s="287"/>
      <c r="Z4823" s="289"/>
    </row>
    <row r="4824" spans="22:26">
      <c r="V4824" s="288"/>
      <c r="W4824" s="287"/>
      <c r="Z4824" s="289"/>
    </row>
    <row r="4825" spans="22:26">
      <c r="V4825" s="288"/>
      <c r="W4825" s="287"/>
      <c r="Z4825" s="289"/>
    </row>
    <row r="4826" spans="22:26">
      <c r="V4826" s="288"/>
      <c r="W4826" s="287"/>
      <c r="Z4826" s="289"/>
    </row>
    <row r="4827" spans="22:26">
      <c r="V4827" s="288"/>
      <c r="W4827" s="287"/>
      <c r="Z4827" s="289"/>
    </row>
    <row r="4828" spans="22:26">
      <c r="V4828" s="288"/>
      <c r="W4828" s="287"/>
      <c r="Z4828" s="289"/>
    </row>
    <row r="4829" spans="22:26">
      <c r="V4829" s="288"/>
      <c r="W4829" s="287"/>
      <c r="Z4829" s="289"/>
    </row>
    <row r="4830" spans="22:26">
      <c r="V4830" s="288"/>
      <c r="W4830" s="287"/>
      <c r="Z4830" s="289"/>
    </row>
    <row r="4831" spans="22:26">
      <c r="V4831" s="288"/>
      <c r="W4831" s="287"/>
      <c r="Z4831" s="289"/>
    </row>
    <row r="4832" spans="22:26">
      <c r="V4832" s="288"/>
      <c r="W4832" s="287"/>
      <c r="Z4832" s="289"/>
    </row>
    <row r="4833" spans="22:26">
      <c r="V4833" s="288"/>
      <c r="W4833" s="287"/>
      <c r="Z4833" s="289"/>
    </row>
    <row r="4834" spans="22:26">
      <c r="V4834" s="288"/>
      <c r="W4834" s="287"/>
      <c r="Z4834" s="289"/>
    </row>
    <row r="4835" spans="22:26">
      <c r="V4835" s="288"/>
      <c r="W4835" s="287"/>
      <c r="Z4835" s="289"/>
    </row>
    <row r="4836" spans="22:26">
      <c r="V4836" s="288"/>
      <c r="W4836" s="287"/>
      <c r="Z4836" s="289"/>
    </row>
    <row r="4837" spans="22:26">
      <c r="V4837" s="288"/>
      <c r="W4837" s="287"/>
      <c r="Z4837" s="289"/>
    </row>
    <row r="4838" spans="22:26">
      <c r="V4838" s="288"/>
      <c r="W4838" s="287"/>
      <c r="Z4838" s="289"/>
    </row>
    <row r="4839" spans="22:26">
      <c r="V4839" s="288"/>
      <c r="W4839" s="287"/>
      <c r="Z4839" s="289"/>
    </row>
    <row r="4840" spans="22:26">
      <c r="V4840" s="288"/>
      <c r="W4840" s="287"/>
      <c r="Z4840" s="289"/>
    </row>
    <row r="4841" spans="22:26">
      <c r="V4841" s="288"/>
      <c r="W4841" s="287"/>
      <c r="Z4841" s="289"/>
    </row>
    <row r="4842" spans="22:26">
      <c r="V4842" s="288"/>
      <c r="W4842" s="287"/>
      <c r="Z4842" s="289"/>
    </row>
    <row r="4843" spans="22:26">
      <c r="V4843" s="288"/>
      <c r="W4843" s="287"/>
      <c r="Z4843" s="289"/>
    </row>
    <row r="4844" spans="22:26">
      <c r="V4844" s="288"/>
      <c r="W4844" s="287"/>
      <c r="Z4844" s="289"/>
    </row>
    <row r="4845" spans="22:26">
      <c r="V4845" s="288"/>
      <c r="W4845" s="287"/>
      <c r="Z4845" s="289"/>
    </row>
    <row r="4846" spans="22:26">
      <c r="V4846" s="288"/>
      <c r="W4846" s="287"/>
      <c r="Z4846" s="289"/>
    </row>
    <row r="4847" spans="22:26">
      <c r="V4847" s="288"/>
      <c r="W4847" s="287"/>
      <c r="Z4847" s="289"/>
    </row>
    <row r="4848" spans="22:26">
      <c r="V4848" s="288"/>
      <c r="W4848" s="287"/>
      <c r="Z4848" s="289"/>
    </row>
    <row r="4849" spans="22:26">
      <c r="V4849" s="288"/>
      <c r="W4849" s="287"/>
      <c r="Z4849" s="289"/>
    </row>
    <row r="4850" spans="22:26">
      <c r="V4850" s="288"/>
      <c r="W4850" s="287"/>
      <c r="Z4850" s="289"/>
    </row>
    <row r="4851" spans="22:26">
      <c r="V4851" s="288"/>
      <c r="W4851" s="287"/>
      <c r="Z4851" s="289"/>
    </row>
    <row r="4852" spans="22:26">
      <c r="V4852" s="288"/>
      <c r="W4852" s="287"/>
      <c r="Z4852" s="289"/>
    </row>
    <row r="4853" spans="22:26">
      <c r="V4853" s="288"/>
      <c r="W4853" s="287"/>
      <c r="Z4853" s="289"/>
    </row>
    <row r="4854" spans="22:26">
      <c r="V4854" s="288"/>
      <c r="W4854" s="287"/>
      <c r="Z4854" s="289"/>
    </row>
    <row r="4855" spans="22:26">
      <c r="V4855" s="288"/>
      <c r="W4855" s="287"/>
      <c r="Z4855" s="289"/>
    </row>
    <row r="4856" spans="22:26">
      <c r="V4856" s="288"/>
      <c r="W4856" s="287"/>
      <c r="Z4856" s="289"/>
    </row>
    <row r="4857" spans="22:26">
      <c r="V4857" s="288"/>
      <c r="W4857" s="287"/>
      <c r="Z4857" s="289"/>
    </row>
    <row r="4858" spans="22:26">
      <c r="V4858" s="288"/>
      <c r="W4858" s="287"/>
      <c r="Z4858" s="289"/>
    </row>
    <row r="4859" spans="22:26">
      <c r="V4859" s="288"/>
      <c r="W4859" s="287"/>
      <c r="Z4859" s="289"/>
    </row>
    <row r="4860" spans="22:26">
      <c r="V4860" s="288"/>
      <c r="W4860" s="287"/>
      <c r="Z4860" s="289"/>
    </row>
    <row r="4861" spans="22:26">
      <c r="V4861" s="288"/>
      <c r="W4861" s="287"/>
      <c r="Z4861" s="289"/>
    </row>
    <row r="4862" spans="22:26">
      <c r="V4862" s="288"/>
      <c r="W4862" s="287"/>
      <c r="Z4862" s="289"/>
    </row>
    <row r="4863" spans="22:26">
      <c r="V4863" s="288"/>
      <c r="W4863" s="287"/>
      <c r="Z4863" s="289"/>
    </row>
    <row r="4864" spans="22:26">
      <c r="V4864" s="288"/>
      <c r="W4864" s="287"/>
      <c r="Z4864" s="289"/>
    </row>
    <row r="4865" spans="22:26">
      <c r="V4865" s="288"/>
      <c r="W4865" s="287"/>
      <c r="Z4865" s="289"/>
    </row>
    <row r="4866" spans="22:26">
      <c r="V4866" s="288"/>
      <c r="W4866" s="287"/>
      <c r="Z4866" s="289"/>
    </row>
    <row r="4867" spans="22:26">
      <c r="V4867" s="288"/>
      <c r="W4867" s="287"/>
      <c r="Z4867" s="289"/>
    </row>
    <row r="4868" spans="22:26">
      <c r="V4868" s="288"/>
      <c r="W4868" s="287"/>
      <c r="Z4868" s="289"/>
    </row>
    <row r="4869" spans="22:26">
      <c r="V4869" s="288"/>
      <c r="W4869" s="287"/>
      <c r="Z4869" s="289"/>
    </row>
    <row r="4870" spans="22:26">
      <c r="V4870" s="288"/>
      <c r="W4870" s="287"/>
      <c r="Z4870" s="289"/>
    </row>
    <row r="4871" spans="22:26">
      <c r="V4871" s="288"/>
      <c r="W4871" s="287"/>
      <c r="Z4871" s="289"/>
    </row>
    <row r="4872" spans="22:26">
      <c r="V4872" s="288"/>
      <c r="W4872" s="287"/>
      <c r="Z4872" s="289"/>
    </row>
    <row r="4873" spans="22:26">
      <c r="V4873" s="288"/>
      <c r="W4873" s="287"/>
      <c r="Z4873" s="289"/>
    </row>
    <row r="4874" spans="22:26">
      <c r="V4874" s="288"/>
      <c r="W4874" s="287"/>
      <c r="Z4874" s="289"/>
    </row>
    <row r="4875" spans="22:26">
      <c r="V4875" s="288"/>
      <c r="W4875" s="287"/>
      <c r="Z4875" s="289"/>
    </row>
    <row r="4876" spans="22:26">
      <c r="V4876" s="288"/>
      <c r="W4876" s="287"/>
      <c r="Z4876" s="289"/>
    </row>
    <row r="4877" spans="22:26">
      <c r="V4877" s="288"/>
      <c r="W4877" s="287"/>
      <c r="Z4877" s="289"/>
    </row>
    <row r="4878" spans="22:26">
      <c r="V4878" s="288"/>
      <c r="W4878" s="287"/>
      <c r="Z4878" s="289"/>
    </row>
    <row r="4879" spans="22:26">
      <c r="V4879" s="288"/>
      <c r="W4879" s="287"/>
      <c r="Z4879" s="289"/>
    </row>
    <row r="4880" spans="22:26">
      <c r="V4880" s="288"/>
      <c r="W4880" s="287"/>
      <c r="Z4880" s="289"/>
    </row>
    <row r="4881" spans="22:26">
      <c r="V4881" s="288"/>
      <c r="W4881" s="287"/>
      <c r="Z4881" s="289"/>
    </row>
    <row r="4882" spans="22:26">
      <c r="V4882" s="288"/>
      <c r="W4882" s="287"/>
      <c r="Z4882" s="289"/>
    </row>
    <row r="4883" spans="22:26">
      <c r="V4883" s="288"/>
      <c r="W4883" s="287"/>
      <c r="Z4883" s="289"/>
    </row>
    <row r="4884" spans="22:26">
      <c r="V4884" s="288"/>
      <c r="W4884" s="287"/>
      <c r="Z4884" s="289"/>
    </row>
    <row r="4885" spans="22:26">
      <c r="V4885" s="288"/>
      <c r="W4885" s="287"/>
      <c r="Z4885" s="289"/>
    </row>
    <row r="4886" spans="22:26">
      <c r="V4886" s="288"/>
      <c r="W4886" s="287"/>
      <c r="Z4886" s="289"/>
    </row>
    <row r="4887" spans="22:26">
      <c r="V4887" s="288"/>
      <c r="W4887" s="287"/>
      <c r="Z4887" s="289"/>
    </row>
    <row r="4888" spans="22:26">
      <c r="V4888" s="288"/>
      <c r="W4888" s="287"/>
      <c r="Z4888" s="289"/>
    </row>
    <row r="4889" spans="22:26">
      <c r="V4889" s="288"/>
      <c r="W4889" s="287"/>
      <c r="Z4889" s="289"/>
    </row>
    <row r="4890" spans="22:26">
      <c r="V4890" s="288"/>
      <c r="W4890" s="287"/>
      <c r="Z4890" s="289"/>
    </row>
    <row r="4891" spans="22:26">
      <c r="V4891" s="288"/>
      <c r="W4891" s="287"/>
      <c r="Z4891" s="289"/>
    </row>
    <row r="4892" spans="22:26">
      <c r="V4892" s="288"/>
      <c r="W4892" s="287"/>
      <c r="Z4892" s="289"/>
    </row>
    <row r="4893" spans="22:26">
      <c r="V4893" s="288"/>
      <c r="W4893" s="287"/>
      <c r="Z4893" s="289"/>
    </row>
    <row r="4894" spans="22:26">
      <c r="V4894" s="288"/>
      <c r="W4894" s="287"/>
      <c r="Z4894" s="289"/>
    </row>
    <row r="4895" spans="22:26">
      <c r="V4895" s="288"/>
      <c r="W4895" s="287"/>
      <c r="Z4895" s="289"/>
    </row>
    <row r="4896" spans="22:26">
      <c r="V4896" s="288"/>
      <c r="W4896" s="287"/>
      <c r="Z4896" s="289"/>
    </row>
    <row r="4897" spans="22:26">
      <c r="V4897" s="288"/>
      <c r="W4897" s="287"/>
      <c r="Z4897" s="289"/>
    </row>
    <row r="4898" spans="22:26">
      <c r="V4898" s="288"/>
      <c r="W4898" s="287"/>
      <c r="Z4898" s="289"/>
    </row>
    <row r="4899" spans="22:26">
      <c r="V4899" s="288"/>
      <c r="W4899" s="287"/>
      <c r="Z4899" s="289"/>
    </row>
    <row r="4900" spans="22:26">
      <c r="V4900" s="288"/>
      <c r="W4900" s="287"/>
      <c r="Z4900" s="289"/>
    </row>
    <row r="4901" spans="22:26">
      <c r="V4901" s="288"/>
      <c r="W4901" s="287"/>
      <c r="Z4901" s="289"/>
    </row>
    <row r="4902" spans="22:26">
      <c r="V4902" s="288"/>
      <c r="W4902" s="287"/>
      <c r="Z4902" s="289"/>
    </row>
    <row r="4903" spans="22:26">
      <c r="V4903" s="288"/>
      <c r="W4903" s="287"/>
      <c r="Z4903" s="289"/>
    </row>
    <row r="4904" spans="22:26">
      <c r="V4904" s="288"/>
      <c r="W4904" s="287"/>
      <c r="Z4904" s="289"/>
    </row>
    <row r="4905" spans="22:26">
      <c r="V4905" s="288"/>
      <c r="W4905" s="287"/>
      <c r="Z4905" s="289"/>
    </row>
    <row r="4906" spans="22:26">
      <c r="V4906" s="288"/>
      <c r="W4906" s="287"/>
      <c r="Z4906" s="289"/>
    </row>
    <row r="4907" spans="22:26">
      <c r="V4907" s="288"/>
      <c r="W4907" s="287"/>
      <c r="Z4907" s="289"/>
    </row>
    <row r="4908" spans="22:26">
      <c r="V4908" s="288"/>
      <c r="W4908" s="287"/>
      <c r="Z4908" s="289"/>
    </row>
    <row r="4909" spans="22:26">
      <c r="V4909" s="288"/>
      <c r="W4909" s="287"/>
      <c r="Z4909" s="289"/>
    </row>
    <row r="4910" spans="22:26">
      <c r="V4910" s="288"/>
      <c r="W4910" s="287"/>
      <c r="Z4910" s="289"/>
    </row>
    <row r="4911" spans="22:26">
      <c r="V4911" s="288"/>
      <c r="W4911" s="287"/>
      <c r="Z4911" s="289"/>
    </row>
    <row r="4912" spans="22:26">
      <c r="V4912" s="288"/>
      <c r="W4912" s="287"/>
      <c r="Z4912" s="289"/>
    </row>
    <row r="4913" spans="22:26">
      <c r="V4913" s="288"/>
      <c r="W4913" s="287"/>
      <c r="Z4913" s="289"/>
    </row>
    <row r="4914" spans="22:26">
      <c r="V4914" s="288"/>
      <c r="W4914" s="287"/>
      <c r="Z4914" s="289"/>
    </row>
    <row r="4915" spans="22:26">
      <c r="V4915" s="288"/>
      <c r="W4915" s="287"/>
      <c r="Z4915" s="289"/>
    </row>
    <row r="4916" spans="22:26">
      <c r="V4916" s="288"/>
      <c r="W4916" s="287"/>
      <c r="Z4916" s="289"/>
    </row>
    <row r="4917" spans="22:26">
      <c r="V4917" s="288"/>
      <c r="W4917" s="287"/>
      <c r="Z4917" s="289"/>
    </row>
    <row r="4918" spans="22:26">
      <c r="V4918" s="288"/>
      <c r="W4918" s="287"/>
      <c r="Z4918" s="289"/>
    </row>
    <row r="4919" spans="22:26">
      <c r="V4919" s="288"/>
      <c r="W4919" s="287"/>
      <c r="Z4919" s="289"/>
    </row>
    <row r="4920" spans="22:26">
      <c r="V4920" s="288"/>
      <c r="W4920" s="287"/>
      <c r="Z4920" s="289"/>
    </row>
    <row r="4921" spans="22:26">
      <c r="V4921" s="288"/>
      <c r="W4921" s="287"/>
      <c r="Z4921" s="289"/>
    </row>
    <row r="4922" spans="22:26">
      <c r="V4922" s="288"/>
      <c r="W4922" s="287"/>
      <c r="Z4922" s="289"/>
    </row>
    <row r="4923" spans="22:26">
      <c r="V4923" s="288"/>
      <c r="W4923" s="287"/>
      <c r="Z4923" s="289"/>
    </row>
    <row r="4924" spans="22:26">
      <c r="V4924" s="288"/>
      <c r="W4924" s="287"/>
      <c r="Z4924" s="289"/>
    </row>
    <row r="4925" spans="22:26">
      <c r="V4925" s="288"/>
      <c r="W4925" s="287"/>
      <c r="Z4925" s="289"/>
    </row>
    <row r="4926" spans="22:26">
      <c r="V4926" s="288"/>
      <c r="W4926" s="287"/>
      <c r="Z4926" s="289"/>
    </row>
    <row r="4927" spans="22:26">
      <c r="V4927" s="288"/>
      <c r="W4927" s="287"/>
      <c r="Z4927" s="289"/>
    </row>
    <row r="4928" spans="22:26">
      <c r="V4928" s="288"/>
      <c r="W4928" s="287"/>
      <c r="Z4928" s="289"/>
    </row>
    <row r="4929" spans="22:26">
      <c r="V4929" s="288"/>
      <c r="W4929" s="287"/>
      <c r="Z4929" s="289"/>
    </row>
    <row r="4930" spans="22:26">
      <c r="V4930" s="288"/>
      <c r="W4930" s="287"/>
      <c r="Z4930" s="289"/>
    </row>
    <row r="4931" spans="22:26">
      <c r="V4931" s="288"/>
      <c r="W4931" s="287"/>
      <c r="Z4931" s="289"/>
    </row>
    <row r="4932" spans="22:26">
      <c r="V4932" s="288"/>
      <c r="W4932" s="287"/>
      <c r="Z4932" s="289"/>
    </row>
    <row r="4933" spans="22:26">
      <c r="V4933" s="288"/>
      <c r="W4933" s="287"/>
      <c r="Z4933" s="289"/>
    </row>
    <row r="4934" spans="22:26">
      <c r="V4934" s="288"/>
      <c r="W4934" s="287"/>
      <c r="Z4934" s="289"/>
    </row>
    <row r="4935" spans="22:26">
      <c r="V4935" s="288"/>
      <c r="W4935" s="287"/>
      <c r="Z4935" s="289"/>
    </row>
    <row r="4936" spans="22:26">
      <c r="V4936" s="288"/>
      <c r="W4936" s="287"/>
      <c r="Z4936" s="289"/>
    </row>
    <row r="4937" spans="22:26">
      <c r="V4937" s="288"/>
      <c r="W4937" s="287"/>
      <c r="Z4937" s="289"/>
    </row>
    <row r="4938" spans="22:26">
      <c r="V4938" s="288"/>
      <c r="W4938" s="287"/>
      <c r="Z4938" s="289"/>
    </row>
    <row r="4939" spans="22:26">
      <c r="V4939" s="288"/>
      <c r="W4939" s="287"/>
      <c r="Z4939" s="289"/>
    </row>
    <row r="4940" spans="22:26">
      <c r="V4940" s="288"/>
      <c r="W4940" s="287"/>
      <c r="Z4940" s="289"/>
    </row>
    <row r="4941" spans="22:26">
      <c r="V4941" s="288"/>
      <c r="W4941" s="287"/>
      <c r="Z4941" s="289"/>
    </row>
    <row r="4942" spans="22:26">
      <c r="V4942" s="288"/>
      <c r="W4942" s="287"/>
      <c r="Z4942" s="289"/>
    </row>
    <row r="4943" spans="22:26">
      <c r="V4943" s="288"/>
      <c r="W4943" s="287"/>
      <c r="Z4943" s="289"/>
    </row>
    <row r="4944" spans="22:26">
      <c r="V4944" s="288"/>
      <c r="W4944" s="287"/>
      <c r="Z4944" s="289"/>
    </row>
    <row r="4945" spans="22:26">
      <c r="V4945" s="288"/>
      <c r="W4945" s="287"/>
      <c r="Z4945" s="289"/>
    </row>
    <row r="4946" spans="22:26">
      <c r="V4946" s="288"/>
      <c r="W4946" s="287"/>
      <c r="Z4946" s="289"/>
    </row>
    <row r="4947" spans="22:26">
      <c r="V4947" s="288"/>
      <c r="W4947" s="287"/>
      <c r="Z4947" s="289"/>
    </row>
    <row r="4948" spans="22:26">
      <c r="V4948" s="288"/>
      <c r="W4948" s="287"/>
      <c r="Z4948" s="289"/>
    </row>
    <row r="4949" spans="22:26">
      <c r="V4949" s="288"/>
      <c r="W4949" s="287"/>
      <c r="Z4949" s="289"/>
    </row>
    <row r="4950" spans="22:26">
      <c r="V4950" s="288"/>
      <c r="W4950" s="287"/>
      <c r="Z4950" s="289"/>
    </row>
    <row r="4951" spans="22:26">
      <c r="V4951" s="288"/>
      <c r="W4951" s="287"/>
      <c r="Z4951" s="289"/>
    </row>
    <row r="4952" spans="22:26">
      <c r="V4952" s="288"/>
      <c r="W4952" s="287"/>
      <c r="Z4952" s="289"/>
    </row>
    <row r="4953" spans="22:26">
      <c r="V4953" s="288"/>
      <c r="W4953" s="287"/>
      <c r="Z4953" s="289"/>
    </row>
    <row r="4954" spans="22:26">
      <c r="V4954" s="288"/>
      <c r="W4954" s="287"/>
      <c r="Z4954" s="289"/>
    </row>
    <row r="4955" spans="22:26">
      <c r="V4955" s="288"/>
      <c r="W4955" s="287"/>
      <c r="Z4955" s="289"/>
    </row>
    <row r="4956" spans="22:26">
      <c r="V4956" s="288"/>
      <c r="W4956" s="287"/>
      <c r="Z4956" s="289"/>
    </row>
    <row r="4957" spans="22:26">
      <c r="V4957" s="288"/>
      <c r="W4957" s="287"/>
      <c r="Z4957" s="289"/>
    </row>
    <row r="4958" spans="22:26">
      <c r="V4958" s="288"/>
      <c r="W4958" s="287"/>
      <c r="Z4958" s="289"/>
    </row>
    <row r="4959" spans="22:26">
      <c r="V4959" s="288"/>
      <c r="W4959" s="287"/>
      <c r="Z4959" s="289"/>
    </row>
    <row r="4960" spans="22:26">
      <c r="V4960" s="288"/>
      <c r="W4960" s="287"/>
      <c r="Z4960" s="289"/>
    </row>
    <row r="4961" spans="22:26">
      <c r="V4961" s="288"/>
      <c r="W4961" s="287"/>
      <c r="Z4961" s="289"/>
    </row>
    <row r="4962" spans="22:26">
      <c r="V4962" s="288"/>
      <c r="W4962" s="287"/>
      <c r="Z4962" s="289"/>
    </row>
    <row r="4963" spans="22:26">
      <c r="V4963" s="288"/>
      <c r="W4963" s="287"/>
      <c r="Z4963" s="289"/>
    </row>
    <row r="4964" spans="22:26">
      <c r="V4964" s="288"/>
      <c r="W4964" s="287"/>
      <c r="Z4964" s="289"/>
    </row>
    <row r="4965" spans="22:26">
      <c r="V4965" s="288"/>
      <c r="W4965" s="287"/>
      <c r="Z4965" s="289"/>
    </row>
    <row r="4966" spans="22:26">
      <c r="V4966" s="288"/>
      <c r="W4966" s="287"/>
      <c r="Z4966" s="289"/>
    </row>
    <row r="4967" spans="22:26">
      <c r="V4967" s="288"/>
      <c r="W4967" s="287"/>
      <c r="Z4967" s="289"/>
    </row>
    <row r="4968" spans="22:26">
      <c r="V4968" s="288"/>
      <c r="W4968" s="287"/>
      <c r="Z4968" s="289"/>
    </row>
    <row r="4969" spans="22:26">
      <c r="V4969" s="288"/>
      <c r="W4969" s="287"/>
      <c r="Z4969" s="289"/>
    </row>
    <row r="4970" spans="22:26">
      <c r="V4970" s="288"/>
      <c r="W4970" s="287"/>
      <c r="Z4970" s="289"/>
    </row>
    <row r="4971" spans="22:26">
      <c r="V4971" s="288"/>
      <c r="W4971" s="287"/>
      <c r="Z4971" s="289"/>
    </row>
    <row r="4972" spans="22:26">
      <c r="V4972" s="288"/>
      <c r="W4972" s="287"/>
      <c r="Z4972" s="289"/>
    </row>
    <row r="4973" spans="22:26">
      <c r="V4973" s="288"/>
      <c r="W4973" s="287"/>
      <c r="Z4973" s="289"/>
    </row>
    <row r="4974" spans="22:26">
      <c r="V4974" s="288"/>
      <c r="W4974" s="287"/>
      <c r="Z4974" s="289"/>
    </row>
    <row r="4975" spans="22:26">
      <c r="V4975" s="288"/>
      <c r="W4975" s="287"/>
      <c r="Z4975" s="289"/>
    </row>
    <row r="4976" spans="22:26">
      <c r="V4976" s="288"/>
      <c r="W4976" s="287"/>
      <c r="Z4976" s="289"/>
    </row>
    <row r="4977" spans="22:26">
      <c r="V4977" s="288"/>
      <c r="W4977" s="287"/>
      <c r="Z4977" s="289"/>
    </row>
    <row r="4978" spans="22:26">
      <c r="V4978" s="288"/>
      <c r="W4978" s="287"/>
      <c r="Z4978" s="289"/>
    </row>
    <row r="4979" spans="22:26">
      <c r="V4979" s="288"/>
      <c r="W4979" s="287"/>
      <c r="Z4979" s="289"/>
    </row>
    <row r="4980" spans="22:26">
      <c r="V4980" s="288"/>
      <c r="W4980" s="287"/>
      <c r="Z4980" s="289"/>
    </row>
    <row r="4981" spans="22:26">
      <c r="V4981" s="288"/>
      <c r="W4981" s="287"/>
      <c r="Z4981" s="289"/>
    </row>
    <row r="4982" spans="22:26">
      <c r="V4982" s="288"/>
      <c r="W4982" s="287"/>
      <c r="Z4982" s="289"/>
    </row>
    <row r="4983" spans="22:26">
      <c r="V4983" s="288"/>
      <c r="W4983" s="287"/>
      <c r="Z4983" s="289"/>
    </row>
    <row r="4984" spans="22:26">
      <c r="V4984" s="288"/>
      <c r="W4984" s="287"/>
      <c r="Z4984" s="289"/>
    </row>
    <row r="4985" spans="22:26">
      <c r="V4985" s="288"/>
      <c r="W4985" s="287"/>
      <c r="Z4985" s="289"/>
    </row>
    <row r="4986" spans="22:26">
      <c r="V4986" s="288"/>
      <c r="W4986" s="287"/>
      <c r="Z4986" s="289"/>
    </row>
    <row r="4987" spans="22:26">
      <c r="V4987" s="288"/>
      <c r="W4987" s="287"/>
      <c r="Z4987" s="289"/>
    </row>
    <row r="4988" spans="22:26">
      <c r="V4988" s="288"/>
      <c r="W4988" s="287"/>
      <c r="Z4988" s="289"/>
    </row>
    <row r="4989" spans="22:26">
      <c r="V4989" s="288"/>
      <c r="W4989" s="287"/>
      <c r="Z4989" s="289"/>
    </row>
    <row r="4990" spans="22:26">
      <c r="V4990" s="288"/>
      <c r="W4990" s="287"/>
      <c r="Z4990" s="289"/>
    </row>
    <row r="4991" spans="22:26">
      <c r="V4991" s="288"/>
      <c r="W4991" s="287"/>
      <c r="Z4991" s="289"/>
    </row>
    <row r="4992" spans="22:26">
      <c r="V4992" s="288"/>
      <c r="W4992" s="287"/>
      <c r="Z4992" s="289"/>
    </row>
    <row r="4993" spans="22:26">
      <c r="V4993" s="288"/>
      <c r="W4993" s="287"/>
      <c r="Z4993" s="289"/>
    </row>
    <row r="4994" spans="22:26">
      <c r="V4994" s="288"/>
      <c r="W4994" s="287"/>
      <c r="Z4994" s="289"/>
    </row>
    <row r="4995" spans="22:26">
      <c r="V4995" s="288"/>
      <c r="W4995" s="287"/>
      <c r="Z4995" s="289"/>
    </row>
    <row r="4996" spans="22:26">
      <c r="V4996" s="288"/>
      <c r="W4996" s="287"/>
      <c r="Z4996" s="289"/>
    </row>
    <row r="4997" spans="22:26">
      <c r="V4997" s="288"/>
      <c r="W4997" s="287"/>
      <c r="Z4997" s="289"/>
    </row>
    <row r="4998" spans="22:26">
      <c r="V4998" s="288"/>
      <c r="W4998" s="287"/>
      <c r="Z4998" s="289"/>
    </row>
    <row r="4999" spans="22:26">
      <c r="V4999" s="288"/>
      <c r="W4999" s="287"/>
      <c r="Z4999" s="289"/>
    </row>
    <row r="5000" spans="22:26">
      <c r="V5000" s="288"/>
      <c r="W5000" s="287"/>
      <c r="Z5000" s="289"/>
    </row>
    <row r="5001" spans="22:26">
      <c r="V5001" s="288"/>
      <c r="W5001" s="287"/>
      <c r="Z5001" s="289"/>
    </row>
    <row r="5002" spans="22:26">
      <c r="V5002" s="288"/>
      <c r="W5002" s="287"/>
      <c r="Z5002" s="289"/>
    </row>
    <row r="5003" spans="22:26">
      <c r="V5003" s="288"/>
      <c r="W5003" s="287"/>
      <c r="Z5003" s="289"/>
    </row>
    <row r="5004" spans="22:26">
      <c r="V5004" s="288"/>
      <c r="W5004" s="287"/>
      <c r="Z5004" s="289"/>
    </row>
    <row r="5005" spans="22:26">
      <c r="V5005" s="288"/>
      <c r="W5005" s="287"/>
      <c r="Z5005" s="289"/>
    </row>
    <row r="5006" spans="22:26">
      <c r="V5006" s="288"/>
      <c r="W5006" s="287"/>
      <c r="Z5006" s="289"/>
    </row>
    <row r="5007" spans="22:26">
      <c r="V5007" s="288"/>
      <c r="W5007" s="287"/>
      <c r="Z5007" s="289"/>
    </row>
    <row r="5008" spans="22:26">
      <c r="V5008" s="288"/>
      <c r="W5008" s="287"/>
      <c r="Z5008" s="289"/>
    </row>
    <row r="5009" spans="22:26">
      <c r="V5009" s="288"/>
      <c r="W5009" s="287"/>
      <c r="Z5009" s="289"/>
    </row>
    <row r="5010" spans="22:26">
      <c r="V5010" s="288"/>
      <c r="W5010" s="287"/>
      <c r="Z5010" s="289"/>
    </row>
    <row r="5011" spans="22:26">
      <c r="V5011" s="288"/>
      <c r="W5011" s="287"/>
      <c r="Z5011" s="289"/>
    </row>
    <row r="5012" spans="22:26">
      <c r="V5012" s="288"/>
      <c r="W5012" s="287"/>
      <c r="Z5012" s="289"/>
    </row>
    <row r="5013" spans="22:26">
      <c r="V5013" s="288"/>
      <c r="W5013" s="287"/>
      <c r="Z5013" s="289"/>
    </row>
    <row r="5014" spans="22:26">
      <c r="V5014" s="288"/>
      <c r="W5014" s="287"/>
      <c r="Z5014" s="289"/>
    </row>
    <row r="5015" spans="22:26">
      <c r="V5015" s="288"/>
      <c r="W5015" s="287"/>
      <c r="Z5015" s="289"/>
    </row>
    <row r="5016" spans="22:26">
      <c r="V5016" s="288"/>
      <c r="W5016" s="287"/>
      <c r="Z5016" s="289"/>
    </row>
    <row r="5017" spans="22:26">
      <c r="V5017" s="288"/>
      <c r="W5017" s="287"/>
      <c r="Z5017" s="289"/>
    </row>
    <row r="5018" spans="22:26">
      <c r="V5018" s="288"/>
      <c r="W5018" s="287"/>
      <c r="Z5018" s="289"/>
    </row>
    <row r="5019" spans="22:26">
      <c r="V5019" s="288"/>
      <c r="W5019" s="287"/>
      <c r="Z5019" s="289"/>
    </row>
    <row r="5020" spans="22:26">
      <c r="V5020" s="288"/>
      <c r="W5020" s="287"/>
      <c r="Z5020" s="289"/>
    </row>
    <row r="5021" spans="22:26">
      <c r="V5021" s="288"/>
      <c r="W5021" s="287"/>
      <c r="Z5021" s="289"/>
    </row>
    <row r="5022" spans="22:26">
      <c r="V5022" s="288"/>
      <c r="W5022" s="287"/>
      <c r="Z5022" s="289"/>
    </row>
    <row r="5023" spans="22:26">
      <c r="V5023" s="288"/>
      <c r="W5023" s="287"/>
      <c r="Z5023" s="289"/>
    </row>
    <row r="5024" spans="22:26">
      <c r="V5024" s="288"/>
      <c r="W5024" s="287"/>
      <c r="Z5024" s="289"/>
    </row>
    <row r="5025" spans="22:26">
      <c r="V5025" s="288"/>
      <c r="W5025" s="287"/>
      <c r="Z5025" s="289"/>
    </row>
    <row r="5026" spans="22:26">
      <c r="V5026" s="288"/>
      <c r="W5026" s="287"/>
      <c r="Z5026" s="289"/>
    </row>
    <row r="5027" spans="22:26">
      <c r="V5027" s="288"/>
      <c r="W5027" s="287"/>
      <c r="Z5027" s="289"/>
    </row>
    <row r="5028" spans="22:26">
      <c r="V5028" s="288"/>
      <c r="W5028" s="287"/>
      <c r="Z5028" s="289"/>
    </row>
    <row r="5029" spans="22:26">
      <c r="V5029" s="288"/>
      <c r="W5029" s="287"/>
      <c r="Z5029" s="289"/>
    </row>
    <row r="5030" spans="22:26">
      <c r="V5030" s="288"/>
      <c r="W5030" s="287"/>
      <c r="Z5030" s="289"/>
    </row>
    <row r="5031" spans="22:26">
      <c r="V5031" s="288"/>
      <c r="W5031" s="287"/>
      <c r="Z5031" s="289"/>
    </row>
    <row r="5032" spans="22:26">
      <c r="V5032" s="288"/>
      <c r="W5032" s="287"/>
      <c r="Z5032" s="289"/>
    </row>
    <row r="5033" spans="22:26">
      <c r="V5033" s="288"/>
      <c r="W5033" s="287"/>
      <c r="Z5033" s="289"/>
    </row>
    <row r="5034" spans="22:26">
      <c r="V5034" s="288"/>
      <c r="W5034" s="287"/>
      <c r="Z5034" s="289"/>
    </row>
    <row r="5035" spans="22:26">
      <c r="V5035" s="288"/>
      <c r="W5035" s="287"/>
      <c r="Z5035" s="289"/>
    </row>
    <row r="5036" spans="22:26">
      <c r="V5036" s="288"/>
      <c r="W5036" s="287"/>
      <c r="Z5036" s="289"/>
    </row>
    <row r="5037" spans="22:26">
      <c r="V5037" s="288"/>
      <c r="W5037" s="287"/>
      <c r="Z5037" s="289"/>
    </row>
    <row r="5038" spans="22:26">
      <c r="V5038" s="288"/>
      <c r="W5038" s="287"/>
      <c r="Z5038" s="289"/>
    </row>
    <row r="5039" spans="22:26">
      <c r="V5039" s="288"/>
      <c r="W5039" s="287"/>
      <c r="Z5039" s="289"/>
    </row>
    <row r="5040" spans="22:26">
      <c r="V5040" s="288"/>
      <c r="W5040" s="287"/>
      <c r="Z5040" s="289"/>
    </row>
    <row r="5041" spans="22:26">
      <c r="V5041" s="288"/>
      <c r="W5041" s="287"/>
      <c r="Z5041" s="289"/>
    </row>
    <row r="5042" spans="22:26">
      <c r="V5042" s="288"/>
      <c r="W5042" s="287"/>
      <c r="Z5042" s="289"/>
    </row>
    <row r="5043" spans="22:26">
      <c r="V5043" s="288"/>
      <c r="W5043" s="287"/>
      <c r="Z5043" s="289"/>
    </row>
    <row r="5044" spans="22:26">
      <c r="V5044" s="288"/>
      <c r="W5044" s="287"/>
      <c r="Z5044" s="289"/>
    </row>
    <row r="5045" spans="22:26">
      <c r="V5045" s="288"/>
      <c r="W5045" s="287"/>
      <c r="Z5045" s="289"/>
    </row>
    <row r="5046" spans="22:26">
      <c r="V5046" s="288"/>
      <c r="W5046" s="287"/>
      <c r="Z5046" s="289"/>
    </row>
    <row r="5047" spans="22:26">
      <c r="V5047" s="288"/>
      <c r="W5047" s="287"/>
      <c r="Z5047" s="289"/>
    </row>
    <row r="5048" spans="22:26">
      <c r="V5048" s="288"/>
      <c r="W5048" s="287"/>
      <c r="Z5048" s="289"/>
    </row>
    <row r="5049" spans="22:26">
      <c r="V5049" s="288"/>
      <c r="W5049" s="287"/>
      <c r="Z5049" s="289"/>
    </row>
    <row r="5050" spans="22:26">
      <c r="V5050" s="288"/>
      <c r="W5050" s="287"/>
      <c r="Z5050" s="289"/>
    </row>
    <row r="5051" spans="22:26">
      <c r="V5051" s="288"/>
      <c r="W5051" s="287"/>
      <c r="Z5051" s="289"/>
    </row>
    <row r="5052" spans="22:26">
      <c r="V5052" s="288"/>
      <c r="W5052" s="287"/>
      <c r="Z5052" s="289"/>
    </row>
    <row r="5053" spans="22:26">
      <c r="V5053" s="288"/>
      <c r="W5053" s="287"/>
      <c r="Z5053" s="289"/>
    </row>
    <row r="5054" spans="22:26">
      <c r="V5054" s="288"/>
      <c r="W5054" s="287"/>
      <c r="Z5054" s="289"/>
    </row>
    <row r="5055" spans="22:26">
      <c r="V5055" s="288"/>
      <c r="W5055" s="287"/>
      <c r="Z5055" s="289"/>
    </row>
    <row r="5056" spans="22:26">
      <c r="V5056" s="288"/>
      <c r="W5056" s="287"/>
      <c r="Z5056" s="289"/>
    </row>
    <row r="5057" spans="22:26">
      <c r="V5057" s="288"/>
      <c r="W5057" s="287"/>
      <c r="Z5057" s="289"/>
    </row>
    <row r="5058" spans="22:26">
      <c r="V5058" s="288"/>
      <c r="W5058" s="287"/>
      <c r="Z5058" s="289"/>
    </row>
    <row r="5059" spans="22:26">
      <c r="V5059" s="288"/>
      <c r="W5059" s="287"/>
      <c r="Z5059" s="289"/>
    </row>
    <row r="5060" spans="22:26">
      <c r="V5060" s="288"/>
      <c r="W5060" s="287"/>
      <c r="Z5060" s="289"/>
    </row>
    <row r="5061" spans="22:26">
      <c r="V5061" s="288"/>
      <c r="W5061" s="287"/>
      <c r="Z5061" s="289"/>
    </row>
    <row r="5062" spans="22:26">
      <c r="V5062" s="288"/>
      <c r="W5062" s="287"/>
      <c r="Z5062" s="289"/>
    </row>
    <row r="5063" spans="22:26">
      <c r="V5063" s="288"/>
      <c r="W5063" s="287"/>
      <c r="Z5063" s="289"/>
    </row>
    <row r="5064" spans="22:26">
      <c r="V5064" s="288"/>
      <c r="W5064" s="287"/>
      <c r="Z5064" s="289"/>
    </row>
    <row r="5065" spans="22:26">
      <c r="V5065" s="288"/>
      <c r="W5065" s="287"/>
      <c r="Z5065" s="289"/>
    </row>
    <row r="5066" spans="22:26">
      <c r="V5066" s="288"/>
      <c r="W5066" s="287"/>
      <c r="Z5066" s="289"/>
    </row>
    <row r="5067" spans="22:26">
      <c r="V5067" s="288"/>
      <c r="W5067" s="287"/>
      <c r="Z5067" s="289"/>
    </row>
    <row r="5068" spans="22:26">
      <c r="V5068" s="288"/>
      <c r="W5068" s="287"/>
      <c r="Z5068" s="289"/>
    </row>
    <row r="5069" spans="22:26">
      <c r="V5069" s="288"/>
      <c r="W5069" s="287"/>
      <c r="Z5069" s="289"/>
    </row>
    <row r="5070" spans="22:26">
      <c r="V5070" s="288"/>
      <c r="W5070" s="287"/>
      <c r="Z5070" s="289"/>
    </row>
    <row r="5071" spans="22:26">
      <c r="V5071" s="288"/>
      <c r="W5071" s="287"/>
      <c r="Z5071" s="289"/>
    </row>
    <row r="5072" spans="22:26">
      <c r="V5072" s="288"/>
      <c r="W5072" s="287"/>
      <c r="Z5072" s="289"/>
    </row>
    <row r="5073" spans="22:26">
      <c r="V5073" s="288"/>
      <c r="W5073" s="287"/>
      <c r="Z5073" s="289"/>
    </row>
    <row r="5074" spans="22:26">
      <c r="V5074" s="288"/>
      <c r="W5074" s="287"/>
      <c r="Z5074" s="289"/>
    </row>
    <row r="5075" spans="22:26">
      <c r="V5075" s="288"/>
      <c r="W5075" s="287"/>
      <c r="Z5075" s="289"/>
    </row>
    <row r="5076" spans="22:26">
      <c r="V5076" s="288"/>
      <c r="W5076" s="287"/>
      <c r="Z5076" s="289"/>
    </row>
    <row r="5077" spans="22:26">
      <c r="V5077" s="288"/>
      <c r="W5077" s="287"/>
      <c r="Z5077" s="289"/>
    </row>
    <row r="5078" spans="22:26">
      <c r="V5078" s="288"/>
      <c r="W5078" s="287"/>
      <c r="Z5078" s="289"/>
    </row>
    <row r="5079" spans="22:26">
      <c r="V5079" s="288"/>
      <c r="W5079" s="287"/>
      <c r="Z5079" s="289"/>
    </row>
    <row r="5080" spans="22:26">
      <c r="V5080" s="288"/>
      <c r="W5080" s="287"/>
      <c r="Z5080" s="289"/>
    </row>
    <row r="5081" spans="22:26">
      <c r="V5081" s="288"/>
      <c r="W5081" s="287"/>
      <c r="Z5081" s="289"/>
    </row>
    <row r="5082" spans="22:26">
      <c r="V5082" s="288"/>
      <c r="W5082" s="287"/>
      <c r="Z5082" s="289"/>
    </row>
    <row r="5083" spans="22:26">
      <c r="V5083" s="288"/>
      <c r="W5083" s="287"/>
      <c r="Z5083" s="289"/>
    </row>
    <row r="5084" spans="22:26">
      <c r="V5084" s="288"/>
      <c r="W5084" s="287"/>
      <c r="Z5084" s="289"/>
    </row>
    <row r="5085" spans="22:26">
      <c r="V5085" s="288"/>
      <c r="W5085" s="287"/>
      <c r="Z5085" s="289"/>
    </row>
    <row r="5086" spans="22:26">
      <c r="V5086" s="288"/>
      <c r="W5086" s="287"/>
      <c r="Z5086" s="289"/>
    </row>
    <row r="5087" spans="22:26">
      <c r="V5087" s="288"/>
      <c r="W5087" s="287"/>
      <c r="Z5087" s="289"/>
    </row>
    <row r="5088" spans="22:26">
      <c r="V5088" s="288"/>
      <c r="W5088" s="287"/>
      <c r="Z5088" s="289"/>
    </row>
    <row r="5089" spans="22:26">
      <c r="V5089" s="288"/>
      <c r="W5089" s="287"/>
      <c r="Z5089" s="289"/>
    </row>
    <row r="5090" spans="22:26">
      <c r="V5090" s="288"/>
      <c r="W5090" s="287"/>
      <c r="Z5090" s="289"/>
    </row>
    <row r="5091" spans="22:26">
      <c r="V5091" s="288"/>
      <c r="W5091" s="287"/>
      <c r="Z5091" s="289"/>
    </row>
    <row r="5092" spans="22:26">
      <c r="V5092" s="288"/>
      <c r="W5092" s="287"/>
      <c r="Z5092" s="289"/>
    </row>
    <row r="5093" spans="22:26">
      <c r="V5093" s="288"/>
      <c r="W5093" s="287"/>
      <c r="Z5093" s="289"/>
    </row>
    <row r="5094" spans="22:26">
      <c r="V5094" s="288"/>
      <c r="W5094" s="287"/>
      <c r="Z5094" s="289"/>
    </row>
    <row r="5095" spans="22:26">
      <c r="V5095" s="288"/>
      <c r="W5095" s="287"/>
      <c r="Z5095" s="289"/>
    </row>
    <row r="5096" spans="22:26">
      <c r="V5096" s="288"/>
      <c r="W5096" s="287"/>
      <c r="Z5096" s="289"/>
    </row>
    <row r="5097" spans="22:26">
      <c r="V5097" s="288"/>
      <c r="W5097" s="287"/>
      <c r="Z5097" s="289"/>
    </row>
    <row r="5098" spans="22:26">
      <c r="V5098" s="288"/>
      <c r="W5098" s="287"/>
      <c r="Z5098" s="289"/>
    </row>
    <row r="5099" spans="22:26">
      <c r="V5099" s="288"/>
      <c r="W5099" s="287"/>
      <c r="Z5099" s="289"/>
    </row>
    <row r="5100" spans="22:26">
      <c r="V5100" s="288"/>
      <c r="W5100" s="287"/>
      <c r="Z5100" s="289"/>
    </row>
    <row r="5101" spans="22:26">
      <c r="V5101" s="288"/>
      <c r="W5101" s="287"/>
      <c r="Z5101" s="289"/>
    </row>
    <row r="5102" spans="22:26">
      <c r="V5102" s="288"/>
      <c r="W5102" s="287"/>
      <c r="Z5102" s="289"/>
    </row>
    <row r="5103" spans="22:26">
      <c r="V5103" s="288"/>
      <c r="W5103" s="287"/>
      <c r="Z5103" s="289"/>
    </row>
    <row r="5104" spans="22:26">
      <c r="V5104" s="288"/>
      <c r="W5104" s="287"/>
      <c r="Z5104" s="289"/>
    </row>
    <row r="5105" spans="22:26">
      <c r="V5105" s="288"/>
      <c r="W5105" s="287"/>
      <c r="Z5105" s="289"/>
    </row>
    <row r="5106" spans="22:26">
      <c r="V5106" s="288"/>
      <c r="W5106" s="287"/>
      <c r="Z5106" s="289"/>
    </row>
    <row r="5107" spans="22:26">
      <c r="V5107" s="288"/>
      <c r="W5107" s="287"/>
      <c r="Z5107" s="289"/>
    </row>
    <row r="5108" spans="22:26">
      <c r="V5108" s="288"/>
      <c r="W5108" s="287"/>
      <c r="Z5108" s="289"/>
    </row>
    <row r="5109" spans="22:26">
      <c r="V5109" s="288"/>
      <c r="W5109" s="287"/>
      <c r="Z5109" s="289"/>
    </row>
    <row r="5110" spans="22:26">
      <c r="V5110" s="288"/>
      <c r="W5110" s="287"/>
      <c r="Z5110" s="289"/>
    </row>
    <row r="5111" spans="22:26">
      <c r="V5111" s="288"/>
      <c r="W5111" s="287"/>
      <c r="Z5111" s="289"/>
    </row>
    <row r="5112" spans="22:26">
      <c r="V5112" s="288"/>
      <c r="W5112" s="287"/>
      <c r="Z5112" s="289"/>
    </row>
    <row r="5113" spans="22:26">
      <c r="V5113" s="288"/>
      <c r="W5113" s="287"/>
      <c r="Z5113" s="289"/>
    </row>
    <row r="5114" spans="22:26">
      <c r="V5114" s="288"/>
      <c r="W5114" s="287"/>
      <c r="Z5114" s="289"/>
    </row>
    <row r="5115" spans="22:26">
      <c r="V5115" s="288"/>
      <c r="W5115" s="287"/>
      <c r="Z5115" s="289"/>
    </row>
    <row r="5116" spans="22:26">
      <c r="V5116" s="288"/>
      <c r="W5116" s="287"/>
      <c r="Z5116" s="289"/>
    </row>
    <row r="5117" spans="22:26">
      <c r="V5117" s="288"/>
      <c r="W5117" s="287"/>
      <c r="Z5117" s="289"/>
    </row>
    <row r="5118" spans="22:26">
      <c r="V5118" s="288"/>
      <c r="W5118" s="287"/>
      <c r="Z5118" s="289"/>
    </row>
    <row r="5119" spans="22:26">
      <c r="V5119" s="288"/>
      <c r="W5119" s="287"/>
      <c r="Z5119" s="289"/>
    </row>
    <row r="5120" spans="22:26">
      <c r="V5120" s="288"/>
      <c r="W5120" s="287"/>
      <c r="Z5120" s="289"/>
    </row>
    <row r="5121" spans="22:26">
      <c r="V5121" s="288"/>
      <c r="W5121" s="287"/>
      <c r="Z5121" s="289"/>
    </row>
    <row r="5122" spans="22:26">
      <c r="V5122" s="288"/>
      <c r="W5122" s="287"/>
      <c r="Z5122" s="289"/>
    </row>
    <row r="5123" spans="22:26">
      <c r="V5123" s="288"/>
      <c r="W5123" s="287"/>
      <c r="Z5123" s="289"/>
    </row>
    <row r="5124" spans="22:26">
      <c r="V5124" s="288"/>
      <c r="W5124" s="287"/>
      <c r="Z5124" s="289"/>
    </row>
    <row r="5125" spans="22:26">
      <c r="V5125" s="288"/>
      <c r="W5125" s="287"/>
      <c r="Z5125" s="289"/>
    </row>
    <row r="5126" spans="22:26">
      <c r="V5126" s="288"/>
      <c r="W5126" s="287"/>
      <c r="Z5126" s="289"/>
    </row>
    <row r="5127" spans="22:26">
      <c r="V5127" s="288"/>
      <c r="W5127" s="287"/>
      <c r="Z5127" s="289"/>
    </row>
    <row r="5128" spans="22:26">
      <c r="V5128" s="288"/>
      <c r="W5128" s="287"/>
      <c r="Z5128" s="289"/>
    </row>
    <row r="5129" spans="22:26">
      <c r="V5129" s="288"/>
      <c r="W5129" s="287"/>
      <c r="Z5129" s="289"/>
    </row>
    <row r="5130" spans="22:26">
      <c r="V5130" s="288"/>
      <c r="W5130" s="287"/>
      <c r="Z5130" s="289"/>
    </row>
    <row r="5131" spans="22:26">
      <c r="V5131" s="288"/>
      <c r="W5131" s="287"/>
      <c r="Z5131" s="289"/>
    </row>
    <row r="5132" spans="22:26">
      <c r="V5132" s="288"/>
      <c r="W5132" s="287"/>
      <c r="Z5132" s="289"/>
    </row>
    <row r="5133" spans="22:26">
      <c r="V5133" s="288"/>
      <c r="W5133" s="287"/>
      <c r="Z5133" s="289"/>
    </row>
    <row r="5134" spans="22:26">
      <c r="V5134" s="288"/>
      <c r="W5134" s="287"/>
      <c r="Z5134" s="289"/>
    </row>
    <row r="5135" spans="22:26">
      <c r="V5135" s="288"/>
      <c r="W5135" s="287"/>
      <c r="Z5135" s="289"/>
    </row>
    <row r="5136" spans="22:26">
      <c r="V5136" s="288"/>
      <c r="W5136" s="287"/>
      <c r="Z5136" s="289"/>
    </row>
    <row r="5137" spans="22:26">
      <c r="V5137" s="288"/>
      <c r="W5137" s="287"/>
      <c r="Z5137" s="289"/>
    </row>
    <row r="5138" spans="22:26">
      <c r="V5138" s="288"/>
      <c r="W5138" s="287"/>
      <c r="Z5138" s="289"/>
    </row>
    <row r="5139" spans="22:26">
      <c r="V5139" s="288"/>
      <c r="W5139" s="287"/>
      <c r="Z5139" s="289"/>
    </row>
    <row r="5140" spans="22:26">
      <c r="V5140" s="288"/>
      <c r="W5140" s="287"/>
      <c r="Z5140" s="289"/>
    </row>
    <row r="5141" spans="22:26">
      <c r="V5141" s="288"/>
      <c r="W5141" s="287"/>
      <c r="Z5141" s="289"/>
    </row>
    <row r="5142" spans="22:26">
      <c r="V5142" s="288"/>
      <c r="W5142" s="287"/>
      <c r="Z5142" s="289"/>
    </row>
    <row r="5143" spans="22:26">
      <c r="V5143" s="288"/>
      <c r="W5143" s="287"/>
      <c r="Z5143" s="289"/>
    </row>
    <row r="5144" spans="22:26">
      <c r="V5144" s="288"/>
      <c r="W5144" s="287"/>
      <c r="Z5144" s="289"/>
    </row>
    <row r="5145" spans="22:26">
      <c r="V5145" s="288"/>
      <c r="W5145" s="287"/>
      <c r="Z5145" s="289"/>
    </row>
    <row r="5146" spans="22:26">
      <c r="V5146" s="288"/>
      <c r="W5146" s="287"/>
      <c r="Z5146" s="289"/>
    </row>
    <row r="5147" spans="22:26">
      <c r="V5147" s="288"/>
      <c r="W5147" s="287"/>
      <c r="Z5147" s="289"/>
    </row>
    <row r="5148" spans="22:26">
      <c r="V5148" s="288"/>
      <c r="W5148" s="287"/>
      <c r="Z5148" s="289"/>
    </row>
    <row r="5149" spans="22:26">
      <c r="V5149" s="288"/>
      <c r="W5149" s="287"/>
      <c r="Z5149" s="289"/>
    </row>
    <row r="5150" spans="22:26">
      <c r="V5150" s="288"/>
      <c r="W5150" s="287"/>
      <c r="Z5150" s="289"/>
    </row>
    <row r="5151" spans="22:26">
      <c r="V5151" s="288"/>
      <c r="W5151" s="287"/>
      <c r="Z5151" s="289"/>
    </row>
    <row r="5152" spans="22:26">
      <c r="V5152" s="288"/>
      <c r="W5152" s="287"/>
      <c r="Z5152" s="289"/>
    </row>
    <row r="5153" spans="22:26">
      <c r="V5153" s="288"/>
      <c r="W5153" s="287"/>
      <c r="Z5153" s="289"/>
    </row>
    <row r="5154" spans="22:26">
      <c r="V5154" s="288"/>
      <c r="W5154" s="287"/>
      <c r="Z5154" s="289"/>
    </row>
    <row r="5155" spans="22:26">
      <c r="V5155" s="288"/>
      <c r="W5155" s="287"/>
      <c r="Z5155" s="289"/>
    </row>
    <row r="5156" spans="22:26">
      <c r="V5156" s="288"/>
      <c r="W5156" s="287"/>
      <c r="Z5156" s="289"/>
    </row>
    <row r="5157" spans="22:26">
      <c r="V5157" s="288"/>
      <c r="W5157" s="287"/>
      <c r="Z5157" s="289"/>
    </row>
    <row r="5158" spans="22:26">
      <c r="V5158" s="288"/>
      <c r="W5158" s="287"/>
      <c r="Z5158" s="289"/>
    </row>
    <row r="5159" spans="22:26">
      <c r="V5159" s="288"/>
      <c r="W5159" s="287"/>
      <c r="Z5159" s="289"/>
    </row>
    <row r="5160" spans="22:26">
      <c r="V5160" s="288"/>
      <c r="W5160" s="287"/>
      <c r="Z5160" s="289"/>
    </row>
    <row r="5161" spans="22:26">
      <c r="V5161" s="288"/>
      <c r="W5161" s="287"/>
      <c r="Z5161" s="289"/>
    </row>
    <row r="5162" spans="22:26">
      <c r="V5162" s="288"/>
      <c r="W5162" s="287"/>
      <c r="Z5162" s="289"/>
    </row>
    <row r="5163" spans="22:26">
      <c r="V5163" s="288"/>
      <c r="W5163" s="287"/>
      <c r="Z5163" s="289"/>
    </row>
    <row r="5164" spans="22:26">
      <c r="V5164" s="288"/>
      <c r="W5164" s="287"/>
      <c r="Z5164" s="289"/>
    </row>
    <row r="5165" spans="22:26">
      <c r="V5165" s="288"/>
      <c r="W5165" s="287"/>
      <c r="Z5165" s="289"/>
    </row>
    <row r="5166" spans="22:26">
      <c r="V5166" s="288"/>
      <c r="W5166" s="287"/>
      <c r="Z5166" s="289"/>
    </row>
    <row r="5167" spans="22:26">
      <c r="V5167" s="288"/>
      <c r="W5167" s="287"/>
      <c r="Z5167" s="289"/>
    </row>
    <row r="5168" spans="22:26">
      <c r="V5168" s="288"/>
      <c r="W5168" s="287"/>
      <c r="Z5168" s="289"/>
    </row>
    <row r="5169" spans="22:26">
      <c r="V5169" s="288"/>
      <c r="W5169" s="287"/>
      <c r="Z5169" s="289"/>
    </row>
    <row r="5170" spans="22:26">
      <c r="V5170" s="288"/>
      <c r="W5170" s="287"/>
      <c r="Z5170" s="289"/>
    </row>
    <row r="5171" spans="22:26">
      <c r="V5171" s="288"/>
      <c r="W5171" s="287"/>
      <c r="Z5171" s="289"/>
    </row>
    <row r="5172" spans="22:26">
      <c r="V5172" s="288"/>
      <c r="W5172" s="287"/>
      <c r="Z5172" s="289"/>
    </row>
    <row r="5173" spans="22:26">
      <c r="V5173" s="288"/>
      <c r="W5173" s="287"/>
      <c r="Z5173" s="289"/>
    </row>
    <row r="5174" spans="22:26">
      <c r="V5174" s="288"/>
      <c r="W5174" s="287"/>
      <c r="Z5174" s="289"/>
    </row>
    <row r="5175" spans="22:26">
      <c r="V5175" s="288"/>
      <c r="W5175" s="287"/>
      <c r="Z5175" s="289"/>
    </row>
    <row r="5176" spans="22:26">
      <c r="V5176" s="288"/>
      <c r="W5176" s="287"/>
      <c r="Z5176" s="289"/>
    </row>
    <row r="5177" spans="22:26">
      <c r="V5177" s="288"/>
      <c r="W5177" s="287"/>
      <c r="Z5177" s="289"/>
    </row>
    <row r="5178" spans="22:26">
      <c r="V5178" s="288"/>
      <c r="W5178" s="287"/>
      <c r="Z5178" s="289"/>
    </row>
    <row r="5179" spans="22:26">
      <c r="V5179" s="288"/>
      <c r="W5179" s="287"/>
      <c r="Z5179" s="289"/>
    </row>
    <row r="5180" spans="22:26">
      <c r="V5180" s="288"/>
      <c r="W5180" s="287"/>
      <c r="Z5180" s="289"/>
    </row>
    <row r="5181" spans="22:26">
      <c r="V5181" s="288"/>
      <c r="W5181" s="287"/>
      <c r="Z5181" s="289"/>
    </row>
    <row r="5182" spans="22:26">
      <c r="V5182" s="288"/>
      <c r="W5182" s="287"/>
      <c r="Z5182" s="289"/>
    </row>
    <row r="5183" spans="22:26">
      <c r="V5183" s="288"/>
      <c r="W5183" s="287"/>
      <c r="Z5183" s="289"/>
    </row>
    <row r="5184" spans="22:26">
      <c r="V5184" s="288"/>
      <c r="W5184" s="287"/>
      <c r="Z5184" s="289"/>
    </row>
    <row r="5185" spans="22:26">
      <c r="V5185" s="288"/>
      <c r="W5185" s="287"/>
      <c r="Z5185" s="289"/>
    </row>
    <row r="5186" spans="22:26">
      <c r="V5186" s="288"/>
      <c r="W5186" s="287"/>
      <c r="Z5186" s="289"/>
    </row>
    <row r="5187" spans="22:26">
      <c r="V5187" s="288"/>
      <c r="W5187" s="287"/>
      <c r="Z5187" s="289"/>
    </row>
    <row r="5188" spans="22:26">
      <c r="V5188" s="288"/>
      <c r="W5188" s="287"/>
      <c r="Z5188" s="289"/>
    </row>
    <row r="5189" spans="22:26">
      <c r="V5189" s="288"/>
      <c r="W5189" s="287"/>
      <c r="Z5189" s="289"/>
    </row>
    <row r="5190" spans="22:26">
      <c r="V5190" s="288"/>
      <c r="W5190" s="287"/>
      <c r="Z5190" s="289"/>
    </row>
    <row r="5191" spans="22:26">
      <c r="V5191" s="288"/>
      <c r="W5191" s="287"/>
      <c r="Z5191" s="289"/>
    </row>
    <row r="5192" spans="22:26">
      <c r="V5192" s="288"/>
      <c r="W5192" s="287"/>
      <c r="Z5192" s="289"/>
    </row>
    <row r="5193" spans="22:26">
      <c r="V5193" s="288"/>
      <c r="W5193" s="287"/>
      <c r="Z5193" s="289"/>
    </row>
    <row r="5194" spans="22:26">
      <c r="V5194" s="288"/>
      <c r="W5194" s="287"/>
      <c r="Z5194" s="289"/>
    </row>
    <row r="5195" spans="22:26">
      <c r="V5195" s="288"/>
      <c r="W5195" s="287"/>
      <c r="Z5195" s="289"/>
    </row>
    <row r="5196" spans="22:26">
      <c r="V5196" s="288"/>
      <c r="W5196" s="287"/>
      <c r="Z5196" s="289"/>
    </row>
    <row r="5197" spans="22:26">
      <c r="V5197" s="288"/>
      <c r="W5197" s="287"/>
      <c r="Z5197" s="289"/>
    </row>
    <row r="5198" spans="22:26">
      <c r="V5198" s="288"/>
      <c r="W5198" s="287"/>
      <c r="Z5198" s="289"/>
    </row>
    <row r="5199" spans="22:26">
      <c r="V5199" s="288"/>
      <c r="W5199" s="287"/>
      <c r="Z5199" s="289"/>
    </row>
    <row r="5200" spans="22:26">
      <c r="V5200" s="288"/>
      <c r="W5200" s="287"/>
      <c r="Z5200" s="289"/>
    </row>
    <row r="5201" spans="22:26">
      <c r="V5201" s="288"/>
      <c r="W5201" s="287"/>
      <c r="Z5201" s="289"/>
    </row>
    <row r="5202" spans="22:26">
      <c r="V5202" s="288"/>
      <c r="W5202" s="287"/>
      <c r="Z5202" s="289"/>
    </row>
    <row r="5203" spans="22:26">
      <c r="V5203" s="288"/>
      <c r="W5203" s="287"/>
      <c r="Z5203" s="289"/>
    </row>
    <row r="5204" spans="22:26">
      <c r="V5204" s="288"/>
      <c r="W5204" s="287"/>
      <c r="Z5204" s="289"/>
    </row>
    <row r="5205" spans="22:26">
      <c r="V5205" s="288"/>
      <c r="W5205" s="287"/>
      <c r="Z5205" s="289"/>
    </row>
    <row r="5206" spans="22:26">
      <c r="V5206" s="288"/>
      <c r="W5206" s="287"/>
      <c r="Z5206" s="289"/>
    </row>
    <row r="5207" spans="22:26">
      <c r="V5207" s="288"/>
      <c r="W5207" s="287"/>
      <c r="Z5207" s="289"/>
    </row>
    <row r="5208" spans="22:26">
      <c r="V5208" s="288"/>
      <c r="W5208" s="287"/>
      <c r="Z5208" s="289"/>
    </row>
    <row r="5209" spans="22:26">
      <c r="V5209" s="288"/>
      <c r="W5209" s="287"/>
      <c r="Z5209" s="289"/>
    </row>
    <row r="5210" spans="22:26">
      <c r="V5210" s="288"/>
      <c r="W5210" s="287"/>
      <c r="Z5210" s="289"/>
    </row>
    <row r="5211" spans="22:26">
      <c r="V5211" s="288"/>
      <c r="W5211" s="287"/>
      <c r="Z5211" s="289"/>
    </row>
    <row r="5212" spans="22:26">
      <c r="V5212" s="288"/>
      <c r="W5212" s="287"/>
      <c r="Z5212" s="289"/>
    </row>
    <row r="5213" spans="22:26">
      <c r="V5213" s="288"/>
      <c r="W5213" s="287"/>
      <c r="Z5213" s="289"/>
    </row>
    <row r="5214" spans="22:26">
      <c r="V5214" s="288"/>
      <c r="W5214" s="287"/>
      <c r="Z5214" s="289"/>
    </row>
    <row r="5215" spans="22:26">
      <c r="V5215" s="288"/>
      <c r="W5215" s="287"/>
      <c r="Z5215" s="289"/>
    </row>
    <row r="5216" spans="22:26">
      <c r="V5216" s="288"/>
      <c r="W5216" s="287"/>
      <c r="Z5216" s="289"/>
    </row>
    <row r="5217" spans="22:26">
      <c r="V5217" s="288"/>
      <c r="W5217" s="287"/>
      <c r="Z5217" s="289"/>
    </row>
    <row r="5218" spans="22:26">
      <c r="V5218" s="288"/>
      <c r="W5218" s="287"/>
      <c r="Z5218" s="289"/>
    </row>
    <row r="5219" spans="22:26">
      <c r="V5219" s="288"/>
      <c r="W5219" s="287"/>
      <c r="Z5219" s="289"/>
    </row>
    <row r="5220" spans="22:26">
      <c r="V5220" s="288"/>
      <c r="W5220" s="287"/>
      <c r="Z5220" s="289"/>
    </row>
    <row r="5221" spans="22:26">
      <c r="V5221" s="288"/>
      <c r="W5221" s="287"/>
      <c r="Z5221" s="289"/>
    </row>
    <row r="5222" spans="22:26">
      <c r="V5222" s="288"/>
      <c r="W5222" s="287"/>
      <c r="Z5222" s="289"/>
    </row>
    <row r="5223" spans="22:26">
      <c r="V5223" s="288"/>
      <c r="W5223" s="287"/>
      <c r="Z5223" s="289"/>
    </row>
    <row r="5224" spans="22:26">
      <c r="V5224" s="288"/>
      <c r="W5224" s="287"/>
      <c r="Z5224" s="289"/>
    </row>
    <row r="5225" spans="22:26">
      <c r="V5225" s="288"/>
      <c r="W5225" s="287"/>
      <c r="Z5225" s="289"/>
    </row>
    <row r="5226" spans="22:26">
      <c r="V5226" s="288"/>
      <c r="W5226" s="287"/>
      <c r="Z5226" s="289"/>
    </row>
    <row r="5227" spans="22:26">
      <c r="V5227" s="288"/>
      <c r="W5227" s="287"/>
      <c r="Z5227" s="289"/>
    </row>
    <row r="5228" spans="22:26">
      <c r="V5228" s="288"/>
      <c r="W5228" s="287"/>
      <c r="Z5228" s="289"/>
    </row>
    <row r="5229" spans="22:26">
      <c r="V5229" s="288"/>
      <c r="W5229" s="287"/>
      <c r="Z5229" s="289"/>
    </row>
    <row r="5230" spans="22:26">
      <c r="V5230" s="288"/>
      <c r="W5230" s="287"/>
      <c r="Z5230" s="289"/>
    </row>
    <row r="5231" spans="22:26">
      <c r="V5231" s="288"/>
      <c r="W5231" s="287"/>
      <c r="Z5231" s="289"/>
    </row>
    <row r="5232" spans="22:26">
      <c r="V5232" s="288"/>
      <c r="W5232" s="287"/>
      <c r="Z5232" s="289"/>
    </row>
    <row r="5233" spans="22:26">
      <c r="V5233" s="288"/>
      <c r="W5233" s="287"/>
      <c r="Z5233" s="289"/>
    </row>
    <row r="5234" spans="22:26">
      <c r="V5234" s="288"/>
      <c r="W5234" s="287"/>
      <c r="Z5234" s="289"/>
    </row>
    <row r="5235" spans="22:26">
      <c r="V5235" s="288"/>
      <c r="W5235" s="287"/>
      <c r="Z5235" s="289"/>
    </row>
    <row r="5236" spans="22:26">
      <c r="V5236" s="288"/>
      <c r="W5236" s="287"/>
      <c r="Z5236" s="289"/>
    </row>
    <row r="5237" spans="22:26">
      <c r="V5237" s="288"/>
      <c r="W5237" s="287"/>
      <c r="Z5237" s="289"/>
    </row>
    <row r="5238" spans="22:26">
      <c r="V5238" s="288"/>
      <c r="W5238" s="287"/>
      <c r="Z5238" s="289"/>
    </row>
    <row r="5239" spans="22:26">
      <c r="V5239" s="288"/>
      <c r="W5239" s="287"/>
      <c r="Z5239" s="289"/>
    </row>
    <row r="5240" spans="22:26">
      <c r="V5240" s="288"/>
      <c r="W5240" s="287"/>
      <c r="Z5240" s="289"/>
    </row>
    <row r="5241" spans="22:26">
      <c r="V5241" s="288"/>
      <c r="W5241" s="287"/>
      <c r="Z5241" s="289"/>
    </row>
    <row r="5242" spans="22:26">
      <c r="V5242" s="288"/>
      <c r="W5242" s="287"/>
      <c r="Z5242" s="289"/>
    </row>
    <row r="5243" spans="22:26">
      <c r="V5243" s="288"/>
      <c r="W5243" s="287"/>
      <c r="Z5243" s="289"/>
    </row>
    <row r="5244" spans="22:26">
      <c r="V5244" s="288"/>
      <c r="W5244" s="287"/>
      <c r="Z5244" s="289"/>
    </row>
    <row r="5245" spans="22:26">
      <c r="V5245" s="288"/>
      <c r="W5245" s="287"/>
      <c r="Z5245" s="289"/>
    </row>
    <row r="5246" spans="22:26">
      <c r="V5246" s="288"/>
      <c r="W5246" s="287"/>
      <c r="Z5246" s="289"/>
    </row>
    <row r="5247" spans="22:26">
      <c r="V5247" s="288"/>
      <c r="W5247" s="287"/>
      <c r="Z5247" s="289"/>
    </row>
    <row r="5248" spans="22:26">
      <c r="V5248" s="288"/>
      <c r="W5248" s="287"/>
      <c r="Z5248" s="289"/>
    </row>
    <row r="5249" spans="22:26">
      <c r="V5249" s="288"/>
      <c r="W5249" s="287"/>
      <c r="Z5249" s="289"/>
    </row>
    <row r="5250" spans="22:26">
      <c r="V5250" s="288"/>
      <c r="W5250" s="287"/>
      <c r="Z5250" s="289"/>
    </row>
    <row r="5251" spans="22:26">
      <c r="V5251" s="288"/>
      <c r="W5251" s="287"/>
      <c r="Z5251" s="289"/>
    </row>
    <row r="5252" spans="22:26">
      <c r="V5252" s="288"/>
      <c r="W5252" s="287"/>
      <c r="Z5252" s="289"/>
    </row>
    <row r="5253" spans="22:26">
      <c r="V5253" s="288"/>
      <c r="W5253" s="287"/>
      <c r="Z5253" s="289"/>
    </row>
    <row r="5254" spans="22:26">
      <c r="V5254" s="288"/>
      <c r="W5254" s="287"/>
      <c r="Z5254" s="289"/>
    </row>
    <row r="5255" spans="22:26">
      <c r="V5255" s="288"/>
      <c r="W5255" s="287"/>
      <c r="Z5255" s="289"/>
    </row>
    <row r="5256" spans="22:26">
      <c r="V5256" s="288"/>
      <c r="W5256" s="287"/>
      <c r="Z5256" s="289"/>
    </row>
    <row r="5257" spans="22:26">
      <c r="V5257" s="288"/>
      <c r="W5257" s="287"/>
      <c r="Z5257" s="289"/>
    </row>
    <row r="5258" spans="22:26">
      <c r="V5258" s="288"/>
      <c r="W5258" s="287"/>
      <c r="Z5258" s="289"/>
    </row>
    <row r="5259" spans="22:26">
      <c r="V5259" s="288"/>
      <c r="W5259" s="287"/>
      <c r="Z5259" s="289"/>
    </row>
    <row r="5260" spans="22:26">
      <c r="V5260" s="288"/>
      <c r="W5260" s="287"/>
      <c r="Z5260" s="289"/>
    </row>
    <row r="5261" spans="22:26">
      <c r="V5261" s="288"/>
      <c r="W5261" s="287"/>
      <c r="Z5261" s="289"/>
    </row>
    <row r="5262" spans="22:26">
      <c r="V5262" s="288"/>
      <c r="W5262" s="287"/>
      <c r="Z5262" s="289"/>
    </row>
    <row r="5263" spans="22:26">
      <c r="V5263" s="288"/>
      <c r="W5263" s="287"/>
      <c r="Z5263" s="289"/>
    </row>
    <row r="5264" spans="22:26">
      <c r="V5264" s="288"/>
      <c r="W5264" s="287"/>
      <c r="Z5264" s="289"/>
    </row>
    <row r="5265" spans="22:26">
      <c r="V5265" s="288"/>
      <c r="W5265" s="287"/>
      <c r="Z5265" s="289"/>
    </row>
    <row r="5266" spans="22:26">
      <c r="V5266" s="288"/>
      <c r="W5266" s="287"/>
      <c r="Z5266" s="289"/>
    </row>
    <row r="5267" spans="22:26">
      <c r="V5267" s="288"/>
      <c r="W5267" s="287"/>
      <c r="Z5267" s="289"/>
    </row>
    <row r="5268" spans="22:26">
      <c r="V5268" s="288"/>
      <c r="W5268" s="287"/>
      <c r="Z5268" s="289"/>
    </row>
    <row r="5269" spans="22:26">
      <c r="V5269" s="288"/>
      <c r="W5269" s="287"/>
      <c r="Z5269" s="289"/>
    </row>
    <row r="5270" spans="22:26">
      <c r="V5270" s="288"/>
      <c r="W5270" s="287"/>
      <c r="Z5270" s="289"/>
    </row>
    <row r="5271" spans="22:26">
      <c r="V5271" s="288"/>
      <c r="W5271" s="287"/>
      <c r="Z5271" s="289"/>
    </row>
    <row r="5272" spans="22:26">
      <c r="V5272" s="288"/>
      <c r="W5272" s="287"/>
      <c r="Z5272" s="289"/>
    </row>
    <row r="5273" spans="22:26">
      <c r="V5273" s="288"/>
      <c r="W5273" s="287"/>
      <c r="Z5273" s="289"/>
    </row>
    <row r="5274" spans="22:26">
      <c r="V5274" s="288"/>
      <c r="W5274" s="287"/>
      <c r="Z5274" s="289"/>
    </row>
    <row r="5275" spans="22:26">
      <c r="V5275" s="288"/>
      <c r="W5275" s="287"/>
      <c r="Z5275" s="289"/>
    </row>
    <row r="5276" spans="22:26">
      <c r="V5276" s="288"/>
      <c r="W5276" s="287"/>
      <c r="Z5276" s="289"/>
    </row>
    <row r="5277" spans="22:26">
      <c r="V5277" s="288"/>
      <c r="W5277" s="287"/>
      <c r="Z5277" s="289"/>
    </row>
    <row r="5278" spans="22:26">
      <c r="V5278" s="288"/>
      <c r="W5278" s="287"/>
      <c r="Z5278" s="289"/>
    </row>
    <row r="5279" spans="22:26">
      <c r="V5279" s="288"/>
      <c r="W5279" s="287"/>
      <c r="Z5279" s="289"/>
    </row>
    <row r="5280" spans="22:26">
      <c r="V5280" s="288"/>
      <c r="W5280" s="287"/>
      <c r="Z5280" s="289"/>
    </row>
    <row r="5281" spans="22:26">
      <c r="V5281" s="288"/>
      <c r="W5281" s="287"/>
      <c r="Z5281" s="289"/>
    </row>
    <row r="5282" spans="22:26">
      <c r="V5282" s="288"/>
      <c r="W5282" s="287"/>
      <c r="Z5282" s="289"/>
    </row>
    <row r="5283" spans="22:26">
      <c r="V5283" s="288"/>
      <c r="W5283" s="287"/>
      <c r="Z5283" s="289"/>
    </row>
    <row r="5284" spans="22:26">
      <c r="V5284" s="288"/>
      <c r="W5284" s="287"/>
      <c r="Z5284" s="289"/>
    </row>
    <row r="5285" spans="22:26">
      <c r="V5285" s="288"/>
      <c r="W5285" s="287"/>
      <c r="Z5285" s="289"/>
    </row>
    <row r="5286" spans="22:26">
      <c r="V5286" s="288"/>
      <c r="W5286" s="287"/>
      <c r="Z5286" s="289"/>
    </row>
    <row r="5287" spans="22:26">
      <c r="V5287" s="288"/>
      <c r="W5287" s="287"/>
      <c r="Z5287" s="289"/>
    </row>
    <row r="5288" spans="22:26">
      <c r="V5288" s="288"/>
      <c r="W5288" s="287"/>
      <c r="Z5288" s="289"/>
    </row>
    <row r="5289" spans="22:26">
      <c r="V5289" s="288"/>
      <c r="W5289" s="287"/>
      <c r="Z5289" s="289"/>
    </row>
    <row r="5290" spans="22:26">
      <c r="V5290" s="288"/>
      <c r="W5290" s="287"/>
      <c r="Z5290" s="289"/>
    </row>
    <row r="5291" spans="22:26">
      <c r="V5291" s="288"/>
      <c r="W5291" s="287"/>
      <c r="Z5291" s="289"/>
    </row>
    <row r="5292" spans="22:26">
      <c r="V5292" s="288"/>
      <c r="W5292" s="287"/>
      <c r="Z5292" s="289"/>
    </row>
    <row r="5293" spans="22:26">
      <c r="V5293" s="288"/>
      <c r="W5293" s="287"/>
      <c r="Z5293" s="289"/>
    </row>
    <row r="5294" spans="22:26">
      <c r="V5294" s="288"/>
      <c r="W5294" s="287"/>
      <c r="Z5294" s="289"/>
    </row>
    <row r="5295" spans="22:26">
      <c r="V5295" s="288"/>
      <c r="W5295" s="287"/>
      <c r="Z5295" s="289"/>
    </row>
    <row r="5296" spans="22:26">
      <c r="V5296" s="288"/>
      <c r="W5296" s="287"/>
      <c r="Z5296" s="289"/>
    </row>
    <row r="5297" spans="22:26">
      <c r="V5297" s="288"/>
      <c r="W5297" s="287"/>
      <c r="Z5297" s="289"/>
    </row>
    <row r="5298" spans="22:26">
      <c r="V5298" s="288"/>
      <c r="W5298" s="287"/>
      <c r="Z5298" s="289"/>
    </row>
    <row r="5299" spans="22:26">
      <c r="V5299" s="288"/>
      <c r="W5299" s="287"/>
      <c r="Z5299" s="289"/>
    </row>
    <row r="5300" spans="22:26">
      <c r="V5300" s="288"/>
      <c r="W5300" s="287"/>
      <c r="Z5300" s="289"/>
    </row>
    <row r="5301" spans="22:26">
      <c r="V5301" s="288"/>
      <c r="W5301" s="287"/>
      <c r="Z5301" s="289"/>
    </row>
    <row r="5302" spans="22:26">
      <c r="V5302" s="288"/>
      <c r="W5302" s="287"/>
      <c r="Z5302" s="289"/>
    </row>
    <row r="5303" spans="22:26">
      <c r="V5303" s="288"/>
      <c r="W5303" s="287"/>
      <c r="Z5303" s="289"/>
    </row>
    <row r="5304" spans="22:26">
      <c r="V5304" s="288"/>
      <c r="W5304" s="287"/>
      <c r="Z5304" s="289"/>
    </row>
    <row r="5305" spans="22:26">
      <c r="V5305" s="288"/>
      <c r="W5305" s="287"/>
      <c r="Z5305" s="289"/>
    </row>
    <row r="5306" spans="22:26">
      <c r="V5306" s="288"/>
      <c r="W5306" s="287"/>
      <c r="Z5306" s="289"/>
    </row>
    <row r="5307" spans="22:26">
      <c r="V5307" s="288"/>
      <c r="W5307" s="287"/>
      <c r="Z5307" s="289"/>
    </row>
    <row r="5308" spans="22:26">
      <c r="V5308" s="288"/>
      <c r="W5308" s="287"/>
      <c r="Z5308" s="289"/>
    </row>
    <row r="5309" spans="22:26">
      <c r="V5309" s="288"/>
      <c r="W5309" s="287"/>
      <c r="Z5309" s="289"/>
    </row>
    <row r="5310" spans="22:26">
      <c r="V5310" s="288"/>
      <c r="W5310" s="287"/>
      <c r="Z5310" s="289"/>
    </row>
    <row r="5311" spans="22:26">
      <c r="V5311" s="288"/>
      <c r="W5311" s="287"/>
      <c r="Z5311" s="289"/>
    </row>
    <row r="5312" spans="22:26">
      <c r="V5312" s="288"/>
      <c r="W5312" s="287"/>
      <c r="Z5312" s="289"/>
    </row>
    <row r="5313" spans="22:26">
      <c r="V5313" s="288"/>
      <c r="W5313" s="287"/>
      <c r="Z5313" s="289"/>
    </row>
    <row r="5314" spans="22:26">
      <c r="V5314" s="288"/>
      <c r="W5314" s="287"/>
      <c r="Z5314" s="289"/>
    </row>
    <row r="5315" spans="22:26">
      <c r="V5315" s="288"/>
      <c r="W5315" s="287"/>
      <c r="Z5315" s="289"/>
    </row>
    <row r="5316" spans="22:26">
      <c r="V5316" s="288"/>
      <c r="W5316" s="287"/>
      <c r="Z5316" s="289"/>
    </row>
    <row r="5317" spans="22:26">
      <c r="V5317" s="288"/>
      <c r="W5317" s="287"/>
      <c r="Z5317" s="289"/>
    </row>
    <row r="5318" spans="22:26">
      <c r="V5318" s="288"/>
      <c r="W5318" s="287"/>
      <c r="Z5318" s="289"/>
    </row>
    <row r="5319" spans="22:26">
      <c r="V5319" s="288"/>
      <c r="W5319" s="287"/>
      <c r="Z5319" s="289"/>
    </row>
    <row r="5320" spans="22:26">
      <c r="V5320" s="288"/>
      <c r="W5320" s="287"/>
      <c r="Z5320" s="289"/>
    </row>
    <row r="5321" spans="22:26">
      <c r="V5321" s="288"/>
      <c r="W5321" s="287"/>
      <c r="Z5321" s="289"/>
    </row>
    <row r="5322" spans="22:26">
      <c r="V5322" s="288"/>
      <c r="W5322" s="287"/>
      <c r="Z5322" s="289"/>
    </row>
    <row r="5323" spans="22:26">
      <c r="V5323" s="288"/>
      <c r="W5323" s="287"/>
      <c r="Z5323" s="289"/>
    </row>
    <row r="5324" spans="22:26">
      <c r="V5324" s="288"/>
      <c r="W5324" s="287"/>
      <c r="Z5324" s="289"/>
    </row>
    <row r="5325" spans="22:26">
      <c r="V5325" s="288"/>
      <c r="W5325" s="287"/>
      <c r="Z5325" s="289"/>
    </row>
    <row r="5326" spans="22:26">
      <c r="V5326" s="288"/>
      <c r="W5326" s="287"/>
      <c r="Z5326" s="289"/>
    </row>
    <row r="5327" spans="22:26">
      <c r="V5327" s="288"/>
      <c r="W5327" s="287"/>
      <c r="Z5327" s="289"/>
    </row>
    <row r="5328" spans="22:26">
      <c r="V5328" s="288"/>
      <c r="W5328" s="287"/>
      <c r="Z5328" s="289"/>
    </row>
    <row r="5329" spans="22:26">
      <c r="V5329" s="288"/>
      <c r="W5329" s="287"/>
      <c r="Z5329" s="289"/>
    </row>
    <row r="5330" spans="22:26">
      <c r="V5330" s="288"/>
      <c r="W5330" s="287"/>
      <c r="Z5330" s="289"/>
    </row>
    <row r="5331" spans="22:26">
      <c r="V5331" s="288"/>
      <c r="W5331" s="287"/>
      <c r="Z5331" s="289"/>
    </row>
    <row r="5332" spans="22:26">
      <c r="V5332" s="288"/>
      <c r="W5332" s="287"/>
      <c r="Z5332" s="289"/>
    </row>
    <row r="5333" spans="22:26">
      <c r="V5333" s="288"/>
      <c r="W5333" s="287"/>
      <c r="Z5333" s="289"/>
    </row>
    <row r="5334" spans="22:26">
      <c r="V5334" s="288"/>
      <c r="W5334" s="287"/>
      <c r="Z5334" s="289"/>
    </row>
    <row r="5335" spans="22:26">
      <c r="V5335" s="288"/>
      <c r="W5335" s="287"/>
      <c r="Z5335" s="289"/>
    </row>
    <row r="5336" spans="22:26">
      <c r="V5336" s="288"/>
      <c r="W5336" s="287"/>
      <c r="Z5336" s="289"/>
    </row>
    <row r="5337" spans="22:26">
      <c r="V5337" s="288"/>
      <c r="W5337" s="287"/>
      <c r="Z5337" s="289"/>
    </row>
    <row r="5338" spans="22:26">
      <c r="V5338" s="288"/>
      <c r="W5338" s="287"/>
      <c r="Z5338" s="289"/>
    </row>
    <row r="5339" spans="22:26">
      <c r="V5339" s="288"/>
      <c r="W5339" s="287"/>
      <c r="Z5339" s="289"/>
    </row>
    <row r="5340" spans="22:26">
      <c r="V5340" s="288"/>
      <c r="W5340" s="287"/>
      <c r="Z5340" s="289"/>
    </row>
    <row r="5341" spans="22:26">
      <c r="V5341" s="288"/>
      <c r="W5341" s="287"/>
      <c r="Z5341" s="289"/>
    </row>
    <row r="5342" spans="22:26">
      <c r="V5342" s="288"/>
      <c r="W5342" s="287"/>
      <c r="Z5342" s="289"/>
    </row>
    <row r="5343" spans="22:26">
      <c r="V5343" s="288"/>
      <c r="W5343" s="287"/>
      <c r="Z5343" s="289"/>
    </row>
    <row r="5344" spans="22:26">
      <c r="V5344" s="288"/>
      <c r="W5344" s="287"/>
      <c r="Z5344" s="289"/>
    </row>
    <row r="5345" spans="22:26">
      <c r="V5345" s="288"/>
      <c r="W5345" s="287"/>
      <c r="Z5345" s="289"/>
    </row>
    <row r="5346" spans="22:26">
      <c r="V5346" s="288"/>
      <c r="W5346" s="287"/>
      <c r="Z5346" s="289"/>
    </row>
    <row r="5347" spans="22:26">
      <c r="V5347" s="288"/>
      <c r="W5347" s="287"/>
      <c r="Z5347" s="289"/>
    </row>
    <row r="5348" spans="22:26">
      <c r="V5348" s="288"/>
      <c r="W5348" s="287"/>
      <c r="Z5348" s="289"/>
    </row>
    <row r="5349" spans="22:26">
      <c r="V5349" s="288"/>
      <c r="W5349" s="287"/>
      <c r="Z5349" s="289"/>
    </row>
    <row r="5350" spans="22:26">
      <c r="V5350" s="288"/>
      <c r="W5350" s="287"/>
      <c r="Z5350" s="289"/>
    </row>
    <row r="5351" spans="22:26">
      <c r="V5351" s="288"/>
      <c r="W5351" s="287"/>
      <c r="Z5351" s="289"/>
    </row>
    <row r="5352" spans="22:26">
      <c r="V5352" s="288"/>
      <c r="W5352" s="287"/>
      <c r="Z5352" s="289"/>
    </row>
    <row r="5353" spans="22:26">
      <c r="V5353" s="288"/>
      <c r="W5353" s="287"/>
      <c r="Z5353" s="289"/>
    </row>
    <row r="5354" spans="22:26">
      <c r="V5354" s="288"/>
      <c r="W5354" s="287"/>
      <c r="Z5354" s="289"/>
    </row>
    <row r="5355" spans="22:26">
      <c r="V5355" s="288"/>
      <c r="W5355" s="287"/>
      <c r="Z5355" s="289"/>
    </row>
    <row r="5356" spans="22:26">
      <c r="V5356" s="288"/>
      <c r="W5356" s="287"/>
      <c r="Z5356" s="289"/>
    </row>
    <row r="5357" spans="22:26">
      <c r="V5357" s="288"/>
      <c r="W5357" s="287"/>
      <c r="Z5357" s="289"/>
    </row>
    <row r="5358" spans="22:26">
      <c r="V5358" s="288"/>
      <c r="W5358" s="287"/>
      <c r="Z5358" s="289"/>
    </row>
    <row r="5359" spans="22:26">
      <c r="V5359" s="288"/>
      <c r="W5359" s="287"/>
      <c r="Z5359" s="289"/>
    </row>
    <row r="5360" spans="22:26">
      <c r="V5360" s="288"/>
      <c r="W5360" s="287"/>
      <c r="Z5360" s="289"/>
    </row>
    <row r="5361" spans="22:26">
      <c r="V5361" s="288"/>
      <c r="W5361" s="287"/>
      <c r="Z5361" s="289"/>
    </row>
    <row r="5362" spans="22:26">
      <c r="V5362" s="288"/>
      <c r="W5362" s="287"/>
      <c r="Z5362" s="289"/>
    </row>
    <row r="5363" spans="22:26">
      <c r="V5363" s="288"/>
      <c r="W5363" s="287"/>
      <c r="Z5363" s="289"/>
    </row>
    <row r="5364" spans="22:26">
      <c r="V5364" s="288"/>
      <c r="W5364" s="287"/>
      <c r="Z5364" s="289"/>
    </row>
    <row r="5365" spans="22:26">
      <c r="V5365" s="288"/>
      <c r="W5365" s="287"/>
      <c r="Z5365" s="289"/>
    </row>
    <row r="5366" spans="22:26">
      <c r="V5366" s="288"/>
      <c r="W5366" s="287"/>
      <c r="Z5366" s="289"/>
    </row>
    <row r="5367" spans="22:26">
      <c r="V5367" s="288"/>
      <c r="W5367" s="287"/>
      <c r="Z5367" s="289"/>
    </row>
    <row r="5368" spans="22:26">
      <c r="V5368" s="288"/>
      <c r="W5368" s="287"/>
      <c r="Z5368" s="289"/>
    </row>
    <row r="5369" spans="22:26">
      <c r="V5369" s="288"/>
      <c r="W5369" s="287"/>
      <c r="Z5369" s="289"/>
    </row>
    <row r="5370" spans="22:26">
      <c r="V5370" s="288"/>
      <c r="W5370" s="287"/>
      <c r="Z5370" s="289"/>
    </row>
    <row r="5371" spans="22:26">
      <c r="V5371" s="288"/>
      <c r="W5371" s="287"/>
      <c r="Z5371" s="289"/>
    </row>
    <row r="5372" spans="22:26">
      <c r="V5372" s="288"/>
      <c r="W5372" s="287"/>
      <c r="Z5372" s="289"/>
    </row>
    <row r="5373" spans="22:26">
      <c r="V5373" s="288"/>
      <c r="W5373" s="287"/>
      <c r="Z5373" s="289"/>
    </row>
    <row r="5374" spans="22:26">
      <c r="V5374" s="288"/>
      <c r="W5374" s="287"/>
      <c r="Z5374" s="289"/>
    </row>
    <row r="5375" spans="22:26">
      <c r="V5375" s="288"/>
      <c r="W5375" s="287"/>
      <c r="Z5375" s="289"/>
    </row>
    <row r="5376" spans="22:26">
      <c r="V5376" s="288"/>
      <c r="W5376" s="287"/>
      <c r="Z5376" s="289"/>
    </row>
    <row r="5377" spans="22:26">
      <c r="V5377" s="288"/>
      <c r="W5377" s="287"/>
      <c r="Z5377" s="289"/>
    </row>
    <row r="5378" spans="22:26">
      <c r="V5378" s="288"/>
      <c r="W5378" s="287"/>
      <c r="Z5378" s="289"/>
    </row>
    <row r="5379" spans="22:26">
      <c r="V5379" s="288"/>
      <c r="W5379" s="287"/>
      <c r="Z5379" s="289"/>
    </row>
    <row r="5380" spans="22:26">
      <c r="V5380" s="288"/>
      <c r="W5380" s="287"/>
      <c r="Z5380" s="289"/>
    </row>
    <row r="5381" spans="22:26">
      <c r="V5381" s="288"/>
      <c r="W5381" s="287"/>
      <c r="Z5381" s="289"/>
    </row>
    <row r="5382" spans="22:26">
      <c r="V5382" s="288"/>
      <c r="W5382" s="287"/>
      <c r="Z5382" s="289"/>
    </row>
    <row r="5383" spans="22:26">
      <c r="V5383" s="288"/>
      <c r="W5383" s="287"/>
      <c r="Z5383" s="289"/>
    </row>
    <row r="5384" spans="22:26">
      <c r="V5384" s="288"/>
      <c r="W5384" s="287"/>
      <c r="Z5384" s="289"/>
    </row>
    <row r="5385" spans="22:26">
      <c r="V5385" s="288"/>
      <c r="W5385" s="287"/>
      <c r="Z5385" s="289"/>
    </row>
    <row r="5386" spans="22:26">
      <c r="V5386" s="288"/>
      <c r="W5386" s="287"/>
      <c r="Z5386" s="289"/>
    </row>
    <row r="5387" spans="22:26">
      <c r="V5387" s="288"/>
      <c r="W5387" s="287"/>
      <c r="Z5387" s="289"/>
    </row>
    <row r="5388" spans="22:26">
      <c r="V5388" s="288"/>
      <c r="W5388" s="287"/>
      <c r="Z5388" s="289"/>
    </row>
    <row r="5389" spans="22:26">
      <c r="V5389" s="288"/>
      <c r="W5389" s="287"/>
      <c r="Z5389" s="289"/>
    </row>
    <row r="5390" spans="22:26">
      <c r="V5390" s="288"/>
      <c r="W5390" s="287"/>
      <c r="Z5390" s="289"/>
    </row>
    <row r="5391" spans="22:26">
      <c r="V5391" s="288"/>
      <c r="W5391" s="287"/>
      <c r="Z5391" s="289"/>
    </row>
    <row r="5392" spans="22:26">
      <c r="V5392" s="288"/>
      <c r="W5392" s="287"/>
      <c r="Z5392" s="289"/>
    </row>
    <row r="5393" spans="22:26">
      <c r="V5393" s="288"/>
      <c r="W5393" s="287"/>
      <c r="Z5393" s="289"/>
    </row>
    <row r="5394" spans="22:26">
      <c r="V5394" s="288"/>
      <c r="W5394" s="287"/>
      <c r="Z5394" s="289"/>
    </row>
    <row r="5395" spans="22:26">
      <c r="V5395" s="288"/>
      <c r="W5395" s="287"/>
      <c r="Z5395" s="289"/>
    </row>
    <row r="5396" spans="22:26">
      <c r="V5396" s="288"/>
      <c r="W5396" s="287"/>
      <c r="Z5396" s="289"/>
    </row>
    <row r="5397" spans="22:26">
      <c r="V5397" s="288"/>
      <c r="W5397" s="287"/>
      <c r="Z5397" s="289"/>
    </row>
    <row r="5398" spans="22:26">
      <c r="V5398" s="288"/>
      <c r="W5398" s="287"/>
      <c r="Z5398" s="289"/>
    </row>
    <row r="5399" spans="22:26">
      <c r="V5399" s="288"/>
      <c r="W5399" s="287"/>
      <c r="Z5399" s="289"/>
    </row>
    <row r="5400" spans="22:26">
      <c r="V5400" s="288"/>
      <c r="W5400" s="287"/>
      <c r="Z5400" s="289"/>
    </row>
    <row r="5401" spans="22:26">
      <c r="V5401" s="288"/>
      <c r="W5401" s="287"/>
      <c r="Z5401" s="289"/>
    </row>
    <row r="5402" spans="22:26">
      <c r="V5402" s="288"/>
      <c r="W5402" s="287"/>
      <c r="Z5402" s="289"/>
    </row>
    <row r="5403" spans="22:26">
      <c r="V5403" s="288"/>
      <c r="W5403" s="287"/>
      <c r="Z5403" s="289"/>
    </row>
    <row r="5404" spans="22:26">
      <c r="V5404" s="288"/>
      <c r="W5404" s="287"/>
      <c r="Z5404" s="289"/>
    </row>
    <row r="5405" spans="22:26">
      <c r="V5405" s="288"/>
      <c r="W5405" s="287"/>
      <c r="Z5405" s="289"/>
    </row>
    <row r="5406" spans="22:26">
      <c r="V5406" s="288"/>
      <c r="W5406" s="287"/>
      <c r="Z5406" s="289"/>
    </row>
    <row r="5407" spans="22:26">
      <c r="V5407" s="288"/>
      <c r="W5407" s="287"/>
      <c r="Z5407" s="289"/>
    </row>
    <row r="5408" spans="22:26">
      <c r="V5408" s="288"/>
      <c r="W5408" s="287"/>
      <c r="Z5408" s="289"/>
    </row>
    <row r="5409" spans="22:26">
      <c r="V5409" s="288"/>
      <c r="W5409" s="287"/>
      <c r="Z5409" s="289"/>
    </row>
    <row r="5410" spans="22:26">
      <c r="V5410" s="288"/>
      <c r="W5410" s="287"/>
      <c r="Z5410" s="289"/>
    </row>
    <row r="5411" spans="22:26">
      <c r="V5411" s="288"/>
      <c r="W5411" s="287"/>
      <c r="Z5411" s="289"/>
    </row>
    <row r="5412" spans="22:26">
      <c r="V5412" s="288"/>
      <c r="W5412" s="287"/>
      <c r="Z5412" s="289"/>
    </row>
    <row r="5413" spans="22:26">
      <c r="V5413" s="288"/>
      <c r="W5413" s="287"/>
      <c r="Z5413" s="289"/>
    </row>
    <row r="5414" spans="22:26">
      <c r="V5414" s="288"/>
      <c r="W5414" s="287"/>
      <c r="Z5414" s="289"/>
    </row>
    <row r="5415" spans="22:26">
      <c r="V5415" s="288"/>
      <c r="W5415" s="287"/>
      <c r="Z5415" s="289"/>
    </row>
    <row r="5416" spans="22:26">
      <c r="V5416" s="288"/>
      <c r="W5416" s="287"/>
      <c r="Z5416" s="289"/>
    </row>
    <row r="5417" spans="22:26">
      <c r="V5417" s="288"/>
      <c r="W5417" s="287"/>
      <c r="Z5417" s="289"/>
    </row>
    <row r="5418" spans="22:26">
      <c r="V5418" s="288"/>
      <c r="W5418" s="287"/>
      <c r="Z5418" s="289"/>
    </row>
    <row r="5419" spans="22:26">
      <c r="V5419" s="288"/>
      <c r="W5419" s="287"/>
      <c r="Z5419" s="289"/>
    </row>
    <row r="5420" spans="22:26">
      <c r="V5420" s="288"/>
      <c r="W5420" s="287"/>
      <c r="Z5420" s="289"/>
    </row>
    <row r="5421" spans="22:26">
      <c r="V5421" s="288"/>
      <c r="W5421" s="287"/>
      <c r="Z5421" s="289"/>
    </row>
    <row r="5422" spans="22:26">
      <c r="V5422" s="288"/>
      <c r="W5422" s="287"/>
      <c r="Z5422" s="289"/>
    </row>
    <row r="5423" spans="22:26">
      <c r="V5423" s="288"/>
      <c r="W5423" s="287"/>
      <c r="Z5423" s="289"/>
    </row>
    <row r="5424" spans="22:26">
      <c r="V5424" s="288"/>
      <c r="W5424" s="287"/>
      <c r="Z5424" s="289"/>
    </row>
    <row r="5425" spans="22:26">
      <c r="V5425" s="288"/>
      <c r="W5425" s="287"/>
      <c r="Z5425" s="289"/>
    </row>
    <row r="5426" spans="22:26">
      <c r="V5426" s="288"/>
      <c r="W5426" s="287"/>
      <c r="Z5426" s="289"/>
    </row>
    <row r="5427" spans="22:26">
      <c r="V5427" s="288"/>
      <c r="W5427" s="287"/>
      <c r="Z5427" s="289"/>
    </row>
    <row r="5428" spans="22:26">
      <c r="V5428" s="288"/>
      <c r="W5428" s="287"/>
      <c r="Z5428" s="289"/>
    </row>
    <row r="5429" spans="22:26">
      <c r="V5429" s="288"/>
      <c r="W5429" s="287"/>
      <c r="Z5429" s="289"/>
    </row>
    <row r="5430" spans="22:26">
      <c r="V5430" s="288"/>
      <c r="W5430" s="287"/>
      <c r="Z5430" s="289"/>
    </row>
    <row r="5431" spans="22:26">
      <c r="V5431" s="288"/>
      <c r="W5431" s="287"/>
      <c r="Z5431" s="289"/>
    </row>
    <row r="5432" spans="22:26">
      <c r="V5432" s="288"/>
      <c r="W5432" s="287"/>
      <c r="Z5432" s="289"/>
    </row>
    <row r="5433" spans="22:26">
      <c r="V5433" s="288"/>
      <c r="W5433" s="287"/>
      <c r="Z5433" s="289"/>
    </row>
    <row r="5434" spans="22:26">
      <c r="V5434" s="288"/>
      <c r="W5434" s="287"/>
      <c r="Z5434" s="289"/>
    </row>
    <row r="5435" spans="22:26">
      <c r="V5435" s="288"/>
      <c r="W5435" s="287"/>
      <c r="Z5435" s="289"/>
    </row>
    <row r="5436" spans="22:26">
      <c r="V5436" s="288"/>
      <c r="W5436" s="287"/>
      <c r="Z5436" s="289"/>
    </row>
    <row r="5437" spans="22:26">
      <c r="V5437" s="288"/>
      <c r="W5437" s="287"/>
      <c r="Z5437" s="289"/>
    </row>
    <row r="5438" spans="22:26">
      <c r="V5438" s="288"/>
      <c r="W5438" s="287"/>
      <c r="Z5438" s="289"/>
    </row>
    <row r="5439" spans="22:26">
      <c r="V5439" s="288"/>
      <c r="W5439" s="287"/>
      <c r="Z5439" s="289"/>
    </row>
    <row r="5440" spans="22:26">
      <c r="V5440" s="288"/>
      <c r="W5440" s="287"/>
      <c r="Z5440" s="289"/>
    </row>
    <row r="5441" spans="22:26">
      <c r="V5441" s="288"/>
      <c r="W5441" s="287"/>
      <c r="Z5441" s="289"/>
    </row>
    <row r="5442" spans="22:26">
      <c r="V5442" s="288"/>
      <c r="W5442" s="287"/>
      <c r="Z5442" s="289"/>
    </row>
    <row r="5443" spans="22:26">
      <c r="V5443" s="288"/>
      <c r="W5443" s="287"/>
      <c r="Z5443" s="289"/>
    </row>
    <row r="5444" spans="22:26">
      <c r="V5444" s="288"/>
      <c r="W5444" s="287"/>
      <c r="Z5444" s="289"/>
    </row>
    <row r="5445" spans="22:26">
      <c r="V5445" s="288"/>
      <c r="W5445" s="287"/>
      <c r="Z5445" s="289"/>
    </row>
    <row r="5446" spans="22:26">
      <c r="V5446" s="288"/>
      <c r="W5446" s="287"/>
      <c r="Z5446" s="289"/>
    </row>
    <row r="5447" spans="22:26">
      <c r="V5447" s="288"/>
      <c r="W5447" s="287"/>
      <c r="Z5447" s="289"/>
    </row>
    <row r="5448" spans="22:26">
      <c r="V5448" s="288"/>
      <c r="W5448" s="287"/>
      <c r="Z5448" s="289"/>
    </row>
    <row r="5449" spans="22:26">
      <c r="V5449" s="288"/>
      <c r="W5449" s="287"/>
      <c r="Z5449" s="289"/>
    </row>
    <row r="5450" spans="22:26">
      <c r="V5450" s="288"/>
      <c r="W5450" s="287"/>
      <c r="Z5450" s="289"/>
    </row>
    <row r="5451" spans="22:26">
      <c r="V5451" s="288"/>
      <c r="W5451" s="287"/>
      <c r="Z5451" s="289"/>
    </row>
    <row r="5452" spans="22:26">
      <c r="V5452" s="288"/>
      <c r="W5452" s="287"/>
      <c r="Z5452" s="289"/>
    </row>
    <row r="5453" spans="22:26">
      <c r="V5453" s="288"/>
      <c r="W5453" s="287"/>
      <c r="Z5453" s="289"/>
    </row>
    <row r="5454" spans="22:26">
      <c r="V5454" s="288"/>
      <c r="W5454" s="287"/>
      <c r="Z5454" s="289"/>
    </row>
    <row r="5455" spans="22:26">
      <c r="V5455" s="288"/>
      <c r="W5455" s="287"/>
      <c r="Z5455" s="289"/>
    </row>
    <row r="5456" spans="22:26">
      <c r="V5456" s="288"/>
      <c r="W5456" s="287"/>
      <c r="Z5456" s="289"/>
    </row>
    <row r="5457" spans="22:26">
      <c r="V5457" s="288"/>
      <c r="W5457" s="287"/>
      <c r="Z5457" s="289"/>
    </row>
    <row r="5458" spans="22:26">
      <c r="V5458" s="288"/>
      <c r="W5458" s="287"/>
      <c r="Z5458" s="289"/>
    </row>
    <row r="5459" spans="22:26">
      <c r="V5459" s="288"/>
      <c r="W5459" s="287"/>
      <c r="Z5459" s="289"/>
    </row>
    <row r="5460" spans="22:26">
      <c r="V5460" s="288"/>
      <c r="W5460" s="287"/>
      <c r="Z5460" s="289"/>
    </row>
    <row r="5461" spans="22:26">
      <c r="V5461" s="288"/>
      <c r="W5461" s="287"/>
      <c r="Z5461" s="289"/>
    </row>
    <row r="5462" spans="22:26">
      <c r="V5462" s="288"/>
      <c r="W5462" s="287"/>
      <c r="Z5462" s="289"/>
    </row>
    <row r="5463" spans="22:26">
      <c r="V5463" s="288"/>
      <c r="W5463" s="287"/>
      <c r="Z5463" s="289"/>
    </row>
    <row r="5464" spans="22:26">
      <c r="V5464" s="288"/>
      <c r="W5464" s="287"/>
      <c r="Z5464" s="289"/>
    </row>
    <row r="5465" spans="22:26">
      <c r="V5465" s="288"/>
      <c r="W5465" s="287"/>
      <c r="Z5465" s="289"/>
    </row>
    <row r="5466" spans="22:26">
      <c r="V5466" s="288"/>
      <c r="W5466" s="287"/>
      <c r="Z5466" s="289"/>
    </row>
    <row r="5467" spans="22:26">
      <c r="V5467" s="288"/>
      <c r="W5467" s="287"/>
      <c r="Z5467" s="289"/>
    </row>
    <row r="5468" spans="22:26">
      <c r="V5468" s="288"/>
      <c r="W5468" s="287"/>
      <c r="Z5468" s="289"/>
    </row>
    <row r="5469" spans="22:26">
      <c r="V5469" s="288"/>
      <c r="W5469" s="287"/>
      <c r="Z5469" s="289"/>
    </row>
    <row r="5470" spans="22:26">
      <c r="V5470" s="288"/>
      <c r="W5470" s="287"/>
      <c r="Z5470" s="289"/>
    </row>
    <row r="5471" spans="22:26">
      <c r="V5471" s="288"/>
      <c r="W5471" s="287"/>
      <c r="Z5471" s="289"/>
    </row>
    <row r="5472" spans="22:26">
      <c r="V5472" s="288"/>
      <c r="W5472" s="287"/>
      <c r="Z5472" s="289"/>
    </row>
    <row r="5473" spans="22:26">
      <c r="V5473" s="288"/>
      <c r="W5473" s="287"/>
      <c r="Z5473" s="289"/>
    </row>
    <row r="5474" spans="22:26">
      <c r="V5474" s="288"/>
      <c r="W5474" s="287"/>
      <c r="Z5474" s="289"/>
    </row>
    <row r="5475" spans="22:26">
      <c r="V5475" s="288"/>
      <c r="W5475" s="287"/>
      <c r="Z5475" s="289"/>
    </row>
    <row r="5476" spans="22:26">
      <c r="V5476" s="288"/>
      <c r="W5476" s="287"/>
      <c r="Z5476" s="289"/>
    </row>
    <row r="5477" spans="22:26">
      <c r="V5477" s="288"/>
      <c r="W5477" s="287"/>
      <c r="Z5477" s="289"/>
    </row>
    <row r="5478" spans="22:26">
      <c r="V5478" s="288"/>
      <c r="W5478" s="287"/>
      <c r="Z5478" s="289"/>
    </row>
    <row r="5479" spans="22:26">
      <c r="V5479" s="288"/>
      <c r="W5479" s="287"/>
      <c r="Z5479" s="289"/>
    </row>
    <row r="5480" spans="22:26">
      <c r="V5480" s="288"/>
      <c r="W5480" s="287"/>
      <c r="Z5480" s="289"/>
    </row>
    <row r="5481" spans="22:26">
      <c r="V5481" s="288"/>
      <c r="W5481" s="287"/>
      <c r="Z5481" s="289"/>
    </row>
    <row r="5482" spans="22:26">
      <c r="V5482" s="288"/>
      <c r="W5482" s="287"/>
      <c r="Z5482" s="289"/>
    </row>
    <row r="5483" spans="22:26">
      <c r="V5483" s="288"/>
      <c r="W5483" s="287"/>
      <c r="Z5483" s="289"/>
    </row>
    <row r="5484" spans="22:26">
      <c r="V5484" s="288"/>
      <c r="W5484" s="287"/>
      <c r="Z5484" s="289"/>
    </row>
    <row r="5485" spans="22:26">
      <c r="V5485" s="288"/>
      <c r="W5485" s="287"/>
      <c r="Z5485" s="289"/>
    </row>
    <row r="5486" spans="22:26">
      <c r="V5486" s="288"/>
      <c r="W5486" s="287"/>
      <c r="Z5486" s="289"/>
    </row>
    <row r="5487" spans="22:26">
      <c r="V5487" s="288"/>
      <c r="W5487" s="287"/>
      <c r="Z5487" s="289"/>
    </row>
    <row r="5488" spans="22:26">
      <c r="V5488" s="288"/>
      <c r="W5488" s="287"/>
      <c r="Z5488" s="289"/>
    </row>
    <row r="5489" spans="22:26">
      <c r="V5489" s="288"/>
      <c r="W5489" s="287"/>
      <c r="Z5489" s="289"/>
    </row>
    <row r="5490" spans="22:26">
      <c r="V5490" s="288"/>
      <c r="W5490" s="287"/>
      <c r="Z5490" s="289"/>
    </row>
    <row r="5491" spans="22:26">
      <c r="V5491" s="288"/>
      <c r="W5491" s="287"/>
      <c r="Z5491" s="289"/>
    </row>
    <row r="5492" spans="22:26">
      <c r="V5492" s="288"/>
      <c r="W5492" s="287"/>
      <c r="Z5492" s="289"/>
    </row>
    <row r="5493" spans="22:26">
      <c r="V5493" s="288"/>
      <c r="W5493" s="287"/>
      <c r="Z5493" s="289"/>
    </row>
    <row r="5494" spans="22:26">
      <c r="V5494" s="288"/>
      <c r="W5494" s="287"/>
      <c r="Z5494" s="289"/>
    </row>
    <row r="5495" spans="22:26">
      <c r="V5495" s="288"/>
      <c r="W5495" s="287"/>
      <c r="Z5495" s="289"/>
    </row>
    <row r="5496" spans="22:26">
      <c r="V5496" s="288"/>
      <c r="W5496" s="287"/>
      <c r="Z5496" s="289"/>
    </row>
    <row r="5497" spans="22:26">
      <c r="V5497" s="288"/>
      <c r="W5497" s="287"/>
      <c r="Z5497" s="289"/>
    </row>
    <row r="5498" spans="22:26">
      <c r="V5498" s="288"/>
      <c r="W5498" s="287"/>
      <c r="Z5498" s="289"/>
    </row>
    <row r="5499" spans="22:26">
      <c r="V5499" s="288"/>
      <c r="W5499" s="287"/>
      <c r="Z5499" s="289"/>
    </row>
    <row r="5500" spans="22:26">
      <c r="V5500" s="288"/>
      <c r="W5500" s="287"/>
      <c r="Z5500" s="289"/>
    </row>
    <row r="5501" spans="22:26">
      <c r="V5501" s="288"/>
      <c r="W5501" s="287"/>
      <c r="Z5501" s="289"/>
    </row>
    <row r="5502" spans="22:26">
      <c r="V5502" s="288"/>
      <c r="W5502" s="287"/>
      <c r="Z5502" s="289"/>
    </row>
    <row r="5503" spans="22:26">
      <c r="V5503" s="288"/>
      <c r="W5503" s="287"/>
      <c r="Z5503" s="289"/>
    </row>
    <row r="5504" spans="22:26">
      <c r="V5504" s="288"/>
      <c r="W5504" s="287"/>
      <c r="Z5504" s="289"/>
    </row>
    <row r="5505" spans="22:26">
      <c r="V5505" s="288"/>
      <c r="W5505" s="287"/>
      <c r="Z5505" s="289"/>
    </row>
    <row r="5506" spans="22:26">
      <c r="V5506" s="288"/>
      <c r="W5506" s="287"/>
      <c r="Z5506" s="289"/>
    </row>
    <row r="5507" spans="22:26">
      <c r="V5507" s="288"/>
      <c r="W5507" s="287"/>
      <c r="Z5507" s="289"/>
    </row>
    <row r="5508" spans="22:26">
      <c r="V5508" s="288"/>
      <c r="W5508" s="287"/>
      <c r="Z5508" s="289"/>
    </row>
    <row r="5509" spans="22:26">
      <c r="V5509" s="288"/>
      <c r="W5509" s="287"/>
      <c r="Z5509" s="289"/>
    </row>
    <row r="5510" spans="22:26">
      <c r="V5510" s="288"/>
      <c r="W5510" s="287"/>
      <c r="Z5510" s="289"/>
    </row>
    <row r="5511" spans="22:26">
      <c r="V5511" s="288"/>
      <c r="W5511" s="287"/>
      <c r="Z5511" s="289"/>
    </row>
    <row r="5512" spans="22:26">
      <c r="V5512" s="288"/>
      <c r="W5512" s="287"/>
      <c r="Z5512" s="289"/>
    </row>
    <row r="5513" spans="22:26">
      <c r="V5513" s="288"/>
      <c r="W5513" s="287"/>
      <c r="Z5513" s="289"/>
    </row>
    <row r="5514" spans="22:26">
      <c r="V5514" s="288"/>
      <c r="W5514" s="287"/>
      <c r="Z5514" s="289"/>
    </row>
    <row r="5515" spans="22:26">
      <c r="V5515" s="288"/>
      <c r="W5515" s="287"/>
      <c r="Z5515" s="289"/>
    </row>
    <row r="5516" spans="22:26">
      <c r="V5516" s="288"/>
      <c r="W5516" s="287"/>
      <c r="Z5516" s="289"/>
    </row>
    <row r="5517" spans="22:26">
      <c r="V5517" s="288"/>
      <c r="W5517" s="287"/>
      <c r="Z5517" s="289"/>
    </row>
    <row r="5518" spans="22:26">
      <c r="V5518" s="288"/>
      <c r="W5518" s="287"/>
      <c r="Z5518" s="289"/>
    </row>
    <row r="5519" spans="22:26">
      <c r="V5519" s="288"/>
      <c r="W5519" s="287"/>
      <c r="Z5519" s="289"/>
    </row>
    <row r="5520" spans="22:26">
      <c r="V5520" s="288"/>
      <c r="W5520" s="287"/>
      <c r="Z5520" s="289"/>
    </row>
    <row r="5521" spans="22:26">
      <c r="V5521" s="288"/>
      <c r="W5521" s="287"/>
      <c r="Z5521" s="289"/>
    </row>
    <row r="5522" spans="22:26">
      <c r="V5522" s="288"/>
      <c r="W5522" s="287"/>
      <c r="Z5522" s="289"/>
    </row>
    <row r="5523" spans="22:26">
      <c r="V5523" s="288"/>
      <c r="W5523" s="287"/>
      <c r="Z5523" s="289"/>
    </row>
    <row r="5524" spans="22:26">
      <c r="V5524" s="288"/>
      <c r="W5524" s="287"/>
      <c r="Z5524" s="289"/>
    </row>
    <row r="5525" spans="22:26">
      <c r="V5525" s="288"/>
      <c r="W5525" s="287"/>
      <c r="Z5525" s="289"/>
    </row>
    <row r="5526" spans="22:26">
      <c r="V5526" s="288"/>
      <c r="W5526" s="287"/>
      <c r="Z5526" s="289"/>
    </row>
    <row r="5527" spans="22:26">
      <c r="V5527" s="288"/>
      <c r="W5527" s="287"/>
      <c r="Z5527" s="289"/>
    </row>
    <row r="5528" spans="22:26">
      <c r="V5528" s="288"/>
      <c r="W5528" s="287"/>
      <c r="Z5528" s="289"/>
    </row>
    <row r="5529" spans="22:26">
      <c r="V5529" s="288"/>
      <c r="W5529" s="287"/>
      <c r="Z5529" s="289"/>
    </row>
    <row r="5530" spans="22:26">
      <c r="V5530" s="288"/>
      <c r="W5530" s="287"/>
      <c r="Z5530" s="289"/>
    </row>
    <row r="5531" spans="22:26">
      <c r="V5531" s="288"/>
      <c r="W5531" s="287"/>
      <c r="Z5531" s="289"/>
    </row>
    <row r="5532" spans="22:26">
      <c r="V5532" s="288"/>
      <c r="W5532" s="287"/>
      <c r="Z5532" s="289"/>
    </row>
    <row r="5533" spans="22:26">
      <c r="V5533" s="288"/>
      <c r="W5533" s="287"/>
      <c r="Z5533" s="289"/>
    </row>
    <row r="5534" spans="22:26">
      <c r="V5534" s="288"/>
      <c r="W5534" s="287"/>
      <c r="Z5534" s="289"/>
    </row>
    <row r="5535" spans="22:26">
      <c r="V5535" s="288"/>
      <c r="W5535" s="287"/>
      <c r="Z5535" s="289"/>
    </row>
    <row r="5536" spans="22:26">
      <c r="V5536" s="288"/>
      <c r="W5536" s="287"/>
      <c r="Z5536" s="289"/>
    </row>
    <row r="5537" spans="22:26">
      <c r="V5537" s="288"/>
      <c r="W5537" s="287"/>
      <c r="Z5537" s="289"/>
    </row>
    <row r="5538" spans="22:26">
      <c r="V5538" s="288"/>
      <c r="W5538" s="287"/>
      <c r="Z5538" s="289"/>
    </row>
    <row r="5539" spans="22:26">
      <c r="V5539" s="288"/>
      <c r="W5539" s="287"/>
      <c r="Z5539" s="289"/>
    </row>
    <row r="5540" spans="22:26">
      <c r="V5540" s="288"/>
      <c r="W5540" s="287"/>
      <c r="Z5540" s="289"/>
    </row>
    <row r="5541" spans="22:26">
      <c r="V5541" s="288"/>
      <c r="W5541" s="287"/>
      <c r="Z5541" s="289"/>
    </row>
    <row r="5542" spans="22:26">
      <c r="V5542" s="288"/>
      <c r="W5542" s="287"/>
      <c r="Z5542" s="289"/>
    </row>
    <row r="5543" spans="22:26">
      <c r="V5543" s="288"/>
      <c r="W5543" s="287"/>
      <c r="Z5543" s="289"/>
    </row>
    <row r="5544" spans="22:26">
      <c r="V5544" s="288"/>
      <c r="W5544" s="287"/>
      <c r="Z5544" s="289"/>
    </row>
    <row r="5545" spans="22:26">
      <c r="V5545" s="288"/>
      <c r="W5545" s="287"/>
      <c r="Z5545" s="289"/>
    </row>
    <row r="5546" spans="22:26">
      <c r="V5546" s="288"/>
      <c r="W5546" s="287"/>
      <c r="Z5546" s="289"/>
    </row>
    <row r="5547" spans="22:26">
      <c r="V5547" s="288"/>
      <c r="W5547" s="287"/>
      <c r="Z5547" s="289"/>
    </row>
    <row r="5548" spans="22:26">
      <c r="V5548" s="288"/>
      <c r="W5548" s="287"/>
      <c r="Z5548" s="289"/>
    </row>
    <row r="5549" spans="22:26">
      <c r="V5549" s="288"/>
      <c r="W5549" s="287"/>
      <c r="Z5549" s="289"/>
    </row>
    <row r="5550" spans="22:26">
      <c r="V5550" s="288"/>
      <c r="W5550" s="287"/>
      <c r="Z5550" s="289"/>
    </row>
    <row r="5551" spans="22:26">
      <c r="V5551" s="288"/>
      <c r="W5551" s="287"/>
      <c r="Z5551" s="289"/>
    </row>
    <row r="5552" spans="22:26">
      <c r="V5552" s="288"/>
      <c r="W5552" s="287"/>
      <c r="Z5552" s="289"/>
    </row>
    <row r="5553" spans="22:26">
      <c r="V5553" s="288"/>
      <c r="W5553" s="287"/>
      <c r="Z5553" s="289"/>
    </row>
    <row r="5554" spans="22:26">
      <c r="V5554" s="288"/>
      <c r="W5554" s="287"/>
      <c r="Z5554" s="289"/>
    </row>
    <row r="5555" spans="22:26">
      <c r="V5555" s="288"/>
      <c r="W5555" s="287"/>
      <c r="Z5555" s="289"/>
    </row>
    <row r="5556" spans="22:26">
      <c r="V5556" s="288"/>
      <c r="W5556" s="287"/>
      <c r="Z5556" s="289"/>
    </row>
    <row r="5557" spans="22:26">
      <c r="V5557" s="288"/>
      <c r="W5557" s="287"/>
      <c r="Z5557" s="289"/>
    </row>
    <row r="5558" spans="22:26">
      <c r="V5558" s="288"/>
      <c r="W5558" s="287"/>
      <c r="Z5558" s="289"/>
    </row>
    <row r="5559" spans="22:26">
      <c r="V5559" s="288"/>
      <c r="W5559" s="287"/>
      <c r="Z5559" s="289"/>
    </row>
    <row r="5560" spans="22:26">
      <c r="V5560" s="288"/>
      <c r="W5560" s="287"/>
      <c r="Z5560" s="289"/>
    </row>
    <row r="5561" spans="22:26">
      <c r="V5561" s="288"/>
      <c r="W5561" s="287"/>
      <c r="Z5561" s="289"/>
    </row>
    <row r="5562" spans="22:26">
      <c r="V5562" s="288"/>
      <c r="W5562" s="287"/>
      <c r="Z5562" s="289"/>
    </row>
    <row r="5563" spans="22:26">
      <c r="V5563" s="288"/>
      <c r="W5563" s="287"/>
      <c r="Z5563" s="289"/>
    </row>
    <row r="5564" spans="22:26">
      <c r="V5564" s="288"/>
      <c r="W5564" s="287"/>
      <c r="Z5564" s="289"/>
    </row>
    <row r="5565" spans="22:26">
      <c r="V5565" s="288"/>
      <c r="W5565" s="287"/>
      <c r="Z5565" s="289"/>
    </row>
    <row r="5566" spans="22:26">
      <c r="V5566" s="288"/>
      <c r="W5566" s="287"/>
      <c r="Z5566" s="289"/>
    </row>
    <row r="5567" spans="22:26">
      <c r="V5567" s="288"/>
      <c r="W5567" s="287"/>
      <c r="Z5567" s="289"/>
    </row>
    <row r="5568" spans="22:26">
      <c r="V5568" s="288"/>
      <c r="W5568" s="287"/>
      <c r="Z5568" s="289"/>
    </row>
    <row r="5569" spans="22:26">
      <c r="V5569" s="288"/>
      <c r="W5569" s="287"/>
      <c r="Z5569" s="289"/>
    </row>
    <row r="5570" spans="22:26">
      <c r="V5570" s="288"/>
      <c r="W5570" s="287"/>
      <c r="Z5570" s="289"/>
    </row>
    <row r="5571" spans="22:26">
      <c r="V5571" s="288"/>
      <c r="W5571" s="287"/>
      <c r="Z5571" s="289"/>
    </row>
    <row r="5572" spans="22:26">
      <c r="V5572" s="288"/>
      <c r="W5572" s="287"/>
      <c r="Z5572" s="289"/>
    </row>
    <row r="5573" spans="22:26">
      <c r="V5573" s="288"/>
      <c r="W5573" s="287"/>
      <c r="Z5573" s="289"/>
    </row>
    <row r="5574" spans="22:26">
      <c r="V5574" s="288"/>
      <c r="W5574" s="287"/>
      <c r="Z5574" s="289"/>
    </row>
    <row r="5575" spans="22:26">
      <c r="V5575" s="288"/>
      <c r="W5575" s="287"/>
      <c r="Z5575" s="289"/>
    </row>
    <row r="5576" spans="22:26">
      <c r="V5576" s="288"/>
      <c r="W5576" s="287"/>
      <c r="Z5576" s="289"/>
    </row>
    <row r="5577" spans="22:26">
      <c r="V5577" s="288"/>
      <c r="W5577" s="287"/>
      <c r="Z5577" s="289"/>
    </row>
    <row r="5578" spans="22:26">
      <c r="V5578" s="288"/>
      <c r="W5578" s="287"/>
      <c r="Z5578" s="289"/>
    </row>
    <row r="5579" spans="22:26">
      <c r="V5579" s="288"/>
      <c r="W5579" s="287"/>
      <c r="Z5579" s="289"/>
    </row>
    <row r="5580" spans="22:26">
      <c r="V5580" s="288"/>
      <c r="W5580" s="287"/>
      <c r="Z5580" s="289"/>
    </row>
    <row r="5581" spans="22:26">
      <c r="V5581" s="288"/>
      <c r="W5581" s="287"/>
      <c r="Z5581" s="289"/>
    </row>
    <row r="5582" spans="22:26">
      <c r="V5582" s="288"/>
      <c r="W5582" s="287"/>
      <c r="Z5582" s="289"/>
    </row>
    <row r="5583" spans="22:26">
      <c r="V5583" s="288"/>
      <c r="W5583" s="287"/>
      <c r="Z5583" s="289"/>
    </row>
    <row r="5584" spans="22:26">
      <c r="V5584" s="288"/>
      <c r="W5584" s="287"/>
      <c r="Z5584" s="289"/>
    </row>
    <row r="5585" spans="22:26">
      <c r="V5585" s="288"/>
      <c r="W5585" s="287"/>
      <c r="Z5585" s="289"/>
    </row>
    <row r="5586" spans="22:26">
      <c r="V5586" s="288"/>
      <c r="W5586" s="287"/>
      <c r="Z5586" s="289"/>
    </row>
    <row r="5587" spans="22:26">
      <c r="V5587" s="288"/>
      <c r="W5587" s="287"/>
      <c r="Z5587" s="289"/>
    </row>
    <row r="5588" spans="22:26">
      <c r="V5588" s="288"/>
      <c r="W5588" s="287"/>
      <c r="Z5588" s="289"/>
    </row>
    <row r="5589" spans="22:26">
      <c r="V5589" s="288"/>
      <c r="W5589" s="287"/>
      <c r="Z5589" s="289"/>
    </row>
    <row r="5590" spans="22:26">
      <c r="V5590" s="288"/>
      <c r="W5590" s="287"/>
      <c r="Z5590" s="289"/>
    </row>
    <row r="5591" spans="22:26">
      <c r="V5591" s="288"/>
      <c r="W5591" s="287"/>
      <c r="Z5591" s="289"/>
    </row>
    <row r="5592" spans="22:26">
      <c r="V5592" s="288"/>
      <c r="W5592" s="287"/>
      <c r="Z5592" s="289"/>
    </row>
    <row r="5593" spans="22:26">
      <c r="V5593" s="288"/>
      <c r="W5593" s="287"/>
      <c r="Z5593" s="289"/>
    </row>
    <row r="5594" spans="22:26">
      <c r="V5594" s="288"/>
      <c r="W5594" s="287"/>
      <c r="Z5594" s="289"/>
    </row>
    <row r="5595" spans="22:26">
      <c r="V5595" s="288"/>
      <c r="W5595" s="287"/>
      <c r="Z5595" s="289"/>
    </row>
    <row r="5596" spans="22:26">
      <c r="V5596" s="288"/>
      <c r="W5596" s="287"/>
      <c r="Z5596" s="289"/>
    </row>
    <row r="5597" spans="22:26">
      <c r="V5597" s="288"/>
      <c r="W5597" s="287"/>
      <c r="Z5597" s="289"/>
    </row>
    <row r="5598" spans="22:26">
      <c r="V5598" s="288"/>
      <c r="W5598" s="287"/>
      <c r="Z5598" s="289"/>
    </row>
    <row r="5599" spans="22:26">
      <c r="V5599" s="288"/>
      <c r="W5599" s="287"/>
      <c r="Z5599" s="289"/>
    </row>
    <row r="5600" spans="22:26">
      <c r="V5600" s="288"/>
      <c r="W5600" s="287"/>
      <c r="Z5600" s="289"/>
    </row>
    <row r="5601" spans="22:26">
      <c r="V5601" s="288"/>
      <c r="W5601" s="287"/>
      <c r="Z5601" s="289"/>
    </row>
    <row r="5602" spans="22:26">
      <c r="V5602" s="288"/>
      <c r="W5602" s="287"/>
      <c r="Z5602" s="289"/>
    </row>
    <row r="5603" spans="22:26">
      <c r="V5603" s="288"/>
      <c r="W5603" s="287"/>
      <c r="Z5603" s="289"/>
    </row>
    <row r="5604" spans="22:26">
      <c r="V5604" s="288"/>
      <c r="W5604" s="287"/>
      <c r="Z5604" s="289"/>
    </row>
    <row r="5605" spans="22:26">
      <c r="V5605" s="288"/>
      <c r="W5605" s="287"/>
      <c r="Z5605" s="289"/>
    </row>
    <row r="5606" spans="22:26">
      <c r="V5606" s="288"/>
      <c r="W5606" s="287"/>
      <c r="Z5606" s="289"/>
    </row>
    <row r="5607" spans="22:26">
      <c r="V5607" s="288"/>
      <c r="W5607" s="287"/>
      <c r="Z5607" s="289"/>
    </row>
    <row r="5608" spans="22:26">
      <c r="V5608" s="288"/>
      <c r="W5608" s="287"/>
      <c r="Z5608" s="289"/>
    </row>
    <row r="5609" spans="22:26">
      <c r="V5609" s="288"/>
      <c r="W5609" s="287"/>
      <c r="Z5609" s="289"/>
    </row>
    <row r="5610" spans="22:26">
      <c r="V5610" s="288"/>
      <c r="W5610" s="287"/>
      <c r="Z5610" s="289"/>
    </row>
    <row r="5611" spans="22:26">
      <c r="V5611" s="288"/>
      <c r="W5611" s="287"/>
      <c r="Z5611" s="289"/>
    </row>
    <row r="5612" spans="22:26">
      <c r="V5612" s="288"/>
      <c r="W5612" s="287"/>
      <c r="Z5612" s="289"/>
    </row>
    <row r="5613" spans="22:26">
      <c r="V5613" s="288"/>
      <c r="W5613" s="287"/>
      <c r="Z5613" s="289"/>
    </row>
    <row r="5614" spans="22:26">
      <c r="V5614" s="288"/>
      <c r="W5614" s="287"/>
      <c r="Z5614" s="289"/>
    </row>
    <row r="5615" spans="22:26">
      <c r="V5615" s="288"/>
      <c r="W5615" s="287"/>
      <c r="Z5615" s="289"/>
    </row>
    <row r="5616" spans="22:26">
      <c r="V5616" s="288"/>
      <c r="W5616" s="287"/>
      <c r="Z5616" s="289"/>
    </row>
    <row r="5617" spans="22:26">
      <c r="V5617" s="288"/>
      <c r="W5617" s="287"/>
      <c r="Z5617" s="289"/>
    </row>
    <row r="5618" spans="22:26">
      <c r="V5618" s="288"/>
      <c r="W5618" s="287"/>
      <c r="Z5618" s="289"/>
    </row>
    <row r="5619" spans="22:26">
      <c r="V5619" s="288"/>
      <c r="W5619" s="287"/>
      <c r="Z5619" s="289"/>
    </row>
    <row r="5620" spans="22:26">
      <c r="V5620" s="288"/>
      <c r="W5620" s="287"/>
      <c r="Z5620" s="289"/>
    </row>
    <row r="5621" spans="22:26">
      <c r="V5621" s="288"/>
      <c r="W5621" s="287"/>
      <c r="Z5621" s="289"/>
    </row>
    <row r="5622" spans="22:26">
      <c r="V5622" s="288"/>
      <c r="W5622" s="287"/>
      <c r="Z5622" s="289"/>
    </row>
    <row r="5623" spans="22:26">
      <c r="V5623" s="288"/>
      <c r="W5623" s="287"/>
      <c r="Z5623" s="289"/>
    </row>
    <row r="5624" spans="22:26">
      <c r="V5624" s="288"/>
      <c r="W5624" s="287"/>
      <c r="Z5624" s="289"/>
    </row>
    <row r="5625" spans="22:26">
      <c r="V5625" s="288"/>
      <c r="W5625" s="287"/>
      <c r="Z5625" s="289"/>
    </row>
    <row r="5626" spans="22:26">
      <c r="V5626" s="288"/>
      <c r="W5626" s="287"/>
      <c r="Z5626" s="289"/>
    </row>
    <row r="5627" spans="22:26">
      <c r="V5627" s="288"/>
      <c r="W5627" s="287"/>
      <c r="Z5627" s="289"/>
    </row>
    <row r="5628" spans="22:26">
      <c r="V5628" s="288"/>
      <c r="W5628" s="287"/>
      <c r="Z5628" s="289"/>
    </row>
    <row r="5629" spans="22:26">
      <c r="V5629" s="288"/>
      <c r="W5629" s="287"/>
      <c r="Z5629" s="289"/>
    </row>
    <row r="5630" spans="22:26">
      <c r="V5630" s="288"/>
      <c r="W5630" s="287"/>
      <c r="Z5630" s="289"/>
    </row>
    <row r="5631" spans="22:26">
      <c r="V5631" s="288"/>
      <c r="W5631" s="287"/>
      <c r="Z5631" s="289"/>
    </row>
    <row r="5632" spans="22:26">
      <c r="V5632" s="288"/>
      <c r="W5632" s="287"/>
      <c r="Z5632" s="289"/>
    </row>
    <row r="5633" spans="22:26">
      <c r="V5633" s="288"/>
      <c r="W5633" s="287"/>
      <c r="Z5633" s="289"/>
    </row>
    <row r="5634" spans="22:26">
      <c r="V5634" s="288"/>
      <c r="W5634" s="287"/>
      <c r="Z5634" s="289"/>
    </row>
    <row r="5635" spans="22:26">
      <c r="V5635" s="288"/>
      <c r="W5635" s="287"/>
      <c r="Z5635" s="289"/>
    </row>
    <row r="5636" spans="22:26">
      <c r="V5636" s="288"/>
      <c r="W5636" s="287"/>
      <c r="Z5636" s="289"/>
    </row>
    <row r="5637" spans="22:26">
      <c r="V5637" s="288"/>
      <c r="W5637" s="287"/>
      <c r="Z5637" s="289"/>
    </row>
    <row r="5638" spans="22:26">
      <c r="V5638" s="288"/>
      <c r="W5638" s="287"/>
      <c r="Z5638" s="289"/>
    </row>
    <row r="5639" spans="22:26">
      <c r="V5639" s="288"/>
      <c r="W5639" s="287"/>
      <c r="Z5639" s="289"/>
    </row>
    <row r="5640" spans="22:26">
      <c r="V5640" s="288"/>
      <c r="W5640" s="287"/>
      <c r="Z5640" s="289"/>
    </row>
    <row r="5641" spans="22:26">
      <c r="V5641" s="288"/>
      <c r="W5641" s="287"/>
      <c r="Z5641" s="289"/>
    </row>
    <row r="5642" spans="22:26">
      <c r="V5642" s="288"/>
      <c r="W5642" s="287"/>
      <c r="Z5642" s="289"/>
    </row>
    <row r="5643" spans="22:26">
      <c r="V5643" s="288"/>
      <c r="W5643" s="287"/>
      <c r="Z5643" s="289"/>
    </row>
    <row r="5644" spans="22:26">
      <c r="V5644" s="288"/>
      <c r="W5644" s="287"/>
      <c r="Z5644" s="289"/>
    </row>
    <row r="5645" spans="22:26">
      <c r="V5645" s="288"/>
      <c r="W5645" s="287"/>
      <c r="Z5645" s="289"/>
    </row>
    <row r="5646" spans="22:26">
      <c r="V5646" s="288"/>
      <c r="W5646" s="287"/>
      <c r="Z5646" s="289"/>
    </row>
    <row r="5647" spans="22:26">
      <c r="V5647" s="288"/>
      <c r="W5647" s="287"/>
      <c r="Z5647" s="289"/>
    </row>
    <row r="5648" spans="22:26">
      <c r="V5648" s="288"/>
      <c r="W5648" s="287"/>
      <c r="Z5648" s="289"/>
    </row>
    <row r="5649" spans="22:26">
      <c r="V5649" s="288"/>
      <c r="W5649" s="287"/>
      <c r="Z5649" s="289"/>
    </row>
    <row r="5650" spans="22:26">
      <c r="V5650" s="288"/>
      <c r="W5650" s="287"/>
      <c r="Z5650" s="289"/>
    </row>
    <row r="5651" spans="22:26">
      <c r="V5651" s="288"/>
      <c r="W5651" s="287"/>
      <c r="Z5651" s="289"/>
    </row>
    <row r="5652" spans="22:26">
      <c r="V5652" s="288"/>
      <c r="W5652" s="287"/>
      <c r="Z5652" s="289"/>
    </row>
    <row r="5653" spans="22:26">
      <c r="V5653" s="288"/>
      <c r="W5653" s="287"/>
      <c r="Z5653" s="289"/>
    </row>
    <row r="5654" spans="22:26">
      <c r="V5654" s="288"/>
      <c r="W5654" s="287"/>
      <c r="Z5654" s="289"/>
    </row>
    <row r="5655" spans="22:26">
      <c r="V5655" s="288"/>
      <c r="W5655" s="287"/>
      <c r="Z5655" s="289"/>
    </row>
    <row r="5656" spans="22:26">
      <c r="V5656" s="288"/>
      <c r="W5656" s="287"/>
      <c r="Z5656" s="289"/>
    </row>
    <row r="5657" spans="22:26">
      <c r="V5657" s="288"/>
      <c r="W5657" s="287"/>
      <c r="Z5657" s="289"/>
    </row>
    <row r="5658" spans="22:26">
      <c r="V5658" s="288"/>
      <c r="W5658" s="287"/>
      <c r="Z5658" s="289"/>
    </row>
    <row r="5659" spans="22:26">
      <c r="V5659" s="288"/>
      <c r="W5659" s="287"/>
      <c r="Z5659" s="289"/>
    </row>
    <row r="5660" spans="22:26">
      <c r="V5660" s="288"/>
      <c r="W5660" s="287"/>
      <c r="Z5660" s="289"/>
    </row>
    <row r="5661" spans="22:26">
      <c r="V5661" s="288"/>
      <c r="W5661" s="287"/>
      <c r="Z5661" s="289"/>
    </row>
    <row r="5662" spans="22:26">
      <c r="V5662" s="288"/>
      <c r="W5662" s="287"/>
      <c r="Z5662" s="289"/>
    </row>
    <row r="5663" spans="22:26">
      <c r="V5663" s="288"/>
      <c r="W5663" s="287"/>
      <c r="Z5663" s="289"/>
    </row>
    <row r="5664" spans="22:26">
      <c r="V5664" s="288"/>
      <c r="W5664" s="287"/>
      <c r="Z5664" s="289"/>
    </row>
    <row r="5665" spans="22:26">
      <c r="V5665" s="288"/>
      <c r="W5665" s="287"/>
      <c r="Z5665" s="289"/>
    </row>
    <row r="5666" spans="22:26">
      <c r="V5666" s="288"/>
      <c r="W5666" s="287"/>
      <c r="Z5666" s="289"/>
    </row>
    <row r="5667" spans="22:26">
      <c r="V5667" s="288"/>
      <c r="W5667" s="287"/>
      <c r="Z5667" s="289"/>
    </row>
    <row r="5668" spans="22:26">
      <c r="V5668" s="288"/>
      <c r="W5668" s="287"/>
      <c r="Z5668" s="289"/>
    </row>
    <row r="5669" spans="22:26">
      <c r="V5669" s="288"/>
      <c r="W5669" s="287"/>
      <c r="Z5669" s="289"/>
    </row>
    <row r="5670" spans="22:26">
      <c r="V5670" s="288"/>
      <c r="W5670" s="287"/>
      <c r="Z5670" s="289"/>
    </row>
    <row r="5671" spans="22:26">
      <c r="V5671" s="288"/>
      <c r="W5671" s="287"/>
      <c r="Z5671" s="289"/>
    </row>
    <row r="5672" spans="22:26">
      <c r="V5672" s="288"/>
      <c r="W5672" s="287"/>
      <c r="Z5672" s="289"/>
    </row>
    <row r="5673" spans="22:26">
      <c r="V5673" s="288"/>
      <c r="W5673" s="287"/>
      <c r="Z5673" s="289"/>
    </row>
    <row r="5674" spans="22:26">
      <c r="V5674" s="288"/>
      <c r="W5674" s="287"/>
      <c r="Z5674" s="289"/>
    </row>
    <row r="5675" spans="22:26">
      <c r="V5675" s="288"/>
      <c r="W5675" s="287"/>
      <c r="Z5675" s="289"/>
    </row>
    <row r="5676" spans="22:26">
      <c r="V5676" s="288"/>
      <c r="W5676" s="287"/>
      <c r="Z5676" s="289"/>
    </row>
    <row r="5677" spans="22:26">
      <c r="V5677" s="288"/>
      <c r="W5677" s="287"/>
      <c r="Z5677" s="289"/>
    </row>
    <row r="5678" spans="22:26">
      <c r="V5678" s="288"/>
      <c r="W5678" s="287"/>
      <c r="Z5678" s="289"/>
    </row>
    <row r="5679" spans="22:26">
      <c r="V5679" s="288"/>
      <c r="W5679" s="287"/>
      <c r="Z5679" s="289"/>
    </row>
    <row r="5680" spans="22:26">
      <c r="V5680" s="288"/>
      <c r="W5680" s="287"/>
      <c r="Z5680" s="289"/>
    </row>
    <row r="5681" spans="22:26">
      <c r="V5681" s="288"/>
      <c r="W5681" s="287"/>
      <c r="Z5681" s="289"/>
    </row>
    <row r="5682" spans="22:26">
      <c r="V5682" s="288"/>
      <c r="W5682" s="287"/>
      <c r="Z5682" s="289"/>
    </row>
    <row r="5683" spans="22:26">
      <c r="V5683" s="288"/>
      <c r="W5683" s="287"/>
      <c r="Z5683" s="289"/>
    </row>
    <row r="5684" spans="22:26">
      <c r="V5684" s="288"/>
      <c r="W5684" s="287"/>
      <c r="Z5684" s="289"/>
    </row>
    <row r="5685" spans="22:26">
      <c r="V5685" s="288"/>
      <c r="W5685" s="287"/>
      <c r="Z5685" s="289"/>
    </row>
    <row r="5686" spans="22:26">
      <c r="V5686" s="288"/>
      <c r="W5686" s="287"/>
      <c r="Z5686" s="289"/>
    </row>
    <row r="5687" spans="22:26">
      <c r="V5687" s="288"/>
      <c r="W5687" s="287"/>
      <c r="Z5687" s="289"/>
    </row>
    <row r="5688" spans="22:26">
      <c r="V5688" s="288"/>
      <c r="W5688" s="287"/>
      <c r="Z5688" s="289"/>
    </row>
    <row r="5689" spans="22:26">
      <c r="V5689" s="288"/>
      <c r="W5689" s="287"/>
      <c r="Z5689" s="289"/>
    </row>
    <row r="5690" spans="22:26">
      <c r="V5690" s="288"/>
      <c r="W5690" s="287"/>
      <c r="Z5690" s="289"/>
    </row>
    <row r="5691" spans="22:26">
      <c r="V5691" s="288"/>
      <c r="W5691" s="287"/>
      <c r="Z5691" s="289"/>
    </row>
    <row r="5692" spans="22:26">
      <c r="V5692" s="288"/>
      <c r="W5692" s="287"/>
      <c r="Z5692" s="289"/>
    </row>
    <row r="5693" spans="22:26">
      <c r="V5693" s="288"/>
      <c r="W5693" s="287"/>
      <c r="Z5693" s="289"/>
    </row>
    <row r="5694" spans="22:26">
      <c r="V5694" s="288"/>
      <c r="W5694" s="287"/>
      <c r="Z5694" s="289"/>
    </row>
    <row r="5695" spans="22:26">
      <c r="V5695" s="288"/>
      <c r="W5695" s="287"/>
      <c r="Z5695" s="289"/>
    </row>
    <row r="5696" spans="22:26">
      <c r="V5696" s="288"/>
      <c r="W5696" s="287"/>
      <c r="Z5696" s="289"/>
    </row>
    <row r="5697" spans="22:26">
      <c r="V5697" s="288"/>
      <c r="W5697" s="287"/>
      <c r="Z5697" s="289"/>
    </row>
    <row r="5698" spans="22:26">
      <c r="V5698" s="288"/>
      <c r="W5698" s="287"/>
      <c r="Z5698" s="289"/>
    </row>
    <row r="5699" spans="22:26">
      <c r="V5699" s="288"/>
      <c r="W5699" s="287"/>
      <c r="Z5699" s="289"/>
    </row>
    <row r="5700" spans="22:26">
      <c r="V5700" s="288"/>
      <c r="W5700" s="287"/>
      <c r="Z5700" s="289"/>
    </row>
    <row r="5701" spans="22:26">
      <c r="V5701" s="288"/>
      <c r="W5701" s="287"/>
      <c r="Z5701" s="289"/>
    </row>
    <row r="5702" spans="22:26">
      <c r="V5702" s="288"/>
      <c r="W5702" s="287"/>
      <c r="Z5702" s="289"/>
    </row>
    <row r="5703" spans="22:26">
      <c r="V5703" s="288"/>
      <c r="W5703" s="287"/>
      <c r="Z5703" s="289"/>
    </row>
    <row r="5704" spans="22:26">
      <c r="V5704" s="288"/>
      <c r="W5704" s="287"/>
      <c r="Z5704" s="289"/>
    </row>
    <row r="5705" spans="22:26">
      <c r="V5705" s="288"/>
      <c r="W5705" s="287"/>
      <c r="Z5705" s="289"/>
    </row>
    <row r="5706" spans="22:26">
      <c r="V5706" s="288"/>
      <c r="W5706" s="287"/>
      <c r="Z5706" s="289"/>
    </row>
    <row r="5707" spans="22:26">
      <c r="V5707" s="288"/>
      <c r="W5707" s="287"/>
      <c r="Z5707" s="289"/>
    </row>
    <row r="5708" spans="22:26">
      <c r="V5708" s="288"/>
      <c r="W5708" s="287"/>
      <c r="Z5708" s="289"/>
    </row>
    <row r="5709" spans="22:26">
      <c r="V5709" s="288"/>
      <c r="W5709" s="287"/>
      <c r="Z5709" s="289"/>
    </row>
    <row r="5710" spans="22:26">
      <c r="V5710" s="288"/>
      <c r="W5710" s="287"/>
      <c r="Z5710" s="289"/>
    </row>
    <row r="5711" spans="22:26">
      <c r="V5711" s="288"/>
      <c r="W5711" s="287"/>
      <c r="Z5711" s="289"/>
    </row>
    <row r="5712" spans="22:26">
      <c r="V5712" s="288"/>
      <c r="W5712" s="287"/>
      <c r="Z5712" s="289"/>
    </row>
    <row r="5713" spans="22:26">
      <c r="V5713" s="288"/>
      <c r="W5713" s="287"/>
      <c r="Z5713" s="289"/>
    </row>
    <row r="5714" spans="22:26">
      <c r="V5714" s="288"/>
      <c r="W5714" s="287"/>
      <c r="Z5714" s="289"/>
    </row>
    <row r="5715" spans="22:26">
      <c r="V5715" s="288"/>
      <c r="W5715" s="287"/>
      <c r="Z5715" s="289"/>
    </row>
    <row r="5716" spans="22:26">
      <c r="V5716" s="288"/>
      <c r="W5716" s="287"/>
      <c r="Z5716" s="289"/>
    </row>
    <row r="5717" spans="22:26">
      <c r="V5717" s="288"/>
      <c r="W5717" s="287"/>
      <c r="Z5717" s="289"/>
    </row>
    <row r="5718" spans="22:26">
      <c r="V5718" s="288"/>
      <c r="W5718" s="287"/>
      <c r="Z5718" s="289"/>
    </row>
    <row r="5719" spans="22:26">
      <c r="V5719" s="288"/>
      <c r="W5719" s="287"/>
      <c r="Z5719" s="289"/>
    </row>
    <row r="5720" spans="22:26">
      <c r="V5720" s="288"/>
      <c r="W5720" s="287"/>
      <c r="Z5720" s="289"/>
    </row>
    <row r="5721" spans="22:26">
      <c r="V5721" s="288"/>
      <c r="W5721" s="287"/>
      <c r="Z5721" s="289"/>
    </row>
    <row r="5722" spans="22:26">
      <c r="V5722" s="288"/>
      <c r="W5722" s="287"/>
      <c r="Z5722" s="289"/>
    </row>
    <row r="5723" spans="22:26">
      <c r="V5723" s="288"/>
      <c r="W5723" s="287"/>
      <c r="Z5723" s="289"/>
    </row>
    <row r="5724" spans="22:26">
      <c r="V5724" s="288"/>
      <c r="W5724" s="287"/>
      <c r="Z5724" s="289"/>
    </row>
    <row r="5725" spans="22:26">
      <c r="V5725" s="288"/>
      <c r="W5725" s="287"/>
      <c r="Z5725" s="289"/>
    </row>
    <row r="5726" spans="22:26">
      <c r="V5726" s="288"/>
      <c r="W5726" s="287"/>
      <c r="Z5726" s="289"/>
    </row>
    <row r="5727" spans="22:26">
      <c r="V5727" s="288"/>
      <c r="W5727" s="287"/>
      <c r="Z5727" s="289"/>
    </row>
    <row r="5728" spans="22:26">
      <c r="V5728" s="288"/>
      <c r="W5728" s="287"/>
      <c r="Z5728" s="289"/>
    </row>
    <row r="5729" spans="22:26">
      <c r="V5729" s="288"/>
      <c r="W5729" s="287"/>
      <c r="Z5729" s="289"/>
    </row>
    <row r="5730" spans="22:26">
      <c r="V5730" s="288"/>
      <c r="W5730" s="287"/>
      <c r="Z5730" s="289"/>
    </row>
    <row r="5731" spans="22:26">
      <c r="V5731" s="288"/>
      <c r="W5731" s="287"/>
      <c r="Z5731" s="289"/>
    </row>
    <row r="5732" spans="22:26">
      <c r="V5732" s="288"/>
      <c r="W5732" s="287"/>
      <c r="Z5732" s="289"/>
    </row>
    <row r="5733" spans="22:26">
      <c r="V5733" s="288"/>
      <c r="W5733" s="287"/>
      <c r="Z5733" s="289"/>
    </row>
    <row r="5734" spans="22:26">
      <c r="V5734" s="288"/>
      <c r="W5734" s="287"/>
      <c r="Z5734" s="289"/>
    </row>
    <row r="5735" spans="22:26">
      <c r="V5735" s="288"/>
      <c r="W5735" s="287"/>
      <c r="Z5735" s="289"/>
    </row>
    <row r="5736" spans="22:26">
      <c r="V5736" s="288"/>
      <c r="W5736" s="287"/>
      <c r="Z5736" s="289"/>
    </row>
    <row r="5737" spans="22:26">
      <c r="V5737" s="288"/>
      <c r="W5737" s="287"/>
      <c r="Z5737" s="289"/>
    </row>
    <row r="5738" spans="22:26">
      <c r="V5738" s="288"/>
      <c r="W5738" s="287"/>
      <c r="Z5738" s="289"/>
    </row>
    <row r="5739" spans="22:26">
      <c r="V5739" s="288"/>
      <c r="W5739" s="287"/>
      <c r="Z5739" s="289"/>
    </row>
    <row r="5740" spans="22:26">
      <c r="V5740" s="288"/>
      <c r="W5740" s="287"/>
      <c r="Z5740" s="289"/>
    </row>
    <row r="5741" spans="22:26">
      <c r="V5741" s="288"/>
      <c r="W5741" s="287"/>
      <c r="Z5741" s="289"/>
    </row>
    <row r="5742" spans="22:26">
      <c r="V5742" s="288"/>
      <c r="W5742" s="287"/>
      <c r="Z5742" s="289"/>
    </row>
    <row r="5743" spans="22:26">
      <c r="V5743" s="288"/>
      <c r="W5743" s="287"/>
      <c r="Z5743" s="289"/>
    </row>
    <row r="5744" spans="22:26">
      <c r="V5744" s="288"/>
      <c r="W5744" s="287"/>
      <c r="Z5744" s="289"/>
    </row>
    <row r="5745" spans="22:26">
      <c r="V5745" s="288"/>
      <c r="W5745" s="287"/>
      <c r="Z5745" s="289"/>
    </row>
    <row r="5746" spans="22:26">
      <c r="V5746" s="288"/>
      <c r="W5746" s="287"/>
      <c r="Z5746" s="289"/>
    </row>
    <row r="5747" spans="22:26">
      <c r="V5747" s="288"/>
      <c r="W5747" s="287"/>
      <c r="Z5747" s="289"/>
    </row>
    <row r="5748" spans="22:26">
      <c r="V5748" s="288"/>
      <c r="W5748" s="287"/>
      <c r="Z5748" s="289"/>
    </row>
    <row r="5749" spans="22:26">
      <c r="V5749" s="288"/>
      <c r="W5749" s="287"/>
      <c r="Z5749" s="289"/>
    </row>
    <row r="5750" spans="22:26">
      <c r="V5750" s="288"/>
      <c r="W5750" s="287"/>
      <c r="Z5750" s="289"/>
    </row>
    <row r="5751" spans="22:26">
      <c r="V5751" s="288"/>
      <c r="W5751" s="287"/>
      <c r="Z5751" s="289"/>
    </row>
    <row r="5752" spans="22:26">
      <c r="V5752" s="288"/>
      <c r="W5752" s="287"/>
      <c r="Z5752" s="289"/>
    </row>
    <row r="5753" spans="22:26">
      <c r="V5753" s="288"/>
      <c r="W5753" s="287"/>
      <c r="Z5753" s="289"/>
    </row>
    <row r="5754" spans="22:26">
      <c r="V5754" s="288"/>
      <c r="W5754" s="287"/>
      <c r="Z5754" s="289"/>
    </row>
    <row r="5755" spans="22:26">
      <c r="V5755" s="288"/>
      <c r="W5755" s="287"/>
      <c r="Z5755" s="289"/>
    </row>
    <row r="5756" spans="22:26">
      <c r="V5756" s="288"/>
      <c r="W5756" s="287"/>
      <c r="Z5756" s="289"/>
    </row>
    <row r="5757" spans="22:26">
      <c r="V5757" s="288"/>
      <c r="W5757" s="287"/>
      <c r="Z5757" s="289"/>
    </row>
    <row r="5758" spans="22:26">
      <c r="V5758" s="288"/>
      <c r="W5758" s="287"/>
      <c r="Z5758" s="289"/>
    </row>
    <row r="5759" spans="22:26">
      <c r="V5759" s="288"/>
      <c r="W5759" s="287"/>
      <c r="Z5759" s="289"/>
    </row>
    <row r="5760" spans="22:26">
      <c r="V5760" s="288"/>
      <c r="W5760" s="287"/>
      <c r="Z5760" s="289"/>
    </row>
    <row r="5761" spans="22:26">
      <c r="V5761" s="288"/>
      <c r="W5761" s="287"/>
      <c r="Z5761" s="289"/>
    </row>
    <row r="5762" spans="22:26">
      <c r="V5762" s="288"/>
      <c r="W5762" s="287"/>
      <c r="Z5762" s="289"/>
    </row>
    <row r="5763" spans="22:26">
      <c r="V5763" s="288"/>
      <c r="W5763" s="287"/>
      <c r="Z5763" s="289"/>
    </row>
    <row r="5764" spans="22:26">
      <c r="V5764" s="288"/>
      <c r="W5764" s="287"/>
      <c r="Z5764" s="289"/>
    </row>
    <row r="5765" spans="22:26">
      <c r="V5765" s="288"/>
      <c r="W5765" s="287"/>
      <c r="Z5765" s="289"/>
    </row>
    <row r="5766" spans="22:26">
      <c r="V5766" s="288"/>
      <c r="W5766" s="287"/>
      <c r="Z5766" s="289"/>
    </row>
    <row r="5767" spans="22:26">
      <c r="V5767" s="288"/>
      <c r="W5767" s="287"/>
      <c r="Z5767" s="289"/>
    </row>
    <row r="5768" spans="22:26">
      <c r="V5768" s="288"/>
      <c r="W5768" s="287"/>
      <c r="Z5768" s="289"/>
    </row>
    <row r="5769" spans="22:26">
      <c r="V5769" s="288"/>
      <c r="W5769" s="287"/>
      <c r="Z5769" s="289"/>
    </row>
    <row r="5770" spans="22:26">
      <c r="V5770" s="288"/>
      <c r="W5770" s="287"/>
      <c r="Z5770" s="289"/>
    </row>
    <row r="5771" spans="22:26">
      <c r="V5771" s="288"/>
      <c r="W5771" s="287"/>
      <c r="Z5771" s="289"/>
    </row>
    <row r="5772" spans="22:26">
      <c r="V5772" s="288"/>
      <c r="W5772" s="287"/>
      <c r="Z5772" s="289"/>
    </row>
    <row r="5773" spans="22:26">
      <c r="V5773" s="288"/>
      <c r="W5773" s="287"/>
      <c r="Z5773" s="289"/>
    </row>
    <row r="5774" spans="22:26">
      <c r="V5774" s="288"/>
      <c r="W5774" s="287"/>
      <c r="Z5774" s="289"/>
    </row>
    <row r="5775" spans="22:26">
      <c r="V5775" s="288"/>
      <c r="W5775" s="287"/>
      <c r="Z5775" s="289"/>
    </row>
    <row r="5776" spans="22:26">
      <c r="V5776" s="288"/>
      <c r="W5776" s="287"/>
      <c r="Z5776" s="289"/>
    </row>
    <row r="5777" spans="22:26">
      <c r="V5777" s="288"/>
      <c r="W5777" s="287"/>
      <c r="Z5777" s="289"/>
    </row>
    <row r="5778" spans="22:26">
      <c r="V5778" s="288"/>
      <c r="W5778" s="287"/>
      <c r="Z5778" s="289"/>
    </row>
    <row r="5779" spans="22:26">
      <c r="V5779" s="288"/>
      <c r="W5779" s="287"/>
      <c r="Z5779" s="289"/>
    </row>
    <row r="5780" spans="22:26">
      <c r="V5780" s="288"/>
      <c r="W5780" s="287"/>
      <c r="Z5780" s="289"/>
    </row>
    <row r="5781" spans="22:26">
      <c r="V5781" s="288"/>
      <c r="W5781" s="287"/>
      <c r="Z5781" s="289"/>
    </row>
    <row r="5782" spans="22:26">
      <c r="V5782" s="288"/>
      <c r="W5782" s="287"/>
      <c r="Z5782" s="289"/>
    </row>
    <row r="5783" spans="22:26">
      <c r="V5783" s="288"/>
      <c r="W5783" s="287"/>
      <c r="Z5783" s="289"/>
    </row>
    <row r="5784" spans="22:26">
      <c r="V5784" s="288"/>
      <c r="W5784" s="287"/>
      <c r="Z5784" s="289"/>
    </row>
    <row r="5785" spans="22:26">
      <c r="V5785" s="288"/>
      <c r="W5785" s="287"/>
      <c r="Z5785" s="289"/>
    </row>
    <row r="5786" spans="22:26">
      <c r="V5786" s="288"/>
      <c r="W5786" s="287"/>
      <c r="Z5786" s="289"/>
    </row>
    <row r="5787" spans="22:26">
      <c r="V5787" s="288"/>
      <c r="W5787" s="287"/>
      <c r="Z5787" s="289"/>
    </row>
    <row r="5788" spans="22:26">
      <c r="V5788" s="288"/>
      <c r="W5788" s="287"/>
      <c r="Z5788" s="289"/>
    </row>
    <row r="5789" spans="22:26">
      <c r="V5789" s="288"/>
      <c r="W5789" s="287"/>
      <c r="Z5789" s="289"/>
    </row>
    <row r="5790" spans="22:26">
      <c r="V5790" s="288"/>
      <c r="W5790" s="287"/>
      <c r="Z5790" s="289"/>
    </row>
    <row r="5791" spans="22:26">
      <c r="V5791" s="288"/>
      <c r="W5791" s="287"/>
      <c r="Z5791" s="289"/>
    </row>
    <row r="5792" spans="22:26">
      <c r="V5792" s="288"/>
      <c r="W5792" s="287"/>
      <c r="Z5792" s="289"/>
    </row>
    <row r="5793" spans="22:26">
      <c r="V5793" s="288"/>
      <c r="W5793" s="287"/>
      <c r="Z5793" s="289"/>
    </row>
    <row r="5794" spans="22:26">
      <c r="V5794" s="288"/>
      <c r="W5794" s="287"/>
      <c r="Z5794" s="289"/>
    </row>
    <row r="5795" spans="22:26">
      <c r="V5795" s="288"/>
      <c r="W5795" s="287"/>
      <c r="Z5795" s="289"/>
    </row>
    <row r="5796" spans="22:26">
      <c r="V5796" s="288"/>
      <c r="W5796" s="287"/>
      <c r="Z5796" s="289"/>
    </row>
    <row r="5797" spans="22:26">
      <c r="V5797" s="288"/>
      <c r="W5797" s="287"/>
      <c r="Z5797" s="289"/>
    </row>
    <row r="5798" spans="22:26">
      <c r="V5798" s="288"/>
      <c r="W5798" s="287"/>
      <c r="Z5798" s="289"/>
    </row>
    <row r="5799" spans="22:26">
      <c r="V5799" s="288"/>
      <c r="W5799" s="287"/>
      <c r="Z5799" s="289"/>
    </row>
    <row r="5800" spans="22:26">
      <c r="V5800" s="288"/>
      <c r="W5800" s="287"/>
      <c r="Z5800" s="289"/>
    </row>
    <row r="5801" spans="22:26">
      <c r="V5801" s="288"/>
      <c r="W5801" s="287"/>
      <c r="Z5801" s="289"/>
    </row>
    <row r="5802" spans="22:26">
      <c r="V5802" s="288"/>
      <c r="W5802" s="287"/>
      <c r="Z5802" s="289"/>
    </row>
    <row r="5803" spans="22:26">
      <c r="V5803" s="288"/>
      <c r="W5803" s="287"/>
      <c r="Z5803" s="289"/>
    </row>
    <row r="5804" spans="22:26">
      <c r="V5804" s="288"/>
      <c r="W5804" s="287"/>
      <c r="Z5804" s="289"/>
    </row>
    <row r="5805" spans="22:26">
      <c r="V5805" s="288"/>
      <c r="W5805" s="287"/>
      <c r="Z5805" s="289"/>
    </row>
    <row r="5806" spans="22:26">
      <c r="V5806" s="288"/>
      <c r="W5806" s="287"/>
      <c r="Z5806" s="289"/>
    </row>
    <row r="5807" spans="22:26">
      <c r="V5807" s="288"/>
      <c r="W5807" s="287"/>
      <c r="Z5807" s="289"/>
    </row>
    <row r="5808" spans="22:26">
      <c r="V5808" s="288"/>
      <c r="W5808" s="287"/>
      <c r="Z5808" s="289"/>
    </row>
    <row r="5809" spans="22:26">
      <c r="V5809" s="288"/>
      <c r="W5809" s="287"/>
      <c r="Z5809" s="289"/>
    </row>
    <row r="5810" spans="22:26">
      <c r="V5810" s="288"/>
      <c r="W5810" s="287"/>
      <c r="Z5810" s="289"/>
    </row>
    <row r="5811" spans="22:26">
      <c r="V5811" s="288"/>
      <c r="W5811" s="287"/>
      <c r="Z5811" s="289"/>
    </row>
    <row r="5812" spans="22:26">
      <c r="V5812" s="288"/>
      <c r="W5812" s="287"/>
      <c r="Z5812" s="289"/>
    </row>
    <row r="5813" spans="22:26">
      <c r="V5813" s="288"/>
      <c r="W5813" s="287"/>
      <c r="Z5813" s="289"/>
    </row>
    <row r="5814" spans="22:26">
      <c r="V5814" s="288"/>
      <c r="W5814" s="287"/>
      <c r="Z5814" s="289"/>
    </row>
    <row r="5815" spans="22:26">
      <c r="V5815" s="288"/>
      <c r="W5815" s="287"/>
      <c r="Z5815" s="289"/>
    </row>
    <row r="5816" spans="22:26">
      <c r="V5816" s="288"/>
      <c r="W5816" s="287"/>
      <c r="Z5816" s="289"/>
    </row>
    <row r="5817" spans="22:26">
      <c r="V5817" s="288"/>
      <c r="W5817" s="287"/>
      <c r="Z5817" s="289"/>
    </row>
    <row r="5818" spans="22:26">
      <c r="V5818" s="288"/>
      <c r="W5818" s="287"/>
      <c r="Z5818" s="289"/>
    </row>
    <row r="5819" spans="22:26">
      <c r="V5819" s="288"/>
      <c r="W5819" s="287"/>
      <c r="Z5819" s="289"/>
    </row>
    <row r="5820" spans="22:26">
      <c r="V5820" s="288"/>
      <c r="W5820" s="287"/>
      <c r="Z5820" s="289"/>
    </row>
    <row r="5821" spans="22:26">
      <c r="V5821" s="288"/>
      <c r="W5821" s="287"/>
      <c r="Z5821" s="289"/>
    </row>
    <row r="5822" spans="22:26">
      <c r="V5822" s="288"/>
      <c r="W5822" s="287"/>
      <c r="Z5822" s="289"/>
    </row>
    <row r="5823" spans="22:26">
      <c r="V5823" s="288"/>
      <c r="W5823" s="287"/>
      <c r="Z5823" s="289"/>
    </row>
    <row r="5824" spans="22:26">
      <c r="V5824" s="288"/>
      <c r="W5824" s="287"/>
      <c r="Z5824" s="289"/>
    </row>
    <row r="5825" spans="22:26">
      <c r="V5825" s="288"/>
      <c r="W5825" s="287"/>
      <c r="Z5825" s="289"/>
    </row>
    <row r="5826" spans="22:26">
      <c r="V5826" s="288"/>
      <c r="W5826" s="287"/>
      <c r="Z5826" s="289"/>
    </row>
    <row r="5827" spans="22:26">
      <c r="V5827" s="288"/>
      <c r="W5827" s="287"/>
      <c r="Z5827" s="289"/>
    </row>
    <row r="5828" spans="22:26">
      <c r="V5828" s="288"/>
      <c r="W5828" s="287"/>
      <c r="Z5828" s="289"/>
    </row>
    <row r="5829" spans="22:26">
      <c r="V5829" s="288"/>
      <c r="W5829" s="287"/>
      <c r="Z5829" s="289"/>
    </row>
    <row r="5830" spans="22:26">
      <c r="V5830" s="288"/>
      <c r="W5830" s="287"/>
      <c r="Z5830" s="289"/>
    </row>
    <row r="5831" spans="22:26">
      <c r="V5831" s="288"/>
      <c r="W5831" s="287"/>
      <c r="Z5831" s="289"/>
    </row>
    <row r="5832" spans="22:26">
      <c r="V5832" s="288"/>
      <c r="W5832" s="287"/>
      <c r="Z5832" s="289"/>
    </row>
    <row r="5833" spans="22:26">
      <c r="V5833" s="288"/>
      <c r="W5833" s="287"/>
      <c r="Z5833" s="289"/>
    </row>
    <row r="5834" spans="22:26">
      <c r="V5834" s="288"/>
      <c r="W5834" s="287"/>
      <c r="Z5834" s="289"/>
    </row>
    <row r="5835" spans="22:26">
      <c r="V5835" s="288"/>
      <c r="W5835" s="287"/>
      <c r="Z5835" s="289"/>
    </row>
    <row r="5836" spans="22:26">
      <c r="V5836" s="288"/>
      <c r="W5836" s="287"/>
      <c r="Z5836" s="289"/>
    </row>
    <row r="5837" spans="22:26">
      <c r="V5837" s="288"/>
      <c r="W5837" s="287"/>
      <c r="Z5837" s="289"/>
    </row>
    <row r="5838" spans="22:26">
      <c r="V5838" s="288"/>
      <c r="W5838" s="287"/>
      <c r="Z5838" s="289"/>
    </row>
    <row r="5839" spans="22:26">
      <c r="V5839" s="288"/>
      <c r="W5839" s="287"/>
      <c r="Z5839" s="289"/>
    </row>
    <row r="5840" spans="22:26">
      <c r="V5840" s="288"/>
      <c r="W5840" s="287"/>
      <c r="Z5840" s="289"/>
    </row>
    <row r="5841" spans="22:26">
      <c r="V5841" s="288"/>
      <c r="W5841" s="287"/>
      <c r="Z5841" s="289"/>
    </row>
    <row r="5842" spans="22:26">
      <c r="V5842" s="288"/>
      <c r="W5842" s="287"/>
      <c r="Z5842" s="289"/>
    </row>
    <row r="5843" spans="22:26">
      <c r="V5843" s="288"/>
      <c r="W5843" s="287"/>
      <c r="Z5843" s="289"/>
    </row>
    <row r="5844" spans="22:26">
      <c r="V5844" s="288"/>
      <c r="W5844" s="287"/>
      <c r="Z5844" s="289"/>
    </row>
    <row r="5845" spans="22:26">
      <c r="V5845" s="288"/>
      <c r="W5845" s="287"/>
      <c r="Z5845" s="289"/>
    </row>
    <row r="5846" spans="22:26">
      <c r="V5846" s="288"/>
      <c r="W5846" s="287"/>
      <c r="Z5846" s="289"/>
    </row>
    <row r="5847" spans="22:26">
      <c r="V5847" s="288"/>
      <c r="W5847" s="287"/>
      <c r="Z5847" s="289"/>
    </row>
    <row r="5848" spans="22:26">
      <c r="V5848" s="288"/>
      <c r="W5848" s="287"/>
      <c r="Z5848" s="289"/>
    </row>
    <row r="5849" spans="22:26">
      <c r="V5849" s="288"/>
      <c r="W5849" s="287"/>
      <c r="Z5849" s="289"/>
    </row>
    <row r="5850" spans="22:26">
      <c r="V5850" s="288"/>
      <c r="W5850" s="287"/>
      <c r="Z5850" s="289"/>
    </row>
    <row r="5851" spans="22:26">
      <c r="V5851" s="288"/>
      <c r="W5851" s="287"/>
      <c r="Z5851" s="289"/>
    </row>
    <row r="5852" spans="22:26">
      <c r="V5852" s="288"/>
      <c r="W5852" s="287"/>
      <c r="Z5852" s="289"/>
    </row>
    <row r="5853" spans="22:26">
      <c r="V5853" s="288"/>
      <c r="W5853" s="287"/>
      <c r="Z5853" s="289"/>
    </row>
    <row r="5854" spans="22:26">
      <c r="V5854" s="288"/>
      <c r="W5854" s="287"/>
      <c r="Z5854" s="289"/>
    </row>
    <row r="5855" spans="22:26">
      <c r="V5855" s="288"/>
      <c r="W5855" s="287"/>
      <c r="Z5855" s="289"/>
    </row>
    <row r="5856" spans="22:26">
      <c r="V5856" s="288"/>
      <c r="W5856" s="287"/>
      <c r="Z5856" s="289"/>
    </row>
    <row r="5857" spans="22:26">
      <c r="V5857" s="288"/>
      <c r="W5857" s="287"/>
      <c r="Z5857" s="289"/>
    </row>
    <row r="5858" spans="22:26">
      <c r="V5858" s="288"/>
      <c r="W5858" s="287"/>
      <c r="Z5858" s="289"/>
    </row>
    <row r="5859" spans="22:26">
      <c r="V5859" s="288"/>
      <c r="W5859" s="287"/>
      <c r="Z5859" s="289"/>
    </row>
    <row r="5860" spans="22:26">
      <c r="V5860" s="288"/>
      <c r="W5860" s="287"/>
      <c r="Z5860" s="289"/>
    </row>
    <row r="5861" spans="22:26">
      <c r="V5861" s="288"/>
      <c r="W5861" s="287"/>
      <c r="Z5861" s="289"/>
    </row>
    <row r="5862" spans="22:26">
      <c r="V5862" s="288"/>
      <c r="W5862" s="287"/>
      <c r="Z5862" s="289"/>
    </row>
    <row r="5863" spans="22:26">
      <c r="V5863" s="288"/>
      <c r="W5863" s="287"/>
      <c r="Z5863" s="289"/>
    </row>
    <row r="5864" spans="22:26">
      <c r="V5864" s="288"/>
      <c r="W5864" s="287"/>
      <c r="Z5864" s="289"/>
    </row>
    <row r="5865" spans="22:26">
      <c r="V5865" s="288"/>
      <c r="W5865" s="287"/>
      <c r="Z5865" s="289"/>
    </row>
    <row r="5866" spans="22:26">
      <c r="V5866" s="288"/>
      <c r="W5866" s="287"/>
      <c r="Z5866" s="289"/>
    </row>
    <row r="5867" spans="22:26">
      <c r="V5867" s="288"/>
      <c r="W5867" s="287"/>
      <c r="Z5867" s="289"/>
    </row>
    <row r="5868" spans="22:26">
      <c r="V5868" s="288"/>
      <c r="W5868" s="287"/>
      <c r="Z5868" s="289"/>
    </row>
    <row r="5869" spans="22:26">
      <c r="V5869" s="288"/>
      <c r="W5869" s="287"/>
      <c r="Z5869" s="289"/>
    </row>
    <row r="5870" spans="22:26">
      <c r="V5870" s="288"/>
      <c r="W5870" s="287"/>
      <c r="Z5870" s="289"/>
    </row>
    <row r="5871" spans="22:26">
      <c r="V5871" s="288"/>
      <c r="W5871" s="287"/>
      <c r="Z5871" s="289"/>
    </row>
    <row r="5872" spans="22:26">
      <c r="V5872" s="288"/>
      <c r="W5872" s="287"/>
      <c r="Z5872" s="289"/>
    </row>
    <row r="5873" spans="22:26">
      <c r="V5873" s="288"/>
      <c r="W5873" s="287"/>
      <c r="Z5873" s="289"/>
    </row>
    <row r="5874" spans="22:26">
      <c r="V5874" s="288"/>
      <c r="W5874" s="287"/>
      <c r="Z5874" s="289"/>
    </row>
    <row r="5875" spans="22:26">
      <c r="V5875" s="288"/>
      <c r="W5875" s="287"/>
      <c r="Z5875" s="289"/>
    </row>
    <row r="5876" spans="22:26">
      <c r="V5876" s="288"/>
      <c r="W5876" s="287"/>
      <c r="Z5876" s="289"/>
    </row>
    <row r="5877" spans="22:26">
      <c r="V5877" s="288"/>
      <c r="W5877" s="287"/>
      <c r="Z5877" s="289"/>
    </row>
    <row r="5878" spans="22:26">
      <c r="V5878" s="288"/>
      <c r="W5878" s="287"/>
      <c r="Z5878" s="289"/>
    </row>
    <row r="5879" spans="22:26">
      <c r="V5879" s="288"/>
      <c r="W5879" s="287"/>
      <c r="Z5879" s="289"/>
    </row>
    <row r="5880" spans="22:26">
      <c r="V5880" s="288"/>
      <c r="W5880" s="287"/>
      <c r="Z5880" s="289"/>
    </row>
    <row r="5881" spans="22:26">
      <c r="V5881" s="288"/>
      <c r="W5881" s="287"/>
      <c r="Z5881" s="289"/>
    </row>
    <row r="5882" spans="22:26">
      <c r="V5882" s="288"/>
      <c r="W5882" s="287"/>
      <c r="Z5882" s="289"/>
    </row>
    <row r="5883" spans="22:26">
      <c r="V5883" s="288"/>
      <c r="W5883" s="287"/>
      <c r="Z5883" s="289"/>
    </row>
    <row r="5884" spans="22:26">
      <c r="V5884" s="288"/>
      <c r="W5884" s="287"/>
      <c r="Z5884" s="289"/>
    </row>
    <row r="5885" spans="22:26">
      <c r="V5885" s="288"/>
      <c r="W5885" s="287"/>
      <c r="Z5885" s="289"/>
    </row>
    <row r="5886" spans="22:26">
      <c r="V5886" s="288"/>
      <c r="W5886" s="287"/>
      <c r="Z5886" s="289"/>
    </row>
    <row r="5887" spans="22:26">
      <c r="V5887" s="288"/>
      <c r="W5887" s="287"/>
      <c r="Z5887" s="289"/>
    </row>
    <row r="5888" spans="22:26">
      <c r="V5888" s="288"/>
      <c r="W5888" s="287"/>
      <c r="Z5888" s="289"/>
    </row>
    <row r="5889" spans="22:26">
      <c r="V5889" s="288"/>
      <c r="W5889" s="287"/>
      <c r="Z5889" s="289"/>
    </row>
    <row r="5890" spans="22:26">
      <c r="V5890" s="288"/>
      <c r="W5890" s="287"/>
      <c r="Z5890" s="289"/>
    </row>
    <row r="5891" spans="22:26">
      <c r="V5891" s="288"/>
      <c r="W5891" s="287"/>
      <c r="Z5891" s="289"/>
    </row>
    <row r="5892" spans="22:26">
      <c r="V5892" s="288"/>
      <c r="W5892" s="287"/>
      <c r="Z5892" s="289"/>
    </row>
    <row r="5893" spans="22:26">
      <c r="V5893" s="288"/>
      <c r="W5893" s="287"/>
      <c r="Z5893" s="289"/>
    </row>
    <row r="5894" spans="22:26">
      <c r="V5894" s="288"/>
      <c r="W5894" s="287"/>
      <c r="Z5894" s="289"/>
    </row>
    <row r="5895" spans="22:26">
      <c r="V5895" s="288"/>
      <c r="W5895" s="287"/>
      <c r="Z5895" s="289"/>
    </row>
    <row r="5896" spans="22:26">
      <c r="V5896" s="288"/>
      <c r="W5896" s="287"/>
      <c r="Z5896" s="289"/>
    </row>
    <row r="5897" spans="22:26">
      <c r="V5897" s="288"/>
      <c r="W5897" s="287"/>
      <c r="Z5897" s="289"/>
    </row>
    <row r="5898" spans="22:26">
      <c r="V5898" s="288"/>
      <c r="W5898" s="287"/>
      <c r="Z5898" s="289"/>
    </row>
    <row r="5899" spans="22:26">
      <c r="V5899" s="288"/>
      <c r="W5899" s="287"/>
      <c r="Z5899" s="289"/>
    </row>
    <row r="5900" spans="22:26">
      <c r="V5900" s="288"/>
      <c r="W5900" s="287"/>
      <c r="Z5900" s="289"/>
    </row>
    <row r="5901" spans="22:26">
      <c r="V5901" s="288"/>
      <c r="W5901" s="287"/>
      <c r="Z5901" s="289"/>
    </row>
    <row r="5902" spans="22:26">
      <c r="V5902" s="288"/>
      <c r="W5902" s="287"/>
      <c r="Z5902" s="289"/>
    </row>
    <row r="5903" spans="22:26">
      <c r="V5903" s="288"/>
      <c r="W5903" s="287"/>
      <c r="Z5903" s="289"/>
    </row>
    <row r="5904" spans="22:26">
      <c r="V5904" s="288"/>
      <c r="W5904" s="287"/>
      <c r="Z5904" s="289"/>
    </row>
    <row r="5905" spans="22:26">
      <c r="V5905" s="288"/>
      <c r="W5905" s="287"/>
      <c r="Z5905" s="289"/>
    </row>
    <row r="5906" spans="22:26">
      <c r="V5906" s="288"/>
      <c r="W5906" s="287"/>
      <c r="Z5906" s="289"/>
    </row>
    <row r="5907" spans="22:26">
      <c r="V5907" s="288"/>
      <c r="W5907" s="287"/>
      <c r="Z5907" s="289"/>
    </row>
    <row r="5908" spans="22:26">
      <c r="V5908" s="288"/>
      <c r="W5908" s="287"/>
      <c r="Z5908" s="289"/>
    </row>
    <row r="5909" spans="22:26">
      <c r="V5909" s="288"/>
      <c r="W5909" s="287"/>
      <c r="Z5909" s="289"/>
    </row>
    <row r="5910" spans="22:26">
      <c r="V5910" s="288"/>
      <c r="W5910" s="287"/>
      <c r="Z5910" s="289"/>
    </row>
    <row r="5911" spans="22:26">
      <c r="V5911" s="288"/>
      <c r="W5911" s="287"/>
      <c r="Z5911" s="289"/>
    </row>
    <row r="5912" spans="22:26">
      <c r="V5912" s="288"/>
      <c r="W5912" s="287"/>
      <c r="Z5912" s="289"/>
    </row>
    <row r="5913" spans="22:26">
      <c r="V5913" s="288"/>
      <c r="W5913" s="287"/>
      <c r="Z5913" s="289"/>
    </row>
    <row r="5914" spans="22:26">
      <c r="V5914" s="288"/>
      <c r="W5914" s="287"/>
      <c r="Z5914" s="289"/>
    </row>
    <row r="5915" spans="22:26">
      <c r="V5915" s="288"/>
      <c r="W5915" s="287"/>
      <c r="Z5915" s="289"/>
    </row>
    <row r="5916" spans="22:26">
      <c r="V5916" s="288"/>
      <c r="W5916" s="287"/>
      <c r="Z5916" s="289"/>
    </row>
    <row r="5917" spans="22:26">
      <c r="V5917" s="288"/>
      <c r="W5917" s="287"/>
      <c r="Z5917" s="289"/>
    </row>
    <row r="5918" spans="22:26">
      <c r="V5918" s="288"/>
      <c r="W5918" s="287"/>
      <c r="Z5918" s="289"/>
    </row>
    <row r="5919" spans="22:26">
      <c r="V5919" s="288"/>
      <c r="W5919" s="287"/>
      <c r="Z5919" s="289"/>
    </row>
    <row r="5920" spans="22:26">
      <c r="V5920" s="288"/>
      <c r="W5920" s="287"/>
      <c r="Z5920" s="289"/>
    </row>
    <row r="5921" spans="22:26">
      <c r="V5921" s="288"/>
      <c r="W5921" s="287"/>
      <c r="Z5921" s="289"/>
    </row>
    <row r="5922" spans="22:26">
      <c r="V5922" s="288"/>
      <c r="W5922" s="287"/>
      <c r="Z5922" s="289"/>
    </row>
    <row r="5923" spans="22:26">
      <c r="V5923" s="288"/>
      <c r="W5923" s="287"/>
      <c r="Z5923" s="289"/>
    </row>
    <row r="5924" spans="22:26">
      <c r="V5924" s="288"/>
      <c r="W5924" s="287"/>
      <c r="Z5924" s="289"/>
    </row>
    <row r="5925" spans="22:26">
      <c r="V5925" s="288"/>
      <c r="W5925" s="287"/>
      <c r="Z5925" s="289"/>
    </row>
    <row r="5926" spans="22:26">
      <c r="V5926" s="288"/>
      <c r="W5926" s="287"/>
      <c r="Z5926" s="289"/>
    </row>
    <row r="5927" spans="22:26">
      <c r="V5927" s="288"/>
      <c r="W5927" s="287"/>
      <c r="Z5927" s="289"/>
    </row>
    <row r="5928" spans="22:26">
      <c r="V5928" s="288"/>
      <c r="W5928" s="287"/>
      <c r="Z5928" s="289"/>
    </row>
    <row r="5929" spans="22:26">
      <c r="V5929" s="288"/>
      <c r="W5929" s="287"/>
      <c r="Z5929" s="289"/>
    </row>
    <row r="5930" spans="22:26">
      <c r="V5930" s="288"/>
      <c r="W5930" s="287"/>
      <c r="Z5930" s="289"/>
    </row>
    <row r="5931" spans="22:26">
      <c r="V5931" s="288"/>
      <c r="W5931" s="287"/>
      <c r="Z5931" s="289"/>
    </row>
    <row r="5932" spans="22:26">
      <c r="V5932" s="288"/>
      <c r="W5932" s="287"/>
      <c r="Z5932" s="289"/>
    </row>
    <row r="5933" spans="22:26">
      <c r="V5933" s="288"/>
      <c r="W5933" s="287"/>
      <c r="Z5933" s="289"/>
    </row>
    <row r="5934" spans="22:26">
      <c r="V5934" s="288"/>
      <c r="W5934" s="287"/>
      <c r="Z5934" s="289"/>
    </row>
    <row r="5935" spans="22:26">
      <c r="V5935" s="288"/>
      <c r="W5935" s="287"/>
      <c r="Z5935" s="289"/>
    </row>
    <row r="5936" spans="22:26">
      <c r="V5936" s="288"/>
      <c r="W5936" s="287"/>
      <c r="Z5936" s="289"/>
    </row>
    <row r="5937" spans="22:26">
      <c r="V5937" s="288"/>
      <c r="W5937" s="287"/>
      <c r="Z5937" s="289"/>
    </row>
    <row r="5938" spans="22:26">
      <c r="V5938" s="288"/>
      <c r="W5938" s="287"/>
      <c r="Z5938" s="289"/>
    </row>
    <row r="5939" spans="22:26">
      <c r="V5939" s="288"/>
      <c r="W5939" s="287"/>
      <c r="Z5939" s="289"/>
    </row>
    <row r="5940" spans="22:26">
      <c r="V5940" s="288"/>
      <c r="W5940" s="287"/>
      <c r="Z5940" s="289"/>
    </row>
    <row r="5941" spans="22:26">
      <c r="V5941" s="288"/>
      <c r="W5941" s="287"/>
      <c r="Z5941" s="289"/>
    </row>
    <row r="5942" spans="22:26">
      <c r="V5942" s="288"/>
      <c r="W5942" s="287"/>
      <c r="Z5942" s="289"/>
    </row>
    <row r="5943" spans="22:26">
      <c r="V5943" s="288"/>
      <c r="W5943" s="287"/>
      <c r="Z5943" s="289"/>
    </row>
    <row r="5944" spans="22:26">
      <c r="V5944" s="288"/>
      <c r="W5944" s="287"/>
      <c r="Z5944" s="289"/>
    </row>
    <row r="5945" spans="22:26">
      <c r="V5945" s="288"/>
      <c r="W5945" s="287"/>
      <c r="Z5945" s="289"/>
    </row>
    <row r="5946" spans="22:26">
      <c r="V5946" s="288"/>
      <c r="W5946" s="287"/>
      <c r="Z5946" s="289"/>
    </row>
    <row r="5947" spans="22:26">
      <c r="V5947" s="288"/>
      <c r="W5947" s="287"/>
      <c r="Z5947" s="289"/>
    </row>
    <row r="5948" spans="22:26">
      <c r="V5948" s="288"/>
      <c r="W5948" s="287"/>
      <c r="Z5948" s="289"/>
    </row>
    <row r="5949" spans="22:26">
      <c r="V5949" s="288"/>
      <c r="W5949" s="287"/>
      <c r="Z5949" s="289"/>
    </row>
    <row r="5950" spans="22:26">
      <c r="V5950" s="288"/>
      <c r="W5950" s="287"/>
      <c r="Z5950" s="289"/>
    </row>
    <row r="5951" spans="22:26">
      <c r="V5951" s="288"/>
      <c r="W5951" s="287"/>
      <c r="Z5951" s="289"/>
    </row>
    <row r="5952" spans="22:26">
      <c r="V5952" s="288"/>
      <c r="W5952" s="287"/>
      <c r="Z5952" s="289"/>
    </row>
    <row r="5953" spans="22:26">
      <c r="V5953" s="288"/>
      <c r="W5953" s="287"/>
      <c r="Z5953" s="289"/>
    </row>
    <row r="5954" spans="22:26">
      <c r="V5954" s="288"/>
      <c r="W5954" s="287"/>
      <c r="Z5954" s="289"/>
    </row>
    <row r="5955" spans="22:26">
      <c r="V5955" s="288"/>
      <c r="W5955" s="287"/>
      <c r="Z5955" s="289"/>
    </row>
    <row r="5956" spans="22:26">
      <c r="V5956" s="288"/>
      <c r="W5956" s="287"/>
      <c r="Z5956" s="289"/>
    </row>
    <row r="5957" spans="22:26">
      <c r="V5957" s="288"/>
      <c r="W5957" s="287"/>
      <c r="Z5957" s="289"/>
    </row>
    <row r="5958" spans="22:26">
      <c r="V5958" s="288"/>
      <c r="W5958" s="287"/>
      <c r="Z5958" s="289"/>
    </row>
    <row r="5959" spans="22:26">
      <c r="V5959" s="288"/>
      <c r="W5959" s="287"/>
      <c r="Z5959" s="289"/>
    </row>
    <row r="5960" spans="22:26">
      <c r="V5960" s="288"/>
      <c r="W5960" s="287"/>
      <c r="Z5960" s="289"/>
    </row>
    <row r="5961" spans="22:26">
      <c r="V5961" s="288"/>
      <c r="W5961" s="287"/>
      <c r="Z5961" s="289"/>
    </row>
    <row r="5962" spans="22:26">
      <c r="V5962" s="288"/>
      <c r="W5962" s="287"/>
      <c r="Z5962" s="289"/>
    </row>
    <row r="5963" spans="22:26">
      <c r="V5963" s="288"/>
      <c r="W5963" s="287"/>
      <c r="Z5963" s="289"/>
    </row>
    <row r="5964" spans="22:26">
      <c r="V5964" s="288"/>
      <c r="W5964" s="287"/>
      <c r="Z5964" s="289"/>
    </row>
    <row r="5965" spans="22:26">
      <c r="V5965" s="288"/>
      <c r="W5965" s="287"/>
      <c r="Z5965" s="289"/>
    </row>
    <row r="5966" spans="22:26">
      <c r="V5966" s="288"/>
      <c r="W5966" s="287"/>
      <c r="Z5966" s="289"/>
    </row>
    <row r="5967" spans="22:26">
      <c r="V5967" s="288"/>
      <c r="W5967" s="287"/>
      <c r="Z5967" s="289"/>
    </row>
    <row r="5968" spans="22:26">
      <c r="V5968" s="288"/>
      <c r="W5968" s="287"/>
      <c r="Z5968" s="289"/>
    </row>
    <row r="5969" spans="22:26">
      <c r="V5969" s="288"/>
      <c r="W5969" s="287"/>
      <c r="Z5969" s="289"/>
    </row>
    <row r="5970" spans="22:26">
      <c r="V5970" s="288"/>
      <c r="W5970" s="287"/>
      <c r="Z5970" s="289"/>
    </row>
    <row r="5971" spans="22:26">
      <c r="V5971" s="288"/>
      <c r="W5971" s="287"/>
      <c r="Z5971" s="289"/>
    </row>
    <row r="5972" spans="22:26">
      <c r="V5972" s="288"/>
      <c r="W5972" s="287"/>
      <c r="Z5972" s="289"/>
    </row>
    <row r="5973" spans="22:26">
      <c r="V5973" s="288"/>
      <c r="W5973" s="287"/>
      <c r="Z5973" s="289"/>
    </row>
    <row r="5974" spans="22:26">
      <c r="V5974" s="288"/>
      <c r="W5974" s="287"/>
      <c r="Z5974" s="289"/>
    </row>
    <row r="5975" spans="22:26">
      <c r="V5975" s="288"/>
      <c r="W5975" s="287"/>
      <c r="Z5975" s="289"/>
    </row>
    <row r="5976" spans="22:26">
      <c r="V5976" s="288"/>
      <c r="W5976" s="287"/>
      <c r="Z5976" s="289"/>
    </row>
    <row r="5977" spans="22:26">
      <c r="V5977" s="288"/>
      <c r="W5977" s="287"/>
      <c r="Z5977" s="289"/>
    </row>
    <row r="5978" spans="22:26">
      <c r="V5978" s="288"/>
      <c r="W5978" s="287"/>
      <c r="Z5978" s="289"/>
    </row>
    <row r="5979" spans="22:26">
      <c r="V5979" s="288"/>
      <c r="W5979" s="287"/>
      <c r="Z5979" s="289"/>
    </row>
    <row r="5980" spans="22:26">
      <c r="V5980" s="288"/>
      <c r="W5980" s="287"/>
      <c r="Z5980" s="289"/>
    </row>
    <row r="5981" spans="22:26">
      <c r="V5981" s="288"/>
      <c r="W5981" s="287"/>
      <c r="Z5981" s="289"/>
    </row>
    <row r="5982" spans="22:26">
      <c r="V5982" s="288"/>
      <c r="W5982" s="287"/>
      <c r="Z5982" s="289"/>
    </row>
    <row r="5983" spans="22:26">
      <c r="V5983" s="288"/>
      <c r="W5983" s="287"/>
      <c r="Z5983" s="289"/>
    </row>
    <row r="5984" spans="22:26">
      <c r="V5984" s="288"/>
      <c r="W5984" s="287"/>
      <c r="Z5984" s="289"/>
    </row>
    <row r="5985" spans="22:26">
      <c r="V5985" s="288"/>
      <c r="W5985" s="287"/>
      <c r="Z5985" s="289"/>
    </row>
    <row r="5986" spans="22:26">
      <c r="V5986" s="288"/>
      <c r="W5986" s="287"/>
      <c r="Z5986" s="289"/>
    </row>
    <row r="5987" spans="22:26">
      <c r="V5987" s="288"/>
      <c r="W5987" s="287"/>
      <c r="Z5987" s="289"/>
    </row>
    <row r="5988" spans="22:26">
      <c r="V5988" s="288"/>
      <c r="W5988" s="287"/>
      <c r="Z5988" s="289"/>
    </row>
    <row r="5989" spans="22:26">
      <c r="V5989" s="288"/>
      <c r="W5989" s="287"/>
      <c r="Z5989" s="289"/>
    </row>
    <row r="5990" spans="22:26">
      <c r="V5990" s="288"/>
      <c r="W5990" s="287"/>
      <c r="Z5990" s="289"/>
    </row>
    <row r="5991" spans="22:26">
      <c r="V5991" s="288"/>
      <c r="W5991" s="287"/>
      <c r="Z5991" s="289"/>
    </row>
    <row r="5992" spans="22:26">
      <c r="V5992" s="288"/>
      <c r="W5992" s="287"/>
      <c r="Z5992" s="289"/>
    </row>
    <row r="5993" spans="22:26">
      <c r="V5993" s="288"/>
      <c r="W5993" s="287"/>
      <c r="Z5993" s="289"/>
    </row>
    <row r="5994" spans="22:26">
      <c r="V5994" s="288"/>
      <c r="W5994" s="287"/>
      <c r="Z5994" s="289"/>
    </row>
    <row r="5995" spans="22:26">
      <c r="V5995" s="288"/>
      <c r="W5995" s="287"/>
      <c r="Z5995" s="289"/>
    </row>
    <row r="5996" spans="22:26">
      <c r="V5996" s="288"/>
      <c r="W5996" s="287"/>
      <c r="Z5996" s="289"/>
    </row>
    <row r="5997" spans="22:26">
      <c r="V5997" s="288"/>
      <c r="W5997" s="287"/>
      <c r="Z5997" s="289"/>
    </row>
    <row r="5998" spans="22:26">
      <c r="V5998" s="288"/>
      <c r="W5998" s="287"/>
      <c r="Z5998" s="289"/>
    </row>
    <row r="5999" spans="22:26">
      <c r="V5999" s="288"/>
      <c r="W5999" s="287"/>
      <c r="Z5999" s="289"/>
    </row>
    <row r="6000" spans="22:26">
      <c r="V6000" s="288"/>
      <c r="W6000" s="287"/>
      <c r="Z6000" s="289"/>
    </row>
    <row r="6001" spans="22:26">
      <c r="V6001" s="288"/>
      <c r="W6001" s="287"/>
      <c r="Z6001" s="289"/>
    </row>
    <row r="6002" spans="22:26">
      <c r="V6002" s="288"/>
      <c r="W6002" s="287"/>
      <c r="Z6002" s="289"/>
    </row>
    <row r="6003" spans="22:26">
      <c r="V6003" s="288"/>
      <c r="W6003" s="287"/>
      <c r="Z6003" s="289"/>
    </row>
    <row r="6004" spans="22:26">
      <c r="V6004" s="288"/>
      <c r="W6004" s="287"/>
      <c r="Z6004" s="289"/>
    </row>
    <row r="6005" spans="22:26">
      <c r="V6005" s="288"/>
      <c r="W6005" s="287"/>
      <c r="Z6005" s="289"/>
    </row>
    <row r="6006" spans="22:26">
      <c r="V6006" s="288"/>
      <c r="W6006" s="287"/>
      <c r="Z6006" s="289"/>
    </row>
    <row r="6007" spans="22:26">
      <c r="V6007" s="288"/>
      <c r="W6007" s="287"/>
      <c r="Z6007" s="289"/>
    </row>
    <row r="6008" spans="22:26">
      <c r="V6008" s="288"/>
      <c r="W6008" s="287"/>
      <c r="Z6008" s="289"/>
    </row>
    <row r="6009" spans="22:26">
      <c r="V6009" s="288"/>
      <c r="W6009" s="287"/>
      <c r="Z6009" s="289"/>
    </row>
    <row r="6010" spans="22:26">
      <c r="V6010" s="288"/>
      <c r="W6010" s="287"/>
      <c r="Z6010" s="289"/>
    </row>
    <row r="6011" spans="22:26">
      <c r="V6011" s="288"/>
      <c r="W6011" s="287"/>
      <c r="Z6011" s="289"/>
    </row>
    <row r="6012" spans="22:26">
      <c r="V6012" s="288"/>
      <c r="W6012" s="287"/>
      <c r="Z6012" s="289"/>
    </row>
    <row r="6013" spans="22:26">
      <c r="V6013" s="288"/>
      <c r="W6013" s="287"/>
      <c r="Z6013" s="289"/>
    </row>
    <row r="6014" spans="22:26">
      <c r="V6014" s="288"/>
      <c r="W6014" s="287"/>
      <c r="Z6014" s="289"/>
    </row>
    <row r="6015" spans="22:26">
      <c r="V6015" s="288"/>
      <c r="W6015" s="287"/>
      <c r="Z6015" s="289"/>
    </row>
    <row r="6016" spans="22:26">
      <c r="V6016" s="288"/>
      <c r="W6016" s="287"/>
      <c r="Z6016" s="289"/>
    </row>
    <row r="6017" spans="22:26">
      <c r="V6017" s="288"/>
      <c r="W6017" s="287"/>
      <c r="Z6017" s="289"/>
    </row>
    <row r="6018" spans="22:26">
      <c r="V6018" s="288"/>
      <c r="W6018" s="287"/>
      <c r="Z6018" s="289"/>
    </row>
    <row r="6019" spans="22:26">
      <c r="V6019" s="288"/>
      <c r="W6019" s="287"/>
      <c r="Z6019" s="289"/>
    </row>
    <row r="6020" spans="22:26">
      <c r="V6020" s="288"/>
      <c r="W6020" s="287"/>
      <c r="Z6020" s="289"/>
    </row>
    <row r="6021" spans="22:26">
      <c r="V6021" s="288"/>
      <c r="W6021" s="287"/>
      <c r="Z6021" s="289"/>
    </row>
    <row r="6022" spans="22:26">
      <c r="V6022" s="288"/>
      <c r="W6022" s="287"/>
      <c r="Z6022" s="289"/>
    </row>
    <row r="6023" spans="22:26">
      <c r="V6023" s="288"/>
      <c r="W6023" s="287"/>
      <c r="Z6023" s="289"/>
    </row>
    <row r="6024" spans="22:26">
      <c r="V6024" s="288"/>
      <c r="W6024" s="287"/>
      <c r="Z6024" s="289"/>
    </row>
    <row r="6025" spans="22:26">
      <c r="V6025" s="288"/>
      <c r="W6025" s="287"/>
      <c r="Z6025" s="289"/>
    </row>
    <row r="6026" spans="22:26">
      <c r="V6026" s="288"/>
      <c r="W6026" s="287"/>
      <c r="Z6026" s="289"/>
    </row>
    <row r="6027" spans="22:26">
      <c r="V6027" s="288"/>
      <c r="W6027" s="287"/>
      <c r="Z6027" s="289"/>
    </row>
    <row r="6028" spans="22:26">
      <c r="V6028" s="288"/>
      <c r="W6028" s="287"/>
      <c r="Z6028" s="289"/>
    </row>
    <row r="6029" spans="22:26">
      <c r="V6029" s="288"/>
      <c r="W6029" s="287"/>
      <c r="Z6029" s="289"/>
    </row>
    <row r="6030" spans="22:26">
      <c r="V6030" s="288"/>
      <c r="W6030" s="287"/>
      <c r="Z6030" s="289"/>
    </row>
    <row r="6031" spans="22:26">
      <c r="V6031" s="288"/>
      <c r="W6031" s="287"/>
      <c r="Z6031" s="289"/>
    </row>
    <row r="6032" spans="22:26">
      <c r="V6032" s="288"/>
      <c r="W6032" s="287"/>
      <c r="Z6032" s="289"/>
    </row>
    <row r="6033" spans="22:26">
      <c r="V6033" s="288"/>
      <c r="W6033" s="287"/>
      <c r="Z6033" s="289"/>
    </row>
    <row r="6034" spans="22:26">
      <c r="V6034" s="288"/>
      <c r="W6034" s="287"/>
      <c r="Z6034" s="289"/>
    </row>
    <row r="6035" spans="22:26">
      <c r="V6035" s="288"/>
      <c r="W6035" s="287"/>
      <c r="Z6035" s="289"/>
    </row>
    <row r="6036" spans="22:26">
      <c r="V6036" s="288"/>
      <c r="W6036" s="287"/>
      <c r="Z6036" s="289"/>
    </row>
    <row r="6037" spans="22:26">
      <c r="V6037" s="288"/>
      <c r="W6037" s="287"/>
      <c r="Z6037" s="289"/>
    </row>
    <row r="6038" spans="22:26">
      <c r="V6038" s="288"/>
      <c r="W6038" s="287"/>
      <c r="Z6038" s="289"/>
    </row>
    <row r="6039" spans="22:26">
      <c r="V6039" s="288"/>
      <c r="W6039" s="287"/>
      <c r="Z6039" s="289"/>
    </row>
    <row r="6040" spans="22:26">
      <c r="V6040" s="288"/>
      <c r="W6040" s="287"/>
      <c r="Z6040" s="289"/>
    </row>
    <row r="6041" spans="22:26">
      <c r="V6041" s="288"/>
      <c r="W6041" s="287"/>
      <c r="Z6041" s="289"/>
    </row>
    <row r="6042" spans="22:26">
      <c r="V6042" s="288"/>
      <c r="W6042" s="287"/>
      <c r="Z6042" s="289"/>
    </row>
    <row r="6043" spans="22:26">
      <c r="V6043" s="288"/>
      <c r="W6043" s="287"/>
      <c r="Z6043" s="289"/>
    </row>
    <row r="6044" spans="22:26">
      <c r="V6044" s="288"/>
      <c r="W6044" s="287"/>
      <c r="Z6044" s="289"/>
    </row>
    <row r="6045" spans="22:26">
      <c r="V6045" s="288"/>
      <c r="W6045" s="287"/>
      <c r="Z6045" s="289"/>
    </row>
    <row r="6046" spans="22:26">
      <c r="V6046" s="288"/>
      <c r="W6046" s="287"/>
      <c r="Z6046" s="289"/>
    </row>
    <row r="6047" spans="22:26">
      <c r="V6047" s="288"/>
      <c r="W6047" s="287"/>
      <c r="Z6047" s="289"/>
    </row>
    <row r="6048" spans="22:26">
      <c r="V6048" s="288"/>
      <c r="W6048" s="287"/>
      <c r="Z6048" s="289"/>
    </row>
    <row r="6049" spans="22:26">
      <c r="V6049" s="288"/>
      <c r="W6049" s="287"/>
      <c r="Z6049" s="289"/>
    </row>
    <row r="6050" spans="22:26">
      <c r="V6050" s="288"/>
      <c r="W6050" s="287"/>
      <c r="Z6050" s="289"/>
    </row>
    <row r="6051" spans="22:26">
      <c r="V6051" s="288"/>
      <c r="W6051" s="287"/>
      <c r="Z6051" s="289"/>
    </row>
    <row r="6052" spans="22:26">
      <c r="V6052" s="288"/>
      <c r="W6052" s="287"/>
      <c r="Z6052" s="289"/>
    </row>
    <row r="6053" spans="22:26">
      <c r="V6053" s="288"/>
      <c r="W6053" s="287"/>
      <c r="Z6053" s="289"/>
    </row>
    <row r="6054" spans="22:26">
      <c r="V6054" s="288"/>
      <c r="W6054" s="287"/>
      <c r="Z6054" s="289"/>
    </row>
    <row r="6055" spans="22:26">
      <c r="V6055" s="288"/>
      <c r="W6055" s="287"/>
      <c r="Z6055" s="289"/>
    </row>
    <row r="6056" spans="22:26">
      <c r="V6056" s="288"/>
      <c r="W6056" s="287"/>
      <c r="Z6056" s="289"/>
    </row>
    <row r="6057" spans="22:26">
      <c r="V6057" s="288"/>
      <c r="W6057" s="287"/>
      <c r="Z6057" s="289"/>
    </row>
    <row r="6058" spans="22:26">
      <c r="V6058" s="288"/>
      <c r="W6058" s="287"/>
      <c r="Z6058" s="289"/>
    </row>
    <row r="6059" spans="22:26">
      <c r="V6059" s="288"/>
      <c r="W6059" s="287"/>
      <c r="Z6059" s="289"/>
    </row>
    <row r="6060" spans="22:26">
      <c r="V6060" s="288"/>
      <c r="W6060" s="287"/>
      <c r="Z6060" s="289"/>
    </row>
    <row r="6061" spans="22:26">
      <c r="V6061" s="288"/>
      <c r="W6061" s="287"/>
      <c r="Z6061" s="289"/>
    </row>
    <row r="6062" spans="22:26">
      <c r="V6062" s="288"/>
      <c r="W6062" s="287"/>
      <c r="Z6062" s="289"/>
    </row>
    <row r="6063" spans="22:26">
      <c r="V6063" s="288"/>
      <c r="W6063" s="287"/>
      <c r="Z6063" s="289"/>
    </row>
    <row r="6064" spans="22:26">
      <c r="V6064" s="288"/>
      <c r="W6064" s="287"/>
      <c r="Z6064" s="289"/>
    </row>
    <row r="6065" spans="22:26">
      <c r="V6065" s="288"/>
      <c r="W6065" s="287"/>
      <c r="Z6065" s="289"/>
    </row>
    <row r="6066" spans="22:26">
      <c r="V6066" s="288"/>
      <c r="W6066" s="287"/>
      <c r="Z6066" s="289"/>
    </row>
    <row r="6067" spans="22:26">
      <c r="V6067" s="288"/>
      <c r="W6067" s="287"/>
      <c r="Z6067" s="289"/>
    </row>
    <row r="6068" spans="22:26">
      <c r="V6068" s="288"/>
      <c r="W6068" s="287"/>
      <c r="Z6068" s="289"/>
    </row>
    <row r="6069" spans="22:26">
      <c r="V6069" s="288"/>
      <c r="W6069" s="287"/>
      <c r="Z6069" s="289"/>
    </row>
    <row r="6070" spans="22:26">
      <c r="V6070" s="288"/>
      <c r="W6070" s="287"/>
      <c r="Z6070" s="289"/>
    </row>
    <row r="6071" spans="22:26">
      <c r="V6071" s="288"/>
      <c r="W6071" s="287"/>
      <c r="Z6071" s="289"/>
    </row>
    <row r="6072" spans="22:26">
      <c r="V6072" s="288"/>
      <c r="W6072" s="287"/>
      <c r="Z6072" s="289"/>
    </row>
    <row r="6073" spans="22:26">
      <c r="V6073" s="288"/>
      <c r="W6073" s="287"/>
      <c r="Z6073" s="289"/>
    </row>
    <row r="6074" spans="22:26">
      <c r="V6074" s="288"/>
      <c r="W6074" s="287"/>
      <c r="Z6074" s="289"/>
    </row>
    <row r="6075" spans="22:26">
      <c r="V6075" s="288"/>
      <c r="W6075" s="287"/>
      <c r="Z6075" s="289"/>
    </row>
    <row r="6076" spans="22:26">
      <c r="V6076" s="288"/>
      <c r="W6076" s="287"/>
      <c r="Z6076" s="289"/>
    </row>
    <row r="6077" spans="22:26">
      <c r="V6077" s="288"/>
      <c r="W6077" s="287"/>
      <c r="Z6077" s="289"/>
    </row>
    <row r="6078" spans="22:26">
      <c r="V6078" s="288"/>
      <c r="W6078" s="287"/>
      <c r="Z6078" s="289"/>
    </row>
    <row r="6079" spans="22:26">
      <c r="V6079" s="288"/>
      <c r="W6079" s="287"/>
      <c r="Z6079" s="289"/>
    </row>
    <row r="6080" spans="22:26">
      <c r="V6080" s="288"/>
      <c r="W6080" s="287"/>
      <c r="Z6080" s="289"/>
    </row>
    <row r="6081" spans="22:26">
      <c r="V6081" s="288"/>
      <c r="W6081" s="287"/>
      <c r="Z6081" s="289"/>
    </row>
    <row r="6082" spans="22:26">
      <c r="V6082" s="288"/>
      <c r="W6082" s="287"/>
      <c r="Z6082" s="289"/>
    </row>
    <row r="6083" spans="22:26">
      <c r="V6083" s="288"/>
      <c r="W6083" s="287"/>
      <c r="Z6083" s="289"/>
    </row>
    <row r="6084" spans="22:26">
      <c r="V6084" s="288"/>
      <c r="W6084" s="287"/>
      <c r="Z6084" s="289"/>
    </row>
    <row r="6085" spans="22:26">
      <c r="V6085" s="288"/>
      <c r="W6085" s="287"/>
      <c r="Z6085" s="289"/>
    </row>
    <row r="6086" spans="22:26">
      <c r="V6086" s="288"/>
      <c r="W6086" s="287"/>
      <c r="Z6086" s="289"/>
    </row>
    <row r="6087" spans="22:26">
      <c r="V6087" s="288"/>
      <c r="W6087" s="287"/>
      <c r="Z6087" s="289"/>
    </row>
    <row r="6088" spans="22:26">
      <c r="V6088" s="288"/>
      <c r="W6088" s="287"/>
      <c r="Z6088" s="289"/>
    </row>
    <row r="6089" spans="22:26">
      <c r="V6089" s="288"/>
      <c r="W6089" s="287"/>
      <c r="Z6089" s="289"/>
    </row>
    <row r="6090" spans="22:26">
      <c r="V6090" s="288"/>
      <c r="W6090" s="287"/>
      <c r="Z6090" s="289"/>
    </row>
    <row r="6091" spans="22:26">
      <c r="V6091" s="288"/>
      <c r="W6091" s="287"/>
      <c r="Z6091" s="289"/>
    </row>
    <row r="6092" spans="22:26">
      <c r="V6092" s="288"/>
      <c r="W6092" s="287"/>
      <c r="Z6092" s="289"/>
    </row>
    <row r="6093" spans="22:26">
      <c r="V6093" s="288"/>
      <c r="W6093" s="287"/>
      <c r="Z6093" s="289"/>
    </row>
    <row r="6094" spans="22:26">
      <c r="V6094" s="288"/>
      <c r="W6094" s="287"/>
      <c r="Z6094" s="289"/>
    </row>
    <row r="6095" spans="22:26">
      <c r="V6095" s="288"/>
      <c r="W6095" s="287"/>
      <c r="Z6095" s="289"/>
    </row>
    <row r="6096" spans="22:26">
      <c r="V6096" s="288"/>
      <c r="W6096" s="287"/>
      <c r="Z6096" s="289"/>
    </row>
    <row r="6097" spans="22:26">
      <c r="V6097" s="288"/>
      <c r="W6097" s="287"/>
      <c r="Z6097" s="289"/>
    </row>
    <row r="6098" spans="22:26">
      <c r="V6098" s="288"/>
      <c r="W6098" s="287"/>
      <c r="Z6098" s="289"/>
    </row>
    <row r="6099" spans="22:26">
      <c r="V6099" s="288"/>
      <c r="W6099" s="287"/>
      <c r="Z6099" s="289"/>
    </row>
    <row r="6100" spans="22:26">
      <c r="V6100" s="288"/>
      <c r="W6100" s="287"/>
      <c r="Z6100" s="289"/>
    </row>
    <row r="6101" spans="22:26">
      <c r="V6101" s="288"/>
      <c r="W6101" s="287"/>
      <c r="Z6101" s="289"/>
    </row>
    <row r="6102" spans="22:26">
      <c r="V6102" s="288"/>
      <c r="W6102" s="287"/>
      <c r="Z6102" s="289"/>
    </row>
    <row r="6103" spans="22:26">
      <c r="V6103" s="288"/>
      <c r="W6103" s="287"/>
      <c r="Z6103" s="289"/>
    </row>
    <row r="6104" spans="22:26">
      <c r="V6104" s="288"/>
      <c r="W6104" s="287"/>
      <c r="Z6104" s="289"/>
    </row>
    <row r="6105" spans="22:26">
      <c r="V6105" s="288"/>
      <c r="W6105" s="287"/>
      <c r="Z6105" s="289"/>
    </row>
    <row r="6106" spans="22:26">
      <c r="V6106" s="288"/>
      <c r="W6106" s="287"/>
      <c r="Z6106" s="289"/>
    </row>
    <row r="6107" spans="22:26">
      <c r="V6107" s="288"/>
      <c r="W6107" s="287"/>
      <c r="Z6107" s="289"/>
    </row>
    <row r="6108" spans="22:26">
      <c r="V6108" s="288"/>
      <c r="W6108" s="287"/>
      <c r="Z6108" s="289"/>
    </row>
    <row r="6109" spans="22:26">
      <c r="V6109" s="288"/>
      <c r="W6109" s="287"/>
      <c r="Z6109" s="289"/>
    </row>
    <row r="6110" spans="22:26">
      <c r="V6110" s="288"/>
      <c r="W6110" s="287"/>
      <c r="Z6110" s="289"/>
    </row>
    <row r="6111" spans="22:26">
      <c r="V6111" s="288"/>
      <c r="W6111" s="287"/>
      <c r="Z6111" s="289"/>
    </row>
    <row r="6112" spans="22:26">
      <c r="V6112" s="288"/>
      <c r="W6112" s="287"/>
      <c r="Z6112" s="289"/>
    </row>
    <row r="6113" spans="22:26">
      <c r="V6113" s="288"/>
      <c r="W6113" s="287"/>
      <c r="Z6113" s="289"/>
    </row>
    <row r="6114" spans="22:26">
      <c r="V6114" s="288"/>
      <c r="W6114" s="287"/>
      <c r="Z6114" s="289"/>
    </row>
    <row r="6115" spans="22:26">
      <c r="V6115" s="288"/>
      <c r="W6115" s="287"/>
      <c r="Z6115" s="289"/>
    </row>
    <row r="6116" spans="22:26">
      <c r="V6116" s="288"/>
      <c r="W6116" s="287"/>
      <c r="Z6116" s="289"/>
    </row>
    <row r="6117" spans="22:26">
      <c r="V6117" s="288"/>
      <c r="W6117" s="287"/>
      <c r="Z6117" s="289"/>
    </row>
    <row r="6118" spans="22:26">
      <c r="V6118" s="288"/>
      <c r="W6118" s="287"/>
      <c r="Z6118" s="289"/>
    </row>
    <row r="6119" spans="22:26">
      <c r="V6119" s="288"/>
      <c r="W6119" s="287"/>
      <c r="Z6119" s="289"/>
    </row>
    <row r="6120" spans="22:26">
      <c r="V6120" s="288"/>
      <c r="W6120" s="287"/>
      <c r="Z6120" s="289"/>
    </row>
    <row r="6121" spans="22:26">
      <c r="V6121" s="288"/>
      <c r="W6121" s="287"/>
      <c r="Z6121" s="289"/>
    </row>
    <row r="6122" spans="22:26">
      <c r="V6122" s="288"/>
      <c r="W6122" s="287"/>
      <c r="Z6122" s="289"/>
    </row>
    <row r="6123" spans="22:26">
      <c r="V6123" s="288"/>
      <c r="W6123" s="287"/>
      <c r="Z6123" s="289"/>
    </row>
    <row r="6124" spans="22:26">
      <c r="V6124" s="288"/>
      <c r="W6124" s="287"/>
      <c r="Z6124" s="289"/>
    </row>
    <row r="6125" spans="22:26">
      <c r="V6125" s="288"/>
      <c r="W6125" s="287"/>
      <c r="Z6125" s="289"/>
    </row>
    <row r="6126" spans="22:26">
      <c r="V6126" s="288"/>
      <c r="W6126" s="287"/>
      <c r="Z6126" s="289"/>
    </row>
    <row r="6127" spans="22:26">
      <c r="V6127" s="288"/>
      <c r="W6127" s="287"/>
      <c r="Z6127" s="289"/>
    </row>
    <row r="6128" spans="22:26">
      <c r="V6128" s="288"/>
      <c r="W6128" s="287"/>
      <c r="Z6128" s="289"/>
    </row>
    <row r="6129" spans="22:26">
      <c r="V6129" s="288"/>
      <c r="W6129" s="287"/>
      <c r="Z6129" s="289"/>
    </row>
    <row r="6130" spans="22:26">
      <c r="V6130" s="288"/>
      <c r="W6130" s="287"/>
      <c r="Z6130" s="289"/>
    </row>
    <row r="6131" spans="22:26">
      <c r="V6131" s="288"/>
      <c r="W6131" s="287"/>
      <c r="Z6131" s="289"/>
    </row>
    <row r="6132" spans="22:26">
      <c r="V6132" s="288"/>
      <c r="W6132" s="287"/>
      <c r="Z6132" s="289"/>
    </row>
    <row r="6133" spans="22:26">
      <c r="V6133" s="288"/>
      <c r="W6133" s="287"/>
      <c r="Z6133" s="289"/>
    </row>
    <row r="6134" spans="22:26">
      <c r="V6134" s="288"/>
      <c r="W6134" s="287"/>
      <c r="Z6134" s="289"/>
    </row>
    <row r="6135" spans="22:26">
      <c r="V6135" s="288"/>
      <c r="W6135" s="287"/>
      <c r="Z6135" s="289"/>
    </row>
    <row r="6136" spans="22:26">
      <c r="V6136" s="288"/>
      <c r="W6136" s="287"/>
      <c r="Z6136" s="289"/>
    </row>
    <row r="6137" spans="22:26">
      <c r="V6137" s="288"/>
      <c r="W6137" s="287"/>
      <c r="Z6137" s="289"/>
    </row>
    <row r="6138" spans="22:26">
      <c r="V6138" s="288"/>
      <c r="W6138" s="287"/>
      <c r="Z6138" s="289"/>
    </row>
    <row r="6139" spans="22:26">
      <c r="V6139" s="288"/>
      <c r="W6139" s="287"/>
      <c r="Z6139" s="289"/>
    </row>
    <row r="6140" spans="22:26">
      <c r="V6140" s="288"/>
      <c r="W6140" s="287"/>
      <c r="Z6140" s="289"/>
    </row>
    <row r="6141" spans="22:26">
      <c r="V6141" s="288"/>
      <c r="W6141" s="287"/>
      <c r="Z6141" s="289"/>
    </row>
    <row r="6142" spans="22:26">
      <c r="V6142" s="288"/>
      <c r="W6142" s="287"/>
      <c r="Z6142" s="289"/>
    </row>
    <row r="6143" spans="22:26">
      <c r="V6143" s="288"/>
      <c r="W6143" s="287"/>
      <c r="Z6143" s="289"/>
    </row>
    <row r="6144" spans="22:26">
      <c r="V6144" s="288"/>
      <c r="W6144" s="287"/>
      <c r="Z6144" s="289"/>
    </row>
    <row r="6145" spans="22:26">
      <c r="V6145" s="288"/>
      <c r="W6145" s="287"/>
      <c r="Z6145" s="289"/>
    </row>
    <row r="6146" spans="22:26">
      <c r="V6146" s="288"/>
      <c r="W6146" s="287"/>
      <c r="Z6146" s="289"/>
    </row>
    <row r="6147" spans="22:26">
      <c r="V6147" s="288"/>
      <c r="W6147" s="287"/>
      <c r="Z6147" s="289"/>
    </row>
    <row r="6148" spans="22:26">
      <c r="V6148" s="288"/>
      <c r="W6148" s="287"/>
      <c r="Z6148" s="289"/>
    </row>
    <row r="6149" spans="22:26">
      <c r="V6149" s="288"/>
      <c r="W6149" s="287"/>
      <c r="Z6149" s="289"/>
    </row>
    <row r="6150" spans="22:26">
      <c r="V6150" s="288"/>
      <c r="W6150" s="287"/>
      <c r="Z6150" s="289"/>
    </row>
    <row r="6151" spans="22:26">
      <c r="V6151" s="288"/>
      <c r="W6151" s="287"/>
      <c r="Z6151" s="289"/>
    </row>
    <row r="6152" spans="22:26">
      <c r="V6152" s="288"/>
      <c r="W6152" s="287"/>
      <c r="Z6152" s="289"/>
    </row>
    <row r="6153" spans="22:26">
      <c r="V6153" s="288"/>
      <c r="W6153" s="287"/>
      <c r="Z6153" s="289"/>
    </row>
    <row r="6154" spans="22:26">
      <c r="V6154" s="288"/>
      <c r="W6154" s="287"/>
      <c r="Z6154" s="289"/>
    </row>
    <row r="6155" spans="22:26">
      <c r="V6155" s="288"/>
      <c r="W6155" s="287"/>
      <c r="Z6155" s="289"/>
    </row>
    <row r="6156" spans="22:26">
      <c r="V6156" s="288"/>
      <c r="W6156" s="287"/>
      <c r="Z6156" s="289"/>
    </row>
    <row r="6157" spans="22:26">
      <c r="V6157" s="288"/>
      <c r="W6157" s="287"/>
      <c r="Z6157" s="289"/>
    </row>
    <row r="6158" spans="22:26">
      <c r="V6158" s="288"/>
      <c r="W6158" s="287"/>
      <c r="Z6158" s="289"/>
    </row>
    <row r="6159" spans="22:26">
      <c r="V6159" s="288"/>
      <c r="W6159" s="287"/>
      <c r="Z6159" s="289"/>
    </row>
    <row r="6160" spans="22:26">
      <c r="V6160" s="288"/>
      <c r="W6160" s="287"/>
      <c r="Z6160" s="289"/>
    </row>
    <row r="6161" spans="22:26">
      <c r="V6161" s="288"/>
      <c r="W6161" s="287"/>
      <c r="Z6161" s="289"/>
    </row>
    <row r="6162" spans="22:26">
      <c r="V6162" s="288"/>
      <c r="W6162" s="287"/>
      <c r="Z6162" s="289"/>
    </row>
    <row r="6163" spans="22:26">
      <c r="V6163" s="288"/>
      <c r="W6163" s="287"/>
      <c r="Z6163" s="289"/>
    </row>
    <row r="6164" spans="22:26">
      <c r="V6164" s="288"/>
      <c r="W6164" s="287"/>
      <c r="Z6164" s="289"/>
    </row>
    <row r="6165" spans="22:26">
      <c r="V6165" s="288"/>
      <c r="W6165" s="287"/>
      <c r="Z6165" s="289"/>
    </row>
    <row r="6166" spans="22:26">
      <c r="V6166" s="288"/>
      <c r="W6166" s="287"/>
      <c r="Z6166" s="289"/>
    </row>
    <row r="6167" spans="22:26">
      <c r="V6167" s="288"/>
      <c r="W6167" s="287"/>
      <c r="Z6167" s="289"/>
    </row>
    <row r="6168" spans="22:26">
      <c r="V6168" s="288"/>
      <c r="W6168" s="287"/>
      <c r="Z6168" s="289"/>
    </row>
    <row r="6169" spans="22:26">
      <c r="V6169" s="288"/>
      <c r="W6169" s="287"/>
      <c r="Z6169" s="289"/>
    </row>
    <row r="6170" spans="22:26">
      <c r="V6170" s="288"/>
      <c r="W6170" s="287"/>
      <c r="Z6170" s="289"/>
    </row>
    <row r="6171" spans="22:26">
      <c r="V6171" s="288"/>
      <c r="W6171" s="287"/>
      <c r="Z6171" s="289"/>
    </row>
    <row r="6172" spans="22:26">
      <c r="V6172" s="288"/>
      <c r="W6172" s="287"/>
      <c r="Z6172" s="289"/>
    </row>
    <row r="6173" spans="22:26">
      <c r="V6173" s="288"/>
      <c r="W6173" s="287"/>
      <c r="Z6173" s="289"/>
    </row>
    <row r="6174" spans="22:26">
      <c r="V6174" s="288"/>
      <c r="W6174" s="287"/>
      <c r="Z6174" s="289"/>
    </row>
    <row r="6175" spans="22:26">
      <c r="V6175" s="288"/>
      <c r="W6175" s="287"/>
      <c r="Z6175" s="289"/>
    </row>
    <row r="6176" spans="22:26">
      <c r="V6176" s="288"/>
      <c r="W6176" s="287"/>
      <c r="Z6176" s="289"/>
    </row>
    <row r="6177" spans="22:26">
      <c r="V6177" s="288"/>
      <c r="W6177" s="287"/>
      <c r="Z6177" s="289"/>
    </row>
    <row r="6178" spans="22:26">
      <c r="V6178" s="288"/>
      <c r="W6178" s="287"/>
      <c r="Z6178" s="289"/>
    </row>
    <row r="6179" spans="22:26">
      <c r="V6179" s="288"/>
      <c r="W6179" s="287"/>
      <c r="Z6179" s="289"/>
    </row>
    <row r="6180" spans="22:26">
      <c r="V6180" s="288"/>
      <c r="W6180" s="287"/>
      <c r="Z6180" s="289"/>
    </row>
    <row r="6181" spans="22:26">
      <c r="V6181" s="288"/>
      <c r="W6181" s="287"/>
      <c r="Z6181" s="289"/>
    </row>
    <row r="6182" spans="22:26">
      <c r="V6182" s="288"/>
      <c r="W6182" s="287"/>
      <c r="Z6182" s="289"/>
    </row>
    <row r="6183" spans="22:26">
      <c r="V6183" s="288"/>
      <c r="W6183" s="287"/>
      <c r="Z6183" s="289"/>
    </row>
    <row r="6184" spans="22:26">
      <c r="V6184" s="288"/>
      <c r="W6184" s="287"/>
      <c r="Z6184" s="289"/>
    </row>
    <row r="6185" spans="22:26">
      <c r="V6185" s="288"/>
      <c r="W6185" s="287"/>
      <c r="Z6185" s="289"/>
    </row>
    <row r="6186" spans="22:26">
      <c r="V6186" s="288"/>
      <c r="W6186" s="287"/>
      <c r="Z6186" s="289"/>
    </row>
    <row r="6187" spans="22:26">
      <c r="V6187" s="288"/>
      <c r="W6187" s="287"/>
      <c r="Z6187" s="289"/>
    </row>
    <row r="6188" spans="22:26">
      <c r="V6188" s="288"/>
      <c r="W6188" s="287"/>
      <c r="Z6188" s="289"/>
    </row>
    <row r="6189" spans="22:26">
      <c r="V6189" s="288"/>
      <c r="W6189" s="287"/>
      <c r="Z6189" s="289"/>
    </row>
    <row r="6190" spans="22:26">
      <c r="V6190" s="288"/>
      <c r="W6190" s="287"/>
      <c r="Z6190" s="289"/>
    </row>
    <row r="6191" spans="22:26">
      <c r="V6191" s="288"/>
      <c r="W6191" s="287"/>
      <c r="Z6191" s="289"/>
    </row>
    <row r="6192" spans="22:26">
      <c r="V6192" s="288"/>
      <c r="W6192" s="287"/>
      <c r="Z6192" s="289"/>
    </row>
    <row r="6193" spans="22:26">
      <c r="V6193" s="288"/>
      <c r="W6193" s="287"/>
      <c r="Z6193" s="289"/>
    </row>
    <row r="6194" spans="22:26">
      <c r="V6194" s="288"/>
      <c r="W6194" s="287"/>
      <c r="Z6194" s="289"/>
    </row>
    <row r="6195" spans="22:26">
      <c r="V6195" s="288"/>
      <c r="W6195" s="287"/>
      <c r="Z6195" s="289"/>
    </row>
    <row r="6196" spans="22:26">
      <c r="V6196" s="288"/>
      <c r="W6196" s="287"/>
      <c r="Z6196" s="289"/>
    </row>
    <row r="6197" spans="22:26">
      <c r="V6197" s="288"/>
      <c r="W6197" s="287"/>
      <c r="Z6197" s="289"/>
    </row>
    <row r="6198" spans="22:26">
      <c r="V6198" s="288"/>
      <c r="W6198" s="287"/>
      <c r="Z6198" s="289"/>
    </row>
    <row r="6199" spans="22:26">
      <c r="V6199" s="288"/>
      <c r="W6199" s="287"/>
      <c r="Z6199" s="289"/>
    </row>
    <row r="6200" spans="22:26">
      <c r="V6200" s="288"/>
      <c r="W6200" s="287"/>
      <c r="Z6200" s="289"/>
    </row>
    <row r="6201" spans="22:26">
      <c r="V6201" s="288"/>
      <c r="W6201" s="287"/>
      <c r="Z6201" s="289"/>
    </row>
    <row r="6202" spans="22:26">
      <c r="V6202" s="288"/>
      <c r="W6202" s="287"/>
      <c r="Z6202" s="289"/>
    </row>
    <row r="6203" spans="22:26">
      <c r="V6203" s="288"/>
      <c r="W6203" s="287"/>
      <c r="Z6203" s="289"/>
    </row>
    <row r="6204" spans="22:26">
      <c r="V6204" s="288"/>
      <c r="W6204" s="287"/>
      <c r="Z6204" s="289"/>
    </row>
    <row r="6205" spans="22:26">
      <c r="V6205" s="288"/>
      <c r="W6205" s="287"/>
      <c r="Z6205" s="289"/>
    </row>
    <row r="6206" spans="22:26">
      <c r="V6206" s="288"/>
      <c r="W6206" s="287"/>
      <c r="Z6206" s="289"/>
    </row>
    <row r="6207" spans="22:26">
      <c r="V6207" s="288"/>
      <c r="W6207" s="287"/>
      <c r="Z6207" s="289"/>
    </row>
    <row r="6208" spans="22:26">
      <c r="V6208" s="288"/>
      <c r="W6208" s="287"/>
      <c r="Z6208" s="289"/>
    </row>
    <row r="6209" spans="22:26">
      <c r="V6209" s="288"/>
      <c r="W6209" s="287"/>
      <c r="Z6209" s="289"/>
    </row>
    <row r="6210" spans="22:26">
      <c r="V6210" s="288"/>
      <c r="W6210" s="287"/>
      <c r="Z6210" s="289"/>
    </row>
    <row r="6211" spans="22:26">
      <c r="V6211" s="288"/>
      <c r="W6211" s="287"/>
      <c r="Z6211" s="289"/>
    </row>
    <row r="6212" spans="22:26">
      <c r="V6212" s="288"/>
      <c r="W6212" s="287"/>
      <c r="Z6212" s="289"/>
    </row>
    <row r="6213" spans="22:26">
      <c r="V6213" s="288"/>
      <c r="W6213" s="287"/>
      <c r="Z6213" s="289"/>
    </row>
    <row r="6214" spans="22:26">
      <c r="V6214" s="288"/>
      <c r="W6214" s="287"/>
      <c r="Z6214" s="289"/>
    </row>
    <row r="6215" spans="22:26">
      <c r="V6215" s="288"/>
      <c r="W6215" s="287"/>
      <c r="Z6215" s="289"/>
    </row>
    <row r="6216" spans="22:26">
      <c r="V6216" s="288"/>
      <c r="W6216" s="287"/>
      <c r="Z6216" s="289"/>
    </row>
    <row r="6217" spans="22:26">
      <c r="V6217" s="288"/>
      <c r="W6217" s="287"/>
      <c r="Z6217" s="289"/>
    </row>
    <row r="6218" spans="22:26">
      <c r="V6218" s="288"/>
      <c r="W6218" s="287"/>
      <c r="Z6218" s="289"/>
    </row>
    <row r="6219" spans="22:26">
      <c r="V6219" s="288"/>
      <c r="W6219" s="287"/>
      <c r="Z6219" s="289"/>
    </row>
    <row r="6220" spans="22:26">
      <c r="V6220" s="288"/>
      <c r="W6220" s="287"/>
      <c r="Z6220" s="289"/>
    </row>
    <row r="6221" spans="22:26">
      <c r="V6221" s="288"/>
      <c r="W6221" s="287"/>
      <c r="Z6221" s="289"/>
    </row>
    <row r="6222" spans="22:26">
      <c r="V6222" s="288"/>
      <c r="W6222" s="287"/>
      <c r="Z6222" s="289"/>
    </row>
    <row r="6223" spans="22:26">
      <c r="V6223" s="288"/>
      <c r="W6223" s="287"/>
      <c r="Z6223" s="289"/>
    </row>
    <row r="6224" spans="22:26">
      <c r="V6224" s="288"/>
      <c r="W6224" s="287"/>
      <c r="Z6224" s="289"/>
    </row>
    <row r="6225" spans="22:26">
      <c r="V6225" s="288"/>
      <c r="W6225" s="287"/>
      <c r="Z6225" s="289"/>
    </row>
    <row r="6226" spans="22:26">
      <c r="V6226" s="288"/>
      <c r="W6226" s="287"/>
      <c r="Z6226" s="289"/>
    </row>
    <row r="6227" spans="22:26">
      <c r="V6227" s="288"/>
      <c r="W6227" s="287"/>
      <c r="Z6227" s="289"/>
    </row>
    <row r="6228" spans="22:26">
      <c r="V6228" s="288"/>
      <c r="W6228" s="287"/>
      <c r="Z6228" s="289"/>
    </row>
    <row r="6229" spans="22:26">
      <c r="V6229" s="288"/>
      <c r="W6229" s="287"/>
      <c r="Z6229" s="289"/>
    </row>
    <row r="6230" spans="22:26">
      <c r="V6230" s="288"/>
      <c r="W6230" s="287"/>
      <c r="Z6230" s="289"/>
    </row>
    <row r="6231" spans="22:26">
      <c r="V6231" s="288"/>
      <c r="W6231" s="287"/>
      <c r="Z6231" s="289"/>
    </row>
    <row r="6232" spans="22:26">
      <c r="V6232" s="288"/>
      <c r="W6232" s="287"/>
      <c r="Z6232" s="289"/>
    </row>
    <row r="6233" spans="22:26">
      <c r="V6233" s="288"/>
      <c r="W6233" s="287"/>
      <c r="Z6233" s="289"/>
    </row>
    <row r="6234" spans="22:26">
      <c r="V6234" s="288"/>
      <c r="W6234" s="287"/>
      <c r="Z6234" s="289"/>
    </row>
    <row r="6235" spans="22:26">
      <c r="V6235" s="288"/>
      <c r="W6235" s="287"/>
      <c r="Z6235" s="289"/>
    </row>
    <row r="6236" spans="22:26">
      <c r="V6236" s="288"/>
      <c r="W6236" s="287"/>
      <c r="Z6236" s="289"/>
    </row>
    <row r="6237" spans="22:26">
      <c r="V6237" s="288"/>
      <c r="W6237" s="287"/>
      <c r="Z6237" s="289"/>
    </row>
    <row r="6238" spans="22:26">
      <c r="V6238" s="288"/>
      <c r="W6238" s="287"/>
      <c r="Z6238" s="289"/>
    </row>
    <row r="6239" spans="22:26">
      <c r="V6239" s="288"/>
      <c r="W6239" s="287"/>
      <c r="Z6239" s="289"/>
    </row>
    <row r="6240" spans="22:26">
      <c r="V6240" s="288"/>
      <c r="W6240" s="287"/>
      <c r="Z6240" s="289"/>
    </row>
    <row r="6241" spans="22:26">
      <c r="V6241" s="288"/>
      <c r="W6241" s="287"/>
      <c r="Z6241" s="289"/>
    </row>
    <row r="6242" spans="22:26">
      <c r="V6242" s="288"/>
      <c r="W6242" s="287"/>
      <c r="Z6242" s="289"/>
    </row>
    <row r="6243" spans="22:26">
      <c r="V6243" s="288"/>
      <c r="W6243" s="287"/>
      <c r="Z6243" s="289"/>
    </row>
    <row r="6244" spans="22:26">
      <c r="V6244" s="288"/>
      <c r="W6244" s="287"/>
      <c r="Z6244" s="289"/>
    </row>
    <row r="6245" spans="22:26">
      <c r="V6245" s="288"/>
      <c r="W6245" s="287"/>
      <c r="Z6245" s="289"/>
    </row>
    <row r="6246" spans="22:26">
      <c r="V6246" s="288"/>
      <c r="W6246" s="287"/>
      <c r="Z6246" s="289"/>
    </row>
    <row r="6247" spans="22:26">
      <c r="V6247" s="288"/>
      <c r="W6247" s="287"/>
      <c r="Z6247" s="289"/>
    </row>
    <row r="6248" spans="22:26">
      <c r="V6248" s="288"/>
      <c r="W6248" s="287"/>
      <c r="Z6248" s="289"/>
    </row>
    <row r="6249" spans="22:26">
      <c r="V6249" s="288"/>
      <c r="W6249" s="287"/>
      <c r="Z6249" s="289"/>
    </row>
    <row r="6250" spans="22:26">
      <c r="V6250" s="288"/>
      <c r="W6250" s="287"/>
      <c r="Z6250" s="289"/>
    </row>
    <row r="6251" spans="22:26">
      <c r="V6251" s="288"/>
      <c r="W6251" s="287"/>
      <c r="Z6251" s="289"/>
    </row>
    <row r="6252" spans="22:26">
      <c r="V6252" s="288"/>
      <c r="W6252" s="287"/>
      <c r="Z6252" s="289"/>
    </row>
    <row r="6253" spans="22:26">
      <c r="V6253" s="288"/>
      <c r="W6253" s="287"/>
      <c r="Z6253" s="289"/>
    </row>
    <row r="6254" spans="22:26">
      <c r="V6254" s="288"/>
      <c r="W6254" s="287"/>
      <c r="Z6254" s="289"/>
    </row>
    <row r="6255" spans="22:26">
      <c r="V6255" s="288"/>
      <c r="W6255" s="287"/>
      <c r="Z6255" s="289"/>
    </row>
    <row r="6256" spans="22:26">
      <c r="V6256" s="288"/>
      <c r="W6256" s="287"/>
      <c r="Z6256" s="289"/>
    </row>
    <row r="6257" spans="22:26">
      <c r="V6257" s="288"/>
      <c r="W6257" s="287"/>
      <c r="Z6257" s="289"/>
    </row>
    <row r="6258" spans="22:26">
      <c r="V6258" s="288"/>
      <c r="W6258" s="287"/>
      <c r="Z6258" s="289"/>
    </row>
    <row r="6259" spans="22:26">
      <c r="V6259" s="288"/>
      <c r="W6259" s="287"/>
      <c r="Z6259" s="289"/>
    </row>
    <row r="6260" spans="22:26">
      <c r="V6260" s="288"/>
      <c r="W6260" s="287"/>
      <c r="Z6260" s="289"/>
    </row>
    <row r="6261" spans="22:26">
      <c r="V6261" s="288"/>
      <c r="W6261" s="287"/>
      <c r="Z6261" s="289"/>
    </row>
    <row r="6262" spans="22:26">
      <c r="V6262" s="288"/>
      <c r="W6262" s="287"/>
      <c r="Z6262" s="289"/>
    </row>
    <row r="6263" spans="22:26">
      <c r="V6263" s="288"/>
      <c r="W6263" s="287"/>
      <c r="Z6263" s="289"/>
    </row>
    <row r="6264" spans="22:26">
      <c r="V6264" s="288"/>
      <c r="W6264" s="287"/>
      <c r="Z6264" s="289"/>
    </row>
    <row r="6265" spans="22:26">
      <c r="V6265" s="288"/>
      <c r="W6265" s="287"/>
      <c r="Z6265" s="289"/>
    </row>
    <row r="6266" spans="22:26">
      <c r="V6266" s="288"/>
      <c r="W6266" s="287"/>
      <c r="Z6266" s="289"/>
    </row>
    <row r="6267" spans="22:26">
      <c r="V6267" s="288"/>
      <c r="W6267" s="287"/>
      <c r="Z6267" s="289"/>
    </row>
    <row r="6268" spans="22:26">
      <c r="V6268" s="288"/>
      <c r="W6268" s="287"/>
      <c r="Z6268" s="289"/>
    </row>
    <row r="6269" spans="22:26">
      <c r="V6269" s="288"/>
      <c r="W6269" s="287"/>
      <c r="Z6269" s="289"/>
    </row>
    <row r="6270" spans="22:26">
      <c r="V6270" s="288"/>
      <c r="W6270" s="287"/>
      <c r="Z6270" s="289"/>
    </row>
    <row r="6271" spans="22:26">
      <c r="V6271" s="288"/>
      <c r="W6271" s="287"/>
      <c r="Z6271" s="289"/>
    </row>
    <row r="6272" spans="22:26">
      <c r="V6272" s="288"/>
      <c r="W6272" s="287"/>
      <c r="Z6272" s="289"/>
    </row>
    <row r="6273" spans="22:26">
      <c r="V6273" s="288"/>
      <c r="W6273" s="287"/>
      <c r="Z6273" s="289"/>
    </row>
    <row r="6274" spans="22:26">
      <c r="V6274" s="288"/>
      <c r="W6274" s="287"/>
      <c r="Z6274" s="289"/>
    </row>
    <row r="6275" spans="22:26">
      <c r="V6275" s="288"/>
      <c r="W6275" s="287"/>
      <c r="Z6275" s="289"/>
    </row>
    <row r="6276" spans="22:26">
      <c r="V6276" s="288"/>
      <c r="W6276" s="287"/>
      <c r="Z6276" s="289"/>
    </row>
    <row r="6277" spans="22:26">
      <c r="V6277" s="288"/>
      <c r="W6277" s="287"/>
      <c r="Z6277" s="289"/>
    </row>
    <row r="6278" spans="22:26">
      <c r="V6278" s="288"/>
      <c r="W6278" s="287"/>
      <c r="Z6278" s="289"/>
    </row>
    <row r="6279" spans="22:26">
      <c r="V6279" s="288"/>
      <c r="W6279" s="287"/>
      <c r="Z6279" s="289"/>
    </row>
    <row r="6280" spans="22:26">
      <c r="V6280" s="288"/>
      <c r="W6280" s="287"/>
      <c r="Z6280" s="289"/>
    </row>
    <row r="6281" spans="22:26">
      <c r="V6281" s="288"/>
      <c r="W6281" s="287"/>
      <c r="Z6281" s="289"/>
    </row>
    <row r="6282" spans="22:26">
      <c r="V6282" s="288"/>
      <c r="W6282" s="287"/>
      <c r="Z6282" s="289"/>
    </row>
    <row r="6283" spans="22:26">
      <c r="V6283" s="288"/>
      <c r="W6283" s="287"/>
      <c r="Z6283" s="289"/>
    </row>
    <row r="6284" spans="22:26">
      <c r="V6284" s="288"/>
      <c r="W6284" s="287"/>
      <c r="Z6284" s="289"/>
    </row>
    <row r="6285" spans="22:26">
      <c r="V6285" s="288"/>
      <c r="W6285" s="287"/>
      <c r="Z6285" s="289"/>
    </row>
    <row r="6286" spans="22:26">
      <c r="V6286" s="288"/>
      <c r="W6286" s="287"/>
      <c r="Z6286" s="289"/>
    </row>
    <row r="6287" spans="22:26">
      <c r="V6287" s="288"/>
      <c r="W6287" s="287"/>
      <c r="Z6287" s="289"/>
    </row>
    <row r="6288" spans="22:26">
      <c r="V6288" s="288"/>
      <c r="W6288" s="287"/>
      <c r="Z6288" s="289"/>
    </row>
    <row r="6289" spans="22:26">
      <c r="V6289" s="288"/>
      <c r="W6289" s="287"/>
      <c r="Z6289" s="289"/>
    </row>
    <row r="6290" spans="22:26">
      <c r="V6290" s="288"/>
      <c r="W6290" s="287"/>
      <c r="Z6290" s="289"/>
    </row>
    <row r="6291" spans="22:26">
      <c r="V6291" s="288"/>
      <c r="W6291" s="287"/>
      <c r="Z6291" s="289"/>
    </row>
    <row r="6292" spans="22:26">
      <c r="V6292" s="288"/>
      <c r="W6292" s="287"/>
      <c r="Z6292" s="289"/>
    </row>
    <row r="6293" spans="22:26">
      <c r="V6293" s="288"/>
      <c r="W6293" s="287"/>
      <c r="Z6293" s="289"/>
    </row>
    <row r="6294" spans="22:26">
      <c r="V6294" s="288"/>
      <c r="W6294" s="287"/>
      <c r="Z6294" s="289"/>
    </row>
    <row r="6295" spans="22:26">
      <c r="V6295" s="288"/>
      <c r="W6295" s="287"/>
      <c r="Z6295" s="289"/>
    </row>
    <row r="6296" spans="22:26">
      <c r="V6296" s="288"/>
      <c r="W6296" s="287"/>
      <c r="Z6296" s="289"/>
    </row>
    <row r="6297" spans="22:26">
      <c r="V6297" s="288"/>
      <c r="W6297" s="287"/>
      <c r="Z6297" s="289"/>
    </row>
    <row r="6298" spans="22:26">
      <c r="V6298" s="288"/>
      <c r="W6298" s="287"/>
      <c r="Z6298" s="289"/>
    </row>
    <row r="6299" spans="22:26">
      <c r="V6299" s="288"/>
      <c r="W6299" s="287"/>
      <c r="Z6299" s="289"/>
    </row>
    <row r="6300" spans="22:26">
      <c r="V6300" s="288"/>
      <c r="W6300" s="287"/>
      <c r="Z6300" s="289"/>
    </row>
    <row r="6301" spans="22:26">
      <c r="V6301" s="288"/>
      <c r="W6301" s="287"/>
      <c r="Z6301" s="289"/>
    </row>
    <row r="6302" spans="22:26">
      <c r="V6302" s="288"/>
      <c r="W6302" s="287"/>
      <c r="Z6302" s="289"/>
    </row>
    <row r="6303" spans="22:26">
      <c r="V6303" s="288"/>
      <c r="W6303" s="287"/>
      <c r="Z6303" s="289"/>
    </row>
    <row r="6304" spans="22:26">
      <c r="V6304" s="288"/>
      <c r="W6304" s="287"/>
      <c r="Z6304" s="289"/>
    </row>
    <row r="6305" spans="22:26">
      <c r="V6305" s="288"/>
      <c r="W6305" s="287"/>
      <c r="Z6305" s="289"/>
    </row>
    <row r="6306" spans="22:26">
      <c r="V6306" s="288"/>
      <c r="W6306" s="287"/>
      <c r="Z6306" s="289"/>
    </row>
    <row r="6307" spans="22:26">
      <c r="V6307" s="288"/>
      <c r="W6307" s="287"/>
      <c r="Z6307" s="289"/>
    </row>
    <row r="6308" spans="22:26">
      <c r="V6308" s="288"/>
      <c r="W6308" s="287"/>
      <c r="Z6308" s="289"/>
    </row>
    <row r="6309" spans="22:26">
      <c r="V6309" s="288"/>
      <c r="W6309" s="287"/>
      <c r="Z6309" s="289"/>
    </row>
    <row r="6310" spans="22:26">
      <c r="V6310" s="288"/>
      <c r="W6310" s="287"/>
      <c r="Z6310" s="289"/>
    </row>
    <row r="6311" spans="22:26">
      <c r="V6311" s="288"/>
      <c r="W6311" s="287"/>
      <c r="Z6311" s="289"/>
    </row>
    <row r="6312" spans="22:26">
      <c r="V6312" s="288"/>
      <c r="W6312" s="287"/>
      <c r="Z6312" s="289"/>
    </row>
    <row r="6313" spans="22:26">
      <c r="V6313" s="288"/>
      <c r="W6313" s="287"/>
      <c r="Z6313" s="289"/>
    </row>
    <row r="6314" spans="22:26">
      <c r="V6314" s="288"/>
      <c r="W6314" s="287"/>
      <c r="Z6314" s="289"/>
    </row>
    <row r="6315" spans="22:26">
      <c r="V6315" s="288"/>
      <c r="W6315" s="287"/>
      <c r="Z6315" s="289"/>
    </row>
    <row r="6316" spans="22:26">
      <c r="V6316" s="288"/>
      <c r="W6316" s="287"/>
      <c r="Z6316" s="289"/>
    </row>
    <row r="6317" spans="22:26">
      <c r="V6317" s="288"/>
      <c r="W6317" s="287"/>
      <c r="Z6317" s="289"/>
    </row>
    <row r="6318" spans="22:26">
      <c r="V6318" s="288"/>
      <c r="W6318" s="287"/>
      <c r="Z6318" s="289"/>
    </row>
    <row r="6319" spans="22:26">
      <c r="V6319" s="288"/>
      <c r="W6319" s="287"/>
      <c r="Z6319" s="289"/>
    </row>
    <row r="6320" spans="22:26">
      <c r="V6320" s="288"/>
      <c r="W6320" s="287"/>
      <c r="Z6320" s="289"/>
    </row>
    <row r="6321" spans="22:26">
      <c r="V6321" s="288"/>
      <c r="W6321" s="287"/>
      <c r="Z6321" s="289"/>
    </row>
    <row r="6322" spans="22:26">
      <c r="V6322" s="288"/>
      <c r="W6322" s="287"/>
      <c r="Z6322" s="289"/>
    </row>
    <row r="6323" spans="22:26">
      <c r="V6323" s="288"/>
      <c r="W6323" s="287"/>
      <c r="Z6323" s="289"/>
    </row>
    <row r="6324" spans="22:26">
      <c r="V6324" s="288"/>
      <c r="W6324" s="287"/>
      <c r="Z6324" s="289"/>
    </row>
    <row r="6325" spans="22:26">
      <c r="V6325" s="288"/>
      <c r="W6325" s="287"/>
      <c r="Z6325" s="289"/>
    </row>
    <row r="6326" spans="22:26">
      <c r="V6326" s="288"/>
      <c r="W6326" s="287"/>
      <c r="Z6326" s="289"/>
    </row>
    <row r="6327" spans="22:26">
      <c r="V6327" s="288"/>
      <c r="W6327" s="287"/>
      <c r="Z6327" s="289"/>
    </row>
    <row r="6328" spans="22:26">
      <c r="V6328" s="288"/>
      <c r="W6328" s="287"/>
      <c r="Z6328" s="289"/>
    </row>
    <row r="6329" spans="22:26">
      <c r="V6329" s="288"/>
      <c r="W6329" s="287"/>
      <c r="Z6329" s="289"/>
    </row>
    <row r="6330" spans="22:26">
      <c r="V6330" s="288"/>
      <c r="W6330" s="287"/>
      <c r="Z6330" s="289"/>
    </row>
    <row r="6331" spans="22:26">
      <c r="V6331" s="288"/>
      <c r="W6331" s="287"/>
      <c r="Z6331" s="289"/>
    </row>
    <row r="6332" spans="22:26">
      <c r="V6332" s="288"/>
      <c r="W6332" s="287"/>
      <c r="Z6332" s="289"/>
    </row>
    <row r="6333" spans="22:26">
      <c r="V6333" s="288"/>
      <c r="W6333" s="287"/>
      <c r="Z6333" s="289"/>
    </row>
    <row r="6334" spans="22:26">
      <c r="V6334" s="288"/>
      <c r="W6334" s="287"/>
      <c r="Z6334" s="289"/>
    </row>
    <row r="6335" spans="22:26">
      <c r="V6335" s="288"/>
      <c r="W6335" s="287"/>
      <c r="Z6335" s="289"/>
    </row>
    <row r="6336" spans="22:26">
      <c r="V6336" s="288"/>
      <c r="W6336" s="287"/>
      <c r="Z6336" s="289"/>
    </row>
    <row r="6337" spans="22:26">
      <c r="V6337" s="288"/>
      <c r="W6337" s="287"/>
      <c r="Z6337" s="289"/>
    </row>
    <row r="6338" spans="22:26">
      <c r="V6338" s="288"/>
      <c r="W6338" s="287"/>
      <c r="Z6338" s="289"/>
    </row>
    <row r="6339" spans="22:26">
      <c r="V6339" s="288"/>
      <c r="W6339" s="287"/>
      <c r="Z6339" s="289"/>
    </row>
    <row r="6340" spans="22:26">
      <c r="V6340" s="288"/>
      <c r="W6340" s="287"/>
      <c r="Z6340" s="289"/>
    </row>
    <row r="6341" spans="22:26">
      <c r="V6341" s="288"/>
      <c r="W6341" s="287"/>
      <c r="Z6341" s="289"/>
    </row>
    <row r="6342" spans="22:26">
      <c r="V6342" s="288"/>
      <c r="W6342" s="287"/>
      <c r="Z6342" s="289"/>
    </row>
    <row r="6343" spans="22:26">
      <c r="V6343" s="288"/>
      <c r="W6343" s="287"/>
      <c r="Z6343" s="289"/>
    </row>
    <row r="6344" spans="22:26">
      <c r="V6344" s="288"/>
      <c r="W6344" s="287"/>
      <c r="Z6344" s="289"/>
    </row>
    <row r="6345" spans="22:26">
      <c r="V6345" s="288"/>
      <c r="W6345" s="287"/>
      <c r="Z6345" s="289"/>
    </row>
    <row r="6346" spans="22:26">
      <c r="V6346" s="288"/>
      <c r="W6346" s="287"/>
      <c r="Z6346" s="289"/>
    </row>
    <row r="6347" spans="22:26">
      <c r="V6347" s="288"/>
      <c r="W6347" s="287"/>
      <c r="Z6347" s="289"/>
    </row>
    <row r="6348" spans="22:26">
      <c r="V6348" s="288"/>
      <c r="W6348" s="287"/>
      <c r="Z6348" s="289"/>
    </row>
    <row r="6349" spans="22:26">
      <c r="V6349" s="288"/>
      <c r="W6349" s="287"/>
      <c r="Z6349" s="289"/>
    </row>
    <row r="6350" spans="22:26">
      <c r="V6350" s="288"/>
      <c r="W6350" s="287"/>
      <c r="Z6350" s="289"/>
    </row>
    <row r="6351" spans="22:26">
      <c r="V6351" s="288"/>
      <c r="W6351" s="287"/>
      <c r="Z6351" s="289"/>
    </row>
    <row r="6352" spans="22:26">
      <c r="V6352" s="288"/>
      <c r="W6352" s="287"/>
      <c r="Z6352" s="289"/>
    </row>
    <row r="6353" spans="22:26">
      <c r="V6353" s="288"/>
      <c r="W6353" s="287"/>
      <c r="Z6353" s="289"/>
    </row>
    <row r="6354" spans="22:26">
      <c r="V6354" s="288"/>
      <c r="W6354" s="287"/>
      <c r="Z6354" s="289"/>
    </row>
    <row r="6355" spans="22:26">
      <c r="V6355" s="288"/>
      <c r="W6355" s="287"/>
      <c r="Z6355" s="289"/>
    </row>
    <row r="6356" spans="22:26">
      <c r="V6356" s="288"/>
      <c r="W6356" s="287"/>
      <c r="Z6356" s="289"/>
    </row>
    <row r="6357" spans="22:26">
      <c r="V6357" s="288"/>
      <c r="W6357" s="287"/>
      <c r="Z6357" s="289"/>
    </row>
    <row r="6358" spans="22:26">
      <c r="V6358" s="288"/>
      <c r="W6358" s="287"/>
      <c r="Z6358" s="289"/>
    </row>
    <row r="6359" spans="22:26">
      <c r="V6359" s="288"/>
      <c r="W6359" s="287"/>
      <c r="Z6359" s="289"/>
    </row>
    <row r="6360" spans="22:26">
      <c r="V6360" s="288"/>
      <c r="W6360" s="287"/>
      <c r="Z6360" s="289"/>
    </row>
    <row r="6361" spans="22:26">
      <c r="V6361" s="288"/>
      <c r="W6361" s="287"/>
      <c r="Z6361" s="289"/>
    </row>
    <row r="6362" spans="22:26">
      <c r="V6362" s="288"/>
      <c r="W6362" s="287"/>
      <c r="Z6362" s="289"/>
    </row>
    <row r="6363" spans="22:26">
      <c r="V6363" s="288"/>
      <c r="W6363" s="287"/>
      <c r="Z6363" s="289"/>
    </row>
    <row r="6364" spans="22:26">
      <c r="V6364" s="288"/>
      <c r="W6364" s="287"/>
      <c r="Z6364" s="289"/>
    </row>
    <row r="6365" spans="22:26">
      <c r="V6365" s="288"/>
      <c r="W6365" s="287"/>
      <c r="Z6365" s="289"/>
    </row>
    <row r="6366" spans="22:26">
      <c r="V6366" s="288"/>
      <c r="W6366" s="287"/>
      <c r="Z6366" s="289"/>
    </row>
    <row r="6367" spans="22:26">
      <c r="V6367" s="288"/>
      <c r="W6367" s="287"/>
      <c r="Z6367" s="289"/>
    </row>
    <row r="6368" spans="22:26">
      <c r="V6368" s="288"/>
      <c r="W6368" s="287"/>
      <c r="Z6368" s="289"/>
    </row>
    <row r="6369" spans="22:26">
      <c r="V6369" s="288"/>
      <c r="W6369" s="287"/>
      <c r="Z6369" s="289"/>
    </row>
    <row r="6370" spans="22:26">
      <c r="V6370" s="288"/>
      <c r="W6370" s="287"/>
      <c r="Z6370" s="289"/>
    </row>
    <row r="6371" spans="22:26">
      <c r="V6371" s="288"/>
      <c r="W6371" s="287"/>
      <c r="Z6371" s="289"/>
    </row>
    <row r="6372" spans="22:26">
      <c r="V6372" s="288"/>
      <c r="W6372" s="287"/>
      <c r="Z6372" s="289"/>
    </row>
    <row r="6373" spans="22:26">
      <c r="V6373" s="288"/>
      <c r="W6373" s="287"/>
      <c r="Z6373" s="289"/>
    </row>
    <row r="6374" spans="22:26">
      <c r="V6374" s="288"/>
      <c r="W6374" s="287"/>
      <c r="Z6374" s="289"/>
    </row>
    <row r="6375" spans="22:26">
      <c r="V6375" s="288"/>
      <c r="W6375" s="287"/>
      <c r="Z6375" s="289"/>
    </row>
    <row r="6376" spans="22:26">
      <c r="V6376" s="288"/>
      <c r="W6376" s="287"/>
      <c r="Z6376" s="289"/>
    </row>
    <row r="6377" spans="22:26">
      <c r="V6377" s="288"/>
      <c r="W6377" s="287"/>
      <c r="Z6377" s="289"/>
    </row>
    <row r="6378" spans="22:26">
      <c r="V6378" s="288"/>
      <c r="W6378" s="287"/>
      <c r="Z6378" s="289"/>
    </row>
    <row r="6379" spans="22:26">
      <c r="V6379" s="288"/>
      <c r="W6379" s="287"/>
      <c r="Z6379" s="289"/>
    </row>
    <row r="6380" spans="22:26">
      <c r="V6380" s="288"/>
      <c r="W6380" s="287"/>
      <c r="Z6380" s="289"/>
    </row>
    <row r="6381" spans="22:26">
      <c r="V6381" s="288"/>
      <c r="W6381" s="287"/>
      <c r="Z6381" s="289"/>
    </row>
    <row r="6382" spans="22:26">
      <c r="V6382" s="288"/>
      <c r="W6382" s="287"/>
      <c r="Z6382" s="289"/>
    </row>
    <row r="6383" spans="22:26">
      <c r="V6383" s="288"/>
      <c r="W6383" s="287"/>
      <c r="Z6383" s="289"/>
    </row>
    <row r="6384" spans="22:26">
      <c r="V6384" s="288"/>
      <c r="W6384" s="287"/>
      <c r="Z6384" s="289"/>
    </row>
    <row r="6385" spans="22:26">
      <c r="V6385" s="288"/>
      <c r="W6385" s="287"/>
      <c r="Z6385" s="289"/>
    </row>
    <row r="6386" spans="22:26">
      <c r="V6386" s="288"/>
      <c r="W6386" s="287"/>
      <c r="Z6386" s="289"/>
    </row>
    <row r="6387" spans="22:26">
      <c r="V6387" s="288"/>
      <c r="W6387" s="287"/>
      <c r="Z6387" s="289"/>
    </row>
    <row r="6388" spans="22:26">
      <c r="V6388" s="288"/>
      <c r="W6388" s="287"/>
      <c r="Z6388" s="289"/>
    </row>
    <row r="6389" spans="22:26">
      <c r="V6389" s="288"/>
      <c r="W6389" s="287"/>
      <c r="Z6389" s="289"/>
    </row>
    <row r="6390" spans="22:26">
      <c r="V6390" s="288"/>
      <c r="W6390" s="287"/>
      <c r="Z6390" s="289"/>
    </row>
    <row r="6391" spans="22:26">
      <c r="V6391" s="288"/>
      <c r="W6391" s="287"/>
      <c r="Z6391" s="289"/>
    </row>
    <row r="6392" spans="22:26">
      <c r="V6392" s="288"/>
      <c r="W6392" s="287"/>
      <c r="Z6392" s="289"/>
    </row>
    <row r="6393" spans="22:26">
      <c r="V6393" s="288"/>
      <c r="W6393" s="287"/>
      <c r="Z6393" s="289"/>
    </row>
    <row r="6394" spans="22:26">
      <c r="V6394" s="288"/>
      <c r="W6394" s="287"/>
      <c r="Z6394" s="289"/>
    </row>
    <row r="6395" spans="22:26">
      <c r="V6395" s="288"/>
      <c r="W6395" s="287"/>
      <c r="Z6395" s="289"/>
    </row>
    <row r="6396" spans="22:26">
      <c r="V6396" s="288"/>
      <c r="W6396" s="287"/>
      <c r="Z6396" s="289"/>
    </row>
    <row r="6397" spans="22:26">
      <c r="V6397" s="288"/>
      <c r="W6397" s="287"/>
      <c r="Z6397" s="289"/>
    </row>
    <row r="6398" spans="22:26">
      <c r="V6398" s="288"/>
      <c r="W6398" s="287"/>
      <c r="Z6398" s="289"/>
    </row>
    <row r="6399" spans="22:26">
      <c r="V6399" s="288"/>
      <c r="W6399" s="287"/>
      <c r="Z6399" s="289"/>
    </row>
    <row r="6400" spans="22:26">
      <c r="V6400" s="288"/>
      <c r="W6400" s="287"/>
      <c r="Z6400" s="289"/>
    </row>
    <row r="6401" spans="22:26">
      <c r="V6401" s="288"/>
      <c r="W6401" s="287"/>
      <c r="Z6401" s="289"/>
    </row>
    <row r="6402" spans="22:26">
      <c r="V6402" s="288"/>
      <c r="W6402" s="287"/>
      <c r="Z6402" s="289"/>
    </row>
    <row r="6403" spans="22:26">
      <c r="V6403" s="288"/>
      <c r="W6403" s="287"/>
      <c r="Z6403" s="289"/>
    </row>
    <row r="6404" spans="22:26">
      <c r="V6404" s="288"/>
      <c r="W6404" s="287"/>
      <c r="Z6404" s="289"/>
    </row>
    <row r="6405" spans="22:26">
      <c r="V6405" s="288"/>
      <c r="W6405" s="287"/>
      <c r="Z6405" s="289"/>
    </row>
    <row r="6406" spans="22:26">
      <c r="V6406" s="288"/>
      <c r="W6406" s="287"/>
      <c r="Z6406" s="289"/>
    </row>
    <row r="6407" spans="22:26">
      <c r="V6407" s="288"/>
      <c r="W6407" s="287"/>
      <c r="Z6407" s="289"/>
    </row>
    <row r="6408" spans="22:26">
      <c r="V6408" s="288"/>
      <c r="W6408" s="287"/>
      <c r="Z6408" s="289"/>
    </row>
    <row r="6409" spans="22:26">
      <c r="V6409" s="288"/>
      <c r="W6409" s="287"/>
      <c r="Z6409" s="289"/>
    </row>
    <row r="6410" spans="22:26">
      <c r="V6410" s="288"/>
      <c r="W6410" s="287"/>
      <c r="Z6410" s="289"/>
    </row>
    <row r="6411" spans="22:26">
      <c r="V6411" s="288"/>
      <c r="W6411" s="287"/>
      <c r="Z6411" s="289"/>
    </row>
    <row r="6412" spans="22:26">
      <c r="V6412" s="288"/>
      <c r="W6412" s="287"/>
      <c r="Z6412" s="289"/>
    </row>
    <row r="6413" spans="22:26">
      <c r="V6413" s="288"/>
      <c r="W6413" s="287"/>
      <c r="Z6413" s="289"/>
    </row>
    <row r="6414" spans="22:26">
      <c r="V6414" s="288"/>
      <c r="W6414" s="287"/>
      <c r="Z6414" s="289"/>
    </row>
    <row r="6415" spans="22:26">
      <c r="V6415" s="288"/>
      <c r="W6415" s="287"/>
      <c r="Z6415" s="289"/>
    </row>
    <row r="6416" spans="22:26">
      <c r="V6416" s="288"/>
      <c r="W6416" s="287"/>
      <c r="Z6416" s="289"/>
    </row>
    <row r="6417" spans="22:26">
      <c r="V6417" s="288"/>
      <c r="W6417" s="287"/>
      <c r="Z6417" s="289"/>
    </row>
    <row r="6418" spans="22:26">
      <c r="V6418" s="288"/>
      <c r="W6418" s="287"/>
      <c r="Z6418" s="289"/>
    </row>
    <row r="6419" spans="22:26">
      <c r="V6419" s="288"/>
      <c r="W6419" s="287"/>
      <c r="Z6419" s="289"/>
    </row>
    <row r="6420" spans="22:26">
      <c r="V6420" s="288"/>
      <c r="W6420" s="287"/>
      <c r="Z6420" s="289"/>
    </row>
    <row r="6421" spans="22:26">
      <c r="V6421" s="288"/>
      <c r="W6421" s="287"/>
      <c r="Z6421" s="289"/>
    </row>
    <row r="6422" spans="22:26">
      <c r="V6422" s="288"/>
      <c r="W6422" s="287"/>
      <c r="Z6422" s="289"/>
    </row>
    <row r="6423" spans="22:26">
      <c r="V6423" s="288"/>
      <c r="W6423" s="287"/>
      <c r="Z6423" s="289"/>
    </row>
    <row r="6424" spans="22:26">
      <c r="V6424" s="288"/>
      <c r="W6424" s="287"/>
      <c r="Z6424" s="289"/>
    </row>
    <row r="6425" spans="22:26">
      <c r="V6425" s="288"/>
      <c r="W6425" s="287"/>
      <c r="Z6425" s="289"/>
    </row>
    <row r="6426" spans="22:26">
      <c r="V6426" s="288"/>
      <c r="W6426" s="287"/>
      <c r="Z6426" s="289"/>
    </row>
    <row r="6427" spans="22:26">
      <c r="V6427" s="288"/>
      <c r="W6427" s="287"/>
      <c r="Z6427" s="289"/>
    </row>
    <row r="6428" spans="22:26">
      <c r="V6428" s="288"/>
      <c r="W6428" s="287"/>
      <c r="Z6428" s="289"/>
    </row>
    <row r="6429" spans="22:26">
      <c r="V6429" s="288"/>
      <c r="W6429" s="287"/>
      <c r="Z6429" s="289"/>
    </row>
    <row r="6430" spans="22:26">
      <c r="V6430" s="288"/>
      <c r="W6430" s="287"/>
      <c r="Z6430" s="289"/>
    </row>
    <row r="6431" spans="22:26">
      <c r="V6431" s="288"/>
      <c r="W6431" s="287"/>
      <c r="Z6431" s="289"/>
    </row>
    <row r="6432" spans="22:26">
      <c r="V6432" s="288"/>
      <c r="W6432" s="287"/>
      <c r="Z6432" s="289"/>
    </row>
    <row r="6433" spans="22:26">
      <c r="V6433" s="288"/>
      <c r="W6433" s="287"/>
      <c r="Z6433" s="289"/>
    </row>
    <row r="6434" spans="22:26">
      <c r="V6434" s="288"/>
      <c r="W6434" s="287"/>
      <c r="Z6434" s="289"/>
    </row>
    <row r="6435" spans="22:26">
      <c r="V6435" s="288"/>
      <c r="W6435" s="287"/>
      <c r="Z6435" s="289"/>
    </row>
    <row r="6436" spans="22:26">
      <c r="V6436" s="288"/>
      <c r="W6436" s="287"/>
      <c r="Z6436" s="289"/>
    </row>
    <row r="6437" spans="22:26">
      <c r="V6437" s="288"/>
      <c r="W6437" s="287"/>
      <c r="Z6437" s="289"/>
    </row>
    <row r="6438" spans="22:26">
      <c r="V6438" s="288"/>
      <c r="W6438" s="287"/>
      <c r="Z6438" s="289"/>
    </row>
    <row r="6439" spans="22:26">
      <c r="V6439" s="288"/>
      <c r="W6439" s="287"/>
      <c r="Z6439" s="289"/>
    </row>
    <row r="6440" spans="22:26">
      <c r="V6440" s="288"/>
      <c r="W6440" s="287"/>
      <c r="Z6440" s="289"/>
    </row>
    <row r="6441" spans="22:26">
      <c r="V6441" s="288"/>
      <c r="W6441" s="287"/>
      <c r="Z6441" s="289"/>
    </row>
    <row r="6442" spans="22:26">
      <c r="V6442" s="288"/>
      <c r="W6442" s="287"/>
      <c r="Z6442" s="289"/>
    </row>
    <row r="6443" spans="22:26">
      <c r="V6443" s="288"/>
      <c r="W6443" s="287"/>
      <c r="Z6443" s="289"/>
    </row>
    <row r="6444" spans="22:26">
      <c r="V6444" s="288"/>
      <c r="W6444" s="287"/>
      <c r="Z6444" s="289"/>
    </row>
    <row r="6445" spans="22:26">
      <c r="V6445" s="288"/>
      <c r="W6445" s="287"/>
      <c r="Z6445" s="289"/>
    </row>
    <row r="6446" spans="22:26">
      <c r="V6446" s="288"/>
      <c r="W6446" s="287"/>
      <c r="Z6446" s="289"/>
    </row>
    <row r="6447" spans="22:26">
      <c r="V6447" s="288"/>
      <c r="W6447" s="287"/>
      <c r="Z6447" s="289"/>
    </row>
    <row r="6448" spans="22:26">
      <c r="V6448" s="288"/>
      <c r="W6448" s="287"/>
      <c r="Z6448" s="289"/>
    </row>
    <row r="6449" spans="22:26">
      <c r="V6449" s="288"/>
      <c r="W6449" s="287"/>
      <c r="Z6449" s="289"/>
    </row>
    <row r="6450" spans="22:26">
      <c r="V6450" s="288"/>
      <c r="W6450" s="287"/>
      <c r="Z6450" s="289"/>
    </row>
    <row r="6451" spans="22:26">
      <c r="V6451" s="288"/>
      <c r="W6451" s="287"/>
      <c r="Z6451" s="289"/>
    </row>
    <row r="6452" spans="22:26">
      <c r="V6452" s="288"/>
      <c r="W6452" s="287"/>
      <c r="Z6452" s="289"/>
    </row>
    <row r="6453" spans="22:26">
      <c r="V6453" s="288"/>
      <c r="W6453" s="287"/>
      <c r="Z6453" s="289"/>
    </row>
    <row r="6454" spans="22:26">
      <c r="V6454" s="288"/>
      <c r="W6454" s="287"/>
      <c r="Z6454" s="289"/>
    </row>
    <row r="6455" spans="22:26">
      <c r="V6455" s="288"/>
      <c r="W6455" s="287"/>
      <c r="Z6455" s="289"/>
    </row>
    <row r="6456" spans="22:26">
      <c r="V6456" s="288"/>
      <c r="W6456" s="287"/>
      <c r="Z6456" s="289"/>
    </row>
    <row r="6457" spans="22:26">
      <c r="V6457" s="288"/>
      <c r="W6457" s="287"/>
      <c r="Z6457" s="289"/>
    </row>
    <row r="6458" spans="22:26">
      <c r="V6458" s="288"/>
      <c r="W6458" s="287"/>
      <c r="Z6458" s="289"/>
    </row>
    <row r="6459" spans="22:26">
      <c r="V6459" s="288"/>
      <c r="W6459" s="287"/>
      <c r="Z6459" s="289"/>
    </row>
    <row r="6460" spans="22:26">
      <c r="V6460" s="288"/>
      <c r="W6460" s="287"/>
      <c r="Z6460" s="289"/>
    </row>
    <row r="6461" spans="22:26">
      <c r="V6461" s="288"/>
      <c r="W6461" s="287"/>
      <c r="Z6461" s="289"/>
    </row>
    <row r="6462" spans="22:26">
      <c r="V6462" s="288"/>
      <c r="W6462" s="287"/>
      <c r="Z6462" s="289"/>
    </row>
    <row r="6463" spans="22:26">
      <c r="V6463" s="288"/>
      <c r="W6463" s="287"/>
      <c r="Z6463" s="289"/>
    </row>
    <row r="6464" spans="22:26">
      <c r="V6464" s="288"/>
      <c r="W6464" s="287"/>
      <c r="Z6464" s="289"/>
    </row>
    <row r="6465" spans="22:26">
      <c r="V6465" s="288"/>
      <c r="W6465" s="287"/>
      <c r="Z6465" s="289"/>
    </row>
    <row r="6466" spans="22:26">
      <c r="V6466" s="288"/>
      <c r="W6466" s="287"/>
      <c r="Z6466" s="289"/>
    </row>
    <row r="6467" spans="22:26">
      <c r="V6467" s="288"/>
      <c r="W6467" s="287"/>
      <c r="Z6467" s="289"/>
    </row>
    <row r="6468" spans="22:26">
      <c r="V6468" s="288"/>
      <c r="W6468" s="287"/>
      <c r="Z6468" s="289"/>
    </row>
    <row r="6469" spans="22:26">
      <c r="V6469" s="288"/>
      <c r="W6469" s="287"/>
      <c r="Z6469" s="289"/>
    </row>
    <row r="6470" spans="22:26">
      <c r="V6470" s="288"/>
      <c r="W6470" s="287"/>
      <c r="Z6470" s="289"/>
    </row>
    <row r="6471" spans="22:26">
      <c r="V6471" s="288"/>
      <c r="W6471" s="287"/>
      <c r="Z6471" s="289"/>
    </row>
    <row r="6472" spans="22:26">
      <c r="V6472" s="288"/>
      <c r="W6472" s="287"/>
      <c r="Z6472" s="289"/>
    </row>
    <row r="6473" spans="22:26">
      <c r="V6473" s="288"/>
      <c r="W6473" s="287"/>
      <c r="Z6473" s="289"/>
    </row>
    <row r="6474" spans="22:26">
      <c r="V6474" s="288"/>
      <c r="W6474" s="287"/>
      <c r="Z6474" s="289"/>
    </row>
    <row r="6475" spans="22:26">
      <c r="V6475" s="288"/>
      <c r="W6475" s="287"/>
      <c r="Z6475" s="289"/>
    </row>
    <row r="6476" spans="22:26">
      <c r="V6476" s="288"/>
      <c r="W6476" s="287"/>
      <c r="Z6476" s="289"/>
    </row>
    <row r="6477" spans="22:26">
      <c r="V6477" s="288"/>
      <c r="W6477" s="287"/>
      <c r="Z6477" s="289"/>
    </row>
    <row r="6478" spans="22:26">
      <c r="V6478" s="288"/>
      <c r="W6478" s="287"/>
      <c r="Z6478" s="289"/>
    </row>
    <row r="6479" spans="22:26">
      <c r="V6479" s="288"/>
      <c r="W6479" s="287"/>
      <c r="Z6479" s="289"/>
    </row>
    <row r="6480" spans="22:26">
      <c r="V6480" s="288"/>
      <c r="W6480" s="287"/>
      <c r="Z6480" s="289"/>
    </row>
    <row r="6481" spans="22:26">
      <c r="V6481" s="288"/>
      <c r="W6481" s="287"/>
      <c r="Z6481" s="289"/>
    </row>
    <row r="6482" spans="22:26">
      <c r="V6482" s="288"/>
      <c r="W6482" s="287"/>
      <c r="Z6482" s="289"/>
    </row>
    <row r="6483" spans="22:26">
      <c r="V6483" s="288"/>
      <c r="W6483" s="287"/>
      <c r="Z6483" s="289"/>
    </row>
    <row r="6484" spans="22:26">
      <c r="V6484" s="288"/>
      <c r="W6484" s="287"/>
      <c r="Z6484" s="289"/>
    </row>
    <row r="6485" spans="22:26">
      <c r="V6485" s="288"/>
      <c r="W6485" s="287"/>
      <c r="Z6485" s="289"/>
    </row>
    <row r="6486" spans="22:26">
      <c r="V6486" s="288"/>
      <c r="W6486" s="287"/>
      <c r="Z6486" s="289"/>
    </row>
    <row r="6487" spans="22:26">
      <c r="V6487" s="288"/>
      <c r="W6487" s="287"/>
      <c r="Z6487" s="289"/>
    </row>
    <row r="6488" spans="22:26">
      <c r="V6488" s="288"/>
      <c r="W6488" s="287"/>
      <c r="Z6488" s="289"/>
    </row>
    <row r="6489" spans="22:26">
      <c r="V6489" s="288"/>
      <c r="W6489" s="287"/>
      <c r="Z6489" s="289"/>
    </row>
    <row r="6490" spans="22:26">
      <c r="V6490" s="288"/>
      <c r="W6490" s="287"/>
      <c r="Z6490" s="289"/>
    </row>
    <row r="6491" spans="22:26">
      <c r="V6491" s="288"/>
      <c r="W6491" s="287"/>
      <c r="Z6491" s="289"/>
    </row>
    <row r="6492" spans="22:26">
      <c r="V6492" s="288"/>
      <c r="W6492" s="287"/>
      <c r="Z6492" s="289"/>
    </row>
    <row r="6493" spans="22:26">
      <c r="V6493" s="288"/>
      <c r="W6493" s="287"/>
      <c r="Z6493" s="289"/>
    </row>
    <row r="6494" spans="22:26">
      <c r="V6494" s="288"/>
      <c r="W6494" s="287"/>
      <c r="Z6494" s="289"/>
    </row>
    <row r="6495" spans="22:26">
      <c r="V6495" s="288"/>
      <c r="W6495" s="287"/>
      <c r="Z6495" s="289"/>
    </row>
    <row r="6496" spans="22:26">
      <c r="V6496" s="288"/>
      <c r="W6496" s="287"/>
      <c r="Z6496" s="289"/>
    </row>
    <row r="6497" spans="22:26">
      <c r="V6497" s="288"/>
      <c r="W6497" s="287"/>
      <c r="Z6497" s="289"/>
    </row>
    <row r="6498" spans="22:26">
      <c r="V6498" s="288"/>
      <c r="W6498" s="287"/>
      <c r="Z6498" s="289"/>
    </row>
    <row r="6499" spans="22:26">
      <c r="V6499" s="288"/>
      <c r="W6499" s="287"/>
      <c r="Z6499" s="289"/>
    </row>
    <row r="6500" spans="22:26">
      <c r="V6500" s="288"/>
      <c r="W6500" s="287"/>
      <c r="Z6500" s="289"/>
    </row>
    <row r="6501" spans="22:26">
      <c r="V6501" s="288"/>
      <c r="W6501" s="287"/>
      <c r="Z6501" s="289"/>
    </row>
    <row r="6502" spans="22:26">
      <c r="V6502" s="288"/>
      <c r="W6502" s="287"/>
      <c r="Z6502" s="289"/>
    </row>
    <row r="6503" spans="22:26">
      <c r="V6503" s="288"/>
      <c r="W6503" s="287"/>
      <c r="Z6503" s="289"/>
    </row>
    <row r="6504" spans="22:26">
      <c r="V6504" s="288"/>
      <c r="W6504" s="287"/>
      <c r="Z6504" s="289"/>
    </row>
    <row r="6505" spans="22:26">
      <c r="V6505" s="288"/>
      <c r="W6505" s="287"/>
      <c r="Z6505" s="289"/>
    </row>
    <row r="6506" spans="22:26">
      <c r="V6506" s="288"/>
      <c r="W6506" s="287"/>
      <c r="Z6506" s="289"/>
    </row>
    <row r="6507" spans="22:26">
      <c r="V6507" s="288"/>
      <c r="W6507" s="287"/>
      <c r="Z6507" s="289"/>
    </row>
    <row r="6508" spans="22:26">
      <c r="V6508" s="288"/>
      <c r="W6508" s="287"/>
      <c r="Z6508" s="289"/>
    </row>
    <row r="6509" spans="22:26">
      <c r="V6509" s="288"/>
      <c r="W6509" s="287"/>
      <c r="Z6509" s="289"/>
    </row>
    <row r="6510" spans="22:26">
      <c r="V6510" s="288"/>
      <c r="W6510" s="287"/>
      <c r="Z6510" s="289"/>
    </row>
    <row r="6511" spans="22:26">
      <c r="V6511" s="288"/>
      <c r="W6511" s="287"/>
      <c r="Z6511" s="289"/>
    </row>
    <row r="6512" spans="22:26">
      <c r="V6512" s="288"/>
      <c r="W6512" s="287"/>
      <c r="Z6512" s="289"/>
    </row>
    <row r="6513" spans="22:26">
      <c r="V6513" s="288"/>
      <c r="W6513" s="287"/>
      <c r="Z6513" s="289"/>
    </row>
    <row r="6514" spans="22:26">
      <c r="V6514" s="288"/>
      <c r="W6514" s="287"/>
      <c r="Z6514" s="289"/>
    </row>
    <row r="6515" spans="22:26">
      <c r="V6515" s="288"/>
      <c r="W6515" s="287"/>
      <c r="Z6515" s="289"/>
    </row>
    <row r="6516" spans="22:26">
      <c r="V6516" s="288"/>
      <c r="W6516" s="287"/>
      <c r="Z6516" s="289"/>
    </row>
    <row r="6517" spans="22:26">
      <c r="V6517" s="288"/>
      <c r="W6517" s="287"/>
      <c r="Z6517" s="289"/>
    </row>
    <row r="6518" spans="22:26">
      <c r="V6518" s="288"/>
      <c r="W6518" s="287"/>
      <c r="Z6518" s="289"/>
    </row>
    <row r="6519" spans="22:26">
      <c r="V6519" s="288"/>
      <c r="W6519" s="287"/>
      <c r="Z6519" s="289"/>
    </row>
    <row r="6520" spans="22:26">
      <c r="V6520" s="288"/>
      <c r="W6520" s="287"/>
      <c r="Z6520" s="289"/>
    </row>
    <row r="6521" spans="22:26">
      <c r="V6521" s="288"/>
      <c r="W6521" s="287"/>
      <c r="Z6521" s="289"/>
    </row>
    <row r="6522" spans="22:26">
      <c r="V6522" s="288"/>
      <c r="W6522" s="287"/>
      <c r="Z6522" s="289"/>
    </row>
    <row r="6523" spans="22:26">
      <c r="V6523" s="288"/>
      <c r="W6523" s="287"/>
      <c r="Z6523" s="289"/>
    </row>
    <row r="6524" spans="22:26">
      <c r="V6524" s="288"/>
      <c r="W6524" s="287"/>
      <c r="Z6524" s="289"/>
    </row>
    <row r="6525" spans="22:26">
      <c r="V6525" s="288"/>
      <c r="W6525" s="287"/>
      <c r="Z6525" s="289"/>
    </row>
    <row r="6526" spans="22:26">
      <c r="V6526" s="288"/>
      <c r="W6526" s="287"/>
      <c r="Z6526" s="289"/>
    </row>
    <row r="6527" spans="22:26">
      <c r="V6527" s="288"/>
      <c r="W6527" s="287"/>
      <c r="Z6527" s="289"/>
    </row>
    <row r="6528" spans="22:26">
      <c r="V6528" s="288"/>
      <c r="W6528" s="287"/>
      <c r="Z6528" s="289"/>
    </row>
    <row r="6529" spans="22:26">
      <c r="V6529" s="288"/>
      <c r="W6529" s="287"/>
      <c r="Z6529" s="289"/>
    </row>
    <row r="6530" spans="22:26">
      <c r="V6530" s="288"/>
      <c r="W6530" s="287"/>
      <c r="Z6530" s="289"/>
    </row>
    <row r="6531" spans="22:26">
      <c r="V6531" s="288"/>
      <c r="W6531" s="287"/>
      <c r="Z6531" s="289"/>
    </row>
    <row r="6532" spans="22:26">
      <c r="V6532" s="288"/>
      <c r="W6532" s="287"/>
      <c r="Z6532" s="289"/>
    </row>
    <row r="6533" spans="22:26">
      <c r="V6533" s="288"/>
      <c r="W6533" s="287"/>
      <c r="Z6533" s="289"/>
    </row>
    <row r="6534" spans="22:26">
      <c r="V6534" s="288"/>
      <c r="W6534" s="287"/>
      <c r="Z6534" s="289"/>
    </row>
    <row r="6535" spans="22:26">
      <c r="V6535" s="288"/>
      <c r="W6535" s="287"/>
      <c r="Z6535" s="289"/>
    </row>
    <row r="6536" spans="22:26">
      <c r="V6536" s="288"/>
      <c r="W6536" s="287"/>
      <c r="Z6536" s="289"/>
    </row>
    <row r="6537" spans="22:26">
      <c r="V6537" s="288"/>
      <c r="W6537" s="287"/>
      <c r="Z6537" s="289"/>
    </row>
    <row r="6538" spans="22:26">
      <c r="V6538" s="288"/>
      <c r="W6538" s="287"/>
      <c r="Z6538" s="289"/>
    </row>
    <row r="6539" spans="22:26">
      <c r="V6539" s="288"/>
      <c r="W6539" s="287"/>
      <c r="Z6539" s="289"/>
    </row>
    <row r="6540" spans="22:26">
      <c r="V6540" s="288"/>
      <c r="W6540" s="287"/>
      <c r="Z6540" s="289"/>
    </row>
    <row r="6541" spans="22:26">
      <c r="V6541" s="288"/>
      <c r="W6541" s="287"/>
      <c r="Z6541" s="289"/>
    </row>
    <row r="6542" spans="22:26">
      <c r="V6542" s="288"/>
      <c r="W6542" s="287"/>
      <c r="Z6542" s="289"/>
    </row>
    <row r="6543" spans="22:26">
      <c r="V6543" s="288"/>
      <c r="W6543" s="287"/>
      <c r="Z6543" s="289"/>
    </row>
    <row r="6544" spans="22:26">
      <c r="V6544" s="288"/>
      <c r="W6544" s="287"/>
      <c r="Z6544" s="289"/>
    </row>
    <row r="6545" spans="22:26">
      <c r="V6545" s="288"/>
      <c r="W6545" s="287"/>
      <c r="Z6545" s="289"/>
    </row>
    <row r="6546" spans="22:26">
      <c r="V6546" s="288"/>
      <c r="W6546" s="287"/>
      <c r="Z6546" s="289"/>
    </row>
    <row r="6547" spans="22:26">
      <c r="V6547" s="288"/>
      <c r="W6547" s="287"/>
      <c r="Z6547" s="289"/>
    </row>
    <row r="6548" spans="22:26">
      <c r="V6548" s="288"/>
      <c r="W6548" s="287"/>
      <c r="Z6548" s="289"/>
    </row>
    <row r="6549" spans="22:26">
      <c r="V6549" s="288"/>
      <c r="W6549" s="287"/>
      <c r="Z6549" s="289"/>
    </row>
    <row r="6550" spans="22:26">
      <c r="V6550" s="288"/>
      <c r="W6550" s="287"/>
      <c r="Z6550" s="289"/>
    </row>
    <row r="6551" spans="22:26">
      <c r="V6551" s="288"/>
      <c r="W6551" s="287"/>
      <c r="Z6551" s="289"/>
    </row>
    <row r="6552" spans="22:26">
      <c r="V6552" s="288"/>
      <c r="W6552" s="287"/>
      <c r="Z6552" s="289"/>
    </row>
    <row r="6553" spans="22:26">
      <c r="V6553" s="288"/>
      <c r="W6553" s="287"/>
      <c r="Z6553" s="289"/>
    </row>
    <row r="6554" spans="22:26">
      <c r="V6554" s="288"/>
      <c r="W6554" s="287"/>
      <c r="Z6554" s="289"/>
    </row>
    <row r="6555" spans="22:26">
      <c r="V6555" s="288"/>
      <c r="W6555" s="287"/>
      <c r="Z6555" s="289"/>
    </row>
    <row r="6556" spans="22:26">
      <c r="V6556" s="288"/>
      <c r="W6556" s="287"/>
      <c r="Z6556" s="289"/>
    </row>
    <row r="6557" spans="22:26">
      <c r="V6557" s="288"/>
      <c r="W6557" s="287"/>
      <c r="Z6557" s="289"/>
    </row>
    <row r="6558" spans="22:26">
      <c r="V6558" s="288"/>
      <c r="W6558" s="287"/>
      <c r="Z6558" s="289"/>
    </row>
    <row r="6559" spans="22:26">
      <c r="V6559" s="288"/>
      <c r="W6559" s="287"/>
      <c r="Z6559" s="289"/>
    </row>
    <row r="6560" spans="22:26">
      <c r="V6560" s="288"/>
      <c r="W6560" s="287"/>
      <c r="Z6560" s="289"/>
    </row>
    <row r="6561" spans="22:26">
      <c r="V6561" s="288"/>
      <c r="W6561" s="287"/>
      <c r="Z6561" s="289"/>
    </row>
    <row r="6562" spans="22:26">
      <c r="V6562" s="288"/>
      <c r="W6562" s="287"/>
      <c r="Z6562" s="289"/>
    </row>
    <row r="6563" spans="22:26">
      <c r="V6563" s="288"/>
      <c r="W6563" s="287"/>
      <c r="Z6563" s="289"/>
    </row>
    <row r="6564" spans="22:26">
      <c r="V6564" s="288"/>
      <c r="W6564" s="287"/>
      <c r="Z6564" s="289"/>
    </row>
    <row r="6565" spans="22:26">
      <c r="V6565" s="288"/>
      <c r="W6565" s="287"/>
      <c r="Z6565" s="289"/>
    </row>
    <row r="6566" spans="22:26">
      <c r="V6566" s="288"/>
      <c r="W6566" s="287"/>
      <c r="Z6566" s="289"/>
    </row>
    <row r="6567" spans="22:26">
      <c r="V6567" s="288"/>
      <c r="W6567" s="287"/>
      <c r="Z6567" s="289"/>
    </row>
    <row r="6568" spans="22:26">
      <c r="V6568" s="288"/>
      <c r="W6568" s="287"/>
      <c r="Z6568" s="289"/>
    </row>
    <row r="6569" spans="22:26">
      <c r="V6569" s="288"/>
      <c r="W6569" s="287"/>
      <c r="Z6569" s="289"/>
    </row>
    <row r="6570" spans="22:26">
      <c r="V6570" s="288"/>
      <c r="W6570" s="287"/>
      <c r="Z6570" s="289"/>
    </row>
    <row r="6571" spans="22:26">
      <c r="V6571" s="288"/>
      <c r="W6571" s="287"/>
      <c r="Z6571" s="289"/>
    </row>
    <row r="6572" spans="22:26">
      <c r="V6572" s="288"/>
      <c r="W6572" s="287"/>
      <c r="Z6572" s="289"/>
    </row>
    <row r="6573" spans="22:26">
      <c r="V6573" s="288"/>
      <c r="W6573" s="287"/>
      <c r="Z6573" s="289"/>
    </row>
    <row r="6574" spans="22:26">
      <c r="V6574" s="288"/>
      <c r="W6574" s="287"/>
      <c r="Z6574" s="289"/>
    </row>
    <row r="6575" spans="22:26">
      <c r="V6575" s="288"/>
      <c r="W6575" s="287"/>
      <c r="Z6575" s="289"/>
    </row>
    <row r="6576" spans="22:26">
      <c r="V6576" s="288"/>
      <c r="W6576" s="287"/>
      <c r="Z6576" s="289"/>
    </row>
    <row r="6577" spans="22:26">
      <c r="V6577" s="288"/>
      <c r="W6577" s="287"/>
      <c r="Z6577" s="289"/>
    </row>
    <row r="6578" spans="22:26">
      <c r="V6578" s="288"/>
      <c r="W6578" s="287"/>
      <c r="Z6578" s="289"/>
    </row>
    <row r="6579" spans="22:26">
      <c r="V6579" s="288"/>
      <c r="W6579" s="287"/>
      <c r="Z6579" s="289"/>
    </row>
    <row r="6580" spans="22:26">
      <c r="V6580" s="288"/>
      <c r="W6580" s="287"/>
      <c r="Z6580" s="289"/>
    </row>
    <row r="6581" spans="22:26">
      <c r="V6581" s="288"/>
      <c r="W6581" s="287"/>
      <c r="Z6581" s="289"/>
    </row>
    <row r="6582" spans="22:26">
      <c r="V6582" s="288"/>
      <c r="W6582" s="287"/>
      <c r="Z6582" s="289"/>
    </row>
    <row r="6583" spans="22:26">
      <c r="V6583" s="288"/>
      <c r="W6583" s="287"/>
      <c r="Z6583" s="289"/>
    </row>
    <row r="6584" spans="22:26">
      <c r="V6584" s="288"/>
      <c r="W6584" s="287"/>
      <c r="Z6584" s="289"/>
    </row>
    <row r="6585" spans="22:26">
      <c r="V6585" s="288"/>
      <c r="W6585" s="287"/>
      <c r="Z6585" s="289"/>
    </row>
    <row r="6586" spans="22:26">
      <c r="V6586" s="288"/>
      <c r="W6586" s="287"/>
      <c r="Z6586" s="289"/>
    </row>
    <row r="6587" spans="22:26">
      <c r="V6587" s="288"/>
      <c r="W6587" s="287"/>
      <c r="Z6587" s="289"/>
    </row>
    <row r="6588" spans="22:26">
      <c r="V6588" s="288"/>
      <c r="W6588" s="287"/>
      <c r="Z6588" s="289"/>
    </row>
    <row r="6589" spans="22:26">
      <c r="V6589" s="288"/>
      <c r="W6589" s="287"/>
      <c r="Z6589" s="289"/>
    </row>
    <row r="6590" spans="22:26">
      <c r="V6590" s="288"/>
      <c r="W6590" s="287"/>
      <c r="Z6590" s="289"/>
    </row>
    <row r="6591" spans="22:26">
      <c r="V6591" s="288"/>
      <c r="W6591" s="287"/>
      <c r="Z6591" s="289"/>
    </row>
    <row r="6592" spans="22:26">
      <c r="V6592" s="288"/>
      <c r="W6592" s="287"/>
      <c r="Z6592" s="289"/>
    </row>
    <row r="6593" spans="22:26">
      <c r="V6593" s="288"/>
      <c r="W6593" s="287"/>
      <c r="Z6593" s="289"/>
    </row>
    <row r="6594" spans="22:26">
      <c r="V6594" s="288"/>
      <c r="W6594" s="287"/>
      <c r="Z6594" s="289"/>
    </row>
    <row r="6595" spans="22:26">
      <c r="V6595" s="288"/>
      <c r="W6595" s="287"/>
      <c r="Z6595" s="289"/>
    </row>
    <row r="6596" spans="22:26">
      <c r="V6596" s="288"/>
      <c r="W6596" s="287"/>
      <c r="Z6596" s="289"/>
    </row>
    <row r="6597" spans="22:26">
      <c r="V6597" s="288"/>
      <c r="W6597" s="287"/>
      <c r="Z6597" s="289"/>
    </row>
    <row r="6598" spans="22:26">
      <c r="V6598" s="288"/>
      <c r="W6598" s="287"/>
      <c r="Z6598" s="289"/>
    </row>
    <row r="6599" spans="22:26">
      <c r="V6599" s="288"/>
      <c r="W6599" s="287"/>
      <c r="Z6599" s="289"/>
    </row>
    <row r="6600" spans="22:26">
      <c r="V6600" s="288"/>
      <c r="W6600" s="287"/>
      <c r="Z6600" s="289"/>
    </row>
    <row r="6601" spans="22:26">
      <c r="V6601" s="288"/>
      <c r="W6601" s="287"/>
      <c r="Z6601" s="289"/>
    </row>
    <row r="6602" spans="22:26">
      <c r="V6602" s="288"/>
      <c r="W6602" s="287"/>
      <c r="Z6602" s="289"/>
    </row>
    <row r="6603" spans="22:26">
      <c r="V6603" s="288"/>
      <c r="W6603" s="287"/>
      <c r="Z6603" s="289"/>
    </row>
    <row r="6604" spans="22:26">
      <c r="V6604" s="288"/>
      <c r="W6604" s="287"/>
      <c r="Z6604" s="289"/>
    </row>
    <row r="6605" spans="22:26">
      <c r="V6605" s="288"/>
      <c r="W6605" s="287"/>
      <c r="Z6605" s="289"/>
    </row>
    <row r="6606" spans="22:26">
      <c r="V6606" s="288"/>
      <c r="W6606" s="287"/>
      <c r="Z6606" s="289"/>
    </row>
    <row r="6607" spans="22:26">
      <c r="V6607" s="288"/>
      <c r="W6607" s="287"/>
      <c r="Z6607" s="289"/>
    </row>
    <row r="6608" spans="22:26">
      <c r="V6608" s="288"/>
      <c r="W6608" s="287"/>
      <c r="Z6608" s="289"/>
    </row>
    <row r="6609" spans="22:26">
      <c r="V6609" s="288"/>
      <c r="W6609" s="287"/>
      <c r="Z6609" s="289"/>
    </row>
    <row r="6610" spans="22:26">
      <c r="V6610" s="288"/>
      <c r="W6610" s="287"/>
      <c r="Z6610" s="289"/>
    </row>
    <row r="6611" spans="22:26">
      <c r="V6611" s="288"/>
      <c r="W6611" s="287"/>
      <c r="Z6611" s="289"/>
    </row>
    <row r="6612" spans="22:26">
      <c r="V6612" s="288"/>
      <c r="W6612" s="287"/>
      <c r="Z6612" s="289"/>
    </row>
    <row r="6613" spans="22:26">
      <c r="V6613" s="288"/>
      <c r="W6613" s="287"/>
      <c r="Z6613" s="289"/>
    </row>
    <row r="6614" spans="22:26">
      <c r="V6614" s="288"/>
      <c r="W6614" s="287"/>
      <c r="Z6614" s="289"/>
    </row>
    <row r="6615" spans="22:26">
      <c r="V6615" s="288"/>
      <c r="W6615" s="287"/>
      <c r="Z6615" s="289"/>
    </row>
    <row r="6616" spans="22:26">
      <c r="V6616" s="288"/>
      <c r="W6616" s="287"/>
      <c r="Z6616" s="289"/>
    </row>
    <row r="6617" spans="22:26">
      <c r="V6617" s="288"/>
      <c r="W6617" s="287"/>
      <c r="Z6617" s="289"/>
    </row>
    <row r="6618" spans="22:26">
      <c r="V6618" s="288"/>
      <c r="W6618" s="287"/>
      <c r="Z6618" s="289"/>
    </row>
    <row r="6619" spans="22:26">
      <c r="V6619" s="288"/>
      <c r="W6619" s="287"/>
      <c r="Z6619" s="289"/>
    </row>
    <row r="6620" spans="22:26">
      <c r="V6620" s="288"/>
      <c r="W6620" s="287"/>
      <c r="Z6620" s="289"/>
    </row>
    <row r="6621" spans="22:26">
      <c r="V6621" s="288"/>
      <c r="W6621" s="287"/>
      <c r="Z6621" s="289"/>
    </row>
    <row r="6622" spans="22:26">
      <c r="V6622" s="288"/>
      <c r="W6622" s="287"/>
      <c r="Z6622" s="289"/>
    </row>
    <row r="6623" spans="22:26">
      <c r="V6623" s="288"/>
      <c r="W6623" s="287"/>
      <c r="Z6623" s="289"/>
    </row>
    <row r="6624" spans="22:26">
      <c r="V6624" s="288"/>
      <c r="W6624" s="287"/>
      <c r="Z6624" s="289"/>
    </row>
    <row r="6625" spans="22:26">
      <c r="V6625" s="288"/>
      <c r="W6625" s="287"/>
      <c r="Z6625" s="289"/>
    </row>
    <row r="6626" spans="22:26">
      <c r="V6626" s="288"/>
      <c r="W6626" s="287"/>
      <c r="Z6626" s="289"/>
    </row>
    <row r="6627" spans="22:26">
      <c r="V6627" s="288"/>
      <c r="W6627" s="287"/>
      <c r="Z6627" s="289"/>
    </row>
    <row r="6628" spans="22:26">
      <c r="V6628" s="288"/>
      <c r="W6628" s="287"/>
      <c r="Z6628" s="289"/>
    </row>
    <row r="6629" spans="22:26">
      <c r="V6629" s="288"/>
      <c r="W6629" s="287"/>
      <c r="Z6629" s="289"/>
    </row>
    <row r="6630" spans="22:26">
      <c r="V6630" s="288"/>
      <c r="W6630" s="287"/>
      <c r="Z6630" s="289"/>
    </row>
    <row r="6631" spans="22:26">
      <c r="V6631" s="288"/>
      <c r="W6631" s="287"/>
      <c r="Z6631" s="289"/>
    </row>
    <row r="6632" spans="22:26">
      <c r="V6632" s="288"/>
      <c r="W6632" s="287"/>
      <c r="Z6632" s="289"/>
    </row>
    <row r="6633" spans="22:26">
      <c r="V6633" s="288"/>
      <c r="W6633" s="287"/>
      <c r="Z6633" s="289"/>
    </row>
    <row r="6634" spans="22:26">
      <c r="V6634" s="288"/>
      <c r="W6634" s="287"/>
      <c r="Z6634" s="289"/>
    </row>
    <row r="6635" spans="22:26">
      <c r="V6635" s="288"/>
      <c r="W6635" s="287"/>
      <c r="Z6635" s="289"/>
    </row>
    <row r="6636" spans="22:26">
      <c r="V6636" s="288"/>
      <c r="W6636" s="287"/>
      <c r="Z6636" s="289"/>
    </row>
    <row r="6637" spans="22:26">
      <c r="V6637" s="288"/>
      <c r="W6637" s="287"/>
      <c r="Z6637" s="289"/>
    </row>
    <row r="6638" spans="22:26">
      <c r="V6638" s="288"/>
      <c r="W6638" s="287"/>
      <c r="Z6638" s="289"/>
    </row>
    <row r="6639" spans="22:26">
      <c r="V6639" s="288"/>
      <c r="W6639" s="287"/>
      <c r="Z6639" s="289"/>
    </row>
    <row r="6640" spans="22:26">
      <c r="V6640" s="288"/>
      <c r="W6640" s="287"/>
      <c r="Z6640" s="289"/>
    </row>
    <row r="6641" spans="22:26">
      <c r="V6641" s="288"/>
      <c r="W6641" s="287"/>
      <c r="Z6641" s="289"/>
    </row>
    <row r="6642" spans="22:26">
      <c r="V6642" s="288"/>
      <c r="W6642" s="287"/>
      <c r="Z6642" s="289"/>
    </row>
    <row r="6643" spans="22:26">
      <c r="V6643" s="288"/>
      <c r="W6643" s="287"/>
      <c r="Z6643" s="289"/>
    </row>
    <row r="6644" spans="22:26">
      <c r="V6644" s="288"/>
      <c r="W6644" s="287"/>
      <c r="Z6644" s="289"/>
    </row>
    <row r="6645" spans="22:26">
      <c r="V6645" s="288"/>
      <c r="W6645" s="287"/>
      <c r="Z6645" s="289"/>
    </row>
    <row r="6646" spans="22:26">
      <c r="V6646" s="288"/>
      <c r="W6646" s="287"/>
      <c r="Z6646" s="289"/>
    </row>
    <row r="6647" spans="22:26">
      <c r="V6647" s="288"/>
      <c r="W6647" s="287"/>
      <c r="Z6647" s="289"/>
    </row>
    <row r="6648" spans="22:26">
      <c r="V6648" s="288"/>
      <c r="W6648" s="287"/>
      <c r="Z6648" s="289"/>
    </row>
    <row r="6649" spans="22:26">
      <c r="V6649" s="288"/>
      <c r="W6649" s="287"/>
      <c r="Z6649" s="289"/>
    </row>
    <row r="6650" spans="22:26">
      <c r="V6650" s="288"/>
      <c r="W6650" s="287"/>
      <c r="Z6650" s="289"/>
    </row>
    <row r="6651" spans="22:26">
      <c r="V6651" s="288"/>
      <c r="W6651" s="287"/>
      <c r="Z6651" s="289"/>
    </row>
    <row r="6652" spans="22:26">
      <c r="V6652" s="288"/>
      <c r="W6652" s="287"/>
      <c r="Z6652" s="289"/>
    </row>
    <row r="6653" spans="22:26">
      <c r="V6653" s="288"/>
      <c r="W6653" s="287"/>
      <c r="Z6653" s="289"/>
    </row>
    <row r="6654" spans="22:26">
      <c r="V6654" s="288"/>
      <c r="W6654" s="287"/>
      <c r="Z6654" s="289"/>
    </row>
    <row r="6655" spans="22:26">
      <c r="V6655" s="288"/>
      <c r="W6655" s="287"/>
      <c r="Z6655" s="289"/>
    </row>
    <row r="6656" spans="22:26">
      <c r="V6656" s="288"/>
      <c r="W6656" s="287"/>
      <c r="Z6656" s="289"/>
    </row>
    <row r="6657" spans="22:26">
      <c r="V6657" s="288"/>
      <c r="W6657" s="287"/>
      <c r="Z6657" s="289"/>
    </row>
    <row r="6658" spans="22:26">
      <c r="V6658" s="288"/>
      <c r="W6658" s="287"/>
      <c r="Z6658" s="289"/>
    </row>
    <row r="6659" spans="22:26">
      <c r="V6659" s="288"/>
      <c r="W6659" s="287"/>
      <c r="Z6659" s="289"/>
    </row>
    <row r="6660" spans="22:26">
      <c r="V6660" s="288"/>
      <c r="W6660" s="287"/>
      <c r="Z6660" s="289"/>
    </row>
    <row r="6661" spans="22:26">
      <c r="V6661" s="288"/>
      <c r="W6661" s="287"/>
      <c r="Z6661" s="289"/>
    </row>
    <row r="6662" spans="22:26">
      <c r="V6662" s="288"/>
      <c r="W6662" s="287"/>
      <c r="Z6662" s="289"/>
    </row>
    <row r="6663" spans="22:26">
      <c r="V6663" s="288"/>
      <c r="W6663" s="287"/>
      <c r="Z6663" s="289"/>
    </row>
    <row r="6664" spans="22:26">
      <c r="V6664" s="288"/>
      <c r="W6664" s="287"/>
      <c r="Z6664" s="289"/>
    </row>
    <row r="6665" spans="22:26">
      <c r="V6665" s="288"/>
      <c r="W6665" s="287"/>
      <c r="Z6665" s="289"/>
    </row>
    <row r="6666" spans="22:26">
      <c r="V6666" s="288"/>
      <c r="W6666" s="287"/>
      <c r="Z6666" s="289"/>
    </row>
    <row r="6667" spans="22:26">
      <c r="V6667" s="288"/>
      <c r="W6667" s="287"/>
      <c r="Z6667" s="289"/>
    </row>
    <row r="6668" spans="22:26">
      <c r="V6668" s="288"/>
      <c r="W6668" s="287"/>
      <c r="Z6668" s="289"/>
    </row>
    <row r="6669" spans="22:26">
      <c r="V6669" s="288"/>
      <c r="W6669" s="287"/>
      <c r="Z6669" s="289"/>
    </row>
    <row r="6670" spans="22:26">
      <c r="V6670" s="288"/>
      <c r="W6670" s="287"/>
      <c r="Z6670" s="289"/>
    </row>
    <row r="6671" spans="22:26">
      <c r="V6671" s="288"/>
      <c r="W6671" s="287"/>
      <c r="Z6671" s="289"/>
    </row>
    <row r="6672" spans="22:26">
      <c r="V6672" s="288"/>
      <c r="W6672" s="287"/>
      <c r="Z6672" s="289"/>
    </row>
    <row r="6673" spans="22:26">
      <c r="V6673" s="288"/>
      <c r="W6673" s="287"/>
      <c r="Z6673" s="289"/>
    </row>
    <row r="6674" spans="22:26">
      <c r="V6674" s="288"/>
      <c r="W6674" s="287"/>
      <c r="Z6674" s="289"/>
    </row>
    <row r="6675" spans="22:26">
      <c r="V6675" s="288"/>
      <c r="W6675" s="287"/>
      <c r="Z6675" s="289"/>
    </row>
    <row r="6676" spans="22:26">
      <c r="V6676" s="288"/>
      <c r="W6676" s="287"/>
      <c r="Z6676" s="289"/>
    </row>
    <row r="6677" spans="22:26">
      <c r="V6677" s="288"/>
      <c r="W6677" s="287"/>
      <c r="Z6677" s="289"/>
    </row>
    <row r="6678" spans="22:26">
      <c r="V6678" s="288"/>
      <c r="W6678" s="287"/>
      <c r="Z6678" s="289"/>
    </row>
    <row r="6679" spans="22:26">
      <c r="V6679" s="288"/>
      <c r="W6679" s="287"/>
      <c r="Z6679" s="289"/>
    </row>
    <row r="6680" spans="22:26">
      <c r="V6680" s="288"/>
      <c r="W6680" s="287"/>
      <c r="Z6680" s="289"/>
    </row>
    <row r="6681" spans="22:26">
      <c r="V6681" s="288"/>
      <c r="W6681" s="287"/>
      <c r="Z6681" s="289"/>
    </row>
    <row r="6682" spans="22:26">
      <c r="V6682" s="288"/>
      <c r="W6682" s="287"/>
      <c r="Z6682" s="289"/>
    </row>
    <row r="6683" spans="22:26">
      <c r="V6683" s="288"/>
      <c r="W6683" s="287"/>
      <c r="Z6683" s="289"/>
    </row>
    <row r="6684" spans="22:26">
      <c r="V6684" s="288"/>
      <c r="W6684" s="287"/>
      <c r="Z6684" s="289"/>
    </row>
    <row r="6685" spans="22:26">
      <c r="V6685" s="288"/>
      <c r="W6685" s="287"/>
      <c r="Z6685" s="289"/>
    </row>
    <row r="6686" spans="22:26">
      <c r="V6686" s="288"/>
      <c r="W6686" s="287"/>
      <c r="Z6686" s="289"/>
    </row>
    <row r="6687" spans="22:26">
      <c r="V6687" s="288"/>
      <c r="W6687" s="287"/>
      <c r="Z6687" s="289"/>
    </row>
    <row r="6688" spans="22:26">
      <c r="V6688" s="288"/>
      <c r="W6688" s="287"/>
      <c r="Z6688" s="289"/>
    </row>
    <row r="6689" spans="22:26">
      <c r="V6689" s="288"/>
      <c r="W6689" s="287"/>
      <c r="Z6689" s="289"/>
    </row>
    <row r="6690" spans="22:26">
      <c r="V6690" s="288"/>
      <c r="W6690" s="287"/>
      <c r="Z6690" s="289"/>
    </row>
    <row r="6691" spans="22:26">
      <c r="V6691" s="288"/>
      <c r="W6691" s="287"/>
      <c r="Z6691" s="289"/>
    </row>
    <row r="6692" spans="22:26">
      <c r="V6692" s="288"/>
      <c r="W6692" s="287"/>
      <c r="Z6692" s="289"/>
    </row>
    <row r="6693" spans="22:26">
      <c r="V6693" s="288"/>
      <c r="W6693" s="287"/>
      <c r="Z6693" s="289"/>
    </row>
    <row r="6694" spans="22:26">
      <c r="V6694" s="288"/>
      <c r="W6694" s="287"/>
      <c r="Z6694" s="289"/>
    </row>
    <row r="6695" spans="22:26">
      <c r="V6695" s="288"/>
      <c r="W6695" s="287"/>
      <c r="Z6695" s="289"/>
    </row>
    <row r="6696" spans="22:26">
      <c r="V6696" s="288"/>
      <c r="W6696" s="287"/>
      <c r="Z6696" s="289"/>
    </row>
    <row r="6697" spans="22:26">
      <c r="V6697" s="288"/>
      <c r="W6697" s="287"/>
      <c r="Z6697" s="289"/>
    </row>
    <row r="6698" spans="22:26">
      <c r="V6698" s="288"/>
      <c r="W6698" s="287"/>
      <c r="Z6698" s="289"/>
    </row>
    <row r="6699" spans="22:26">
      <c r="V6699" s="288"/>
      <c r="W6699" s="287"/>
      <c r="Z6699" s="289"/>
    </row>
    <row r="6700" spans="22:26">
      <c r="V6700" s="288"/>
      <c r="W6700" s="287"/>
      <c r="Z6700" s="289"/>
    </row>
    <row r="6701" spans="22:26">
      <c r="V6701" s="288"/>
      <c r="W6701" s="287"/>
      <c r="Z6701" s="289"/>
    </row>
    <row r="6702" spans="22:26">
      <c r="V6702" s="288"/>
      <c r="W6702" s="287"/>
      <c r="Z6702" s="289"/>
    </row>
    <row r="6703" spans="22:26">
      <c r="V6703" s="288"/>
      <c r="W6703" s="287"/>
      <c r="Z6703" s="289"/>
    </row>
    <row r="6704" spans="22:26">
      <c r="V6704" s="288"/>
      <c r="W6704" s="287"/>
      <c r="Z6704" s="289"/>
    </row>
    <row r="6705" spans="22:26">
      <c r="V6705" s="288"/>
      <c r="W6705" s="287"/>
      <c r="Z6705" s="289"/>
    </row>
    <row r="6706" spans="22:26">
      <c r="V6706" s="288"/>
      <c r="W6706" s="287"/>
      <c r="Z6706" s="289"/>
    </row>
    <row r="6707" spans="22:26">
      <c r="V6707" s="288"/>
      <c r="W6707" s="287"/>
      <c r="Z6707" s="289"/>
    </row>
    <row r="6708" spans="22:26">
      <c r="V6708" s="288"/>
      <c r="W6708" s="287"/>
      <c r="Z6708" s="289"/>
    </row>
    <row r="6709" spans="22:26">
      <c r="V6709" s="288"/>
      <c r="W6709" s="287"/>
      <c r="Z6709" s="289"/>
    </row>
    <row r="6710" spans="22:26">
      <c r="V6710" s="288"/>
      <c r="W6710" s="287"/>
      <c r="Z6710" s="289"/>
    </row>
    <row r="6711" spans="22:26">
      <c r="V6711" s="288"/>
      <c r="W6711" s="287"/>
      <c r="Z6711" s="289"/>
    </row>
    <row r="6712" spans="22:26">
      <c r="V6712" s="288"/>
      <c r="W6712" s="287"/>
      <c r="Z6712" s="289"/>
    </row>
    <row r="6713" spans="22:26">
      <c r="V6713" s="288"/>
      <c r="W6713" s="287"/>
      <c r="Z6713" s="289"/>
    </row>
    <row r="6714" spans="22:26">
      <c r="V6714" s="288"/>
      <c r="W6714" s="287"/>
      <c r="Z6714" s="289"/>
    </row>
    <row r="6715" spans="22:26">
      <c r="V6715" s="288"/>
      <c r="W6715" s="287"/>
      <c r="Z6715" s="289"/>
    </row>
    <row r="6716" spans="22:26">
      <c r="V6716" s="288"/>
      <c r="W6716" s="287"/>
      <c r="Z6716" s="289"/>
    </row>
    <row r="6717" spans="22:26">
      <c r="V6717" s="288"/>
      <c r="W6717" s="287"/>
      <c r="Z6717" s="289"/>
    </row>
    <row r="6718" spans="22:26">
      <c r="V6718" s="288"/>
      <c r="W6718" s="287"/>
      <c r="Z6718" s="289"/>
    </row>
    <row r="6719" spans="22:26">
      <c r="V6719" s="288"/>
      <c r="W6719" s="287"/>
      <c r="Z6719" s="289"/>
    </row>
    <row r="6720" spans="22:26">
      <c r="V6720" s="288"/>
      <c r="W6720" s="287"/>
      <c r="Z6720" s="289"/>
    </row>
    <row r="6721" spans="22:26">
      <c r="V6721" s="288"/>
      <c r="W6721" s="287"/>
      <c r="Z6721" s="289"/>
    </row>
    <row r="6722" spans="22:26">
      <c r="V6722" s="288"/>
      <c r="W6722" s="287"/>
      <c r="Z6722" s="289"/>
    </row>
    <row r="6723" spans="22:26">
      <c r="V6723" s="288"/>
      <c r="W6723" s="287"/>
      <c r="Z6723" s="289"/>
    </row>
    <row r="6724" spans="22:26">
      <c r="V6724" s="288"/>
      <c r="W6724" s="287"/>
      <c r="Z6724" s="289"/>
    </row>
    <row r="6725" spans="22:26">
      <c r="V6725" s="288"/>
      <c r="W6725" s="287"/>
      <c r="Z6725" s="289"/>
    </row>
    <row r="6726" spans="22:26">
      <c r="V6726" s="288"/>
      <c r="W6726" s="287"/>
      <c r="Z6726" s="289"/>
    </row>
    <row r="6727" spans="22:26">
      <c r="V6727" s="288"/>
      <c r="W6727" s="287"/>
      <c r="Z6727" s="289"/>
    </row>
    <row r="6728" spans="22:26">
      <c r="V6728" s="288"/>
      <c r="W6728" s="287"/>
      <c r="Z6728" s="289"/>
    </row>
    <row r="6729" spans="22:26">
      <c r="V6729" s="288"/>
      <c r="W6729" s="287"/>
      <c r="Z6729" s="289"/>
    </row>
    <row r="6730" spans="22:26">
      <c r="V6730" s="288"/>
      <c r="W6730" s="287"/>
      <c r="Z6730" s="289"/>
    </row>
    <row r="6731" spans="22:26">
      <c r="V6731" s="288"/>
      <c r="W6731" s="287"/>
      <c r="Z6731" s="289"/>
    </row>
    <row r="6732" spans="22:26">
      <c r="V6732" s="288"/>
      <c r="W6732" s="287"/>
      <c r="Z6732" s="289"/>
    </row>
    <row r="6733" spans="22:26">
      <c r="V6733" s="288"/>
      <c r="W6733" s="287"/>
      <c r="Z6733" s="289"/>
    </row>
    <row r="6734" spans="22:26">
      <c r="V6734" s="288"/>
      <c r="W6734" s="287"/>
      <c r="Z6734" s="289"/>
    </row>
    <row r="6735" spans="22:26">
      <c r="V6735" s="288"/>
      <c r="W6735" s="287"/>
      <c r="Z6735" s="289"/>
    </row>
    <row r="6736" spans="22:26">
      <c r="V6736" s="288"/>
      <c r="W6736" s="287"/>
      <c r="Z6736" s="289"/>
    </row>
    <row r="6737" spans="22:26">
      <c r="V6737" s="288"/>
      <c r="W6737" s="287"/>
      <c r="Z6737" s="289"/>
    </row>
    <row r="6738" spans="22:26">
      <c r="V6738" s="288"/>
      <c r="W6738" s="287"/>
      <c r="Z6738" s="289"/>
    </row>
    <row r="6739" spans="22:26">
      <c r="V6739" s="288"/>
      <c r="W6739" s="287"/>
      <c r="Z6739" s="289"/>
    </row>
    <row r="6740" spans="22:26">
      <c r="V6740" s="288"/>
      <c r="W6740" s="287"/>
      <c r="Z6740" s="289"/>
    </row>
    <row r="6741" spans="22:26">
      <c r="V6741" s="288"/>
      <c r="W6741" s="287"/>
      <c r="Z6741" s="289"/>
    </row>
    <row r="6742" spans="22:26">
      <c r="V6742" s="288"/>
      <c r="W6742" s="287"/>
      <c r="Z6742" s="289"/>
    </row>
    <row r="6743" spans="22:26">
      <c r="V6743" s="288"/>
      <c r="W6743" s="287"/>
      <c r="Z6743" s="289"/>
    </row>
    <row r="6744" spans="22:26">
      <c r="V6744" s="288"/>
      <c r="W6744" s="287"/>
      <c r="Z6744" s="289"/>
    </row>
    <row r="6745" spans="22:26">
      <c r="V6745" s="288"/>
      <c r="W6745" s="287"/>
      <c r="Z6745" s="289"/>
    </row>
    <row r="6746" spans="22:26">
      <c r="V6746" s="288"/>
      <c r="W6746" s="287"/>
      <c r="Z6746" s="289"/>
    </row>
    <row r="6747" spans="22:26">
      <c r="V6747" s="288"/>
      <c r="W6747" s="287"/>
      <c r="Z6747" s="289"/>
    </row>
    <row r="6748" spans="22:26">
      <c r="V6748" s="288"/>
      <c r="W6748" s="287"/>
      <c r="Z6748" s="289"/>
    </row>
    <row r="6749" spans="22:26">
      <c r="V6749" s="288"/>
      <c r="W6749" s="287"/>
      <c r="Z6749" s="289"/>
    </row>
    <row r="6750" spans="22:26">
      <c r="V6750" s="288"/>
      <c r="W6750" s="287"/>
      <c r="Z6750" s="289"/>
    </row>
    <row r="6751" spans="22:26">
      <c r="V6751" s="288"/>
      <c r="W6751" s="287"/>
      <c r="Z6751" s="289"/>
    </row>
    <row r="6752" spans="22:26">
      <c r="V6752" s="288"/>
      <c r="W6752" s="287"/>
      <c r="Z6752" s="289"/>
    </row>
    <row r="6753" spans="22:26">
      <c r="V6753" s="288"/>
      <c r="W6753" s="287"/>
      <c r="Z6753" s="289"/>
    </row>
    <row r="6754" spans="22:26">
      <c r="V6754" s="288"/>
      <c r="W6754" s="287"/>
      <c r="Z6754" s="289"/>
    </row>
    <row r="6755" spans="22:26">
      <c r="V6755" s="288"/>
      <c r="W6755" s="287"/>
      <c r="Z6755" s="289"/>
    </row>
    <row r="6756" spans="22:26">
      <c r="V6756" s="288"/>
      <c r="W6756" s="287"/>
      <c r="Z6756" s="289"/>
    </row>
    <row r="6757" spans="22:26">
      <c r="V6757" s="288"/>
      <c r="W6757" s="287"/>
      <c r="Z6757" s="289"/>
    </row>
    <row r="6758" spans="22:26">
      <c r="V6758" s="288"/>
      <c r="W6758" s="287"/>
      <c r="Z6758" s="289"/>
    </row>
    <row r="6759" spans="22:26">
      <c r="V6759" s="288"/>
      <c r="W6759" s="287"/>
      <c r="Z6759" s="289"/>
    </row>
    <row r="6760" spans="22:26">
      <c r="V6760" s="288"/>
      <c r="W6760" s="287"/>
      <c r="Z6760" s="289"/>
    </row>
    <row r="6761" spans="22:26">
      <c r="V6761" s="288"/>
      <c r="W6761" s="287"/>
      <c r="Z6761" s="289"/>
    </row>
    <row r="6762" spans="22:26">
      <c r="V6762" s="288"/>
      <c r="W6762" s="287"/>
      <c r="Z6762" s="289"/>
    </row>
    <row r="6763" spans="22:26">
      <c r="V6763" s="288"/>
      <c r="W6763" s="287"/>
      <c r="Z6763" s="289"/>
    </row>
    <row r="6764" spans="22:26">
      <c r="V6764" s="288"/>
      <c r="W6764" s="287"/>
      <c r="Z6764" s="289"/>
    </row>
    <row r="6765" spans="22:26">
      <c r="V6765" s="288"/>
      <c r="W6765" s="287"/>
      <c r="Z6765" s="289"/>
    </row>
    <row r="6766" spans="22:26">
      <c r="V6766" s="288"/>
      <c r="W6766" s="287"/>
      <c r="Z6766" s="289"/>
    </row>
    <row r="6767" spans="22:26">
      <c r="V6767" s="288"/>
      <c r="W6767" s="287"/>
      <c r="Z6767" s="289"/>
    </row>
    <row r="6768" spans="22:26">
      <c r="V6768" s="288"/>
      <c r="W6768" s="287"/>
      <c r="Z6768" s="289"/>
    </row>
    <row r="6769" spans="22:26">
      <c r="V6769" s="288"/>
      <c r="W6769" s="287"/>
      <c r="Z6769" s="289"/>
    </row>
    <row r="6770" spans="22:26">
      <c r="V6770" s="288"/>
      <c r="W6770" s="287"/>
      <c r="Z6770" s="289"/>
    </row>
    <row r="6771" spans="22:26">
      <c r="V6771" s="288"/>
      <c r="W6771" s="287"/>
      <c r="Z6771" s="289"/>
    </row>
    <row r="6772" spans="22:26">
      <c r="V6772" s="288"/>
      <c r="W6772" s="287"/>
      <c r="Z6772" s="289"/>
    </row>
    <row r="6773" spans="22:26">
      <c r="V6773" s="288"/>
      <c r="W6773" s="287"/>
      <c r="Z6773" s="289"/>
    </row>
    <row r="6774" spans="22:26">
      <c r="V6774" s="288"/>
      <c r="W6774" s="287"/>
      <c r="Z6774" s="289"/>
    </row>
    <row r="6775" spans="22:26">
      <c r="V6775" s="288"/>
      <c r="W6775" s="287"/>
      <c r="Z6775" s="289"/>
    </row>
    <row r="6776" spans="22:26">
      <c r="V6776" s="288"/>
      <c r="W6776" s="287"/>
      <c r="Z6776" s="289"/>
    </row>
    <row r="6777" spans="22:26">
      <c r="V6777" s="288"/>
      <c r="W6777" s="287"/>
      <c r="Z6777" s="289"/>
    </row>
    <row r="6778" spans="22:26">
      <c r="V6778" s="288"/>
      <c r="W6778" s="287"/>
      <c r="Z6778" s="289"/>
    </row>
    <row r="6779" spans="22:26">
      <c r="V6779" s="288"/>
      <c r="W6779" s="287"/>
      <c r="Z6779" s="289"/>
    </row>
    <row r="6780" spans="22:26">
      <c r="V6780" s="288"/>
      <c r="W6780" s="287"/>
      <c r="Z6780" s="289"/>
    </row>
    <row r="6781" spans="22:26">
      <c r="V6781" s="288"/>
      <c r="W6781" s="287"/>
      <c r="Z6781" s="289"/>
    </row>
    <row r="6782" spans="22:26">
      <c r="V6782" s="288"/>
      <c r="W6782" s="287"/>
      <c r="Z6782" s="289"/>
    </row>
    <row r="6783" spans="22:26">
      <c r="V6783" s="288"/>
      <c r="W6783" s="287"/>
      <c r="Z6783" s="289"/>
    </row>
    <row r="6784" spans="22:26">
      <c r="V6784" s="288"/>
      <c r="W6784" s="287"/>
      <c r="Z6784" s="289"/>
    </row>
    <row r="6785" spans="22:26">
      <c r="V6785" s="288"/>
      <c r="W6785" s="287"/>
      <c r="Z6785" s="289"/>
    </row>
    <row r="6786" spans="22:26">
      <c r="V6786" s="288"/>
      <c r="W6786" s="287"/>
      <c r="Z6786" s="289"/>
    </row>
    <row r="6787" spans="22:26">
      <c r="V6787" s="288"/>
      <c r="W6787" s="287"/>
      <c r="Z6787" s="289"/>
    </row>
    <row r="6788" spans="22:26">
      <c r="V6788" s="288"/>
      <c r="W6788" s="287"/>
      <c r="Z6788" s="289"/>
    </row>
    <row r="6789" spans="22:26">
      <c r="V6789" s="288"/>
      <c r="W6789" s="287"/>
      <c r="Z6789" s="289"/>
    </row>
    <row r="6790" spans="22:26">
      <c r="V6790" s="288"/>
      <c r="W6790" s="287"/>
      <c r="Z6790" s="289"/>
    </row>
    <row r="6791" spans="22:26">
      <c r="V6791" s="288"/>
      <c r="W6791" s="287"/>
      <c r="Z6791" s="289"/>
    </row>
    <row r="6792" spans="22:26">
      <c r="V6792" s="288"/>
      <c r="W6792" s="287"/>
      <c r="Z6792" s="289"/>
    </row>
    <row r="6793" spans="22:26">
      <c r="V6793" s="288"/>
      <c r="W6793" s="287"/>
      <c r="Z6793" s="289"/>
    </row>
    <row r="6794" spans="22:26">
      <c r="V6794" s="288"/>
      <c r="W6794" s="287"/>
      <c r="Z6794" s="289"/>
    </row>
    <row r="6795" spans="22:26">
      <c r="V6795" s="288"/>
      <c r="W6795" s="287"/>
      <c r="Z6795" s="289"/>
    </row>
    <row r="6796" spans="22:26">
      <c r="V6796" s="288"/>
      <c r="W6796" s="287"/>
      <c r="Z6796" s="289"/>
    </row>
    <row r="6797" spans="22:26">
      <c r="V6797" s="288"/>
      <c r="W6797" s="287"/>
      <c r="Z6797" s="289"/>
    </row>
    <row r="6798" spans="22:26">
      <c r="V6798" s="288"/>
      <c r="W6798" s="287"/>
      <c r="Z6798" s="289"/>
    </row>
    <row r="6799" spans="22:26">
      <c r="V6799" s="288"/>
      <c r="W6799" s="287"/>
      <c r="Z6799" s="289"/>
    </row>
    <row r="6800" spans="22:26">
      <c r="V6800" s="288"/>
      <c r="W6800" s="287"/>
      <c r="Z6800" s="289"/>
    </row>
    <row r="6801" spans="22:26">
      <c r="V6801" s="288"/>
      <c r="W6801" s="287"/>
      <c r="Z6801" s="289"/>
    </row>
    <row r="6802" spans="22:26">
      <c r="V6802" s="288"/>
      <c r="W6802" s="287"/>
      <c r="Z6802" s="289"/>
    </row>
    <row r="6803" spans="22:26">
      <c r="V6803" s="288"/>
      <c r="W6803" s="287"/>
      <c r="Z6803" s="289"/>
    </row>
    <row r="6804" spans="22:26">
      <c r="V6804" s="288"/>
      <c r="W6804" s="287"/>
      <c r="Z6804" s="289"/>
    </row>
    <row r="6805" spans="22:26">
      <c r="V6805" s="288"/>
      <c r="W6805" s="287"/>
      <c r="Z6805" s="289"/>
    </row>
    <row r="6806" spans="22:26">
      <c r="V6806" s="288"/>
      <c r="W6806" s="287"/>
      <c r="Z6806" s="289"/>
    </row>
    <row r="6807" spans="22:26">
      <c r="V6807" s="288"/>
      <c r="W6807" s="287"/>
      <c r="Z6807" s="289"/>
    </row>
    <row r="6808" spans="22:26">
      <c r="V6808" s="288"/>
      <c r="W6808" s="287"/>
      <c r="Z6808" s="289"/>
    </row>
    <row r="6809" spans="22:26">
      <c r="V6809" s="288"/>
      <c r="W6809" s="287"/>
      <c r="Z6809" s="289"/>
    </row>
    <row r="6810" spans="22:26">
      <c r="V6810" s="288"/>
      <c r="W6810" s="287"/>
      <c r="Z6810" s="289"/>
    </row>
    <row r="6811" spans="22:26">
      <c r="V6811" s="288"/>
      <c r="W6811" s="287"/>
      <c r="Z6811" s="289"/>
    </row>
    <row r="6812" spans="22:26">
      <c r="V6812" s="288"/>
      <c r="W6812" s="287"/>
      <c r="Z6812" s="289"/>
    </row>
    <row r="6813" spans="22:26">
      <c r="V6813" s="288"/>
      <c r="W6813" s="287"/>
      <c r="Z6813" s="289"/>
    </row>
    <row r="6814" spans="22:26">
      <c r="V6814" s="288"/>
      <c r="W6814" s="287"/>
      <c r="Z6814" s="289"/>
    </row>
    <row r="6815" spans="22:26">
      <c r="V6815" s="288"/>
      <c r="W6815" s="287"/>
      <c r="Z6815" s="289"/>
    </row>
    <row r="6816" spans="22:26">
      <c r="V6816" s="288"/>
      <c r="W6816" s="287"/>
      <c r="Z6816" s="289"/>
    </row>
    <row r="6817" spans="22:26">
      <c r="V6817" s="288"/>
      <c r="W6817" s="287"/>
      <c r="Z6817" s="289"/>
    </row>
    <row r="6818" spans="22:26">
      <c r="V6818" s="288"/>
      <c r="W6818" s="287"/>
      <c r="Z6818" s="289"/>
    </row>
    <row r="6819" spans="22:26">
      <c r="V6819" s="288"/>
      <c r="W6819" s="287"/>
      <c r="Z6819" s="289"/>
    </row>
    <row r="6820" spans="22:26">
      <c r="V6820" s="288"/>
      <c r="W6820" s="287"/>
      <c r="Z6820" s="289"/>
    </row>
    <row r="6821" spans="22:26">
      <c r="V6821" s="288"/>
      <c r="W6821" s="287"/>
      <c r="Z6821" s="289"/>
    </row>
    <row r="6822" spans="22:26">
      <c r="V6822" s="288"/>
      <c r="W6822" s="287"/>
      <c r="Z6822" s="289"/>
    </row>
    <row r="6823" spans="22:26">
      <c r="V6823" s="288"/>
      <c r="W6823" s="287"/>
      <c r="Z6823" s="289"/>
    </row>
    <row r="6824" spans="22:26">
      <c r="V6824" s="288"/>
      <c r="W6824" s="287"/>
      <c r="Z6824" s="289"/>
    </row>
    <row r="6825" spans="22:26">
      <c r="V6825" s="288"/>
      <c r="W6825" s="287"/>
      <c r="Z6825" s="289"/>
    </row>
    <row r="6826" spans="22:26">
      <c r="V6826" s="288"/>
      <c r="W6826" s="287"/>
      <c r="Z6826" s="289"/>
    </row>
    <row r="6827" spans="22:26">
      <c r="V6827" s="288"/>
      <c r="W6827" s="287"/>
      <c r="Z6827" s="289"/>
    </row>
    <row r="6828" spans="22:26">
      <c r="V6828" s="288"/>
      <c r="W6828" s="287"/>
      <c r="Z6828" s="289"/>
    </row>
    <row r="6829" spans="22:26">
      <c r="V6829" s="288"/>
      <c r="W6829" s="287"/>
      <c r="Z6829" s="289"/>
    </row>
    <row r="6830" spans="22:26">
      <c r="V6830" s="288"/>
      <c r="W6830" s="287"/>
      <c r="Z6830" s="289"/>
    </row>
    <row r="6831" spans="22:26">
      <c r="V6831" s="288"/>
      <c r="W6831" s="287"/>
      <c r="Z6831" s="289"/>
    </row>
    <row r="6832" spans="22:26">
      <c r="V6832" s="288"/>
      <c r="W6832" s="287"/>
      <c r="Z6832" s="289"/>
    </row>
    <row r="6833" spans="22:26">
      <c r="V6833" s="288"/>
      <c r="W6833" s="287"/>
      <c r="Z6833" s="289"/>
    </row>
    <row r="6834" spans="22:26">
      <c r="V6834" s="288"/>
      <c r="W6834" s="287"/>
      <c r="Z6834" s="289"/>
    </row>
    <row r="6835" spans="22:26">
      <c r="V6835" s="288"/>
      <c r="W6835" s="287"/>
      <c r="Z6835" s="289"/>
    </row>
    <row r="6836" spans="22:26">
      <c r="V6836" s="288"/>
      <c r="W6836" s="287"/>
      <c r="Z6836" s="289"/>
    </row>
    <row r="6837" spans="22:26">
      <c r="V6837" s="288"/>
      <c r="W6837" s="287"/>
      <c r="Z6837" s="289"/>
    </row>
    <row r="6838" spans="22:26">
      <c r="V6838" s="288"/>
      <c r="W6838" s="287"/>
      <c r="Z6838" s="289"/>
    </row>
    <row r="6839" spans="22:26">
      <c r="V6839" s="288"/>
      <c r="W6839" s="287"/>
      <c r="Z6839" s="289"/>
    </row>
    <row r="6840" spans="22:26">
      <c r="V6840" s="288"/>
      <c r="W6840" s="287"/>
      <c r="Z6840" s="289"/>
    </row>
    <row r="6841" spans="22:26">
      <c r="V6841" s="288"/>
      <c r="W6841" s="287"/>
      <c r="Z6841" s="289"/>
    </row>
    <row r="6842" spans="22:26">
      <c r="V6842" s="288"/>
      <c r="W6842" s="287"/>
      <c r="Z6842" s="289"/>
    </row>
    <row r="6843" spans="22:26">
      <c r="V6843" s="288"/>
      <c r="W6843" s="287"/>
      <c r="Z6843" s="289"/>
    </row>
    <row r="6844" spans="22:26">
      <c r="V6844" s="288"/>
      <c r="W6844" s="287"/>
      <c r="Z6844" s="289"/>
    </row>
    <row r="6845" spans="22:26">
      <c r="V6845" s="288"/>
      <c r="W6845" s="287"/>
      <c r="Z6845" s="289"/>
    </row>
    <row r="6846" spans="22:26">
      <c r="V6846" s="288"/>
      <c r="W6846" s="287"/>
      <c r="Z6846" s="289"/>
    </row>
    <row r="6847" spans="22:26">
      <c r="V6847" s="288"/>
      <c r="W6847" s="287"/>
      <c r="Z6847" s="289"/>
    </row>
    <row r="6848" spans="22:26">
      <c r="V6848" s="288"/>
      <c r="W6848" s="287"/>
      <c r="Z6848" s="289"/>
    </row>
    <row r="6849" spans="22:26">
      <c r="V6849" s="288"/>
      <c r="W6849" s="287"/>
      <c r="Z6849" s="289"/>
    </row>
    <row r="6850" spans="22:26">
      <c r="V6850" s="288"/>
      <c r="W6850" s="287"/>
      <c r="Z6850" s="289"/>
    </row>
    <row r="6851" spans="22:26">
      <c r="V6851" s="288"/>
      <c r="W6851" s="287"/>
      <c r="Z6851" s="289"/>
    </row>
    <row r="6852" spans="22:26">
      <c r="V6852" s="288"/>
      <c r="W6852" s="287"/>
      <c r="Z6852" s="289"/>
    </row>
    <row r="6853" spans="22:26">
      <c r="V6853" s="288"/>
      <c r="W6853" s="287"/>
      <c r="Z6853" s="289"/>
    </row>
    <row r="6854" spans="22:26">
      <c r="V6854" s="288"/>
      <c r="W6854" s="287"/>
      <c r="Z6854" s="289"/>
    </row>
    <row r="6855" spans="22:26">
      <c r="V6855" s="288"/>
      <c r="W6855" s="287"/>
      <c r="Z6855" s="289"/>
    </row>
    <row r="6856" spans="22:26">
      <c r="V6856" s="288"/>
      <c r="W6856" s="287"/>
      <c r="Z6856" s="289"/>
    </row>
    <row r="6857" spans="22:26">
      <c r="V6857" s="288"/>
      <c r="W6857" s="287"/>
      <c r="Z6857" s="289"/>
    </row>
    <row r="6858" spans="22:26">
      <c r="V6858" s="288"/>
      <c r="W6858" s="287"/>
      <c r="Z6858" s="289"/>
    </row>
    <row r="6859" spans="22:26">
      <c r="V6859" s="288"/>
      <c r="W6859" s="287"/>
      <c r="Z6859" s="289"/>
    </row>
    <row r="6860" spans="22:26">
      <c r="V6860" s="288"/>
      <c r="W6860" s="287"/>
      <c r="Z6860" s="289"/>
    </row>
    <row r="6861" spans="22:26">
      <c r="V6861" s="288"/>
      <c r="W6861" s="287"/>
      <c r="Z6861" s="289"/>
    </row>
    <row r="6862" spans="22:26">
      <c r="V6862" s="288"/>
      <c r="W6862" s="287"/>
      <c r="Z6862" s="289"/>
    </row>
    <row r="6863" spans="22:26">
      <c r="V6863" s="288"/>
      <c r="W6863" s="287"/>
      <c r="Z6863" s="289"/>
    </row>
    <row r="6864" spans="22:26">
      <c r="V6864" s="288"/>
      <c r="W6864" s="287"/>
      <c r="Z6864" s="289"/>
    </row>
    <row r="6865" spans="22:26">
      <c r="V6865" s="288"/>
      <c r="W6865" s="287"/>
      <c r="Z6865" s="289"/>
    </row>
    <row r="6866" spans="22:26">
      <c r="V6866" s="288"/>
      <c r="W6866" s="287"/>
      <c r="Z6866" s="289"/>
    </row>
    <row r="6867" spans="22:26">
      <c r="V6867" s="288"/>
      <c r="W6867" s="287"/>
      <c r="Z6867" s="289"/>
    </row>
    <row r="6868" spans="22:26">
      <c r="V6868" s="288"/>
      <c r="W6868" s="287"/>
      <c r="Z6868" s="289"/>
    </row>
    <row r="6869" spans="22:26">
      <c r="V6869" s="288"/>
      <c r="W6869" s="287"/>
      <c r="Z6869" s="289"/>
    </row>
    <row r="6870" spans="22:26">
      <c r="V6870" s="288"/>
      <c r="W6870" s="287"/>
      <c r="Z6870" s="289"/>
    </row>
    <row r="6871" spans="22:26">
      <c r="V6871" s="288"/>
      <c r="W6871" s="287"/>
      <c r="Z6871" s="289"/>
    </row>
    <row r="6872" spans="22:26">
      <c r="V6872" s="288"/>
      <c r="W6872" s="287"/>
      <c r="Z6872" s="289"/>
    </row>
    <row r="6873" spans="22:26">
      <c r="V6873" s="288"/>
      <c r="W6873" s="287"/>
      <c r="Z6873" s="289"/>
    </row>
    <row r="6874" spans="22:26">
      <c r="V6874" s="288"/>
      <c r="W6874" s="287"/>
      <c r="Z6874" s="289"/>
    </row>
    <row r="6875" spans="22:26">
      <c r="V6875" s="288"/>
      <c r="W6875" s="287"/>
      <c r="Z6875" s="289"/>
    </row>
    <row r="6876" spans="22:26">
      <c r="V6876" s="288"/>
      <c r="W6876" s="287"/>
      <c r="Z6876" s="289"/>
    </row>
    <row r="6877" spans="22:26">
      <c r="V6877" s="288"/>
      <c r="W6877" s="287"/>
      <c r="Z6877" s="289"/>
    </row>
    <row r="6878" spans="22:26">
      <c r="V6878" s="288"/>
      <c r="W6878" s="287"/>
      <c r="Z6878" s="289"/>
    </row>
    <row r="6879" spans="22:26">
      <c r="V6879" s="288"/>
      <c r="W6879" s="287"/>
      <c r="Z6879" s="289"/>
    </row>
    <row r="6880" spans="22:26">
      <c r="V6880" s="288"/>
      <c r="W6880" s="287"/>
      <c r="Z6880" s="289"/>
    </row>
    <row r="6881" spans="22:26">
      <c r="V6881" s="288"/>
      <c r="W6881" s="287"/>
      <c r="Z6881" s="289"/>
    </row>
    <row r="6882" spans="22:26">
      <c r="V6882" s="288"/>
      <c r="W6882" s="287"/>
      <c r="Z6882" s="289"/>
    </row>
    <row r="6883" spans="22:26">
      <c r="V6883" s="288"/>
      <c r="W6883" s="287"/>
      <c r="Z6883" s="289"/>
    </row>
    <row r="6884" spans="22:26">
      <c r="V6884" s="288"/>
      <c r="W6884" s="287"/>
      <c r="Z6884" s="289"/>
    </row>
    <row r="6885" spans="22:26">
      <c r="V6885" s="288"/>
      <c r="W6885" s="287"/>
      <c r="Z6885" s="289"/>
    </row>
    <row r="6886" spans="22:26">
      <c r="V6886" s="288"/>
      <c r="W6886" s="287"/>
      <c r="Z6886" s="289"/>
    </row>
    <row r="6887" spans="22:26">
      <c r="V6887" s="288"/>
      <c r="W6887" s="287"/>
      <c r="Z6887" s="289"/>
    </row>
    <row r="6888" spans="22:26">
      <c r="V6888" s="288"/>
      <c r="W6888" s="287"/>
      <c r="Z6888" s="289"/>
    </row>
    <row r="6889" spans="22:26">
      <c r="V6889" s="288"/>
      <c r="W6889" s="287"/>
      <c r="Z6889" s="289"/>
    </row>
    <row r="6890" spans="22:26">
      <c r="V6890" s="288"/>
      <c r="W6890" s="287"/>
      <c r="Z6890" s="289"/>
    </row>
    <row r="6891" spans="22:26">
      <c r="V6891" s="288"/>
      <c r="W6891" s="287"/>
      <c r="Z6891" s="289"/>
    </row>
    <row r="6892" spans="22:26">
      <c r="V6892" s="288"/>
      <c r="W6892" s="287"/>
      <c r="Z6892" s="289"/>
    </row>
    <row r="6893" spans="22:26">
      <c r="V6893" s="288"/>
      <c r="W6893" s="287"/>
      <c r="Z6893" s="289"/>
    </row>
    <row r="6894" spans="22:26">
      <c r="V6894" s="288"/>
      <c r="W6894" s="287"/>
      <c r="Z6894" s="289"/>
    </row>
    <row r="6895" spans="22:26">
      <c r="V6895" s="288"/>
      <c r="W6895" s="287"/>
      <c r="Z6895" s="289"/>
    </row>
    <row r="6896" spans="22:26">
      <c r="V6896" s="288"/>
      <c r="W6896" s="287"/>
      <c r="Z6896" s="289"/>
    </row>
    <row r="6897" spans="22:26">
      <c r="V6897" s="288"/>
      <c r="W6897" s="287"/>
      <c r="Z6897" s="289"/>
    </row>
    <row r="6898" spans="22:26">
      <c r="V6898" s="288"/>
      <c r="W6898" s="287"/>
      <c r="Z6898" s="289"/>
    </row>
    <row r="6899" spans="22:26">
      <c r="V6899" s="288"/>
      <c r="W6899" s="287"/>
      <c r="Z6899" s="289"/>
    </row>
    <row r="6900" spans="22:26">
      <c r="V6900" s="288"/>
      <c r="W6900" s="287"/>
      <c r="Z6900" s="289"/>
    </row>
    <row r="6901" spans="22:26">
      <c r="V6901" s="288"/>
      <c r="W6901" s="287"/>
      <c r="Z6901" s="289"/>
    </row>
    <row r="6902" spans="22:26">
      <c r="V6902" s="288"/>
      <c r="W6902" s="287"/>
      <c r="Z6902" s="289"/>
    </row>
    <row r="6903" spans="22:26">
      <c r="V6903" s="288"/>
      <c r="W6903" s="287"/>
      <c r="Z6903" s="289"/>
    </row>
    <row r="6904" spans="22:26">
      <c r="V6904" s="288"/>
      <c r="W6904" s="287"/>
      <c r="Z6904" s="289"/>
    </row>
    <row r="6905" spans="22:26">
      <c r="V6905" s="288"/>
      <c r="W6905" s="287"/>
      <c r="Z6905" s="289"/>
    </row>
    <row r="6906" spans="22:26">
      <c r="V6906" s="288"/>
      <c r="W6906" s="287"/>
      <c r="Z6906" s="289"/>
    </row>
    <row r="6907" spans="22:26">
      <c r="V6907" s="288"/>
      <c r="W6907" s="287"/>
      <c r="Z6907" s="289"/>
    </row>
    <row r="6908" spans="22:26">
      <c r="V6908" s="288"/>
      <c r="W6908" s="287"/>
      <c r="Z6908" s="289"/>
    </row>
    <row r="6909" spans="22:26">
      <c r="V6909" s="288"/>
      <c r="W6909" s="287"/>
      <c r="Z6909" s="289"/>
    </row>
    <row r="6910" spans="22:26">
      <c r="V6910" s="288"/>
      <c r="W6910" s="287"/>
      <c r="Z6910" s="289"/>
    </row>
    <row r="6911" spans="22:26">
      <c r="V6911" s="288"/>
      <c r="W6911" s="287"/>
      <c r="Z6911" s="289"/>
    </row>
    <row r="6912" spans="22:26">
      <c r="V6912" s="288"/>
      <c r="W6912" s="287"/>
      <c r="Z6912" s="289"/>
    </row>
    <row r="6913" spans="22:26">
      <c r="V6913" s="288"/>
      <c r="W6913" s="287"/>
      <c r="Z6913" s="289"/>
    </row>
    <row r="6914" spans="22:26">
      <c r="V6914" s="288"/>
      <c r="W6914" s="287"/>
      <c r="Z6914" s="289"/>
    </row>
    <row r="6915" spans="22:26">
      <c r="V6915" s="288"/>
      <c r="W6915" s="287"/>
      <c r="Z6915" s="289"/>
    </row>
    <row r="6916" spans="22:26">
      <c r="V6916" s="288"/>
      <c r="W6916" s="287"/>
      <c r="Z6916" s="289"/>
    </row>
    <row r="6917" spans="22:26">
      <c r="V6917" s="288"/>
      <c r="W6917" s="287"/>
      <c r="Z6917" s="289"/>
    </row>
    <row r="6918" spans="22:26">
      <c r="V6918" s="288"/>
      <c r="W6918" s="287"/>
      <c r="Z6918" s="289"/>
    </row>
    <row r="6919" spans="22:26">
      <c r="V6919" s="288"/>
      <c r="W6919" s="287"/>
      <c r="Z6919" s="289"/>
    </row>
    <row r="6920" spans="22:26">
      <c r="V6920" s="288"/>
      <c r="W6920" s="287"/>
      <c r="Z6920" s="289"/>
    </row>
    <row r="6921" spans="22:26">
      <c r="V6921" s="288"/>
      <c r="W6921" s="287"/>
      <c r="Z6921" s="289"/>
    </row>
    <row r="6922" spans="22:26">
      <c r="V6922" s="288"/>
      <c r="W6922" s="287"/>
      <c r="Z6922" s="289"/>
    </row>
    <row r="6923" spans="22:26">
      <c r="V6923" s="288"/>
      <c r="W6923" s="287"/>
      <c r="Z6923" s="289"/>
    </row>
    <row r="6924" spans="22:26">
      <c r="V6924" s="288"/>
      <c r="W6924" s="287"/>
      <c r="Z6924" s="289"/>
    </row>
    <row r="6925" spans="22:26">
      <c r="V6925" s="288"/>
      <c r="W6925" s="287"/>
      <c r="Z6925" s="289"/>
    </row>
    <row r="6926" spans="22:26">
      <c r="V6926" s="288"/>
      <c r="W6926" s="287"/>
      <c r="Z6926" s="289"/>
    </row>
    <row r="6927" spans="22:26">
      <c r="V6927" s="288"/>
      <c r="W6927" s="287"/>
      <c r="Z6927" s="289"/>
    </row>
    <row r="6928" spans="22:26">
      <c r="V6928" s="288"/>
      <c r="W6928" s="287"/>
      <c r="Z6928" s="289"/>
    </row>
    <row r="6929" spans="22:26">
      <c r="V6929" s="288"/>
      <c r="W6929" s="287"/>
      <c r="Z6929" s="289"/>
    </row>
    <row r="6930" spans="22:26">
      <c r="V6930" s="288"/>
      <c r="W6930" s="287"/>
      <c r="Z6930" s="289"/>
    </row>
    <row r="6931" spans="22:26">
      <c r="V6931" s="288"/>
      <c r="W6931" s="287"/>
      <c r="Z6931" s="289"/>
    </row>
    <row r="6932" spans="22:26">
      <c r="V6932" s="288"/>
      <c r="W6932" s="287"/>
      <c r="Z6932" s="289"/>
    </row>
    <row r="6933" spans="22:26">
      <c r="V6933" s="288"/>
      <c r="W6933" s="287"/>
      <c r="Z6933" s="289"/>
    </row>
    <row r="6934" spans="22:26">
      <c r="V6934" s="288"/>
      <c r="W6934" s="287"/>
      <c r="Z6934" s="289"/>
    </row>
    <row r="6935" spans="22:26">
      <c r="V6935" s="288"/>
      <c r="W6935" s="287"/>
      <c r="Z6935" s="289"/>
    </row>
    <row r="6936" spans="22:26">
      <c r="V6936" s="288"/>
      <c r="W6936" s="287"/>
      <c r="Z6936" s="289"/>
    </row>
    <row r="6937" spans="22:26">
      <c r="V6937" s="288"/>
      <c r="W6937" s="287"/>
      <c r="Z6937" s="289"/>
    </row>
    <row r="6938" spans="22:26">
      <c r="V6938" s="288"/>
      <c r="W6938" s="287"/>
      <c r="Z6938" s="289"/>
    </row>
    <row r="6939" spans="22:26">
      <c r="V6939" s="288"/>
      <c r="W6939" s="287"/>
      <c r="Z6939" s="289"/>
    </row>
    <row r="6940" spans="22:26">
      <c r="V6940" s="288"/>
      <c r="W6940" s="287"/>
      <c r="Z6940" s="289"/>
    </row>
    <row r="6941" spans="22:26">
      <c r="V6941" s="288"/>
      <c r="W6941" s="287"/>
      <c r="Z6941" s="289"/>
    </row>
    <row r="6942" spans="22:26">
      <c r="V6942" s="288"/>
      <c r="W6942" s="287"/>
      <c r="Z6942" s="289"/>
    </row>
    <row r="6943" spans="22:26">
      <c r="V6943" s="288"/>
      <c r="W6943" s="287"/>
      <c r="Z6943" s="289"/>
    </row>
    <row r="6944" spans="22:26">
      <c r="V6944" s="288"/>
      <c r="W6944" s="287"/>
      <c r="Z6944" s="289"/>
    </row>
    <row r="6945" spans="22:26">
      <c r="V6945" s="288"/>
      <c r="W6945" s="287"/>
      <c r="Z6945" s="289"/>
    </row>
    <row r="6946" spans="22:26">
      <c r="V6946" s="288"/>
      <c r="W6946" s="287"/>
      <c r="Z6946" s="289"/>
    </row>
    <row r="6947" spans="22:26">
      <c r="V6947" s="288"/>
      <c r="W6947" s="287"/>
      <c r="Z6947" s="289"/>
    </row>
    <row r="6948" spans="22:26">
      <c r="V6948" s="288"/>
      <c r="W6948" s="287"/>
      <c r="Z6948" s="289"/>
    </row>
    <row r="6949" spans="22:26">
      <c r="V6949" s="288"/>
      <c r="W6949" s="287"/>
      <c r="Z6949" s="289"/>
    </row>
    <row r="6950" spans="22:26">
      <c r="V6950" s="288"/>
      <c r="W6950" s="287"/>
      <c r="Z6950" s="289"/>
    </row>
    <row r="6951" spans="22:26">
      <c r="V6951" s="288"/>
      <c r="W6951" s="287"/>
      <c r="Z6951" s="289"/>
    </row>
    <row r="6952" spans="22:26">
      <c r="V6952" s="288"/>
      <c r="W6952" s="287"/>
      <c r="Z6952" s="289"/>
    </row>
    <row r="6953" spans="22:26">
      <c r="V6953" s="288"/>
      <c r="W6953" s="287"/>
      <c r="Z6953" s="289"/>
    </row>
    <row r="6954" spans="22:26">
      <c r="V6954" s="288"/>
      <c r="W6954" s="287"/>
      <c r="Z6954" s="289"/>
    </row>
    <row r="6955" spans="22:26">
      <c r="V6955" s="288"/>
      <c r="W6955" s="287"/>
      <c r="Z6955" s="289"/>
    </row>
    <row r="6956" spans="22:26">
      <c r="V6956" s="288"/>
      <c r="W6956" s="287"/>
      <c r="Z6956" s="289"/>
    </row>
    <row r="6957" spans="22:26">
      <c r="V6957" s="288"/>
      <c r="W6957" s="287"/>
      <c r="Z6957" s="289"/>
    </row>
    <row r="6958" spans="22:26">
      <c r="V6958" s="288"/>
      <c r="W6958" s="287"/>
      <c r="Z6958" s="289"/>
    </row>
    <row r="6959" spans="22:26">
      <c r="V6959" s="288"/>
      <c r="W6959" s="287"/>
      <c r="Z6959" s="289"/>
    </row>
    <row r="6960" spans="22:26">
      <c r="V6960" s="288"/>
      <c r="W6960" s="287"/>
      <c r="Z6960" s="289"/>
    </row>
    <row r="6961" spans="22:26">
      <c r="V6961" s="288"/>
      <c r="W6961" s="287"/>
      <c r="Z6961" s="289"/>
    </row>
    <row r="6962" spans="22:26">
      <c r="V6962" s="288"/>
      <c r="W6962" s="287"/>
      <c r="Z6962" s="289"/>
    </row>
    <row r="6963" spans="22:26">
      <c r="V6963" s="288"/>
      <c r="W6963" s="287"/>
      <c r="Z6963" s="289"/>
    </row>
    <row r="6964" spans="22:26">
      <c r="V6964" s="288"/>
      <c r="W6964" s="287"/>
      <c r="Z6964" s="289"/>
    </row>
    <row r="6965" spans="22:26">
      <c r="V6965" s="288"/>
      <c r="W6965" s="287"/>
      <c r="Z6965" s="289"/>
    </row>
    <row r="6966" spans="22:26">
      <c r="V6966" s="288"/>
      <c r="W6966" s="287"/>
      <c r="Z6966" s="289"/>
    </row>
    <row r="6967" spans="22:26">
      <c r="V6967" s="288"/>
      <c r="W6967" s="287"/>
      <c r="Z6967" s="289"/>
    </row>
    <row r="6968" spans="22:26">
      <c r="V6968" s="288"/>
      <c r="W6968" s="287"/>
      <c r="Z6968" s="289"/>
    </row>
    <row r="6969" spans="22:26">
      <c r="V6969" s="288"/>
      <c r="W6969" s="287"/>
      <c r="Z6969" s="289"/>
    </row>
    <row r="6970" spans="22:26">
      <c r="V6970" s="288"/>
      <c r="W6970" s="287"/>
      <c r="Z6970" s="289"/>
    </row>
    <row r="6971" spans="22:26">
      <c r="V6971" s="288"/>
      <c r="W6971" s="287"/>
      <c r="Z6971" s="289"/>
    </row>
    <row r="6972" spans="22:26">
      <c r="V6972" s="288"/>
      <c r="W6972" s="287"/>
      <c r="Z6972" s="289"/>
    </row>
    <row r="6973" spans="22:26">
      <c r="V6973" s="288"/>
      <c r="W6973" s="287"/>
      <c r="Z6973" s="289"/>
    </row>
    <row r="6974" spans="22:26">
      <c r="V6974" s="288"/>
      <c r="W6974" s="287"/>
      <c r="Z6974" s="289"/>
    </row>
    <row r="6975" spans="22:26">
      <c r="V6975" s="288"/>
      <c r="W6975" s="287"/>
      <c r="Z6975" s="289"/>
    </row>
    <row r="6976" spans="22:26">
      <c r="V6976" s="288"/>
      <c r="W6976" s="287"/>
      <c r="Z6976" s="289"/>
    </row>
    <row r="6977" spans="22:26">
      <c r="V6977" s="288"/>
      <c r="W6977" s="287"/>
      <c r="Z6977" s="289"/>
    </row>
    <row r="6978" spans="22:26">
      <c r="V6978" s="288"/>
      <c r="W6978" s="287"/>
      <c r="Z6978" s="289"/>
    </row>
    <row r="6979" spans="22:26">
      <c r="V6979" s="288"/>
      <c r="W6979" s="287"/>
      <c r="Z6979" s="289"/>
    </row>
    <row r="6980" spans="22:26">
      <c r="V6980" s="288"/>
      <c r="W6980" s="287"/>
      <c r="Z6980" s="289"/>
    </row>
    <row r="6981" spans="22:26">
      <c r="V6981" s="288"/>
      <c r="W6981" s="287"/>
      <c r="Z6981" s="289"/>
    </row>
    <row r="6982" spans="22:26">
      <c r="V6982" s="288"/>
      <c r="W6982" s="287"/>
      <c r="Z6982" s="289"/>
    </row>
    <row r="6983" spans="22:26">
      <c r="V6983" s="288"/>
      <c r="W6983" s="287"/>
      <c r="Z6983" s="289"/>
    </row>
    <row r="6984" spans="22:26">
      <c r="V6984" s="288"/>
      <c r="W6984" s="287"/>
      <c r="Z6984" s="289"/>
    </row>
    <row r="6985" spans="22:26">
      <c r="V6985" s="288"/>
      <c r="W6985" s="287"/>
      <c r="Z6985" s="289"/>
    </row>
    <row r="6986" spans="22:26">
      <c r="V6986" s="288"/>
      <c r="W6986" s="287"/>
      <c r="Z6986" s="289"/>
    </row>
    <row r="6987" spans="22:26">
      <c r="V6987" s="288"/>
      <c r="W6987" s="287"/>
      <c r="Z6987" s="289"/>
    </row>
    <row r="6988" spans="22:26">
      <c r="V6988" s="288"/>
      <c r="W6988" s="287"/>
      <c r="Z6988" s="289"/>
    </row>
    <row r="6989" spans="22:26">
      <c r="V6989" s="288"/>
      <c r="W6989" s="287"/>
      <c r="Z6989" s="289"/>
    </row>
    <row r="6990" spans="22:26">
      <c r="V6990" s="288"/>
      <c r="W6990" s="287"/>
      <c r="Z6990" s="289"/>
    </row>
    <row r="6991" spans="22:26">
      <c r="V6991" s="288"/>
      <c r="W6991" s="287"/>
      <c r="Z6991" s="289"/>
    </row>
    <row r="6992" spans="22:26">
      <c r="V6992" s="288"/>
      <c r="W6992" s="287"/>
      <c r="Z6992" s="289"/>
    </row>
    <row r="6993" spans="22:26">
      <c r="V6993" s="288"/>
      <c r="W6993" s="287"/>
      <c r="Z6993" s="289"/>
    </row>
    <row r="6994" spans="22:26">
      <c r="V6994" s="288"/>
      <c r="W6994" s="287"/>
      <c r="Z6994" s="289"/>
    </row>
    <row r="6995" spans="22:26">
      <c r="V6995" s="288"/>
      <c r="W6995" s="287"/>
      <c r="Z6995" s="289"/>
    </row>
    <row r="6996" spans="22:26">
      <c r="V6996" s="288"/>
      <c r="W6996" s="287"/>
      <c r="Z6996" s="289"/>
    </row>
    <row r="6997" spans="22:26">
      <c r="V6997" s="288"/>
      <c r="W6997" s="287"/>
      <c r="Z6997" s="289"/>
    </row>
    <row r="6998" spans="22:26">
      <c r="V6998" s="288"/>
      <c r="W6998" s="287"/>
      <c r="Z6998" s="289"/>
    </row>
    <row r="6999" spans="22:26">
      <c r="V6999" s="288"/>
      <c r="W6999" s="287"/>
      <c r="Z6999" s="289"/>
    </row>
    <row r="7000" spans="22:26">
      <c r="V7000" s="288"/>
      <c r="W7000" s="287"/>
      <c r="Z7000" s="289"/>
    </row>
    <row r="7001" spans="22:26">
      <c r="V7001" s="288"/>
      <c r="W7001" s="287"/>
      <c r="Z7001" s="289"/>
    </row>
    <row r="7002" spans="22:26">
      <c r="V7002" s="288"/>
      <c r="W7002" s="287"/>
      <c r="Z7002" s="289"/>
    </row>
    <row r="7003" spans="22:26">
      <c r="V7003" s="288"/>
      <c r="W7003" s="287"/>
      <c r="Z7003" s="289"/>
    </row>
    <row r="7004" spans="22:26">
      <c r="V7004" s="288"/>
      <c r="W7004" s="287"/>
      <c r="Z7004" s="289"/>
    </row>
    <row r="7005" spans="22:26">
      <c r="V7005" s="288"/>
      <c r="W7005" s="287"/>
      <c r="Z7005" s="289"/>
    </row>
    <row r="7006" spans="22:26">
      <c r="V7006" s="288"/>
      <c r="W7006" s="287"/>
      <c r="Z7006" s="289"/>
    </row>
    <row r="7007" spans="22:26">
      <c r="V7007" s="288"/>
      <c r="W7007" s="287"/>
      <c r="Z7007" s="289"/>
    </row>
    <row r="7008" spans="22:26">
      <c r="V7008" s="288"/>
      <c r="W7008" s="287"/>
      <c r="Z7008" s="289"/>
    </row>
    <row r="7009" spans="22:26">
      <c r="V7009" s="288"/>
      <c r="W7009" s="287"/>
      <c r="Z7009" s="289"/>
    </row>
    <row r="7010" spans="22:26">
      <c r="V7010" s="288"/>
      <c r="W7010" s="287"/>
      <c r="Z7010" s="289"/>
    </row>
    <row r="7011" spans="22:26">
      <c r="V7011" s="288"/>
      <c r="W7011" s="287"/>
      <c r="Z7011" s="289"/>
    </row>
    <row r="7012" spans="22:26">
      <c r="V7012" s="288"/>
      <c r="W7012" s="287"/>
      <c r="Z7012" s="289"/>
    </row>
    <row r="7013" spans="22:26">
      <c r="V7013" s="288"/>
      <c r="W7013" s="287"/>
      <c r="Z7013" s="289"/>
    </row>
    <row r="7014" spans="22:26">
      <c r="V7014" s="288"/>
      <c r="W7014" s="287"/>
      <c r="Z7014" s="289"/>
    </row>
    <row r="7015" spans="22:26">
      <c r="V7015" s="288"/>
      <c r="W7015" s="287"/>
      <c r="Z7015" s="289"/>
    </row>
    <row r="7016" spans="22:26">
      <c r="V7016" s="288"/>
      <c r="W7016" s="287"/>
      <c r="Z7016" s="289"/>
    </row>
    <row r="7017" spans="22:26">
      <c r="V7017" s="288"/>
      <c r="W7017" s="287"/>
      <c r="Z7017" s="289"/>
    </row>
    <row r="7018" spans="22:26">
      <c r="V7018" s="288"/>
      <c r="W7018" s="287"/>
      <c r="Z7018" s="289"/>
    </row>
    <row r="7019" spans="22:26">
      <c r="V7019" s="288"/>
      <c r="W7019" s="287"/>
      <c r="Z7019" s="289"/>
    </row>
    <row r="7020" spans="22:26">
      <c r="V7020" s="288"/>
      <c r="W7020" s="287"/>
      <c r="Z7020" s="289"/>
    </row>
    <row r="7021" spans="22:26">
      <c r="V7021" s="288"/>
      <c r="W7021" s="287"/>
      <c r="Z7021" s="289"/>
    </row>
    <row r="7022" spans="22:26">
      <c r="V7022" s="288"/>
      <c r="W7022" s="287"/>
      <c r="Z7022" s="289"/>
    </row>
    <row r="7023" spans="22:26">
      <c r="V7023" s="288"/>
      <c r="W7023" s="287"/>
      <c r="Z7023" s="289"/>
    </row>
    <row r="7024" spans="22:26">
      <c r="V7024" s="288"/>
      <c r="W7024" s="287"/>
      <c r="Z7024" s="289"/>
    </row>
    <row r="7025" spans="22:26">
      <c r="V7025" s="288"/>
      <c r="W7025" s="287"/>
      <c r="Z7025" s="289"/>
    </row>
    <row r="7026" spans="22:26">
      <c r="V7026" s="288"/>
      <c r="W7026" s="287"/>
      <c r="Z7026" s="289"/>
    </row>
    <row r="7027" spans="22:26">
      <c r="V7027" s="288"/>
      <c r="W7027" s="287"/>
      <c r="Z7027" s="289"/>
    </row>
    <row r="7028" spans="22:26">
      <c r="V7028" s="288"/>
      <c r="W7028" s="287"/>
      <c r="Z7028" s="289"/>
    </row>
    <row r="7029" spans="22:26">
      <c r="V7029" s="288"/>
      <c r="W7029" s="287"/>
      <c r="Z7029" s="289"/>
    </row>
    <row r="7030" spans="22:26">
      <c r="V7030" s="288"/>
      <c r="W7030" s="287"/>
      <c r="Z7030" s="289"/>
    </row>
    <row r="7031" spans="22:26">
      <c r="V7031" s="288"/>
      <c r="W7031" s="287"/>
      <c r="Z7031" s="289"/>
    </row>
    <row r="7032" spans="22:26">
      <c r="V7032" s="288"/>
      <c r="W7032" s="287"/>
      <c r="Z7032" s="289"/>
    </row>
    <row r="7033" spans="22:26">
      <c r="V7033" s="288"/>
      <c r="W7033" s="287"/>
      <c r="Z7033" s="289"/>
    </row>
    <row r="7034" spans="22:26">
      <c r="V7034" s="288"/>
      <c r="W7034" s="287"/>
      <c r="Z7034" s="289"/>
    </row>
    <row r="7035" spans="22:26">
      <c r="V7035" s="288"/>
      <c r="W7035" s="287"/>
      <c r="Z7035" s="289"/>
    </row>
    <row r="7036" spans="22:26">
      <c r="V7036" s="288"/>
      <c r="W7036" s="287"/>
      <c r="Z7036" s="289"/>
    </row>
    <row r="7037" spans="22:26">
      <c r="V7037" s="288"/>
      <c r="W7037" s="287"/>
      <c r="Z7037" s="289"/>
    </row>
    <row r="7038" spans="22:26">
      <c r="V7038" s="288"/>
      <c r="W7038" s="287"/>
      <c r="Z7038" s="289"/>
    </row>
    <row r="7039" spans="22:26">
      <c r="V7039" s="288"/>
      <c r="W7039" s="287"/>
      <c r="Z7039" s="289"/>
    </row>
    <row r="7040" spans="22:26">
      <c r="V7040" s="288"/>
      <c r="W7040" s="287"/>
      <c r="Z7040" s="289"/>
    </row>
    <row r="7041" spans="22:26">
      <c r="V7041" s="288"/>
      <c r="W7041" s="287"/>
      <c r="Z7041" s="289"/>
    </row>
    <row r="7042" spans="22:26">
      <c r="V7042" s="288"/>
      <c r="W7042" s="287"/>
      <c r="Z7042" s="289"/>
    </row>
    <row r="7043" spans="22:26">
      <c r="V7043" s="288"/>
      <c r="W7043" s="287"/>
      <c r="Z7043" s="289"/>
    </row>
    <row r="7044" spans="22:26">
      <c r="V7044" s="288"/>
      <c r="W7044" s="287"/>
      <c r="Z7044" s="289"/>
    </row>
    <row r="7045" spans="22:26">
      <c r="V7045" s="288"/>
      <c r="W7045" s="287"/>
      <c r="Z7045" s="289"/>
    </row>
    <row r="7046" spans="22:26">
      <c r="V7046" s="288"/>
      <c r="W7046" s="287"/>
      <c r="Z7046" s="289"/>
    </row>
    <row r="7047" spans="22:26">
      <c r="V7047" s="288"/>
      <c r="W7047" s="287"/>
      <c r="Z7047" s="289"/>
    </row>
    <row r="7048" spans="22:26">
      <c r="V7048" s="288"/>
      <c r="W7048" s="287"/>
      <c r="Z7048" s="289"/>
    </row>
    <row r="7049" spans="22:26">
      <c r="V7049" s="288"/>
      <c r="W7049" s="287"/>
      <c r="Z7049" s="289"/>
    </row>
    <row r="7050" spans="22:26">
      <c r="V7050" s="288"/>
      <c r="W7050" s="287"/>
      <c r="Z7050" s="289"/>
    </row>
    <row r="7051" spans="22:26">
      <c r="V7051" s="288"/>
      <c r="W7051" s="287"/>
      <c r="Z7051" s="289"/>
    </row>
    <row r="7052" spans="22:26">
      <c r="V7052" s="288"/>
      <c r="W7052" s="287"/>
      <c r="Z7052" s="289"/>
    </row>
    <row r="7053" spans="22:26">
      <c r="V7053" s="288"/>
      <c r="W7053" s="287"/>
      <c r="Z7053" s="289"/>
    </row>
    <row r="7054" spans="22:26">
      <c r="V7054" s="288"/>
      <c r="W7054" s="287"/>
      <c r="Z7054" s="289"/>
    </row>
    <row r="7055" spans="22:26">
      <c r="V7055" s="288"/>
      <c r="W7055" s="287"/>
      <c r="Z7055" s="289"/>
    </row>
    <row r="7056" spans="22:26">
      <c r="V7056" s="288"/>
      <c r="W7056" s="287"/>
      <c r="Z7056" s="289"/>
    </row>
    <row r="7057" spans="22:26">
      <c r="V7057" s="288"/>
      <c r="W7057" s="287"/>
      <c r="Z7057" s="289"/>
    </row>
    <row r="7058" spans="22:26">
      <c r="V7058" s="288"/>
      <c r="W7058" s="287"/>
      <c r="Z7058" s="289"/>
    </row>
    <row r="7059" spans="22:26">
      <c r="V7059" s="288"/>
      <c r="W7059" s="287"/>
      <c r="Z7059" s="289"/>
    </row>
    <row r="7060" spans="22:26">
      <c r="V7060" s="288"/>
      <c r="W7060" s="287"/>
      <c r="Z7060" s="289"/>
    </row>
    <row r="7061" spans="22:26">
      <c r="V7061" s="288"/>
      <c r="W7061" s="287"/>
      <c r="Z7061" s="289"/>
    </row>
    <row r="7062" spans="22:26">
      <c r="V7062" s="288"/>
      <c r="W7062" s="287"/>
      <c r="Z7062" s="289"/>
    </row>
    <row r="7063" spans="22:26">
      <c r="V7063" s="288"/>
      <c r="W7063" s="287"/>
      <c r="Z7063" s="289"/>
    </row>
    <row r="7064" spans="22:26">
      <c r="V7064" s="288"/>
      <c r="W7064" s="287"/>
      <c r="Z7064" s="289"/>
    </row>
    <row r="7065" spans="22:26">
      <c r="V7065" s="288"/>
      <c r="W7065" s="287"/>
      <c r="Z7065" s="289"/>
    </row>
    <row r="7066" spans="22:26">
      <c r="V7066" s="288"/>
      <c r="W7066" s="287"/>
      <c r="Z7066" s="289"/>
    </row>
    <row r="7067" spans="22:26">
      <c r="V7067" s="288"/>
      <c r="W7067" s="287"/>
      <c r="Z7067" s="289"/>
    </row>
    <row r="7068" spans="22:26">
      <c r="V7068" s="288"/>
      <c r="W7068" s="287"/>
      <c r="Z7068" s="289"/>
    </row>
    <row r="7069" spans="22:26">
      <c r="V7069" s="288"/>
      <c r="W7069" s="287"/>
      <c r="Z7069" s="289"/>
    </row>
    <row r="7070" spans="22:26">
      <c r="V7070" s="288"/>
      <c r="W7070" s="287"/>
      <c r="Z7070" s="289"/>
    </row>
    <row r="7071" spans="22:26">
      <c r="V7071" s="288"/>
      <c r="W7071" s="287"/>
      <c r="Z7071" s="289"/>
    </row>
    <row r="7072" spans="22:26">
      <c r="V7072" s="288"/>
      <c r="W7072" s="287"/>
      <c r="Z7072" s="289"/>
    </row>
    <row r="7073" spans="22:26">
      <c r="V7073" s="288"/>
      <c r="W7073" s="287"/>
      <c r="Z7073" s="289"/>
    </row>
    <row r="7074" spans="22:26">
      <c r="V7074" s="288"/>
      <c r="W7074" s="287"/>
      <c r="Z7074" s="289"/>
    </row>
    <row r="7075" spans="22:26">
      <c r="V7075" s="288"/>
      <c r="W7075" s="287"/>
      <c r="Z7075" s="289"/>
    </row>
    <row r="7076" spans="22:26">
      <c r="V7076" s="288"/>
      <c r="W7076" s="287"/>
      <c r="Z7076" s="289"/>
    </row>
    <row r="7077" spans="22:26">
      <c r="V7077" s="288"/>
      <c r="W7077" s="287"/>
      <c r="Z7077" s="289"/>
    </row>
    <row r="7078" spans="22:26">
      <c r="V7078" s="288"/>
      <c r="W7078" s="287"/>
      <c r="Z7078" s="289"/>
    </row>
    <row r="7079" spans="22:26">
      <c r="V7079" s="288"/>
      <c r="W7079" s="287"/>
      <c r="Z7079" s="289"/>
    </row>
    <row r="7080" spans="22:26">
      <c r="V7080" s="288"/>
      <c r="W7080" s="287"/>
      <c r="Z7080" s="289"/>
    </row>
    <row r="7081" spans="22:26">
      <c r="V7081" s="288"/>
      <c r="W7081" s="287"/>
      <c r="Z7081" s="289"/>
    </row>
    <row r="7082" spans="22:26">
      <c r="V7082" s="288"/>
      <c r="W7082" s="287"/>
      <c r="Z7082" s="289"/>
    </row>
    <row r="7083" spans="22:26">
      <c r="V7083" s="288"/>
      <c r="W7083" s="287"/>
      <c r="Z7083" s="289"/>
    </row>
    <row r="7084" spans="22:26">
      <c r="V7084" s="288"/>
      <c r="W7084" s="287"/>
      <c r="Z7084" s="289"/>
    </row>
    <row r="7085" spans="22:26">
      <c r="V7085" s="288"/>
      <c r="W7085" s="287"/>
      <c r="Z7085" s="289"/>
    </row>
    <row r="7086" spans="22:26">
      <c r="V7086" s="288"/>
      <c r="W7086" s="287"/>
      <c r="Z7086" s="289"/>
    </row>
    <row r="7087" spans="22:26">
      <c r="V7087" s="288"/>
      <c r="W7087" s="287"/>
      <c r="Z7087" s="289"/>
    </row>
    <row r="7088" spans="22:26">
      <c r="V7088" s="288"/>
      <c r="W7088" s="287"/>
      <c r="Z7088" s="289"/>
    </row>
    <row r="7089" spans="22:26">
      <c r="V7089" s="288"/>
      <c r="W7089" s="287"/>
      <c r="Z7089" s="289"/>
    </row>
    <row r="7090" spans="22:26">
      <c r="V7090" s="288"/>
      <c r="W7090" s="287"/>
      <c r="Z7090" s="289"/>
    </row>
    <row r="7091" spans="22:26">
      <c r="V7091" s="288"/>
      <c r="W7091" s="287"/>
      <c r="Z7091" s="289"/>
    </row>
    <row r="7092" spans="22:26">
      <c r="V7092" s="288"/>
      <c r="W7092" s="287"/>
      <c r="Z7092" s="289"/>
    </row>
    <row r="7093" spans="22:26">
      <c r="V7093" s="288"/>
      <c r="W7093" s="287"/>
      <c r="Z7093" s="289"/>
    </row>
    <row r="7094" spans="22:26">
      <c r="V7094" s="288"/>
      <c r="W7094" s="287"/>
      <c r="Z7094" s="289"/>
    </row>
    <row r="7095" spans="22:26">
      <c r="V7095" s="288"/>
      <c r="W7095" s="287"/>
      <c r="Z7095" s="289"/>
    </row>
    <row r="7096" spans="22:26">
      <c r="V7096" s="288"/>
      <c r="W7096" s="287"/>
      <c r="Z7096" s="289"/>
    </row>
    <row r="7097" spans="22:26">
      <c r="V7097" s="288"/>
      <c r="W7097" s="287"/>
      <c r="Z7097" s="289"/>
    </row>
    <row r="7098" spans="22:26">
      <c r="V7098" s="288"/>
      <c r="W7098" s="287"/>
      <c r="Z7098" s="289"/>
    </row>
    <row r="7099" spans="22:26">
      <c r="V7099" s="288"/>
      <c r="W7099" s="287"/>
      <c r="Z7099" s="289"/>
    </row>
    <row r="7100" spans="22:26">
      <c r="V7100" s="288"/>
      <c r="W7100" s="287"/>
      <c r="Z7100" s="289"/>
    </row>
    <row r="7101" spans="22:26">
      <c r="V7101" s="288"/>
      <c r="W7101" s="287"/>
      <c r="Z7101" s="289"/>
    </row>
    <row r="7102" spans="22:26">
      <c r="V7102" s="288"/>
      <c r="W7102" s="287"/>
      <c r="Z7102" s="289"/>
    </row>
    <row r="7103" spans="22:26">
      <c r="V7103" s="288"/>
      <c r="W7103" s="287"/>
      <c r="Z7103" s="289"/>
    </row>
    <row r="7104" spans="22:26">
      <c r="V7104" s="288"/>
      <c r="W7104" s="287"/>
      <c r="Z7104" s="289"/>
    </row>
    <row r="7105" spans="22:26">
      <c r="V7105" s="288"/>
      <c r="W7105" s="287"/>
      <c r="Z7105" s="289"/>
    </row>
    <row r="7106" spans="22:26">
      <c r="V7106" s="288"/>
      <c r="W7106" s="287"/>
      <c r="Z7106" s="289"/>
    </row>
    <row r="7107" spans="22:26">
      <c r="V7107" s="288"/>
      <c r="W7107" s="287"/>
      <c r="Z7107" s="289"/>
    </row>
    <row r="7108" spans="22:26">
      <c r="V7108" s="288"/>
      <c r="W7108" s="287"/>
      <c r="Z7108" s="289"/>
    </row>
    <row r="7109" spans="22:26">
      <c r="V7109" s="288"/>
      <c r="W7109" s="287"/>
      <c r="Z7109" s="289"/>
    </row>
    <row r="7110" spans="22:26">
      <c r="V7110" s="288"/>
      <c r="W7110" s="287"/>
      <c r="Z7110" s="289"/>
    </row>
    <row r="7111" spans="22:26">
      <c r="V7111" s="288"/>
      <c r="W7111" s="287"/>
      <c r="Z7111" s="289"/>
    </row>
    <row r="7112" spans="22:26">
      <c r="V7112" s="288"/>
      <c r="W7112" s="287"/>
      <c r="Z7112" s="289"/>
    </row>
    <row r="7113" spans="22:26">
      <c r="V7113" s="288"/>
      <c r="W7113" s="287"/>
      <c r="Z7113" s="289"/>
    </row>
    <row r="7114" spans="22:26">
      <c r="V7114" s="288"/>
      <c r="W7114" s="287"/>
      <c r="Z7114" s="289"/>
    </row>
    <row r="7115" spans="22:26">
      <c r="V7115" s="288"/>
      <c r="W7115" s="287"/>
      <c r="Z7115" s="289"/>
    </row>
    <row r="7116" spans="22:26">
      <c r="V7116" s="288"/>
      <c r="W7116" s="287"/>
      <c r="Z7116" s="289"/>
    </row>
    <row r="7117" spans="22:26">
      <c r="V7117" s="288"/>
      <c r="W7117" s="287"/>
      <c r="Z7117" s="289"/>
    </row>
    <row r="7118" spans="22:26">
      <c r="V7118" s="288"/>
      <c r="W7118" s="287"/>
      <c r="Z7118" s="289"/>
    </row>
    <row r="7119" spans="22:26">
      <c r="V7119" s="288"/>
      <c r="W7119" s="287"/>
      <c r="Z7119" s="289"/>
    </row>
    <row r="7120" spans="22:26">
      <c r="V7120" s="288"/>
      <c r="W7120" s="287"/>
      <c r="Z7120" s="289"/>
    </row>
    <row r="7121" spans="22:26">
      <c r="V7121" s="288"/>
      <c r="W7121" s="287"/>
      <c r="Z7121" s="289"/>
    </row>
    <row r="7122" spans="22:26">
      <c r="V7122" s="288"/>
      <c r="W7122" s="287"/>
      <c r="Z7122" s="289"/>
    </row>
    <row r="7123" spans="22:26">
      <c r="V7123" s="288"/>
      <c r="W7123" s="287"/>
      <c r="Z7123" s="289"/>
    </row>
    <row r="7124" spans="22:26">
      <c r="V7124" s="288"/>
      <c r="W7124" s="287"/>
      <c r="Z7124" s="289"/>
    </row>
    <row r="7125" spans="22:26">
      <c r="V7125" s="288"/>
      <c r="W7125" s="287"/>
      <c r="Z7125" s="289"/>
    </row>
    <row r="7126" spans="22:26">
      <c r="V7126" s="288"/>
      <c r="W7126" s="287"/>
      <c r="Z7126" s="289"/>
    </row>
    <row r="7127" spans="22:26">
      <c r="V7127" s="288"/>
      <c r="W7127" s="287"/>
      <c r="Z7127" s="289"/>
    </row>
    <row r="7128" spans="22:26">
      <c r="V7128" s="288"/>
      <c r="W7128" s="287"/>
      <c r="Z7128" s="289"/>
    </row>
    <row r="7129" spans="22:26">
      <c r="V7129" s="288"/>
      <c r="W7129" s="287"/>
      <c r="Z7129" s="289"/>
    </row>
    <row r="7130" spans="22:26">
      <c r="V7130" s="288"/>
      <c r="W7130" s="287"/>
      <c r="Z7130" s="289"/>
    </row>
    <row r="7131" spans="22:26">
      <c r="V7131" s="288"/>
      <c r="W7131" s="287"/>
      <c r="Z7131" s="289"/>
    </row>
    <row r="7132" spans="22:26">
      <c r="V7132" s="288"/>
      <c r="W7132" s="287"/>
      <c r="Z7132" s="289"/>
    </row>
    <row r="7133" spans="22:26">
      <c r="V7133" s="288"/>
      <c r="W7133" s="287"/>
      <c r="Z7133" s="289"/>
    </row>
    <row r="7134" spans="22:26">
      <c r="V7134" s="288"/>
      <c r="W7134" s="287"/>
      <c r="Z7134" s="289"/>
    </row>
    <row r="7135" spans="22:26">
      <c r="V7135" s="288"/>
      <c r="W7135" s="287"/>
      <c r="Z7135" s="289"/>
    </row>
    <row r="7136" spans="22:26">
      <c r="V7136" s="288"/>
      <c r="W7136" s="287"/>
      <c r="Z7136" s="289"/>
    </row>
    <row r="7137" spans="22:26">
      <c r="V7137" s="288"/>
      <c r="W7137" s="287"/>
      <c r="Z7137" s="289"/>
    </row>
    <row r="7138" spans="22:26">
      <c r="V7138" s="288"/>
      <c r="W7138" s="287"/>
      <c r="Z7138" s="289"/>
    </row>
    <row r="7139" spans="22:26">
      <c r="V7139" s="288"/>
      <c r="W7139" s="287"/>
      <c r="Z7139" s="289"/>
    </row>
    <row r="7140" spans="22:26">
      <c r="V7140" s="288"/>
      <c r="W7140" s="287"/>
      <c r="Z7140" s="289"/>
    </row>
    <row r="7141" spans="22:26">
      <c r="V7141" s="288"/>
      <c r="W7141" s="287"/>
      <c r="Z7141" s="289"/>
    </row>
    <row r="7142" spans="22:26">
      <c r="V7142" s="288"/>
      <c r="W7142" s="287"/>
      <c r="Z7142" s="289"/>
    </row>
    <row r="7143" spans="22:26">
      <c r="V7143" s="288"/>
      <c r="W7143" s="287"/>
      <c r="Z7143" s="289"/>
    </row>
    <row r="7144" spans="22:26">
      <c r="V7144" s="288"/>
      <c r="W7144" s="287"/>
      <c r="Z7144" s="289"/>
    </row>
    <row r="7145" spans="22:26">
      <c r="V7145" s="288"/>
      <c r="W7145" s="287"/>
      <c r="Z7145" s="289"/>
    </row>
    <row r="7146" spans="22:26">
      <c r="V7146" s="288"/>
      <c r="W7146" s="287"/>
      <c r="Z7146" s="289"/>
    </row>
    <row r="7147" spans="22:26">
      <c r="V7147" s="288"/>
      <c r="W7147" s="287"/>
      <c r="Z7147" s="289"/>
    </row>
    <row r="7148" spans="22:26">
      <c r="V7148" s="288"/>
      <c r="W7148" s="287"/>
      <c r="Z7148" s="289"/>
    </row>
    <row r="7149" spans="22:26">
      <c r="V7149" s="288"/>
      <c r="W7149" s="287"/>
      <c r="Z7149" s="289"/>
    </row>
    <row r="7150" spans="22:26">
      <c r="V7150" s="288"/>
      <c r="W7150" s="287"/>
      <c r="Z7150" s="289"/>
    </row>
    <row r="7151" spans="22:26">
      <c r="V7151" s="288"/>
      <c r="W7151" s="287"/>
      <c r="Z7151" s="289"/>
    </row>
    <row r="7152" spans="22:26">
      <c r="V7152" s="288"/>
      <c r="W7152" s="287"/>
      <c r="Z7152" s="289"/>
    </row>
    <row r="7153" spans="22:26">
      <c r="V7153" s="288"/>
      <c r="W7153" s="287"/>
      <c r="Z7153" s="289"/>
    </row>
    <row r="7154" spans="22:26">
      <c r="V7154" s="288"/>
      <c r="W7154" s="287"/>
      <c r="Z7154" s="289"/>
    </row>
    <row r="7155" spans="22:26">
      <c r="V7155" s="288"/>
      <c r="W7155" s="287"/>
      <c r="Z7155" s="289"/>
    </row>
    <row r="7156" spans="22:26">
      <c r="V7156" s="288"/>
      <c r="W7156" s="287"/>
      <c r="Z7156" s="289"/>
    </row>
    <row r="7157" spans="22:26">
      <c r="V7157" s="288"/>
      <c r="W7157" s="287"/>
      <c r="Z7157" s="289"/>
    </row>
    <row r="7158" spans="22:26">
      <c r="V7158" s="288"/>
      <c r="W7158" s="287"/>
      <c r="Z7158" s="289"/>
    </row>
    <row r="7159" spans="22:26">
      <c r="V7159" s="288"/>
      <c r="W7159" s="287"/>
      <c r="Z7159" s="289"/>
    </row>
    <row r="7160" spans="22:26">
      <c r="V7160" s="288"/>
      <c r="W7160" s="287"/>
      <c r="Z7160" s="289"/>
    </row>
    <row r="7161" spans="22:26">
      <c r="V7161" s="288"/>
      <c r="W7161" s="287"/>
      <c r="Z7161" s="289"/>
    </row>
    <row r="7162" spans="22:26">
      <c r="V7162" s="288"/>
      <c r="W7162" s="287"/>
      <c r="Z7162" s="289"/>
    </row>
    <row r="7163" spans="22:26">
      <c r="V7163" s="288"/>
      <c r="W7163" s="287"/>
      <c r="Z7163" s="289"/>
    </row>
    <row r="7164" spans="22:26">
      <c r="V7164" s="288"/>
      <c r="W7164" s="287"/>
      <c r="Z7164" s="289"/>
    </row>
    <row r="7165" spans="22:26">
      <c r="V7165" s="288"/>
      <c r="W7165" s="287"/>
      <c r="Z7165" s="289"/>
    </row>
    <row r="7166" spans="22:26">
      <c r="V7166" s="288"/>
      <c r="W7166" s="287"/>
      <c r="Z7166" s="289"/>
    </row>
    <row r="7167" spans="22:26">
      <c r="V7167" s="288"/>
      <c r="W7167" s="287"/>
      <c r="Z7167" s="289"/>
    </row>
    <row r="7168" spans="22:26">
      <c r="V7168" s="288"/>
      <c r="W7168" s="287"/>
      <c r="Z7168" s="289"/>
    </row>
    <row r="7169" spans="22:26">
      <c r="V7169" s="288"/>
      <c r="W7169" s="287"/>
      <c r="Z7169" s="289"/>
    </row>
    <row r="7170" spans="22:26">
      <c r="V7170" s="288"/>
      <c r="W7170" s="287"/>
      <c r="Z7170" s="289"/>
    </row>
    <row r="7171" spans="22:26">
      <c r="V7171" s="288"/>
      <c r="W7171" s="287"/>
      <c r="Z7171" s="289"/>
    </row>
    <row r="7172" spans="22:26">
      <c r="V7172" s="288"/>
      <c r="W7172" s="287"/>
      <c r="Z7172" s="289"/>
    </row>
    <row r="7173" spans="22:26">
      <c r="V7173" s="288"/>
      <c r="W7173" s="287"/>
      <c r="Z7173" s="289"/>
    </row>
    <row r="7174" spans="22:26">
      <c r="V7174" s="288"/>
      <c r="W7174" s="287"/>
      <c r="Z7174" s="289"/>
    </row>
    <row r="7175" spans="22:26">
      <c r="V7175" s="288"/>
      <c r="W7175" s="287"/>
      <c r="Z7175" s="289"/>
    </row>
    <row r="7176" spans="22:26">
      <c r="V7176" s="288"/>
      <c r="W7176" s="287"/>
      <c r="Z7176" s="289"/>
    </row>
    <row r="7177" spans="22:26">
      <c r="V7177" s="288"/>
      <c r="W7177" s="287"/>
      <c r="Z7177" s="289"/>
    </row>
    <row r="7178" spans="22:26">
      <c r="V7178" s="288"/>
      <c r="W7178" s="287"/>
      <c r="Z7178" s="289"/>
    </row>
    <row r="7179" spans="22:26">
      <c r="V7179" s="288"/>
      <c r="W7179" s="287"/>
      <c r="Z7179" s="289"/>
    </row>
    <row r="7180" spans="22:26">
      <c r="V7180" s="288"/>
      <c r="W7180" s="287"/>
      <c r="Z7180" s="289"/>
    </row>
    <row r="7181" spans="22:26">
      <c r="V7181" s="288"/>
      <c r="W7181" s="287"/>
      <c r="Z7181" s="289"/>
    </row>
    <row r="7182" spans="22:26">
      <c r="V7182" s="288"/>
      <c r="W7182" s="287"/>
      <c r="Z7182" s="289"/>
    </row>
    <row r="7183" spans="22:26">
      <c r="V7183" s="288"/>
      <c r="W7183" s="287"/>
      <c r="Z7183" s="289"/>
    </row>
    <row r="7184" spans="22:26">
      <c r="V7184" s="288"/>
      <c r="W7184" s="287"/>
      <c r="Z7184" s="289"/>
    </row>
    <row r="7185" spans="22:26">
      <c r="V7185" s="288"/>
      <c r="W7185" s="287"/>
      <c r="Z7185" s="289"/>
    </row>
    <row r="7186" spans="22:26">
      <c r="V7186" s="288"/>
      <c r="W7186" s="287"/>
      <c r="Z7186" s="289"/>
    </row>
    <row r="7187" spans="22:26">
      <c r="V7187" s="288"/>
      <c r="W7187" s="287"/>
      <c r="Z7187" s="289"/>
    </row>
    <row r="7188" spans="22:26">
      <c r="V7188" s="288"/>
      <c r="W7188" s="287"/>
      <c r="Z7188" s="289"/>
    </row>
    <row r="7189" spans="22:26">
      <c r="V7189" s="288"/>
      <c r="W7189" s="287"/>
      <c r="Z7189" s="289"/>
    </row>
    <row r="7190" spans="22:26">
      <c r="V7190" s="288"/>
      <c r="W7190" s="287"/>
      <c r="Z7190" s="289"/>
    </row>
    <row r="7191" spans="22:26">
      <c r="V7191" s="288"/>
      <c r="W7191" s="287"/>
      <c r="Z7191" s="289"/>
    </row>
    <row r="7192" spans="22:26">
      <c r="V7192" s="288"/>
      <c r="W7192" s="287"/>
      <c r="Z7192" s="289"/>
    </row>
    <row r="7193" spans="22:26">
      <c r="V7193" s="288"/>
      <c r="W7193" s="287"/>
      <c r="Z7193" s="289"/>
    </row>
    <row r="7194" spans="22:26">
      <c r="V7194" s="288"/>
      <c r="W7194" s="287"/>
      <c r="Z7194" s="289"/>
    </row>
    <row r="7195" spans="22:26">
      <c r="V7195" s="288"/>
      <c r="W7195" s="287"/>
      <c r="Z7195" s="289"/>
    </row>
    <row r="7196" spans="22:26">
      <c r="V7196" s="288"/>
      <c r="W7196" s="287"/>
      <c r="Z7196" s="289"/>
    </row>
    <row r="7197" spans="22:26">
      <c r="V7197" s="288"/>
      <c r="W7197" s="287"/>
      <c r="Z7197" s="289"/>
    </row>
    <row r="7198" spans="22:26">
      <c r="V7198" s="288"/>
      <c r="W7198" s="287"/>
      <c r="Z7198" s="289"/>
    </row>
    <row r="7199" spans="22:26">
      <c r="V7199" s="288"/>
      <c r="W7199" s="287"/>
      <c r="Z7199" s="289"/>
    </row>
    <row r="7200" spans="22:26">
      <c r="V7200" s="288"/>
      <c r="W7200" s="287"/>
      <c r="Z7200" s="289"/>
    </row>
    <row r="7201" spans="22:26">
      <c r="V7201" s="288"/>
      <c r="W7201" s="287"/>
      <c r="Z7201" s="289"/>
    </row>
    <row r="7202" spans="22:26">
      <c r="V7202" s="288"/>
      <c r="W7202" s="287"/>
      <c r="Z7202" s="289"/>
    </row>
    <row r="7203" spans="22:26">
      <c r="V7203" s="288"/>
      <c r="W7203" s="287"/>
      <c r="Z7203" s="289"/>
    </row>
    <row r="7204" spans="22:26">
      <c r="V7204" s="288"/>
      <c r="W7204" s="287"/>
      <c r="Z7204" s="289"/>
    </row>
    <row r="7205" spans="22:26">
      <c r="V7205" s="288"/>
      <c r="W7205" s="287"/>
      <c r="Z7205" s="289"/>
    </row>
    <row r="7206" spans="22:26">
      <c r="V7206" s="288"/>
      <c r="W7206" s="287"/>
      <c r="Z7206" s="289"/>
    </row>
    <row r="7207" spans="22:26">
      <c r="V7207" s="288"/>
      <c r="W7207" s="287"/>
      <c r="Z7207" s="289"/>
    </row>
    <row r="7208" spans="22:26">
      <c r="V7208" s="288"/>
      <c r="W7208" s="287"/>
      <c r="Z7208" s="289"/>
    </row>
    <row r="7209" spans="22:26">
      <c r="V7209" s="288"/>
      <c r="W7209" s="287"/>
      <c r="Z7209" s="289"/>
    </row>
    <row r="7210" spans="22:26">
      <c r="V7210" s="288"/>
      <c r="W7210" s="287"/>
      <c r="Z7210" s="289"/>
    </row>
    <row r="7211" spans="22:26">
      <c r="V7211" s="288"/>
      <c r="W7211" s="287"/>
      <c r="Z7211" s="289"/>
    </row>
    <row r="7212" spans="22:26">
      <c r="V7212" s="288"/>
      <c r="W7212" s="287"/>
      <c r="Z7212" s="289"/>
    </row>
    <row r="7213" spans="22:26">
      <c r="V7213" s="288"/>
      <c r="W7213" s="287"/>
      <c r="Z7213" s="289"/>
    </row>
    <row r="7214" spans="22:26">
      <c r="V7214" s="288"/>
      <c r="W7214" s="287"/>
      <c r="Z7214" s="289"/>
    </row>
    <row r="7215" spans="22:26">
      <c r="V7215" s="288"/>
      <c r="W7215" s="287"/>
      <c r="Z7215" s="289"/>
    </row>
    <row r="7216" spans="22:26">
      <c r="V7216" s="288"/>
      <c r="W7216" s="287"/>
      <c r="Z7216" s="289"/>
    </row>
    <row r="7217" spans="22:26">
      <c r="V7217" s="288"/>
      <c r="W7217" s="287"/>
      <c r="Z7217" s="289"/>
    </row>
    <row r="7218" spans="22:26">
      <c r="V7218" s="288"/>
      <c r="W7218" s="287"/>
      <c r="Z7218" s="289"/>
    </row>
    <row r="7219" spans="22:26">
      <c r="V7219" s="288"/>
      <c r="W7219" s="287"/>
      <c r="Z7219" s="289"/>
    </row>
    <row r="7220" spans="22:26">
      <c r="V7220" s="288"/>
      <c r="W7220" s="287"/>
      <c r="Z7220" s="289"/>
    </row>
    <row r="7221" spans="22:26">
      <c r="V7221" s="288"/>
      <c r="W7221" s="287"/>
      <c r="Z7221" s="289"/>
    </row>
    <row r="7222" spans="22:26">
      <c r="V7222" s="288"/>
      <c r="W7222" s="287"/>
      <c r="Z7222" s="289"/>
    </row>
    <row r="7223" spans="22:26">
      <c r="V7223" s="288"/>
      <c r="W7223" s="287"/>
      <c r="Z7223" s="289"/>
    </row>
    <row r="7224" spans="22:26">
      <c r="V7224" s="288"/>
      <c r="W7224" s="287"/>
      <c r="Z7224" s="289"/>
    </row>
    <row r="7225" spans="22:26">
      <c r="V7225" s="288"/>
      <c r="W7225" s="287"/>
      <c r="Z7225" s="289"/>
    </row>
    <row r="7226" spans="22:26">
      <c r="V7226" s="288"/>
      <c r="W7226" s="287"/>
      <c r="Z7226" s="289"/>
    </row>
    <row r="7227" spans="22:26">
      <c r="V7227" s="288"/>
      <c r="W7227" s="287"/>
      <c r="Z7227" s="289"/>
    </row>
    <row r="7228" spans="22:26">
      <c r="V7228" s="288"/>
      <c r="W7228" s="287"/>
      <c r="Z7228" s="289"/>
    </row>
    <row r="7229" spans="22:26">
      <c r="V7229" s="288"/>
      <c r="W7229" s="287"/>
      <c r="Z7229" s="289"/>
    </row>
    <row r="7230" spans="22:26">
      <c r="V7230" s="288"/>
      <c r="W7230" s="287"/>
      <c r="Z7230" s="289"/>
    </row>
    <row r="7231" spans="22:26">
      <c r="V7231" s="288"/>
      <c r="W7231" s="287"/>
      <c r="Z7231" s="289"/>
    </row>
    <row r="7232" spans="22:26">
      <c r="V7232" s="288"/>
      <c r="W7232" s="287"/>
      <c r="Z7232" s="289"/>
    </row>
    <row r="7233" spans="22:26">
      <c r="V7233" s="288"/>
      <c r="W7233" s="287"/>
      <c r="Z7233" s="289"/>
    </row>
    <row r="7234" spans="22:26">
      <c r="V7234" s="288"/>
      <c r="W7234" s="287"/>
      <c r="Z7234" s="289"/>
    </row>
    <row r="7235" spans="22:26">
      <c r="V7235" s="288"/>
      <c r="W7235" s="287"/>
      <c r="Z7235" s="289"/>
    </row>
    <row r="7236" spans="22:26">
      <c r="V7236" s="288"/>
      <c r="W7236" s="287"/>
      <c r="Z7236" s="289"/>
    </row>
    <row r="7237" spans="22:26">
      <c r="V7237" s="288"/>
      <c r="W7237" s="287"/>
      <c r="Z7237" s="289"/>
    </row>
    <row r="7238" spans="22:26">
      <c r="V7238" s="288"/>
      <c r="W7238" s="287"/>
      <c r="Z7238" s="289"/>
    </row>
    <row r="7239" spans="22:26">
      <c r="V7239" s="288"/>
      <c r="W7239" s="287"/>
      <c r="Z7239" s="289"/>
    </row>
    <row r="7240" spans="22:26">
      <c r="V7240" s="288"/>
      <c r="W7240" s="287"/>
      <c r="Z7240" s="289"/>
    </row>
    <row r="7241" spans="22:26">
      <c r="V7241" s="288"/>
      <c r="W7241" s="287"/>
      <c r="Z7241" s="289"/>
    </row>
    <row r="7242" spans="22:26">
      <c r="V7242" s="288"/>
      <c r="W7242" s="287"/>
      <c r="Z7242" s="289"/>
    </row>
    <row r="7243" spans="22:26">
      <c r="V7243" s="288"/>
      <c r="W7243" s="287"/>
      <c r="Z7243" s="289"/>
    </row>
    <row r="7244" spans="22:26">
      <c r="V7244" s="288"/>
      <c r="W7244" s="287"/>
      <c r="Z7244" s="289"/>
    </row>
    <row r="7245" spans="22:26">
      <c r="V7245" s="288"/>
      <c r="W7245" s="287"/>
      <c r="Z7245" s="289"/>
    </row>
    <row r="7246" spans="22:26">
      <c r="V7246" s="288"/>
      <c r="W7246" s="287"/>
      <c r="Z7246" s="289"/>
    </row>
    <row r="7247" spans="22:26">
      <c r="V7247" s="288"/>
      <c r="W7247" s="287"/>
      <c r="Z7247" s="289"/>
    </row>
    <row r="7248" spans="22:26">
      <c r="V7248" s="288"/>
      <c r="W7248" s="287"/>
      <c r="Z7248" s="289"/>
    </row>
    <row r="7249" spans="22:26">
      <c r="V7249" s="288"/>
      <c r="W7249" s="287"/>
      <c r="Z7249" s="289"/>
    </row>
    <row r="7250" spans="22:26">
      <c r="V7250" s="288"/>
      <c r="W7250" s="287"/>
      <c r="Z7250" s="289"/>
    </row>
    <row r="7251" spans="22:26">
      <c r="V7251" s="288"/>
      <c r="W7251" s="287"/>
      <c r="Z7251" s="289"/>
    </row>
    <row r="7252" spans="22:26">
      <c r="V7252" s="288"/>
      <c r="W7252" s="287"/>
      <c r="Z7252" s="289"/>
    </row>
    <row r="7253" spans="22:26">
      <c r="V7253" s="288"/>
      <c r="W7253" s="287"/>
      <c r="Z7253" s="289"/>
    </row>
    <row r="7254" spans="22:26">
      <c r="V7254" s="288"/>
      <c r="W7254" s="287"/>
      <c r="Z7254" s="289"/>
    </row>
    <row r="7255" spans="22:26">
      <c r="V7255" s="288"/>
      <c r="W7255" s="287"/>
      <c r="Z7255" s="289"/>
    </row>
    <row r="7256" spans="22:26">
      <c r="V7256" s="288"/>
      <c r="W7256" s="287"/>
      <c r="Z7256" s="289"/>
    </row>
    <row r="7257" spans="22:26">
      <c r="V7257" s="288"/>
      <c r="W7257" s="287"/>
      <c r="Z7257" s="289"/>
    </row>
    <row r="7258" spans="22:26">
      <c r="V7258" s="288"/>
      <c r="W7258" s="287"/>
      <c r="Z7258" s="289"/>
    </row>
    <row r="7259" spans="22:26">
      <c r="V7259" s="288"/>
      <c r="W7259" s="287"/>
      <c r="Z7259" s="289"/>
    </row>
    <row r="7260" spans="22:26">
      <c r="V7260" s="288"/>
      <c r="W7260" s="287"/>
      <c r="Z7260" s="289"/>
    </row>
    <row r="7261" spans="22:26">
      <c r="V7261" s="288"/>
      <c r="W7261" s="287"/>
      <c r="Z7261" s="289"/>
    </row>
    <row r="7262" spans="22:26">
      <c r="V7262" s="288"/>
      <c r="W7262" s="287"/>
      <c r="Z7262" s="289"/>
    </row>
    <row r="7263" spans="22:26">
      <c r="V7263" s="288"/>
      <c r="W7263" s="287"/>
      <c r="Z7263" s="289"/>
    </row>
    <row r="7264" spans="22:26">
      <c r="V7264" s="288"/>
      <c r="W7264" s="287"/>
      <c r="Z7264" s="289"/>
    </row>
    <row r="7265" spans="22:26">
      <c r="V7265" s="288"/>
      <c r="W7265" s="287"/>
      <c r="Z7265" s="289"/>
    </row>
    <row r="7266" spans="22:26">
      <c r="V7266" s="288"/>
      <c r="W7266" s="287"/>
      <c r="Z7266" s="289"/>
    </row>
    <row r="7267" spans="22:26">
      <c r="V7267" s="288"/>
      <c r="W7267" s="287"/>
      <c r="Z7267" s="289"/>
    </row>
    <row r="7268" spans="22:26">
      <c r="V7268" s="288"/>
      <c r="W7268" s="287"/>
      <c r="Z7268" s="289"/>
    </row>
    <row r="7269" spans="22:26">
      <c r="V7269" s="288"/>
      <c r="W7269" s="287"/>
      <c r="Z7269" s="289"/>
    </row>
    <row r="7270" spans="22:26">
      <c r="V7270" s="288"/>
      <c r="W7270" s="287"/>
      <c r="Z7270" s="289"/>
    </row>
    <row r="7271" spans="22:26">
      <c r="V7271" s="288"/>
      <c r="W7271" s="287"/>
      <c r="Z7271" s="289"/>
    </row>
    <row r="7272" spans="22:26">
      <c r="V7272" s="288"/>
      <c r="W7272" s="287"/>
      <c r="Z7272" s="289"/>
    </row>
    <row r="7273" spans="22:26">
      <c r="V7273" s="288"/>
      <c r="W7273" s="287"/>
      <c r="Z7273" s="289"/>
    </row>
    <row r="7274" spans="22:26">
      <c r="V7274" s="288"/>
      <c r="W7274" s="287"/>
      <c r="Z7274" s="289"/>
    </row>
    <row r="7275" spans="22:26">
      <c r="V7275" s="288"/>
      <c r="W7275" s="287"/>
      <c r="Z7275" s="289"/>
    </row>
    <row r="7276" spans="22:26">
      <c r="V7276" s="288"/>
      <c r="W7276" s="287"/>
      <c r="Z7276" s="289"/>
    </row>
    <row r="7277" spans="22:26">
      <c r="V7277" s="288"/>
      <c r="W7277" s="287"/>
      <c r="Z7277" s="289"/>
    </row>
    <row r="7278" spans="22:26">
      <c r="V7278" s="288"/>
      <c r="W7278" s="287"/>
      <c r="Z7278" s="289"/>
    </row>
    <row r="7279" spans="22:26">
      <c r="V7279" s="288"/>
      <c r="W7279" s="287"/>
      <c r="Z7279" s="289"/>
    </row>
    <row r="7280" spans="22:26">
      <c r="V7280" s="288"/>
      <c r="W7280" s="287"/>
      <c r="Z7280" s="289"/>
    </row>
    <row r="7281" spans="22:26">
      <c r="V7281" s="288"/>
      <c r="W7281" s="287"/>
      <c r="Z7281" s="289"/>
    </row>
    <row r="7282" spans="22:26">
      <c r="V7282" s="288"/>
      <c r="W7282" s="287"/>
      <c r="Z7282" s="289"/>
    </row>
    <row r="7283" spans="22:26">
      <c r="V7283" s="288"/>
      <c r="W7283" s="287"/>
      <c r="Z7283" s="289"/>
    </row>
    <row r="7284" spans="22:26">
      <c r="V7284" s="288"/>
      <c r="W7284" s="287"/>
      <c r="Z7284" s="289"/>
    </row>
    <row r="7285" spans="22:26">
      <c r="V7285" s="288"/>
      <c r="W7285" s="287"/>
      <c r="Z7285" s="289"/>
    </row>
    <row r="7286" spans="22:26">
      <c r="V7286" s="288"/>
      <c r="W7286" s="287"/>
      <c r="Z7286" s="289"/>
    </row>
    <row r="7287" spans="22:26">
      <c r="V7287" s="288"/>
      <c r="W7287" s="287"/>
      <c r="Z7287" s="289"/>
    </row>
    <row r="7288" spans="22:26">
      <c r="V7288" s="288"/>
      <c r="W7288" s="287"/>
      <c r="Z7288" s="289"/>
    </row>
    <row r="7289" spans="22:26">
      <c r="V7289" s="288"/>
      <c r="W7289" s="287"/>
      <c r="Z7289" s="289"/>
    </row>
    <row r="7290" spans="22:26">
      <c r="V7290" s="288"/>
      <c r="W7290" s="287"/>
      <c r="Z7290" s="289"/>
    </row>
    <row r="7291" spans="22:26">
      <c r="V7291" s="288"/>
      <c r="W7291" s="287"/>
      <c r="Z7291" s="289"/>
    </row>
    <row r="7292" spans="22:26">
      <c r="V7292" s="288"/>
      <c r="W7292" s="287"/>
      <c r="Z7292" s="289"/>
    </row>
    <row r="7293" spans="22:26">
      <c r="V7293" s="288"/>
      <c r="W7293" s="287"/>
      <c r="Z7293" s="289"/>
    </row>
    <row r="7294" spans="22:26">
      <c r="V7294" s="288"/>
      <c r="W7294" s="287"/>
      <c r="Z7294" s="289"/>
    </row>
    <row r="7295" spans="22:26">
      <c r="V7295" s="288"/>
      <c r="W7295" s="287"/>
      <c r="Z7295" s="289"/>
    </row>
    <row r="7296" spans="22:26">
      <c r="V7296" s="288"/>
      <c r="W7296" s="287"/>
      <c r="Z7296" s="289"/>
    </row>
    <row r="7297" spans="22:26">
      <c r="V7297" s="288"/>
      <c r="W7297" s="287"/>
      <c r="Z7297" s="289"/>
    </row>
    <row r="7298" spans="22:26">
      <c r="V7298" s="288"/>
      <c r="W7298" s="287"/>
      <c r="Z7298" s="289"/>
    </row>
    <row r="7299" spans="22:26">
      <c r="V7299" s="288"/>
      <c r="W7299" s="287"/>
      <c r="Z7299" s="289"/>
    </row>
    <row r="7300" spans="22:26">
      <c r="V7300" s="288"/>
      <c r="W7300" s="287"/>
      <c r="Z7300" s="289"/>
    </row>
    <row r="7301" spans="22:26">
      <c r="V7301" s="288"/>
      <c r="W7301" s="287"/>
      <c r="Z7301" s="289"/>
    </row>
    <row r="7302" spans="22:26">
      <c r="V7302" s="288"/>
      <c r="W7302" s="287"/>
      <c r="Z7302" s="289"/>
    </row>
    <row r="7303" spans="22:26">
      <c r="V7303" s="288"/>
      <c r="W7303" s="287"/>
      <c r="Z7303" s="289"/>
    </row>
    <row r="7304" spans="22:26">
      <c r="V7304" s="288"/>
      <c r="W7304" s="287"/>
      <c r="Z7304" s="289"/>
    </row>
    <row r="7305" spans="22:26">
      <c r="V7305" s="288"/>
      <c r="W7305" s="287"/>
      <c r="Z7305" s="289"/>
    </row>
    <row r="7306" spans="22:26">
      <c r="V7306" s="288"/>
      <c r="W7306" s="287"/>
      <c r="Z7306" s="289"/>
    </row>
    <row r="7307" spans="22:26">
      <c r="V7307" s="288"/>
      <c r="W7307" s="287"/>
      <c r="Z7307" s="289"/>
    </row>
    <row r="7308" spans="22:26">
      <c r="V7308" s="288"/>
      <c r="W7308" s="287"/>
      <c r="Z7308" s="289"/>
    </row>
    <row r="7309" spans="22:26">
      <c r="V7309" s="288"/>
      <c r="W7309" s="287"/>
      <c r="Z7309" s="289"/>
    </row>
    <row r="7310" spans="22:26">
      <c r="V7310" s="288"/>
      <c r="W7310" s="287"/>
      <c r="Z7310" s="289"/>
    </row>
    <row r="7311" spans="22:26">
      <c r="V7311" s="288"/>
      <c r="W7311" s="287"/>
      <c r="Z7311" s="289"/>
    </row>
    <row r="7312" spans="22:26">
      <c r="V7312" s="288"/>
      <c r="W7312" s="287"/>
      <c r="Z7312" s="289"/>
    </row>
    <row r="7313" spans="22:26">
      <c r="V7313" s="288"/>
      <c r="W7313" s="287"/>
      <c r="Z7313" s="289"/>
    </row>
    <row r="7314" spans="22:26">
      <c r="V7314" s="288"/>
      <c r="W7314" s="287"/>
      <c r="Z7314" s="289"/>
    </row>
    <row r="7315" spans="22:26">
      <c r="V7315" s="288"/>
      <c r="W7315" s="287"/>
      <c r="Z7315" s="289"/>
    </row>
    <row r="7316" spans="22:26">
      <c r="V7316" s="288"/>
      <c r="W7316" s="287"/>
      <c r="Z7316" s="289"/>
    </row>
    <row r="7317" spans="22:26">
      <c r="V7317" s="288"/>
      <c r="W7317" s="287"/>
      <c r="Z7317" s="289"/>
    </row>
    <row r="7318" spans="22:26">
      <c r="V7318" s="288"/>
      <c r="W7318" s="287"/>
      <c r="Z7318" s="289"/>
    </row>
    <row r="7319" spans="22:26">
      <c r="V7319" s="288"/>
      <c r="W7319" s="287"/>
      <c r="Z7319" s="289"/>
    </row>
    <row r="7320" spans="22:26">
      <c r="V7320" s="288"/>
      <c r="W7320" s="287"/>
      <c r="Z7320" s="289"/>
    </row>
    <row r="7321" spans="22:26">
      <c r="V7321" s="288"/>
      <c r="W7321" s="287"/>
      <c r="Z7321" s="289"/>
    </row>
    <row r="7322" spans="22:26">
      <c r="V7322" s="288"/>
      <c r="W7322" s="287"/>
      <c r="Z7322" s="289"/>
    </row>
    <row r="7323" spans="22:26">
      <c r="V7323" s="288"/>
      <c r="W7323" s="287"/>
      <c r="Z7323" s="289"/>
    </row>
    <row r="7324" spans="22:26">
      <c r="V7324" s="288"/>
      <c r="W7324" s="287"/>
      <c r="Z7324" s="289"/>
    </row>
    <row r="7325" spans="22:26">
      <c r="V7325" s="288"/>
      <c r="W7325" s="287"/>
      <c r="Z7325" s="289"/>
    </row>
    <row r="7326" spans="22:26">
      <c r="V7326" s="288"/>
      <c r="W7326" s="287"/>
      <c r="Z7326" s="289"/>
    </row>
    <row r="7327" spans="22:26">
      <c r="V7327" s="288"/>
      <c r="W7327" s="287"/>
      <c r="Z7327" s="289"/>
    </row>
    <row r="7328" spans="22:26">
      <c r="V7328" s="288"/>
      <c r="W7328" s="287"/>
      <c r="Z7328" s="289"/>
    </row>
    <row r="7329" spans="22:26">
      <c r="V7329" s="288"/>
      <c r="W7329" s="287"/>
      <c r="Z7329" s="289"/>
    </row>
    <row r="7330" spans="22:26">
      <c r="V7330" s="288"/>
      <c r="W7330" s="287"/>
      <c r="Z7330" s="289"/>
    </row>
    <row r="7331" spans="22:26">
      <c r="V7331" s="288"/>
      <c r="W7331" s="287"/>
      <c r="Z7331" s="289"/>
    </row>
    <row r="7332" spans="22:26">
      <c r="V7332" s="288"/>
      <c r="W7332" s="287"/>
      <c r="Z7332" s="289"/>
    </row>
    <row r="7333" spans="22:26">
      <c r="V7333" s="288"/>
      <c r="W7333" s="287"/>
      <c r="Z7333" s="289"/>
    </row>
    <row r="7334" spans="22:26">
      <c r="V7334" s="288"/>
      <c r="W7334" s="287"/>
      <c r="Z7334" s="289"/>
    </row>
    <row r="7335" spans="22:26">
      <c r="V7335" s="288"/>
      <c r="W7335" s="287"/>
      <c r="Z7335" s="289"/>
    </row>
    <row r="7336" spans="22:26">
      <c r="V7336" s="288"/>
      <c r="W7336" s="287"/>
      <c r="Z7336" s="289"/>
    </row>
    <row r="7337" spans="22:26">
      <c r="V7337" s="288"/>
      <c r="W7337" s="287"/>
      <c r="Z7337" s="289"/>
    </row>
    <row r="7338" spans="22:26">
      <c r="V7338" s="288"/>
      <c r="W7338" s="287"/>
      <c r="Z7338" s="289"/>
    </row>
    <row r="7339" spans="22:26">
      <c r="V7339" s="288"/>
      <c r="W7339" s="287"/>
      <c r="Z7339" s="289"/>
    </row>
    <row r="7340" spans="22:26">
      <c r="V7340" s="288"/>
      <c r="W7340" s="287"/>
      <c r="Z7340" s="289"/>
    </row>
    <row r="7341" spans="22:26">
      <c r="V7341" s="288"/>
      <c r="W7341" s="287"/>
      <c r="Z7341" s="289"/>
    </row>
    <row r="7342" spans="22:26">
      <c r="V7342" s="288"/>
      <c r="W7342" s="287"/>
      <c r="Z7342" s="289"/>
    </row>
    <row r="7343" spans="22:26">
      <c r="V7343" s="288"/>
      <c r="W7343" s="287"/>
      <c r="Z7343" s="289"/>
    </row>
    <row r="7344" spans="22:26">
      <c r="V7344" s="288"/>
      <c r="W7344" s="287"/>
      <c r="Z7344" s="289"/>
    </row>
    <row r="7345" spans="22:26">
      <c r="V7345" s="288"/>
      <c r="W7345" s="287"/>
      <c r="Z7345" s="289"/>
    </row>
    <row r="7346" spans="22:26">
      <c r="V7346" s="288"/>
      <c r="W7346" s="287"/>
      <c r="Z7346" s="289"/>
    </row>
    <row r="7347" spans="22:26">
      <c r="V7347" s="288"/>
      <c r="W7347" s="287"/>
      <c r="Z7347" s="289"/>
    </row>
    <row r="7348" spans="22:26">
      <c r="V7348" s="288"/>
      <c r="W7348" s="287"/>
      <c r="Z7348" s="289"/>
    </row>
    <row r="7349" spans="22:26">
      <c r="V7349" s="288"/>
      <c r="W7349" s="287"/>
      <c r="Z7349" s="289"/>
    </row>
    <row r="7350" spans="22:26">
      <c r="V7350" s="288"/>
      <c r="W7350" s="287"/>
      <c r="Z7350" s="289"/>
    </row>
    <row r="7351" spans="22:26">
      <c r="V7351" s="288"/>
      <c r="W7351" s="287"/>
      <c r="Z7351" s="289"/>
    </row>
    <row r="7352" spans="22:26">
      <c r="V7352" s="288"/>
      <c r="W7352" s="287"/>
      <c r="Z7352" s="289"/>
    </row>
    <row r="7353" spans="22:26">
      <c r="V7353" s="288"/>
      <c r="W7353" s="287"/>
      <c r="Z7353" s="289"/>
    </row>
    <row r="7354" spans="22:26">
      <c r="V7354" s="288"/>
      <c r="W7354" s="287"/>
      <c r="Z7354" s="289"/>
    </row>
    <row r="7355" spans="22:26">
      <c r="V7355" s="288"/>
      <c r="W7355" s="287"/>
      <c r="Z7355" s="289"/>
    </row>
    <row r="7356" spans="22:26">
      <c r="V7356" s="288"/>
      <c r="W7356" s="287"/>
      <c r="Z7356" s="289"/>
    </row>
    <row r="7357" spans="22:26">
      <c r="V7357" s="288"/>
      <c r="W7357" s="287"/>
      <c r="Z7357" s="289"/>
    </row>
    <row r="7358" spans="22:26">
      <c r="V7358" s="288"/>
      <c r="W7358" s="287"/>
      <c r="Z7358" s="289"/>
    </row>
    <row r="7359" spans="22:26">
      <c r="V7359" s="288"/>
      <c r="W7359" s="287"/>
      <c r="Z7359" s="289"/>
    </row>
    <row r="7360" spans="22:26">
      <c r="V7360" s="288"/>
      <c r="W7360" s="287"/>
      <c r="Z7360" s="289"/>
    </row>
    <row r="7361" spans="22:26">
      <c r="V7361" s="288"/>
      <c r="W7361" s="287"/>
      <c r="Z7361" s="289"/>
    </row>
    <row r="7362" spans="22:26">
      <c r="V7362" s="288"/>
      <c r="W7362" s="287"/>
      <c r="Z7362" s="289"/>
    </row>
    <row r="7363" spans="22:26">
      <c r="V7363" s="288"/>
      <c r="W7363" s="287"/>
      <c r="Z7363" s="289"/>
    </row>
    <row r="7364" spans="22:26">
      <c r="V7364" s="288"/>
      <c r="W7364" s="287"/>
      <c r="Z7364" s="289"/>
    </row>
    <row r="7365" spans="22:26">
      <c r="V7365" s="288"/>
      <c r="W7365" s="287"/>
      <c r="Z7365" s="289"/>
    </row>
    <row r="7366" spans="22:26">
      <c r="V7366" s="288"/>
      <c r="W7366" s="287"/>
      <c r="Z7366" s="289"/>
    </row>
    <row r="7367" spans="22:26">
      <c r="V7367" s="288"/>
      <c r="W7367" s="287"/>
      <c r="Z7367" s="289"/>
    </row>
    <row r="7368" spans="22:26">
      <c r="V7368" s="288"/>
      <c r="W7368" s="287"/>
      <c r="Z7368" s="289"/>
    </row>
    <row r="7369" spans="22:26">
      <c r="V7369" s="288"/>
      <c r="W7369" s="287"/>
      <c r="Z7369" s="289"/>
    </row>
    <row r="7370" spans="22:26">
      <c r="V7370" s="288"/>
      <c r="W7370" s="287"/>
      <c r="Z7370" s="289"/>
    </row>
    <row r="7371" spans="22:26">
      <c r="V7371" s="288"/>
      <c r="W7371" s="287"/>
      <c r="Z7371" s="289"/>
    </row>
    <row r="7372" spans="22:26">
      <c r="V7372" s="288"/>
      <c r="W7372" s="287"/>
      <c r="Z7372" s="289"/>
    </row>
    <row r="7373" spans="22:26">
      <c r="V7373" s="288"/>
      <c r="W7373" s="287"/>
      <c r="Z7373" s="289"/>
    </row>
    <row r="7374" spans="22:26">
      <c r="V7374" s="288"/>
      <c r="W7374" s="287"/>
      <c r="Z7374" s="289"/>
    </row>
    <row r="7375" spans="22:26">
      <c r="V7375" s="288"/>
      <c r="W7375" s="287"/>
      <c r="Z7375" s="289"/>
    </row>
    <row r="7376" spans="22:26">
      <c r="V7376" s="288"/>
      <c r="W7376" s="287"/>
      <c r="Z7376" s="289"/>
    </row>
    <row r="7377" spans="22:26">
      <c r="V7377" s="288"/>
      <c r="W7377" s="287"/>
      <c r="Z7377" s="289"/>
    </row>
    <row r="7378" spans="22:26">
      <c r="V7378" s="288"/>
      <c r="W7378" s="287"/>
      <c r="Z7378" s="289"/>
    </row>
    <row r="7379" spans="22:26">
      <c r="V7379" s="288"/>
      <c r="W7379" s="287"/>
      <c r="Z7379" s="289"/>
    </row>
    <row r="7380" spans="22:26">
      <c r="V7380" s="288"/>
      <c r="W7380" s="287"/>
      <c r="Z7380" s="289"/>
    </row>
    <row r="7381" spans="22:26">
      <c r="V7381" s="288"/>
      <c r="W7381" s="287"/>
      <c r="Z7381" s="289"/>
    </row>
    <row r="7382" spans="22:26">
      <c r="V7382" s="288"/>
      <c r="W7382" s="287"/>
      <c r="Z7382" s="289"/>
    </row>
    <row r="7383" spans="22:26">
      <c r="V7383" s="288"/>
      <c r="W7383" s="287"/>
      <c r="Z7383" s="289"/>
    </row>
    <row r="7384" spans="22:26">
      <c r="V7384" s="288"/>
      <c r="W7384" s="287"/>
      <c r="Z7384" s="289"/>
    </row>
    <row r="7385" spans="22:26">
      <c r="V7385" s="288"/>
      <c r="W7385" s="287"/>
      <c r="Z7385" s="289"/>
    </row>
    <row r="7386" spans="22:26">
      <c r="V7386" s="288"/>
      <c r="W7386" s="287"/>
      <c r="Z7386" s="289"/>
    </row>
    <row r="7387" spans="22:26">
      <c r="V7387" s="288"/>
      <c r="W7387" s="287"/>
      <c r="Z7387" s="289"/>
    </row>
    <row r="7388" spans="22:26">
      <c r="V7388" s="288"/>
      <c r="W7388" s="287"/>
      <c r="Z7388" s="289"/>
    </row>
    <row r="7389" spans="22:26">
      <c r="V7389" s="288"/>
      <c r="W7389" s="287"/>
      <c r="Z7389" s="289"/>
    </row>
    <row r="7390" spans="22:26">
      <c r="V7390" s="288"/>
      <c r="W7390" s="287"/>
      <c r="Z7390" s="289"/>
    </row>
    <row r="7391" spans="22:26">
      <c r="V7391" s="288"/>
      <c r="W7391" s="287"/>
      <c r="Z7391" s="289"/>
    </row>
    <row r="7392" spans="22:26">
      <c r="V7392" s="288"/>
      <c r="W7392" s="287"/>
      <c r="Z7392" s="289"/>
    </row>
    <row r="7393" spans="22:26">
      <c r="V7393" s="288"/>
      <c r="W7393" s="287"/>
      <c r="Z7393" s="289"/>
    </row>
    <row r="7394" spans="22:26">
      <c r="V7394" s="288"/>
      <c r="W7394" s="287"/>
      <c r="Z7394" s="289"/>
    </row>
    <row r="7395" spans="22:26">
      <c r="V7395" s="288"/>
      <c r="W7395" s="287"/>
      <c r="Z7395" s="289"/>
    </row>
    <row r="7396" spans="22:26">
      <c r="V7396" s="288"/>
      <c r="W7396" s="287"/>
      <c r="Z7396" s="289"/>
    </row>
    <row r="7397" spans="22:26">
      <c r="V7397" s="288"/>
      <c r="W7397" s="287"/>
      <c r="Z7397" s="289"/>
    </row>
    <row r="7398" spans="22:26">
      <c r="V7398" s="288"/>
      <c r="W7398" s="287"/>
      <c r="Z7398" s="289"/>
    </row>
    <row r="7399" spans="22:26">
      <c r="V7399" s="288"/>
      <c r="W7399" s="287"/>
      <c r="Z7399" s="289"/>
    </row>
    <row r="7400" spans="22:26">
      <c r="V7400" s="288"/>
      <c r="W7400" s="287"/>
      <c r="Z7400" s="289"/>
    </row>
    <row r="7401" spans="22:26">
      <c r="V7401" s="288"/>
      <c r="W7401" s="287"/>
      <c r="Z7401" s="289"/>
    </row>
    <row r="7402" spans="22:26">
      <c r="V7402" s="288"/>
      <c r="W7402" s="287"/>
      <c r="Z7402" s="289"/>
    </row>
    <row r="7403" spans="22:26">
      <c r="V7403" s="288"/>
      <c r="W7403" s="287"/>
      <c r="Z7403" s="289"/>
    </row>
    <row r="7404" spans="22:26">
      <c r="V7404" s="288"/>
      <c r="W7404" s="287"/>
      <c r="Z7404" s="289"/>
    </row>
    <row r="7405" spans="22:26">
      <c r="V7405" s="288"/>
      <c r="W7405" s="287"/>
      <c r="Z7405" s="289"/>
    </row>
    <row r="7406" spans="22:26">
      <c r="V7406" s="288"/>
      <c r="W7406" s="287"/>
      <c r="Z7406" s="289"/>
    </row>
    <row r="7407" spans="22:26">
      <c r="V7407" s="288"/>
      <c r="W7407" s="287"/>
      <c r="Z7407" s="289"/>
    </row>
    <row r="7408" spans="22:26">
      <c r="V7408" s="288"/>
      <c r="W7408" s="287"/>
      <c r="Z7408" s="289"/>
    </row>
    <row r="7409" spans="22:26">
      <c r="V7409" s="288"/>
      <c r="W7409" s="287"/>
      <c r="Z7409" s="289"/>
    </row>
    <row r="7410" spans="22:26">
      <c r="V7410" s="288"/>
      <c r="W7410" s="287"/>
      <c r="Z7410" s="289"/>
    </row>
    <row r="7411" spans="22:26">
      <c r="V7411" s="288"/>
      <c r="W7411" s="287"/>
      <c r="Z7411" s="289"/>
    </row>
    <row r="7412" spans="22:26">
      <c r="V7412" s="288"/>
      <c r="W7412" s="287"/>
      <c r="Z7412" s="289"/>
    </row>
    <row r="7413" spans="22:26">
      <c r="V7413" s="288"/>
      <c r="W7413" s="287"/>
      <c r="Z7413" s="289"/>
    </row>
    <row r="7414" spans="22:26">
      <c r="V7414" s="288"/>
      <c r="W7414" s="287"/>
      <c r="Z7414" s="289"/>
    </row>
    <row r="7415" spans="22:26">
      <c r="V7415" s="288"/>
      <c r="W7415" s="287"/>
      <c r="Z7415" s="289"/>
    </row>
    <row r="7416" spans="22:26">
      <c r="V7416" s="288"/>
      <c r="W7416" s="287"/>
      <c r="Z7416" s="289"/>
    </row>
    <row r="7417" spans="22:26">
      <c r="V7417" s="288"/>
      <c r="W7417" s="287"/>
      <c r="Z7417" s="289"/>
    </row>
    <row r="7418" spans="22:26">
      <c r="V7418" s="288"/>
      <c r="W7418" s="287"/>
      <c r="Z7418" s="289"/>
    </row>
    <row r="7419" spans="22:26">
      <c r="V7419" s="288"/>
      <c r="W7419" s="287"/>
      <c r="Z7419" s="289"/>
    </row>
    <row r="7420" spans="22:26">
      <c r="V7420" s="288"/>
      <c r="W7420" s="287"/>
      <c r="Z7420" s="289"/>
    </row>
    <row r="7421" spans="22:26">
      <c r="V7421" s="288"/>
      <c r="W7421" s="287"/>
      <c r="Z7421" s="289"/>
    </row>
    <row r="7422" spans="22:26">
      <c r="V7422" s="288"/>
      <c r="W7422" s="287"/>
      <c r="Z7422" s="289"/>
    </row>
    <row r="7423" spans="22:26">
      <c r="V7423" s="288"/>
      <c r="W7423" s="287"/>
      <c r="Z7423" s="289"/>
    </row>
    <row r="7424" spans="22:26">
      <c r="V7424" s="288"/>
      <c r="W7424" s="287"/>
      <c r="Z7424" s="289"/>
    </row>
    <row r="7425" spans="22:26">
      <c r="V7425" s="288"/>
      <c r="W7425" s="287"/>
      <c r="Z7425" s="289"/>
    </row>
    <row r="7426" spans="22:26">
      <c r="V7426" s="288"/>
      <c r="W7426" s="287"/>
      <c r="Z7426" s="289"/>
    </row>
    <row r="7427" spans="22:26">
      <c r="V7427" s="288"/>
      <c r="W7427" s="287"/>
      <c r="Z7427" s="289"/>
    </row>
    <row r="7428" spans="22:26">
      <c r="V7428" s="288"/>
      <c r="W7428" s="287"/>
      <c r="Z7428" s="289"/>
    </row>
    <row r="7429" spans="22:26">
      <c r="V7429" s="288"/>
      <c r="W7429" s="287"/>
      <c r="Z7429" s="289"/>
    </row>
    <row r="7430" spans="22:26">
      <c r="V7430" s="288"/>
      <c r="W7430" s="287"/>
      <c r="Z7430" s="289"/>
    </row>
    <row r="7431" spans="22:26">
      <c r="V7431" s="288"/>
      <c r="W7431" s="287"/>
      <c r="Z7431" s="289"/>
    </row>
    <row r="7432" spans="22:26">
      <c r="V7432" s="288"/>
      <c r="W7432" s="287"/>
      <c r="Z7432" s="289"/>
    </row>
    <row r="7433" spans="22:26">
      <c r="V7433" s="288"/>
      <c r="W7433" s="287"/>
      <c r="Z7433" s="289"/>
    </row>
    <row r="7434" spans="22:26">
      <c r="V7434" s="288"/>
      <c r="W7434" s="287"/>
      <c r="Z7434" s="289"/>
    </row>
    <row r="7435" spans="22:26">
      <c r="V7435" s="288"/>
      <c r="W7435" s="287"/>
      <c r="Z7435" s="289"/>
    </row>
    <row r="7436" spans="22:26">
      <c r="V7436" s="288"/>
      <c r="W7436" s="287"/>
      <c r="Z7436" s="289"/>
    </row>
    <row r="7437" spans="22:26">
      <c r="V7437" s="288"/>
      <c r="W7437" s="287"/>
      <c r="Z7437" s="289"/>
    </row>
    <row r="7438" spans="22:26">
      <c r="V7438" s="288"/>
      <c r="W7438" s="287"/>
      <c r="Z7438" s="289"/>
    </row>
    <row r="7439" spans="22:26">
      <c r="V7439" s="288"/>
      <c r="W7439" s="287"/>
      <c r="Z7439" s="289"/>
    </row>
    <row r="7440" spans="22:26">
      <c r="V7440" s="288"/>
      <c r="W7440" s="287"/>
      <c r="Z7440" s="289"/>
    </row>
    <row r="7441" spans="22:26">
      <c r="V7441" s="288"/>
      <c r="W7441" s="287"/>
      <c r="Z7441" s="289"/>
    </row>
    <row r="7442" spans="22:26">
      <c r="V7442" s="288"/>
      <c r="W7442" s="287"/>
      <c r="Z7442" s="289"/>
    </row>
    <row r="7443" spans="22:26">
      <c r="V7443" s="288"/>
      <c r="W7443" s="287"/>
      <c r="Z7443" s="289"/>
    </row>
    <row r="7444" spans="22:26">
      <c r="V7444" s="288"/>
      <c r="W7444" s="287"/>
      <c r="Z7444" s="289"/>
    </row>
    <row r="7445" spans="22:26">
      <c r="V7445" s="288"/>
      <c r="W7445" s="287"/>
      <c r="Z7445" s="289"/>
    </row>
    <row r="7446" spans="22:26">
      <c r="V7446" s="288"/>
      <c r="W7446" s="287"/>
      <c r="Z7446" s="289"/>
    </row>
    <row r="7447" spans="22:26">
      <c r="V7447" s="288"/>
      <c r="W7447" s="287"/>
      <c r="Z7447" s="289"/>
    </row>
    <row r="7448" spans="22:26">
      <c r="V7448" s="288"/>
      <c r="W7448" s="287"/>
      <c r="Z7448" s="289"/>
    </row>
    <row r="7449" spans="22:26">
      <c r="V7449" s="288"/>
      <c r="W7449" s="287"/>
      <c r="Z7449" s="289"/>
    </row>
    <row r="7450" spans="22:26">
      <c r="V7450" s="288"/>
      <c r="W7450" s="287"/>
      <c r="Z7450" s="289"/>
    </row>
    <row r="7451" spans="22:26">
      <c r="V7451" s="288"/>
      <c r="W7451" s="287"/>
      <c r="Z7451" s="289"/>
    </row>
    <row r="7452" spans="22:26">
      <c r="V7452" s="288"/>
      <c r="W7452" s="287"/>
      <c r="Z7452" s="289"/>
    </row>
    <row r="7453" spans="22:26">
      <c r="V7453" s="288"/>
      <c r="W7453" s="287"/>
      <c r="Z7453" s="289"/>
    </row>
    <row r="7454" spans="22:26">
      <c r="V7454" s="288"/>
      <c r="W7454" s="287"/>
      <c r="Z7454" s="289"/>
    </row>
    <row r="7455" spans="22:26">
      <c r="V7455" s="288"/>
      <c r="W7455" s="287"/>
      <c r="Z7455" s="289"/>
    </row>
    <row r="7456" spans="22:26">
      <c r="V7456" s="288"/>
      <c r="W7456" s="287"/>
      <c r="Z7456" s="289"/>
    </row>
    <row r="7457" spans="22:26">
      <c r="V7457" s="288"/>
      <c r="W7457" s="287"/>
      <c r="Z7457" s="289"/>
    </row>
    <row r="7458" spans="22:26">
      <c r="V7458" s="288"/>
      <c r="W7458" s="287"/>
      <c r="Z7458" s="289"/>
    </row>
    <row r="7459" spans="22:26">
      <c r="V7459" s="288"/>
      <c r="W7459" s="287"/>
      <c r="Z7459" s="289"/>
    </row>
    <row r="7460" spans="22:26">
      <c r="V7460" s="288"/>
      <c r="W7460" s="287"/>
      <c r="Z7460" s="289"/>
    </row>
    <row r="7461" spans="22:26">
      <c r="V7461" s="288"/>
      <c r="W7461" s="287"/>
      <c r="Z7461" s="289"/>
    </row>
    <row r="7462" spans="22:26">
      <c r="V7462" s="288"/>
      <c r="W7462" s="287"/>
      <c r="Z7462" s="289"/>
    </row>
    <row r="7463" spans="22:26">
      <c r="V7463" s="288"/>
      <c r="W7463" s="287"/>
      <c r="Z7463" s="289"/>
    </row>
    <row r="7464" spans="22:26">
      <c r="V7464" s="288"/>
      <c r="W7464" s="287"/>
      <c r="Z7464" s="289"/>
    </row>
    <row r="7465" spans="22:26">
      <c r="V7465" s="288"/>
      <c r="W7465" s="287"/>
      <c r="Z7465" s="289"/>
    </row>
    <row r="7466" spans="22:26">
      <c r="V7466" s="288"/>
      <c r="W7466" s="287"/>
      <c r="Z7466" s="289"/>
    </row>
    <row r="7467" spans="22:26">
      <c r="V7467" s="288"/>
      <c r="W7467" s="287"/>
      <c r="Z7467" s="289"/>
    </row>
    <row r="7468" spans="22:26">
      <c r="V7468" s="288"/>
      <c r="W7468" s="287"/>
      <c r="Z7468" s="289"/>
    </row>
    <row r="7469" spans="22:26">
      <c r="V7469" s="288"/>
      <c r="W7469" s="287"/>
      <c r="Z7469" s="289"/>
    </row>
    <row r="7470" spans="22:26">
      <c r="V7470" s="288"/>
      <c r="W7470" s="287"/>
      <c r="Z7470" s="289"/>
    </row>
    <row r="7471" spans="22:26">
      <c r="V7471" s="288"/>
      <c r="W7471" s="287"/>
      <c r="Z7471" s="289"/>
    </row>
    <row r="7472" spans="22:26">
      <c r="V7472" s="288"/>
      <c r="W7472" s="287"/>
      <c r="Z7472" s="289"/>
    </row>
    <row r="7473" spans="22:26">
      <c r="V7473" s="288"/>
      <c r="W7473" s="287"/>
      <c r="Z7473" s="289"/>
    </row>
    <row r="7474" spans="22:26">
      <c r="V7474" s="288"/>
      <c r="W7474" s="287"/>
      <c r="Z7474" s="289"/>
    </row>
    <row r="7475" spans="22:26">
      <c r="V7475" s="288"/>
      <c r="W7475" s="287"/>
      <c r="Z7475" s="289"/>
    </row>
    <row r="7476" spans="22:26">
      <c r="V7476" s="288"/>
      <c r="W7476" s="287"/>
      <c r="Z7476" s="289"/>
    </row>
    <row r="7477" spans="22:26">
      <c r="V7477" s="288"/>
      <c r="W7477" s="287"/>
      <c r="Z7477" s="289"/>
    </row>
    <row r="7478" spans="22:26">
      <c r="V7478" s="288"/>
      <c r="W7478" s="287"/>
      <c r="Z7478" s="289"/>
    </row>
    <row r="7479" spans="22:26">
      <c r="V7479" s="288"/>
      <c r="W7479" s="287"/>
      <c r="Z7479" s="289"/>
    </row>
    <row r="7480" spans="22:26">
      <c r="V7480" s="288"/>
      <c r="W7480" s="287"/>
      <c r="Z7480" s="289"/>
    </row>
    <row r="7481" spans="22:26">
      <c r="V7481" s="288"/>
      <c r="W7481" s="287"/>
      <c r="Z7481" s="289"/>
    </row>
    <row r="7482" spans="22:26">
      <c r="V7482" s="288"/>
      <c r="W7482" s="287"/>
      <c r="Z7482" s="289"/>
    </row>
    <row r="7483" spans="22:26">
      <c r="V7483" s="288"/>
      <c r="W7483" s="287"/>
      <c r="Z7483" s="289"/>
    </row>
    <row r="7484" spans="22:26">
      <c r="V7484" s="288"/>
      <c r="W7484" s="287"/>
      <c r="Z7484" s="289"/>
    </row>
    <row r="7485" spans="22:26">
      <c r="V7485" s="288"/>
      <c r="W7485" s="287"/>
      <c r="Z7485" s="289"/>
    </row>
    <row r="7486" spans="22:26">
      <c r="V7486" s="288"/>
      <c r="W7486" s="287"/>
      <c r="Z7486" s="289"/>
    </row>
    <row r="7487" spans="22:26">
      <c r="V7487" s="288"/>
      <c r="W7487" s="287"/>
      <c r="Z7487" s="289"/>
    </row>
    <row r="7488" spans="22:26">
      <c r="V7488" s="288"/>
      <c r="W7488" s="287"/>
      <c r="Z7488" s="289"/>
    </row>
    <row r="7489" spans="22:26">
      <c r="V7489" s="288"/>
      <c r="W7489" s="287"/>
      <c r="Z7489" s="289"/>
    </row>
    <row r="7490" spans="22:26">
      <c r="V7490" s="288"/>
      <c r="W7490" s="287"/>
      <c r="Z7490" s="289"/>
    </row>
    <row r="7491" spans="22:26">
      <c r="V7491" s="288"/>
      <c r="W7491" s="287"/>
      <c r="Z7491" s="289"/>
    </row>
    <row r="7492" spans="22:26">
      <c r="V7492" s="288"/>
      <c r="W7492" s="287"/>
      <c r="Z7492" s="289"/>
    </row>
    <row r="7493" spans="22:26">
      <c r="V7493" s="288"/>
      <c r="W7493" s="287"/>
      <c r="Z7493" s="289"/>
    </row>
    <row r="7494" spans="22:26">
      <c r="V7494" s="288"/>
      <c r="W7494" s="287"/>
      <c r="Z7494" s="289"/>
    </row>
    <row r="7495" spans="22:26">
      <c r="V7495" s="288"/>
      <c r="W7495" s="287"/>
      <c r="Z7495" s="289"/>
    </row>
    <row r="7496" spans="22:26">
      <c r="V7496" s="288"/>
      <c r="W7496" s="287"/>
      <c r="Z7496" s="289"/>
    </row>
    <row r="7497" spans="22:26">
      <c r="V7497" s="288"/>
      <c r="W7497" s="287"/>
      <c r="Z7497" s="289"/>
    </row>
    <row r="7498" spans="22:26">
      <c r="V7498" s="288"/>
      <c r="W7498" s="287"/>
      <c r="Z7498" s="289"/>
    </row>
    <row r="7499" spans="22:26">
      <c r="V7499" s="288"/>
      <c r="W7499" s="287"/>
      <c r="Z7499" s="289"/>
    </row>
    <row r="7500" spans="22:26">
      <c r="V7500" s="288"/>
      <c r="W7500" s="287"/>
      <c r="Z7500" s="289"/>
    </row>
    <row r="7501" spans="22:26">
      <c r="V7501" s="288"/>
      <c r="W7501" s="287"/>
      <c r="Z7501" s="289"/>
    </row>
    <row r="7502" spans="22:26">
      <c r="V7502" s="288"/>
      <c r="W7502" s="287"/>
      <c r="Z7502" s="289"/>
    </row>
    <row r="7503" spans="22:26">
      <c r="V7503" s="288"/>
      <c r="W7503" s="287"/>
      <c r="Z7503" s="289"/>
    </row>
    <row r="7504" spans="22:26">
      <c r="V7504" s="288"/>
      <c r="W7504" s="287"/>
      <c r="Z7504" s="289"/>
    </row>
    <row r="7505" spans="22:26">
      <c r="V7505" s="288"/>
      <c r="W7505" s="287"/>
      <c r="Z7505" s="289"/>
    </row>
    <row r="7506" spans="22:26">
      <c r="V7506" s="288"/>
      <c r="W7506" s="287"/>
      <c r="Z7506" s="289"/>
    </row>
    <row r="7507" spans="22:26">
      <c r="V7507" s="288"/>
      <c r="W7507" s="287"/>
      <c r="Z7507" s="289"/>
    </row>
    <row r="7508" spans="22:26">
      <c r="V7508" s="288"/>
      <c r="W7508" s="287"/>
      <c r="Z7508" s="289"/>
    </row>
    <row r="7509" spans="22:26">
      <c r="V7509" s="288"/>
      <c r="W7509" s="287"/>
      <c r="Z7509" s="289"/>
    </row>
    <row r="7510" spans="22:26">
      <c r="V7510" s="288"/>
      <c r="W7510" s="287"/>
      <c r="Z7510" s="289"/>
    </row>
    <row r="7511" spans="22:26">
      <c r="V7511" s="288"/>
      <c r="W7511" s="287"/>
      <c r="Z7511" s="289"/>
    </row>
    <row r="7512" spans="22:26">
      <c r="V7512" s="288"/>
      <c r="W7512" s="287"/>
      <c r="Z7512" s="289"/>
    </row>
    <row r="7513" spans="22:26">
      <c r="V7513" s="288"/>
      <c r="W7513" s="287"/>
      <c r="Z7513" s="289"/>
    </row>
    <row r="7514" spans="22:26">
      <c r="V7514" s="288"/>
      <c r="W7514" s="287"/>
      <c r="Z7514" s="289"/>
    </row>
    <row r="7515" spans="22:26">
      <c r="V7515" s="288"/>
      <c r="W7515" s="287"/>
      <c r="Z7515" s="289"/>
    </row>
    <row r="7516" spans="22:26">
      <c r="V7516" s="288"/>
      <c r="W7516" s="287"/>
      <c r="Z7516" s="289"/>
    </row>
    <row r="7517" spans="22:26">
      <c r="V7517" s="288"/>
      <c r="W7517" s="287"/>
      <c r="Z7517" s="289"/>
    </row>
    <row r="7518" spans="22:26">
      <c r="V7518" s="288"/>
      <c r="W7518" s="287"/>
      <c r="Z7518" s="289"/>
    </row>
    <row r="7519" spans="22:26">
      <c r="V7519" s="288"/>
      <c r="W7519" s="287"/>
      <c r="Z7519" s="289"/>
    </row>
    <row r="7520" spans="22:26">
      <c r="V7520" s="288"/>
      <c r="W7520" s="287"/>
      <c r="Z7520" s="289"/>
    </row>
    <row r="7521" spans="22:26">
      <c r="V7521" s="288"/>
      <c r="W7521" s="287"/>
      <c r="Z7521" s="289"/>
    </row>
    <row r="7522" spans="22:26">
      <c r="V7522" s="288"/>
      <c r="W7522" s="287"/>
      <c r="Z7522" s="289"/>
    </row>
    <row r="7523" spans="22:26">
      <c r="V7523" s="288"/>
      <c r="W7523" s="287"/>
      <c r="Z7523" s="289"/>
    </row>
    <row r="7524" spans="22:26">
      <c r="V7524" s="288"/>
      <c r="W7524" s="287"/>
      <c r="Z7524" s="289"/>
    </row>
    <row r="7525" spans="22:26">
      <c r="V7525" s="288"/>
      <c r="W7525" s="287"/>
      <c r="Z7525" s="289"/>
    </row>
    <row r="7526" spans="22:26">
      <c r="V7526" s="288"/>
      <c r="W7526" s="287"/>
      <c r="Z7526" s="289"/>
    </row>
    <row r="7527" spans="22:26">
      <c r="V7527" s="288"/>
      <c r="W7527" s="287"/>
      <c r="Z7527" s="289"/>
    </row>
    <row r="7528" spans="22:26">
      <c r="V7528" s="288"/>
      <c r="W7528" s="287"/>
      <c r="Z7528" s="289"/>
    </row>
    <row r="7529" spans="22:26">
      <c r="V7529" s="288"/>
      <c r="W7529" s="287"/>
      <c r="Z7529" s="289"/>
    </row>
    <row r="7530" spans="22:26">
      <c r="V7530" s="288"/>
      <c r="W7530" s="287"/>
      <c r="Z7530" s="289"/>
    </row>
    <row r="7531" spans="22:26">
      <c r="V7531" s="288"/>
      <c r="W7531" s="287"/>
      <c r="Z7531" s="289"/>
    </row>
    <row r="7532" spans="22:26">
      <c r="V7532" s="288"/>
      <c r="W7532" s="287"/>
      <c r="Z7532" s="289"/>
    </row>
    <row r="7533" spans="22:26">
      <c r="V7533" s="288"/>
      <c r="W7533" s="287"/>
      <c r="Z7533" s="289"/>
    </row>
    <row r="7534" spans="22:26">
      <c r="V7534" s="288"/>
      <c r="W7534" s="287"/>
      <c r="Z7534" s="289"/>
    </row>
    <row r="7535" spans="22:26">
      <c r="V7535" s="288"/>
      <c r="W7535" s="287"/>
      <c r="Z7535" s="289"/>
    </row>
    <row r="7536" spans="22:26">
      <c r="V7536" s="288"/>
      <c r="W7536" s="287"/>
      <c r="Z7536" s="289"/>
    </row>
    <row r="7537" spans="22:26">
      <c r="V7537" s="288"/>
      <c r="W7537" s="287"/>
      <c r="Z7537" s="289"/>
    </row>
    <row r="7538" spans="22:26">
      <c r="V7538" s="288"/>
      <c r="W7538" s="287"/>
      <c r="Z7538" s="289"/>
    </row>
    <row r="7539" spans="22:26">
      <c r="V7539" s="288"/>
      <c r="W7539" s="287"/>
      <c r="Z7539" s="289"/>
    </row>
    <row r="7540" spans="22:26">
      <c r="V7540" s="288"/>
      <c r="W7540" s="287"/>
      <c r="Z7540" s="289"/>
    </row>
    <row r="7541" spans="22:26">
      <c r="V7541" s="288"/>
      <c r="W7541" s="287"/>
      <c r="Z7541" s="289"/>
    </row>
    <row r="7542" spans="22:26">
      <c r="V7542" s="288"/>
      <c r="W7542" s="287"/>
      <c r="Z7542" s="289"/>
    </row>
    <row r="7543" spans="22:26">
      <c r="V7543" s="288"/>
      <c r="W7543" s="287"/>
      <c r="Z7543" s="289"/>
    </row>
    <row r="7544" spans="22:26">
      <c r="V7544" s="288"/>
      <c r="W7544" s="287"/>
      <c r="Z7544" s="289"/>
    </row>
    <row r="7545" spans="22:26">
      <c r="V7545" s="288"/>
      <c r="W7545" s="287"/>
      <c r="Z7545" s="289"/>
    </row>
    <row r="7546" spans="22:26">
      <c r="V7546" s="288"/>
      <c r="W7546" s="287"/>
      <c r="Z7546" s="289"/>
    </row>
    <row r="7547" spans="22:26">
      <c r="V7547" s="288"/>
      <c r="W7547" s="287"/>
      <c r="Z7547" s="289"/>
    </row>
    <row r="7548" spans="22:26">
      <c r="V7548" s="288"/>
      <c r="W7548" s="287"/>
      <c r="Z7548" s="289"/>
    </row>
    <row r="7549" spans="22:26">
      <c r="V7549" s="288"/>
      <c r="W7549" s="287"/>
      <c r="Z7549" s="289"/>
    </row>
    <row r="7550" spans="22:26">
      <c r="V7550" s="288"/>
      <c r="W7550" s="287"/>
      <c r="Z7550" s="289"/>
    </row>
    <row r="7551" spans="22:26">
      <c r="V7551" s="288"/>
      <c r="W7551" s="287"/>
      <c r="Z7551" s="289"/>
    </row>
    <row r="7552" spans="22:26">
      <c r="V7552" s="288"/>
      <c r="W7552" s="287"/>
      <c r="Z7552" s="289"/>
    </row>
    <row r="7553" spans="22:26">
      <c r="V7553" s="288"/>
      <c r="W7553" s="287"/>
      <c r="Z7553" s="289"/>
    </row>
    <row r="7554" spans="22:26">
      <c r="V7554" s="288"/>
      <c r="W7554" s="287"/>
      <c r="Z7554" s="289"/>
    </row>
    <row r="7555" spans="22:26">
      <c r="V7555" s="288"/>
      <c r="W7555" s="287"/>
      <c r="Z7555" s="289"/>
    </row>
    <row r="7556" spans="22:26">
      <c r="V7556" s="288"/>
      <c r="W7556" s="287"/>
      <c r="Z7556" s="289"/>
    </row>
    <row r="7557" spans="22:26">
      <c r="V7557" s="288"/>
      <c r="W7557" s="287"/>
      <c r="Z7557" s="289"/>
    </row>
    <row r="7558" spans="22:26">
      <c r="V7558" s="288"/>
      <c r="W7558" s="287"/>
      <c r="Z7558" s="289"/>
    </row>
    <row r="7559" spans="22:26">
      <c r="V7559" s="288"/>
      <c r="W7559" s="287"/>
      <c r="Z7559" s="289"/>
    </row>
    <row r="7560" spans="22:26">
      <c r="V7560" s="288"/>
      <c r="W7560" s="287"/>
      <c r="Z7560" s="289"/>
    </row>
    <row r="7561" spans="22:26">
      <c r="V7561" s="288"/>
      <c r="W7561" s="287"/>
      <c r="Z7561" s="289"/>
    </row>
    <row r="7562" spans="22:26">
      <c r="V7562" s="288"/>
      <c r="W7562" s="287"/>
      <c r="Z7562" s="289"/>
    </row>
    <row r="7563" spans="22:26">
      <c r="V7563" s="288"/>
      <c r="W7563" s="287"/>
      <c r="Z7563" s="289"/>
    </row>
    <row r="7564" spans="22:26">
      <c r="V7564" s="288"/>
      <c r="W7564" s="287"/>
      <c r="Z7564" s="289"/>
    </row>
    <row r="7565" spans="22:26">
      <c r="V7565" s="288"/>
      <c r="W7565" s="287"/>
      <c r="Z7565" s="289"/>
    </row>
    <row r="7566" spans="22:26">
      <c r="V7566" s="288"/>
      <c r="W7566" s="287"/>
      <c r="Z7566" s="289"/>
    </row>
    <row r="7567" spans="22:26">
      <c r="V7567" s="288"/>
      <c r="W7567" s="287"/>
      <c r="Z7567" s="289"/>
    </row>
    <row r="7568" spans="22:26">
      <c r="V7568" s="288"/>
      <c r="W7568" s="287"/>
      <c r="Z7568" s="289"/>
    </row>
    <row r="7569" spans="22:26">
      <c r="V7569" s="288"/>
      <c r="W7569" s="287"/>
      <c r="Z7569" s="289"/>
    </row>
    <row r="7570" spans="22:26">
      <c r="V7570" s="288"/>
      <c r="W7570" s="287"/>
      <c r="Z7570" s="289"/>
    </row>
    <row r="7571" spans="22:26">
      <c r="V7571" s="288"/>
      <c r="W7571" s="287"/>
      <c r="Z7571" s="289"/>
    </row>
    <row r="7572" spans="22:26">
      <c r="V7572" s="288"/>
      <c r="W7572" s="287"/>
      <c r="Z7572" s="289"/>
    </row>
    <row r="7573" spans="22:26">
      <c r="V7573" s="288"/>
      <c r="W7573" s="287"/>
      <c r="Z7573" s="289"/>
    </row>
    <row r="7574" spans="22:26">
      <c r="V7574" s="288"/>
      <c r="W7574" s="287"/>
      <c r="Z7574" s="289"/>
    </row>
    <row r="7575" spans="22:26">
      <c r="V7575" s="288"/>
      <c r="W7575" s="287"/>
      <c r="Z7575" s="289"/>
    </row>
    <row r="7576" spans="22:26">
      <c r="V7576" s="288"/>
      <c r="W7576" s="287"/>
      <c r="Z7576" s="289"/>
    </row>
    <row r="7577" spans="22:26">
      <c r="V7577" s="288"/>
      <c r="W7577" s="287"/>
      <c r="Z7577" s="289"/>
    </row>
    <row r="7578" spans="22:26">
      <c r="V7578" s="288"/>
      <c r="W7578" s="287"/>
      <c r="Z7578" s="289"/>
    </row>
    <row r="7579" spans="22:26">
      <c r="V7579" s="288"/>
      <c r="W7579" s="287"/>
      <c r="Z7579" s="289"/>
    </row>
    <row r="7580" spans="22:26">
      <c r="V7580" s="288"/>
      <c r="W7580" s="287"/>
      <c r="Z7580" s="289"/>
    </row>
    <row r="7581" spans="22:26">
      <c r="V7581" s="288"/>
      <c r="W7581" s="287"/>
      <c r="Z7581" s="289"/>
    </row>
    <row r="7582" spans="22:26">
      <c r="V7582" s="288"/>
      <c r="W7582" s="287"/>
      <c r="Z7582" s="289"/>
    </row>
    <row r="7583" spans="22:26">
      <c r="V7583" s="288"/>
      <c r="W7583" s="287"/>
      <c r="Z7583" s="289"/>
    </row>
    <row r="7584" spans="22:26">
      <c r="V7584" s="288"/>
      <c r="W7584" s="287"/>
      <c r="Z7584" s="289"/>
    </row>
    <row r="7585" spans="22:26">
      <c r="V7585" s="288"/>
      <c r="W7585" s="287"/>
      <c r="Z7585" s="289"/>
    </row>
    <row r="7586" spans="22:26">
      <c r="V7586" s="288"/>
      <c r="W7586" s="287"/>
      <c r="Z7586" s="289"/>
    </row>
    <row r="7587" spans="22:26">
      <c r="V7587" s="288"/>
      <c r="W7587" s="287"/>
      <c r="Z7587" s="289"/>
    </row>
    <row r="7588" spans="22:26">
      <c r="V7588" s="288"/>
      <c r="W7588" s="287"/>
      <c r="Z7588" s="289"/>
    </row>
    <row r="7589" spans="22:26">
      <c r="V7589" s="288"/>
      <c r="W7589" s="287"/>
      <c r="Z7589" s="289"/>
    </row>
    <row r="7590" spans="22:26">
      <c r="V7590" s="288"/>
      <c r="W7590" s="287"/>
      <c r="Z7590" s="289"/>
    </row>
    <row r="7591" spans="22:26">
      <c r="V7591" s="288"/>
      <c r="W7591" s="287"/>
      <c r="Z7591" s="289"/>
    </row>
    <row r="7592" spans="22:26">
      <c r="V7592" s="288"/>
      <c r="W7592" s="287"/>
      <c r="Z7592" s="289"/>
    </row>
    <row r="7593" spans="22:26">
      <c r="V7593" s="288"/>
      <c r="W7593" s="287"/>
      <c r="Z7593" s="289"/>
    </row>
    <row r="7594" spans="22:26">
      <c r="V7594" s="288"/>
      <c r="W7594" s="287"/>
      <c r="Z7594" s="289"/>
    </row>
    <row r="7595" spans="22:26">
      <c r="V7595" s="288"/>
      <c r="W7595" s="287"/>
      <c r="Z7595" s="289"/>
    </row>
    <row r="7596" spans="22:26">
      <c r="V7596" s="288"/>
      <c r="W7596" s="287"/>
      <c r="Z7596" s="289"/>
    </row>
    <row r="7597" spans="22:26">
      <c r="V7597" s="288"/>
      <c r="W7597" s="287"/>
      <c r="Z7597" s="289"/>
    </row>
    <row r="7598" spans="22:26">
      <c r="V7598" s="288"/>
      <c r="W7598" s="287"/>
      <c r="Z7598" s="289"/>
    </row>
    <row r="7599" spans="22:26">
      <c r="V7599" s="288"/>
      <c r="W7599" s="287"/>
      <c r="Z7599" s="289"/>
    </row>
    <row r="7600" spans="22:26">
      <c r="V7600" s="288"/>
      <c r="W7600" s="287"/>
      <c r="Z7600" s="289"/>
    </row>
    <row r="7601" spans="22:26">
      <c r="V7601" s="288"/>
      <c r="W7601" s="287"/>
      <c r="Z7601" s="289"/>
    </row>
    <row r="7602" spans="22:26">
      <c r="V7602" s="288"/>
      <c r="W7602" s="287"/>
      <c r="Z7602" s="289"/>
    </row>
    <row r="7603" spans="22:26">
      <c r="V7603" s="288"/>
      <c r="W7603" s="287"/>
      <c r="Z7603" s="289"/>
    </row>
    <row r="7604" spans="22:26">
      <c r="V7604" s="288"/>
      <c r="W7604" s="287"/>
      <c r="Z7604" s="289"/>
    </row>
    <row r="7605" spans="22:26">
      <c r="V7605" s="288"/>
      <c r="W7605" s="287"/>
      <c r="Z7605" s="289"/>
    </row>
    <row r="7606" spans="22:26">
      <c r="V7606" s="288"/>
      <c r="W7606" s="287"/>
      <c r="Z7606" s="289"/>
    </row>
    <row r="7607" spans="22:26">
      <c r="V7607" s="288"/>
      <c r="W7607" s="287"/>
      <c r="Z7607" s="289"/>
    </row>
    <row r="7608" spans="22:26">
      <c r="V7608" s="288"/>
      <c r="W7608" s="287"/>
      <c r="Z7608" s="289"/>
    </row>
    <row r="7609" spans="22:26">
      <c r="V7609" s="288"/>
      <c r="W7609" s="287"/>
      <c r="Z7609" s="289"/>
    </row>
    <row r="7610" spans="22:26">
      <c r="V7610" s="288"/>
      <c r="W7610" s="287"/>
      <c r="Z7610" s="289"/>
    </row>
    <row r="7611" spans="22:26">
      <c r="V7611" s="288"/>
      <c r="W7611" s="287"/>
      <c r="Z7611" s="289"/>
    </row>
    <row r="7612" spans="22:26">
      <c r="V7612" s="288"/>
      <c r="W7612" s="287"/>
      <c r="Z7612" s="289"/>
    </row>
    <row r="7613" spans="22:26">
      <c r="V7613" s="288"/>
      <c r="W7613" s="287"/>
      <c r="Z7613" s="289"/>
    </row>
    <row r="7614" spans="22:26">
      <c r="V7614" s="288"/>
      <c r="W7614" s="287"/>
      <c r="Z7614" s="289"/>
    </row>
    <row r="7615" spans="22:26">
      <c r="V7615" s="288"/>
      <c r="W7615" s="287"/>
      <c r="Z7615" s="289"/>
    </row>
    <row r="7616" spans="22:26">
      <c r="V7616" s="288"/>
      <c r="W7616" s="287"/>
      <c r="Z7616" s="289"/>
    </row>
    <row r="7617" spans="22:26">
      <c r="V7617" s="288"/>
      <c r="W7617" s="287"/>
      <c r="Z7617" s="289"/>
    </row>
    <row r="7618" spans="22:26">
      <c r="V7618" s="288"/>
      <c r="W7618" s="287"/>
      <c r="Z7618" s="289"/>
    </row>
    <row r="7619" spans="22:26">
      <c r="V7619" s="288"/>
      <c r="W7619" s="287"/>
      <c r="Z7619" s="289"/>
    </row>
    <row r="7620" spans="22:26">
      <c r="V7620" s="288"/>
      <c r="W7620" s="287"/>
      <c r="Z7620" s="289"/>
    </row>
    <row r="7621" spans="22:26">
      <c r="V7621" s="288"/>
      <c r="W7621" s="287"/>
      <c r="Z7621" s="289"/>
    </row>
    <row r="7622" spans="22:26">
      <c r="V7622" s="288"/>
      <c r="W7622" s="287"/>
      <c r="Z7622" s="289"/>
    </row>
    <row r="7623" spans="22:26">
      <c r="V7623" s="288"/>
      <c r="W7623" s="287"/>
      <c r="Z7623" s="289"/>
    </row>
    <row r="7624" spans="22:26">
      <c r="V7624" s="288"/>
      <c r="W7624" s="287"/>
      <c r="Z7624" s="289"/>
    </row>
    <row r="7625" spans="22:26">
      <c r="V7625" s="288"/>
      <c r="W7625" s="287"/>
      <c r="Z7625" s="289"/>
    </row>
    <row r="7626" spans="22:26">
      <c r="V7626" s="288"/>
      <c r="W7626" s="287"/>
      <c r="Z7626" s="289"/>
    </row>
    <row r="7627" spans="22:26">
      <c r="V7627" s="288"/>
      <c r="W7627" s="287"/>
      <c r="Z7627" s="289"/>
    </row>
    <row r="7628" spans="22:26">
      <c r="V7628" s="288"/>
      <c r="W7628" s="287"/>
      <c r="Z7628" s="289"/>
    </row>
    <row r="7629" spans="22:26">
      <c r="V7629" s="288"/>
      <c r="W7629" s="287"/>
      <c r="Z7629" s="289"/>
    </row>
    <row r="7630" spans="22:26">
      <c r="V7630" s="288"/>
      <c r="W7630" s="287"/>
      <c r="Z7630" s="289"/>
    </row>
    <row r="7631" spans="22:26">
      <c r="V7631" s="288"/>
      <c r="W7631" s="287"/>
      <c r="Z7631" s="289"/>
    </row>
    <row r="7632" spans="22:26">
      <c r="V7632" s="288"/>
      <c r="W7632" s="287"/>
      <c r="Z7632" s="289"/>
    </row>
    <row r="7633" spans="22:26">
      <c r="V7633" s="288"/>
      <c r="W7633" s="287"/>
      <c r="Z7633" s="289"/>
    </row>
    <row r="7634" spans="22:26">
      <c r="V7634" s="288"/>
      <c r="W7634" s="287"/>
      <c r="Z7634" s="289"/>
    </row>
    <row r="7635" spans="22:26">
      <c r="V7635" s="288"/>
      <c r="W7635" s="287"/>
      <c r="Z7635" s="289"/>
    </row>
    <row r="7636" spans="22:26">
      <c r="V7636" s="288"/>
      <c r="W7636" s="287"/>
      <c r="Z7636" s="289"/>
    </row>
    <row r="7637" spans="22:26">
      <c r="V7637" s="288"/>
      <c r="W7637" s="287"/>
      <c r="Z7637" s="289"/>
    </row>
    <row r="7638" spans="22:26">
      <c r="V7638" s="288"/>
      <c r="W7638" s="287"/>
      <c r="Z7638" s="289"/>
    </row>
    <row r="7639" spans="22:26">
      <c r="V7639" s="288"/>
      <c r="W7639" s="287"/>
      <c r="Z7639" s="289"/>
    </row>
    <row r="7640" spans="22:26">
      <c r="V7640" s="288"/>
      <c r="W7640" s="287"/>
      <c r="Z7640" s="289"/>
    </row>
    <row r="7641" spans="22:26">
      <c r="V7641" s="288"/>
      <c r="W7641" s="287"/>
      <c r="Z7641" s="289"/>
    </row>
    <row r="7642" spans="22:26">
      <c r="V7642" s="288"/>
      <c r="W7642" s="287"/>
      <c r="Z7642" s="289"/>
    </row>
    <row r="7643" spans="22:26">
      <c r="V7643" s="288"/>
      <c r="W7643" s="287"/>
      <c r="Z7643" s="289"/>
    </row>
    <row r="7644" spans="22:26">
      <c r="V7644" s="288"/>
      <c r="W7644" s="287"/>
      <c r="Z7644" s="289"/>
    </row>
    <row r="7645" spans="22:26">
      <c r="V7645" s="288"/>
      <c r="W7645" s="287"/>
      <c r="Z7645" s="289"/>
    </row>
    <row r="7646" spans="22:26">
      <c r="V7646" s="288"/>
      <c r="W7646" s="287"/>
      <c r="Z7646" s="289"/>
    </row>
    <row r="7647" spans="22:26">
      <c r="V7647" s="288"/>
      <c r="W7647" s="287"/>
      <c r="Z7647" s="289"/>
    </row>
    <row r="7648" spans="22:26">
      <c r="V7648" s="288"/>
      <c r="W7648" s="287"/>
      <c r="Z7648" s="289"/>
    </row>
    <row r="7649" spans="22:26">
      <c r="V7649" s="288"/>
      <c r="W7649" s="287"/>
      <c r="Z7649" s="289"/>
    </row>
    <row r="7650" spans="22:26">
      <c r="V7650" s="288"/>
      <c r="W7650" s="287"/>
      <c r="Z7650" s="289"/>
    </row>
    <row r="7651" spans="22:26">
      <c r="V7651" s="288"/>
      <c r="W7651" s="287"/>
      <c r="Z7651" s="289"/>
    </row>
    <row r="7652" spans="22:26">
      <c r="V7652" s="288"/>
      <c r="W7652" s="287"/>
      <c r="Z7652" s="289"/>
    </row>
    <row r="7653" spans="22:26">
      <c r="V7653" s="288"/>
      <c r="W7653" s="287"/>
      <c r="Z7653" s="289"/>
    </row>
    <row r="7654" spans="22:26">
      <c r="V7654" s="288"/>
      <c r="W7654" s="287"/>
      <c r="Z7654" s="289"/>
    </row>
    <row r="7655" spans="22:26">
      <c r="V7655" s="288"/>
      <c r="W7655" s="287"/>
      <c r="Z7655" s="289"/>
    </row>
    <row r="7656" spans="22:26">
      <c r="V7656" s="288"/>
      <c r="W7656" s="287"/>
      <c r="Z7656" s="289"/>
    </row>
    <row r="7657" spans="22:26">
      <c r="V7657" s="288"/>
      <c r="W7657" s="287"/>
      <c r="Z7657" s="289"/>
    </row>
    <row r="7658" spans="22:26">
      <c r="V7658" s="288"/>
      <c r="W7658" s="287"/>
      <c r="Z7658" s="289"/>
    </row>
    <row r="7659" spans="22:26">
      <c r="V7659" s="288"/>
      <c r="W7659" s="287"/>
      <c r="Z7659" s="289"/>
    </row>
    <row r="7660" spans="22:26">
      <c r="V7660" s="288"/>
      <c r="W7660" s="287"/>
      <c r="Z7660" s="289"/>
    </row>
    <row r="7661" spans="22:26">
      <c r="V7661" s="288"/>
      <c r="W7661" s="287"/>
      <c r="Z7661" s="289"/>
    </row>
    <row r="7662" spans="22:26">
      <c r="V7662" s="288"/>
      <c r="W7662" s="287"/>
      <c r="Z7662" s="289"/>
    </row>
    <row r="7663" spans="22:26">
      <c r="V7663" s="288"/>
      <c r="W7663" s="287"/>
      <c r="Z7663" s="289"/>
    </row>
    <row r="7664" spans="22:26">
      <c r="V7664" s="288"/>
      <c r="W7664" s="287"/>
      <c r="Z7664" s="289"/>
    </row>
    <row r="7665" spans="22:26">
      <c r="V7665" s="288"/>
      <c r="W7665" s="287"/>
      <c r="Z7665" s="289"/>
    </row>
    <row r="7666" spans="22:26">
      <c r="V7666" s="288"/>
      <c r="W7666" s="287"/>
      <c r="Z7666" s="289"/>
    </row>
    <row r="7667" spans="22:26">
      <c r="V7667" s="288"/>
      <c r="W7667" s="287"/>
      <c r="Z7667" s="289"/>
    </row>
    <row r="7668" spans="22:26">
      <c r="V7668" s="288"/>
      <c r="W7668" s="287"/>
      <c r="Z7668" s="289"/>
    </row>
    <row r="7669" spans="22:26">
      <c r="V7669" s="288"/>
      <c r="W7669" s="287"/>
      <c r="Z7669" s="289"/>
    </row>
    <row r="7670" spans="22:26">
      <c r="V7670" s="288"/>
      <c r="W7670" s="287"/>
      <c r="Z7670" s="289"/>
    </row>
    <row r="7671" spans="22:26">
      <c r="V7671" s="288"/>
      <c r="W7671" s="287"/>
      <c r="Z7671" s="289"/>
    </row>
    <row r="7672" spans="22:26">
      <c r="V7672" s="288"/>
      <c r="W7672" s="287"/>
      <c r="Z7672" s="289"/>
    </row>
    <row r="7673" spans="22:26">
      <c r="V7673" s="288"/>
      <c r="W7673" s="287"/>
      <c r="Z7673" s="289"/>
    </row>
    <row r="7674" spans="22:26">
      <c r="V7674" s="288"/>
      <c r="W7674" s="287"/>
      <c r="Z7674" s="289"/>
    </row>
    <row r="7675" spans="22:26">
      <c r="V7675" s="288"/>
      <c r="W7675" s="287"/>
      <c r="Z7675" s="289"/>
    </row>
    <row r="7676" spans="22:26">
      <c r="V7676" s="288"/>
      <c r="W7676" s="287"/>
      <c r="Z7676" s="289"/>
    </row>
    <row r="7677" spans="22:26">
      <c r="V7677" s="288"/>
      <c r="W7677" s="287"/>
      <c r="Z7677" s="289"/>
    </row>
    <row r="7678" spans="22:26">
      <c r="V7678" s="288"/>
      <c r="W7678" s="287"/>
      <c r="Z7678" s="289"/>
    </row>
    <row r="7679" spans="22:26">
      <c r="V7679" s="288"/>
      <c r="W7679" s="287"/>
      <c r="Z7679" s="289"/>
    </row>
    <row r="7680" spans="22:26">
      <c r="V7680" s="288"/>
      <c r="W7680" s="287"/>
      <c r="Z7680" s="289"/>
    </row>
    <row r="7681" spans="22:26">
      <c r="V7681" s="288"/>
      <c r="W7681" s="287"/>
      <c r="Z7681" s="289"/>
    </row>
    <row r="7682" spans="22:26">
      <c r="V7682" s="288"/>
      <c r="W7682" s="287"/>
      <c r="Z7682" s="289"/>
    </row>
    <row r="7683" spans="22:26">
      <c r="V7683" s="288"/>
      <c r="W7683" s="287"/>
      <c r="Z7683" s="289"/>
    </row>
    <row r="7684" spans="22:26">
      <c r="V7684" s="288"/>
      <c r="W7684" s="287"/>
      <c r="Z7684" s="289"/>
    </row>
    <row r="7685" spans="22:26">
      <c r="V7685" s="288"/>
      <c r="W7685" s="287"/>
      <c r="Z7685" s="289"/>
    </row>
    <row r="7686" spans="22:26">
      <c r="V7686" s="288"/>
      <c r="W7686" s="287"/>
      <c r="Z7686" s="289"/>
    </row>
    <row r="7687" spans="22:26">
      <c r="V7687" s="288"/>
      <c r="W7687" s="287"/>
      <c r="Z7687" s="289"/>
    </row>
    <row r="7688" spans="22:26">
      <c r="V7688" s="288"/>
      <c r="W7688" s="287"/>
      <c r="Z7688" s="289"/>
    </row>
    <row r="7689" spans="22:26">
      <c r="V7689" s="288"/>
      <c r="W7689" s="287"/>
      <c r="Z7689" s="289"/>
    </row>
    <row r="7690" spans="22:26">
      <c r="V7690" s="288"/>
      <c r="W7690" s="287"/>
      <c r="Z7690" s="289"/>
    </row>
    <row r="7691" spans="22:26">
      <c r="V7691" s="288"/>
      <c r="W7691" s="287"/>
      <c r="Z7691" s="289"/>
    </row>
    <row r="7692" spans="22:26">
      <c r="V7692" s="288"/>
      <c r="W7692" s="287"/>
      <c r="Z7692" s="289"/>
    </row>
    <row r="7693" spans="22:26">
      <c r="V7693" s="288"/>
      <c r="W7693" s="287"/>
      <c r="Z7693" s="289"/>
    </row>
    <row r="7694" spans="22:26">
      <c r="V7694" s="288"/>
      <c r="W7694" s="287"/>
      <c r="Z7694" s="289"/>
    </row>
    <row r="7695" spans="22:26">
      <c r="V7695" s="288"/>
      <c r="W7695" s="287"/>
      <c r="Z7695" s="289"/>
    </row>
    <row r="7696" spans="22:26">
      <c r="V7696" s="288"/>
      <c r="W7696" s="287"/>
      <c r="Z7696" s="289"/>
    </row>
    <row r="7697" spans="22:26">
      <c r="V7697" s="288"/>
      <c r="W7697" s="287"/>
      <c r="Z7697" s="289"/>
    </row>
    <row r="7698" spans="22:26">
      <c r="V7698" s="288"/>
      <c r="W7698" s="287"/>
      <c r="Z7698" s="289"/>
    </row>
    <row r="7699" spans="22:26">
      <c r="V7699" s="288"/>
      <c r="W7699" s="287"/>
      <c r="Z7699" s="289"/>
    </row>
    <row r="7700" spans="22:26">
      <c r="V7700" s="288"/>
      <c r="W7700" s="287"/>
      <c r="Z7700" s="289"/>
    </row>
    <row r="7701" spans="22:26">
      <c r="V7701" s="288"/>
      <c r="W7701" s="287"/>
      <c r="Z7701" s="289"/>
    </row>
    <row r="7702" spans="22:26">
      <c r="V7702" s="288"/>
      <c r="W7702" s="287"/>
      <c r="Z7702" s="289"/>
    </row>
    <row r="7703" spans="22:26">
      <c r="V7703" s="288"/>
      <c r="W7703" s="287"/>
      <c r="Z7703" s="289"/>
    </row>
    <row r="7704" spans="22:26">
      <c r="V7704" s="288"/>
      <c r="W7704" s="287"/>
      <c r="Z7704" s="289"/>
    </row>
    <row r="7705" spans="22:26">
      <c r="V7705" s="288"/>
      <c r="W7705" s="287"/>
      <c r="Z7705" s="289"/>
    </row>
    <row r="7706" spans="22:26">
      <c r="V7706" s="288"/>
      <c r="W7706" s="287"/>
      <c r="Z7706" s="289"/>
    </row>
    <row r="7707" spans="22:26">
      <c r="V7707" s="288"/>
      <c r="W7707" s="287"/>
      <c r="Z7707" s="289"/>
    </row>
    <row r="7708" spans="22:26">
      <c r="V7708" s="288"/>
      <c r="W7708" s="287"/>
      <c r="Z7708" s="289"/>
    </row>
    <row r="7709" spans="22:26">
      <c r="V7709" s="288"/>
      <c r="W7709" s="287"/>
      <c r="Z7709" s="289"/>
    </row>
    <row r="7710" spans="22:26">
      <c r="V7710" s="288"/>
      <c r="W7710" s="287"/>
      <c r="Z7710" s="289"/>
    </row>
    <row r="7711" spans="22:26">
      <c r="V7711" s="288"/>
      <c r="W7711" s="287"/>
      <c r="Z7711" s="289"/>
    </row>
    <row r="7712" spans="22:26">
      <c r="V7712" s="288"/>
      <c r="W7712" s="287"/>
      <c r="Z7712" s="289"/>
    </row>
    <row r="7713" spans="22:26">
      <c r="V7713" s="288"/>
      <c r="W7713" s="287"/>
      <c r="Z7713" s="289"/>
    </row>
    <row r="7714" spans="22:26">
      <c r="V7714" s="288"/>
      <c r="W7714" s="287"/>
      <c r="Z7714" s="289"/>
    </row>
    <row r="7715" spans="22:26">
      <c r="V7715" s="288"/>
      <c r="W7715" s="287"/>
      <c r="Z7715" s="289"/>
    </row>
    <row r="7716" spans="22:26">
      <c r="V7716" s="288"/>
      <c r="W7716" s="287"/>
      <c r="Z7716" s="289"/>
    </row>
    <row r="7717" spans="22:26">
      <c r="V7717" s="288"/>
      <c r="W7717" s="287"/>
      <c r="Z7717" s="289"/>
    </row>
    <row r="7718" spans="22:26">
      <c r="V7718" s="288"/>
      <c r="W7718" s="287"/>
      <c r="Z7718" s="289"/>
    </row>
    <row r="7719" spans="22:26">
      <c r="V7719" s="288"/>
      <c r="W7719" s="287"/>
      <c r="Z7719" s="289"/>
    </row>
    <row r="7720" spans="22:26">
      <c r="V7720" s="288"/>
      <c r="W7720" s="287"/>
      <c r="Z7720" s="289"/>
    </row>
    <row r="7721" spans="22:26">
      <c r="V7721" s="288"/>
      <c r="W7721" s="287"/>
      <c r="Z7721" s="289"/>
    </row>
    <row r="7722" spans="22:26">
      <c r="V7722" s="288"/>
      <c r="W7722" s="287"/>
      <c r="Z7722" s="289"/>
    </row>
    <row r="7723" spans="22:26">
      <c r="V7723" s="288"/>
      <c r="W7723" s="287"/>
      <c r="Z7723" s="289"/>
    </row>
    <row r="7724" spans="22:26">
      <c r="V7724" s="288"/>
      <c r="W7724" s="287"/>
      <c r="Z7724" s="289"/>
    </row>
    <row r="7725" spans="22:26">
      <c r="V7725" s="288"/>
      <c r="W7725" s="287"/>
      <c r="Z7725" s="289"/>
    </row>
    <row r="7726" spans="22:26">
      <c r="V7726" s="288"/>
      <c r="W7726" s="287"/>
      <c r="Z7726" s="289"/>
    </row>
    <row r="7727" spans="22:26">
      <c r="V7727" s="288"/>
      <c r="W7727" s="287"/>
      <c r="Z7727" s="289"/>
    </row>
    <row r="7728" spans="22:26">
      <c r="V7728" s="288"/>
      <c r="W7728" s="287"/>
      <c r="Z7728" s="289"/>
    </row>
    <row r="7729" spans="22:26">
      <c r="V7729" s="288"/>
      <c r="W7729" s="287"/>
      <c r="Z7729" s="289"/>
    </row>
    <row r="7730" spans="22:26">
      <c r="V7730" s="288"/>
      <c r="W7730" s="287"/>
      <c r="Z7730" s="289"/>
    </row>
    <row r="7731" spans="22:26">
      <c r="V7731" s="288"/>
      <c r="W7731" s="287"/>
      <c r="Z7731" s="289"/>
    </row>
    <row r="7732" spans="22:26">
      <c r="V7732" s="288"/>
      <c r="W7732" s="287"/>
      <c r="Z7732" s="289"/>
    </row>
    <row r="7733" spans="22:26">
      <c r="V7733" s="288"/>
      <c r="W7733" s="287"/>
      <c r="Z7733" s="289"/>
    </row>
    <row r="7734" spans="22:26">
      <c r="V7734" s="288"/>
      <c r="W7734" s="287"/>
      <c r="Z7734" s="289"/>
    </row>
    <row r="7735" spans="22:26">
      <c r="V7735" s="288"/>
      <c r="W7735" s="287"/>
      <c r="Z7735" s="289"/>
    </row>
    <row r="7736" spans="22:26">
      <c r="V7736" s="288"/>
      <c r="W7736" s="287"/>
      <c r="Z7736" s="289"/>
    </row>
    <row r="7737" spans="22:26">
      <c r="V7737" s="288"/>
      <c r="W7737" s="287"/>
      <c r="Z7737" s="289"/>
    </row>
    <row r="7738" spans="22:26">
      <c r="V7738" s="288"/>
      <c r="W7738" s="287"/>
      <c r="Z7738" s="289"/>
    </row>
    <row r="7739" spans="22:26">
      <c r="V7739" s="288"/>
      <c r="W7739" s="287"/>
      <c r="Z7739" s="289"/>
    </row>
    <row r="7740" spans="22:26">
      <c r="V7740" s="288"/>
      <c r="W7740" s="287"/>
      <c r="Z7740" s="289"/>
    </row>
    <row r="7741" spans="22:26">
      <c r="V7741" s="288"/>
      <c r="W7741" s="287"/>
      <c r="Z7741" s="289"/>
    </row>
    <row r="7742" spans="22:26">
      <c r="V7742" s="288"/>
      <c r="W7742" s="287"/>
      <c r="Z7742" s="289"/>
    </row>
    <row r="7743" spans="22:26">
      <c r="V7743" s="288"/>
      <c r="W7743" s="287"/>
      <c r="Z7743" s="289"/>
    </row>
    <row r="7744" spans="22:26">
      <c r="V7744" s="288"/>
      <c r="W7744" s="287"/>
      <c r="Z7744" s="289"/>
    </row>
    <row r="7745" spans="22:26">
      <c r="V7745" s="288"/>
      <c r="W7745" s="287"/>
      <c r="Z7745" s="289"/>
    </row>
    <row r="7746" spans="22:26">
      <c r="V7746" s="288"/>
      <c r="W7746" s="287"/>
      <c r="Z7746" s="289"/>
    </row>
    <row r="7747" spans="22:26">
      <c r="V7747" s="288"/>
      <c r="W7747" s="287"/>
      <c r="Z7747" s="289"/>
    </row>
    <row r="7748" spans="22:26">
      <c r="V7748" s="288"/>
      <c r="W7748" s="287"/>
      <c r="Z7748" s="289"/>
    </row>
    <row r="7749" spans="22:26">
      <c r="V7749" s="288"/>
      <c r="W7749" s="287"/>
      <c r="Z7749" s="289"/>
    </row>
    <row r="7750" spans="22:26">
      <c r="V7750" s="288"/>
      <c r="W7750" s="287"/>
      <c r="Z7750" s="289"/>
    </row>
    <row r="7751" spans="22:26">
      <c r="V7751" s="288"/>
      <c r="W7751" s="287"/>
      <c r="Z7751" s="289"/>
    </row>
    <row r="7752" spans="22:26">
      <c r="V7752" s="288"/>
      <c r="W7752" s="287"/>
      <c r="Z7752" s="289"/>
    </row>
    <row r="7753" spans="22:26">
      <c r="V7753" s="288"/>
      <c r="W7753" s="287"/>
      <c r="Z7753" s="289"/>
    </row>
    <row r="7754" spans="22:26">
      <c r="V7754" s="288"/>
      <c r="W7754" s="287"/>
      <c r="Z7754" s="289"/>
    </row>
    <row r="7755" spans="22:26">
      <c r="V7755" s="288"/>
      <c r="W7755" s="287"/>
      <c r="Z7755" s="289"/>
    </row>
    <row r="7756" spans="22:26">
      <c r="V7756" s="288"/>
      <c r="W7756" s="287"/>
      <c r="Z7756" s="289"/>
    </row>
    <row r="7757" spans="22:26">
      <c r="V7757" s="288"/>
      <c r="W7757" s="287"/>
      <c r="Z7757" s="289"/>
    </row>
    <row r="7758" spans="22:26">
      <c r="V7758" s="288"/>
      <c r="W7758" s="287"/>
      <c r="Z7758" s="289"/>
    </row>
    <row r="7759" spans="22:26">
      <c r="V7759" s="288"/>
      <c r="W7759" s="287"/>
      <c r="Z7759" s="289"/>
    </row>
    <row r="7760" spans="22:26">
      <c r="V7760" s="288"/>
      <c r="W7760" s="287"/>
      <c r="Z7760" s="289"/>
    </row>
    <row r="7761" spans="22:26">
      <c r="V7761" s="288"/>
      <c r="W7761" s="287"/>
      <c r="Z7761" s="289"/>
    </row>
    <row r="7762" spans="22:26">
      <c r="V7762" s="288"/>
      <c r="W7762" s="287"/>
      <c r="Z7762" s="289"/>
    </row>
    <row r="7763" spans="22:26">
      <c r="V7763" s="288"/>
      <c r="W7763" s="287"/>
      <c r="Z7763" s="289"/>
    </row>
    <row r="7764" spans="22:26">
      <c r="V7764" s="288"/>
      <c r="W7764" s="287"/>
      <c r="Z7764" s="289"/>
    </row>
    <row r="7765" spans="22:26">
      <c r="V7765" s="288"/>
      <c r="W7765" s="287"/>
      <c r="Z7765" s="289"/>
    </row>
    <row r="7766" spans="22:26">
      <c r="V7766" s="288"/>
      <c r="W7766" s="287"/>
      <c r="Z7766" s="289"/>
    </row>
    <row r="7767" spans="22:26">
      <c r="V7767" s="288"/>
      <c r="W7767" s="287"/>
      <c r="Z7767" s="289"/>
    </row>
    <row r="7768" spans="22:26">
      <c r="V7768" s="288"/>
      <c r="W7768" s="287"/>
      <c r="Z7768" s="289"/>
    </row>
    <row r="7769" spans="22:26">
      <c r="V7769" s="288"/>
      <c r="W7769" s="287"/>
      <c r="Z7769" s="289"/>
    </row>
    <row r="7770" spans="22:26">
      <c r="V7770" s="288"/>
      <c r="W7770" s="287"/>
      <c r="Z7770" s="289"/>
    </row>
    <row r="7771" spans="22:26">
      <c r="V7771" s="288"/>
      <c r="W7771" s="287"/>
      <c r="Z7771" s="289"/>
    </row>
    <row r="7772" spans="22:26">
      <c r="V7772" s="288"/>
      <c r="W7772" s="287"/>
      <c r="Z7772" s="289"/>
    </row>
    <row r="7773" spans="22:26">
      <c r="V7773" s="288"/>
      <c r="W7773" s="287"/>
      <c r="Z7773" s="289"/>
    </row>
    <row r="7774" spans="22:26">
      <c r="V7774" s="288"/>
      <c r="W7774" s="287"/>
      <c r="Z7774" s="289"/>
    </row>
    <row r="7775" spans="22:26">
      <c r="V7775" s="288"/>
      <c r="W7775" s="287"/>
      <c r="Z7775" s="289"/>
    </row>
    <row r="7776" spans="22:26">
      <c r="V7776" s="288"/>
      <c r="W7776" s="287"/>
      <c r="Z7776" s="289"/>
    </row>
    <row r="7777" spans="22:26">
      <c r="V7777" s="288"/>
      <c r="W7777" s="287"/>
      <c r="Z7777" s="289"/>
    </row>
    <row r="7778" spans="22:26">
      <c r="V7778" s="288"/>
      <c r="W7778" s="287"/>
      <c r="Z7778" s="289"/>
    </row>
    <row r="7779" spans="22:26">
      <c r="V7779" s="288"/>
      <c r="W7779" s="287"/>
      <c r="Z7779" s="289"/>
    </row>
    <row r="7780" spans="22:26">
      <c r="V7780" s="288"/>
      <c r="W7780" s="287"/>
      <c r="Z7780" s="289"/>
    </row>
    <row r="7781" spans="22:26">
      <c r="V7781" s="288"/>
      <c r="W7781" s="287"/>
      <c r="Z7781" s="289"/>
    </row>
    <row r="7782" spans="22:26">
      <c r="V7782" s="288"/>
      <c r="W7782" s="287"/>
      <c r="Z7782" s="289"/>
    </row>
    <row r="7783" spans="22:26">
      <c r="V7783" s="288"/>
      <c r="W7783" s="287"/>
      <c r="Z7783" s="289"/>
    </row>
    <row r="7784" spans="22:26">
      <c r="V7784" s="288"/>
      <c r="W7784" s="287"/>
      <c r="Z7784" s="289"/>
    </row>
    <row r="7785" spans="22:26">
      <c r="V7785" s="288"/>
      <c r="W7785" s="287"/>
      <c r="Z7785" s="289"/>
    </row>
    <row r="7786" spans="22:26">
      <c r="V7786" s="288"/>
      <c r="W7786" s="287"/>
      <c r="Z7786" s="289"/>
    </row>
    <row r="7787" spans="22:26">
      <c r="V7787" s="288"/>
      <c r="W7787" s="287"/>
      <c r="Z7787" s="289"/>
    </row>
    <row r="7788" spans="22:26">
      <c r="V7788" s="288"/>
      <c r="W7788" s="287"/>
      <c r="Z7788" s="289"/>
    </row>
    <row r="7789" spans="22:26">
      <c r="V7789" s="288"/>
      <c r="W7789" s="287"/>
      <c r="Z7789" s="289"/>
    </row>
    <row r="7790" spans="22:26">
      <c r="V7790" s="288"/>
      <c r="W7790" s="287"/>
      <c r="Z7790" s="289"/>
    </row>
    <row r="7791" spans="22:26">
      <c r="V7791" s="288"/>
      <c r="W7791" s="287"/>
      <c r="Z7791" s="289"/>
    </row>
    <row r="7792" spans="22:26">
      <c r="V7792" s="288"/>
      <c r="W7792" s="287"/>
      <c r="Z7792" s="289"/>
    </row>
    <row r="7793" spans="22:26">
      <c r="V7793" s="288"/>
      <c r="W7793" s="287"/>
      <c r="Z7793" s="289"/>
    </row>
    <row r="7794" spans="22:26">
      <c r="V7794" s="288"/>
      <c r="W7794" s="287"/>
      <c r="Z7794" s="289"/>
    </row>
    <row r="7795" spans="22:26">
      <c r="V7795" s="288"/>
      <c r="W7795" s="287"/>
      <c r="Z7795" s="289"/>
    </row>
    <row r="7796" spans="22:26">
      <c r="V7796" s="288"/>
      <c r="W7796" s="287"/>
      <c r="Z7796" s="289"/>
    </row>
    <row r="7797" spans="22:26">
      <c r="V7797" s="288"/>
      <c r="W7797" s="287"/>
      <c r="Z7797" s="289"/>
    </row>
    <row r="7798" spans="22:26">
      <c r="V7798" s="288"/>
      <c r="W7798" s="287"/>
      <c r="Z7798" s="289"/>
    </row>
    <row r="7799" spans="22:26">
      <c r="V7799" s="288"/>
      <c r="W7799" s="287"/>
      <c r="Z7799" s="289"/>
    </row>
    <row r="7800" spans="22:26">
      <c r="V7800" s="288"/>
      <c r="W7800" s="287"/>
      <c r="Z7800" s="289"/>
    </row>
    <row r="7801" spans="22:26">
      <c r="V7801" s="288"/>
      <c r="W7801" s="287"/>
      <c r="Z7801" s="289"/>
    </row>
    <row r="7802" spans="22:26">
      <c r="V7802" s="288"/>
      <c r="W7802" s="287"/>
      <c r="Z7802" s="289"/>
    </row>
    <row r="7803" spans="22:26">
      <c r="V7803" s="288"/>
      <c r="W7803" s="287"/>
      <c r="Z7803" s="289"/>
    </row>
    <row r="7804" spans="22:26">
      <c r="V7804" s="288"/>
      <c r="W7804" s="287"/>
      <c r="Z7804" s="289"/>
    </row>
    <row r="7805" spans="22:26">
      <c r="V7805" s="288"/>
      <c r="W7805" s="287"/>
      <c r="Z7805" s="289"/>
    </row>
    <row r="7806" spans="22:26">
      <c r="V7806" s="288"/>
      <c r="W7806" s="287"/>
      <c r="Z7806" s="289"/>
    </row>
    <row r="7807" spans="22:26">
      <c r="V7807" s="288"/>
      <c r="W7807" s="287"/>
      <c r="Z7807" s="289"/>
    </row>
    <row r="7808" spans="22:26">
      <c r="V7808" s="288"/>
      <c r="W7808" s="287"/>
      <c r="Z7808" s="289"/>
    </row>
    <row r="7809" spans="22:26">
      <c r="V7809" s="288"/>
      <c r="W7809" s="287"/>
      <c r="Z7809" s="289"/>
    </row>
    <row r="7810" spans="22:26">
      <c r="V7810" s="288"/>
      <c r="W7810" s="287"/>
      <c r="Z7810" s="289"/>
    </row>
    <row r="7811" spans="22:26">
      <c r="V7811" s="288"/>
      <c r="W7811" s="287"/>
      <c r="Z7811" s="289"/>
    </row>
    <row r="7812" spans="22:26">
      <c r="V7812" s="288"/>
      <c r="W7812" s="287"/>
      <c r="Z7812" s="289"/>
    </row>
    <row r="7813" spans="22:26">
      <c r="V7813" s="288"/>
      <c r="W7813" s="287"/>
      <c r="Z7813" s="289"/>
    </row>
    <row r="7814" spans="22:26">
      <c r="V7814" s="288"/>
      <c r="W7814" s="287"/>
      <c r="Z7814" s="289"/>
    </row>
    <row r="7815" spans="22:26">
      <c r="V7815" s="288"/>
      <c r="W7815" s="287"/>
      <c r="Z7815" s="289"/>
    </row>
    <row r="7816" spans="22:26">
      <c r="V7816" s="288"/>
      <c r="W7816" s="287"/>
      <c r="Z7816" s="289"/>
    </row>
    <row r="7817" spans="22:26">
      <c r="V7817" s="288"/>
      <c r="W7817" s="287"/>
      <c r="Z7817" s="289"/>
    </row>
    <row r="7818" spans="22:26">
      <c r="V7818" s="288"/>
      <c r="W7818" s="287"/>
      <c r="Z7818" s="289"/>
    </row>
    <row r="7819" spans="22:26">
      <c r="V7819" s="288"/>
      <c r="W7819" s="287"/>
      <c r="Z7819" s="289"/>
    </row>
    <row r="7820" spans="22:26">
      <c r="V7820" s="288"/>
      <c r="W7820" s="287"/>
      <c r="Z7820" s="289"/>
    </row>
    <row r="7821" spans="22:26">
      <c r="V7821" s="288"/>
      <c r="W7821" s="287"/>
      <c r="Z7821" s="289"/>
    </row>
    <row r="7822" spans="22:26">
      <c r="V7822" s="288"/>
      <c r="W7822" s="287"/>
      <c r="Z7822" s="289"/>
    </row>
    <row r="7823" spans="22:26">
      <c r="V7823" s="288"/>
      <c r="W7823" s="287"/>
      <c r="Z7823" s="289"/>
    </row>
    <row r="7824" spans="22:26">
      <c r="V7824" s="288"/>
      <c r="W7824" s="287"/>
      <c r="Z7824" s="289"/>
    </row>
    <row r="7825" spans="22:26">
      <c r="V7825" s="288"/>
      <c r="W7825" s="287"/>
      <c r="Z7825" s="289"/>
    </row>
    <row r="7826" spans="22:26">
      <c r="V7826" s="288"/>
      <c r="W7826" s="287"/>
      <c r="Z7826" s="289"/>
    </row>
    <row r="7827" spans="22:26">
      <c r="V7827" s="288"/>
      <c r="W7827" s="287"/>
      <c r="Z7827" s="289"/>
    </row>
    <row r="7828" spans="22:26">
      <c r="V7828" s="288"/>
      <c r="W7828" s="287"/>
      <c r="Z7828" s="289"/>
    </row>
    <row r="7829" spans="22:26">
      <c r="V7829" s="288"/>
      <c r="W7829" s="287"/>
      <c r="Z7829" s="289"/>
    </row>
    <row r="7830" spans="22:26">
      <c r="V7830" s="288"/>
      <c r="W7830" s="287"/>
      <c r="Z7830" s="289"/>
    </row>
    <row r="7831" spans="22:26">
      <c r="V7831" s="288"/>
      <c r="W7831" s="287"/>
      <c r="Z7831" s="289"/>
    </row>
    <row r="7832" spans="22:26">
      <c r="V7832" s="288"/>
      <c r="W7832" s="287"/>
      <c r="Z7832" s="289"/>
    </row>
    <row r="7833" spans="22:26">
      <c r="V7833" s="288"/>
      <c r="W7833" s="287"/>
      <c r="Z7833" s="289"/>
    </row>
    <row r="7834" spans="22:26">
      <c r="V7834" s="288"/>
      <c r="W7834" s="287"/>
      <c r="Z7834" s="289"/>
    </row>
    <row r="7835" spans="22:26">
      <c r="V7835" s="288"/>
      <c r="W7835" s="287"/>
      <c r="Z7835" s="289"/>
    </row>
    <row r="7836" spans="22:26">
      <c r="V7836" s="288"/>
      <c r="W7836" s="287"/>
      <c r="Z7836" s="289"/>
    </row>
    <row r="7837" spans="22:26">
      <c r="V7837" s="288"/>
      <c r="W7837" s="287"/>
      <c r="Z7837" s="289"/>
    </row>
    <row r="7838" spans="22:26">
      <c r="V7838" s="288"/>
      <c r="W7838" s="287"/>
      <c r="Z7838" s="289"/>
    </row>
    <row r="7839" spans="22:26">
      <c r="V7839" s="288"/>
      <c r="W7839" s="287"/>
      <c r="Z7839" s="289"/>
    </row>
    <row r="7840" spans="22:26">
      <c r="V7840" s="288"/>
      <c r="W7840" s="287"/>
      <c r="Z7840" s="289"/>
    </row>
    <row r="7841" spans="22:26">
      <c r="V7841" s="288"/>
      <c r="W7841" s="287"/>
      <c r="Z7841" s="289"/>
    </row>
    <row r="7842" spans="22:26">
      <c r="V7842" s="288"/>
      <c r="W7842" s="287"/>
      <c r="Z7842" s="289"/>
    </row>
    <row r="7843" spans="22:26">
      <c r="V7843" s="288"/>
      <c r="W7843" s="287"/>
      <c r="Z7843" s="289"/>
    </row>
    <row r="7844" spans="22:26">
      <c r="V7844" s="288"/>
      <c r="W7844" s="287"/>
      <c r="Z7844" s="289"/>
    </row>
    <row r="7845" spans="22:26">
      <c r="V7845" s="288"/>
      <c r="W7845" s="287"/>
      <c r="Z7845" s="289"/>
    </row>
    <row r="7846" spans="22:26">
      <c r="V7846" s="288"/>
      <c r="W7846" s="287"/>
      <c r="Z7846" s="289"/>
    </row>
    <row r="7847" spans="22:26">
      <c r="V7847" s="288"/>
      <c r="W7847" s="287"/>
      <c r="Z7847" s="289"/>
    </row>
    <row r="7848" spans="22:26">
      <c r="V7848" s="288"/>
      <c r="W7848" s="287"/>
      <c r="Z7848" s="289"/>
    </row>
    <row r="7849" spans="22:26">
      <c r="V7849" s="288"/>
      <c r="W7849" s="287"/>
      <c r="Z7849" s="289"/>
    </row>
    <row r="7850" spans="22:26">
      <c r="V7850" s="288"/>
      <c r="W7850" s="287"/>
      <c r="Z7850" s="289"/>
    </row>
    <row r="7851" spans="22:26">
      <c r="V7851" s="288"/>
      <c r="W7851" s="287"/>
      <c r="Z7851" s="289"/>
    </row>
    <row r="7852" spans="22:26">
      <c r="V7852" s="288"/>
      <c r="W7852" s="287"/>
      <c r="Z7852" s="289"/>
    </row>
    <row r="7853" spans="22:26">
      <c r="V7853" s="288"/>
      <c r="W7853" s="287"/>
      <c r="Z7853" s="289"/>
    </row>
    <row r="7854" spans="22:26">
      <c r="V7854" s="288"/>
      <c r="W7854" s="287"/>
      <c r="Z7854" s="289"/>
    </row>
    <row r="7855" spans="22:26">
      <c r="V7855" s="288"/>
      <c r="W7855" s="287"/>
      <c r="Z7855" s="289"/>
    </row>
    <row r="7856" spans="22:26">
      <c r="V7856" s="288"/>
      <c r="W7856" s="287"/>
      <c r="Z7856" s="289"/>
    </row>
    <row r="7857" spans="22:26">
      <c r="V7857" s="288"/>
      <c r="W7857" s="287"/>
      <c r="Z7857" s="289"/>
    </row>
    <row r="7858" spans="22:26">
      <c r="V7858" s="288"/>
      <c r="W7858" s="287"/>
      <c r="Z7858" s="289"/>
    </row>
    <row r="7859" spans="22:26">
      <c r="V7859" s="288"/>
      <c r="W7859" s="287"/>
      <c r="Z7859" s="289"/>
    </row>
    <row r="7860" spans="22:26">
      <c r="V7860" s="288"/>
      <c r="W7860" s="287"/>
      <c r="Z7860" s="289"/>
    </row>
    <row r="7861" spans="22:26">
      <c r="V7861" s="288"/>
      <c r="W7861" s="287"/>
      <c r="Z7861" s="289"/>
    </row>
    <row r="7862" spans="22:26">
      <c r="V7862" s="288"/>
      <c r="W7862" s="287"/>
      <c r="Z7862" s="289"/>
    </row>
    <row r="7863" spans="22:26">
      <c r="V7863" s="288"/>
      <c r="W7863" s="287"/>
      <c r="Z7863" s="289"/>
    </row>
    <row r="7864" spans="22:26">
      <c r="V7864" s="288"/>
      <c r="W7864" s="287"/>
      <c r="Z7864" s="289"/>
    </row>
    <row r="7865" spans="22:26">
      <c r="V7865" s="288"/>
      <c r="W7865" s="287"/>
      <c r="Z7865" s="289"/>
    </row>
    <row r="7866" spans="22:26">
      <c r="V7866" s="288"/>
      <c r="W7866" s="287"/>
      <c r="Z7866" s="289"/>
    </row>
    <row r="7867" spans="22:26">
      <c r="V7867" s="288"/>
      <c r="W7867" s="287"/>
      <c r="Z7867" s="289"/>
    </row>
    <row r="7868" spans="22:26">
      <c r="V7868" s="288"/>
      <c r="W7868" s="287"/>
      <c r="Z7868" s="289"/>
    </row>
    <row r="7869" spans="22:26">
      <c r="V7869" s="288"/>
      <c r="W7869" s="287"/>
      <c r="Z7869" s="289"/>
    </row>
    <row r="7870" spans="22:26">
      <c r="V7870" s="288"/>
      <c r="W7870" s="287"/>
      <c r="Z7870" s="289"/>
    </row>
    <row r="7871" spans="22:26">
      <c r="V7871" s="288"/>
      <c r="W7871" s="287"/>
      <c r="Z7871" s="289"/>
    </row>
    <row r="7872" spans="22:26">
      <c r="V7872" s="288"/>
      <c r="W7872" s="287"/>
      <c r="Z7872" s="289"/>
    </row>
    <row r="7873" spans="22:26">
      <c r="V7873" s="288"/>
      <c r="W7873" s="287"/>
      <c r="Z7873" s="289"/>
    </row>
    <row r="7874" spans="22:26">
      <c r="V7874" s="288"/>
      <c r="W7874" s="287"/>
      <c r="Z7874" s="289"/>
    </row>
    <row r="7875" spans="22:26">
      <c r="V7875" s="288"/>
      <c r="W7875" s="287"/>
      <c r="Z7875" s="289"/>
    </row>
    <row r="7876" spans="22:26">
      <c r="V7876" s="288"/>
      <c r="W7876" s="287"/>
      <c r="Z7876" s="289"/>
    </row>
    <row r="7877" spans="22:26">
      <c r="V7877" s="288"/>
      <c r="W7877" s="287"/>
      <c r="Z7877" s="289"/>
    </row>
    <row r="7878" spans="22:26">
      <c r="V7878" s="288"/>
      <c r="W7878" s="287"/>
      <c r="Z7878" s="289"/>
    </row>
    <row r="7879" spans="22:26">
      <c r="V7879" s="288"/>
      <c r="W7879" s="287"/>
      <c r="Z7879" s="289"/>
    </row>
    <row r="7880" spans="22:26">
      <c r="V7880" s="288"/>
      <c r="W7880" s="287"/>
      <c r="Z7880" s="289"/>
    </row>
    <row r="7881" spans="22:26">
      <c r="V7881" s="288"/>
      <c r="W7881" s="287"/>
      <c r="Z7881" s="289"/>
    </row>
    <row r="7882" spans="22:26">
      <c r="V7882" s="288"/>
      <c r="W7882" s="287"/>
      <c r="Z7882" s="289"/>
    </row>
    <row r="7883" spans="22:26">
      <c r="V7883" s="288"/>
      <c r="W7883" s="287"/>
      <c r="Z7883" s="289"/>
    </row>
    <row r="7884" spans="22:26">
      <c r="V7884" s="288"/>
      <c r="W7884" s="287"/>
      <c r="Z7884" s="289"/>
    </row>
    <row r="7885" spans="22:26">
      <c r="V7885" s="288"/>
      <c r="W7885" s="287"/>
      <c r="Z7885" s="289"/>
    </row>
    <row r="7886" spans="22:26">
      <c r="V7886" s="288"/>
      <c r="W7886" s="287"/>
      <c r="Z7886" s="289"/>
    </row>
    <row r="7887" spans="22:26">
      <c r="V7887" s="288"/>
      <c r="W7887" s="287"/>
      <c r="Z7887" s="289"/>
    </row>
    <row r="7888" spans="22:26">
      <c r="V7888" s="288"/>
      <c r="W7888" s="287"/>
      <c r="Z7888" s="289"/>
    </row>
    <row r="7889" spans="22:26">
      <c r="V7889" s="288"/>
      <c r="W7889" s="287"/>
      <c r="Z7889" s="289"/>
    </row>
    <row r="7890" spans="22:26">
      <c r="V7890" s="288"/>
      <c r="W7890" s="287"/>
      <c r="Z7890" s="289"/>
    </row>
    <row r="7891" spans="22:26">
      <c r="V7891" s="288"/>
      <c r="W7891" s="287"/>
      <c r="Z7891" s="289"/>
    </row>
    <row r="7892" spans="22:26">
      <c r="V7892" s="288"/>
      <c r="W7892" s="287"/>
      <c r="Z7892" s="289"/>
    </row>
    <row r="7893" spans="22:26">
      <c r="V7893" s="288"/>
      <c r="W7893" s="287"/>
      <c r="Z7893" s="289"/>
    </row>
    <row r="7894" spans="22:26">
      <c r="V7894" s="288"/>
      <c r="W7894" s="287"/>
      <c r="Z7894" s="289"/>
    </row>
    <row r="7895" spans="22:26">
      <c r="V7895" s="288"/>
      <c r="W7895" s="287"/>
      <c r="Z7895" s="289"/>
    </row>
    <row r="7896" spans="22:26">
      <c r="V7896" s="288"/>
      <c r="W7896" s="287"/>
      <c r="Z7896" s="289"/>
    </row>
    <row r="7897" spans="22:26">
      <c r="V7897" s="288"/>
      <c r="W7897" s="287"/>
      <c r="Z7897" s="289"/>
    </row>
    <row r="7898" spans="22:26">
      <c r="V7898" s="288"/>
      <c r="W7898" s="287"/>
      <c r="Z7898" s="289"/>
    </row>
    <row r="7899" spans="22:26">
      <c r="V7899" s="288"/>
      <c r="W7899" s="287"/>
      <c r="Z7899" s="289"/>
    </row>
    <row r="7900" spans="22:26">
      <c r="V7900" s="288"/>
      <c r="W7900" s="287"/>
      <c r="Z7900" s="289"/>
    </row>
    <row r="7901" spans="22:26">
      <c r="V7901" s="288"/>
      <c r="W7901" s="287"/>
      <c r="Z7901" s="289"/>
    </row>
    <row r="7902" spans="22:26">
      <c r="V7902" s="288"/>
      <c r="W7902" s="287"/>
      <c r="Z7902" s="289"/>
    </row>
    <row r="7903" spans="22:26">
      <c r="V7903" s="288"/>
      <c r="W7903" s="287"/>
      <c r="Z7903" s="289"/>
    </row>
    <row r="7904" spans="22:26">
      <c r="V7904" s="288"/>
      <c r="W7904" s="287"/>
      <c r="Z7904" s="289"/>
    </row>
    <row r="7905" spans="22:26">
      <c r="V7905" s="288"/>
      <c r="W7905" s="287"/>
      <c r="Z7905" s="289"/>
    </row>
    <row r="7906" spans="22:26">
      <c r="V7906" s="288"/>
      <c r="W7906" s="287"/>
      <c r="Z7906" s="289"/>
    </row>
    <row r="7907" spans="22:26">
      <c r="V7907" s="288"/>
      <c r="W7907" s="287"/>
      <c r="Z7907" s="289"/>
    </row>
    <row r="7908" spans="22:26">
      <c r="V7908" s="288"/>
      <c r="W7908" s="287"/>
      <c r="Z7908" s="289"/>
    </row>
    <row r="7909" spans="22:26">
      <c r="V7909" s="288"/>
      <c r="W7909" s="287"/>
      <c r="Z7909" s="289"/>
    </row>
    <row r="7910" spans="22:26">
      <c r="V7910" s="288"/>
      <c r="W7910" s="287"/>
      <c r="Z7910" s="289"/>
    </row>
    <row r="7911" spans="22:26">
      <c r="V7911" s="288"/>
      <c r="W7911" s="287"/>
      <c r="Z7911" s="289"/>
    </row>
    <row r="7912" spans="22:26">
      <c r="V7912" s="288"/>
      <c r="W7912" s="287"/>
      <c r="Z7912" s="289"/>
    </row>
    <row r="7913" spans="22:26">
      <c r="V7913" s="288"/>
      <c r="W7913" s="287"/>
      <c r="Z7913" s="289"/>
    </row>
    <row r="7914" spans="22:26">
      <c r="V7914" s="288"/>
      <c r="W7914" s="287"/>
      <c r="Z7914" s="289"/>
    </row>
    <row r="7915" spans="22:26">
      <c r="V7915" s="288"/>
      <c r="W7915" s="287"/>
      <c r="Z7915" s="289"/>
    </row>
    <row r="7916" spans="22:26">
      <c r="V7916" s="288"/>
      <c r="W7916" s="287"/>
      <c r="Z7916" s="289"/>
    </row>
    <row r="7917" spans="22:26">
      <c r="V7917" s="288"/>
      <c r="W7917" s="287"/>
      <c r="Z7917" s="289"/>
    </row>
    <row r="7918" spans="22:26">
      <c r="V7918" s="288"/>
      <c r="W7918" s="287"/>
      <c r="Z7918" s="289"/>
    </row>
    <row r="7919" spans="22:26">
      <c r="V7919" s="288"/>
      <c r="W7919" s="287"/>
      <c r="Z7919" s="289"/>
    </row>
    <row r="7920" spans="22:26">
      <c r="V7920" s="288"/>
      <c r="W7920" s="287"/>
      <c r="Z7920" s="289"/>
    </row>
    <row r="7921" spans="22:26">
      <c r="V7921" s="288"/>
      <c r="W7921" s="287"/>
      <c r="Z7921" s="289"/>
    </row>
    <row r="7922" spans="22:26">
      <c r="V7922" s="288"/>
      <c r="W7922" s="287"/>
      <c r="Z7922" s="289"/>
    </row>
    <row r="7923" spans="22:26">
      <c r="V7923" s="288"/>
      <c r="W7923" s="287"/>
      <c r="Z7923" s="289"/>
    </row>
    <row r="7924" spans="22:26">
      <c r="V7924" s="288"/>
      <c r="W7924" s="287"/>
      <c r="Z7924" s="289"/>
    </row>
    <row r="7925" spans="22:26">
      <c r="V7925" s="288"/>
      <c r="W7925" s="287"/>
      <c r="Z7925" s="289"/>
    </row>
    <row r="7926" spans="22:26">
      <c r="V7926" s="288"/>
      <c r="W7926" s="287"/>
      <c r="Z7926" s="289"/>
    </row>
    <row r="7927" spans="22:26">
      <c r="V7927" s="288"/>
      <c r="W7927" s="287"/>
      <c r="Z7927" s="289"/>
    </row>
    <row r="7928" spans="22:26">
      <c r="V7928" s="288"/>
      <c r="W7928" s="287"/>
      <c r="Z7928" s="289"/>
    </row>
    <row r="7929" spans="22:26">
      <c r="V7929" s="288"/>
      <c r="W7929" s="287"/>
      <c r="Z7929" s="289"/>
    </row>
    <row r="7930" spans="22:26">
      <c r="V7930" s="288"/>
      <c r="W7930" s="287"/>
      <c r="Z7930" s="289"/>
    </row>
    <row r="7931" spans="22:26">
      <c r="V7931" s="288"/>
      <c r="W7931" s="287"/>
      <c r="Z7931" s="289"/>
    </row>
    <row r="7932" spans="22:26">
      <c r="V7932" s="288"/>
      <c r="W7932" s="287"/>
      <c r="Z7932" s="289"/>
    </row>
    <row r="7933" spans="22:26">
      <c r="V7933" s="288"/>
      <c r="W7933" s="287"/>
      <c r="Z7933" s="289"/>
    </row>
    <row r="7934" spans="22:26">
      <c r="V7934" s="288"/>
      <c r="W7934" s="287"/>
      <c r="Z7934" s="289"/>
    </row>
    <row r="7935" spans="22:26">
      <c r="V7935" s="288"/>
      <c r="W7935" s="287"/>
      <c r="Z7935" s="289"/>
    </row>
    <row r="7936" spans="22:26">
      <c r="V7936" s="288"/>
      <c r="W7936" s="287"/>
      <c r="Z7936" s="289"/>
    </row>
    <row r="7937" spans="22:26">
      <c r="V7937" s="288"/>
      <c r="W7937" s="287"/>
      <c r="Z7937" s="289"/>
    </row>
    <row r="7938" spans="22:26">
      <c r="V7938" s="288"/>
      <c r="W7938" s="287"/>
      <c r="Z7938" s="289"/>
    </row>
    <row r="7939" spans="22:26">
      <c r="V7939" s="288"/>
      <c r="W7939" s="287"/>
      <c r="Z7939" s="289"/>
    </row>
    <row r="7940" spans="22:26">
      <c r="V7940" s="288"/>
      <c r="W7940" s="287"/>
      <c r="Z7940" s="289"/>
    </row>
    <row r="7941" spans="22:26">
      <c r="V7941" s="288"/>
      <c r="W7941" s="287"/>
      <c r="Z7941" s="289"/>
    </row>
    <row r="7942" spans="22:26">
      <c r="V7942" s="288"/>
      <c r="W7942" s="287"/>
      <c r="Z7942" s="289"/>
    </row>
    <row r="7943" spans="22:26">
      <c r="V7943" s="288"/>
      <c r="W7943" s="287"/>
      <c r="Z7943" s="289"/>
    </row>
    <row r="7944" spans="22:26">
      <c r="V7944" s="288"/>
      <c r="W7944" s="287"/>
      <c r="Z7944" s="289"/>
    </row>
    <row r="7945" spans="22:26">
      <c r="V7945" s="288"/>
      <c r="W7945" s="287"/>
      <c r="Z7945" s="289"/>
    </row>
    <row r="7946" spans="22:26">
      <c r="V7946" s="288"/>
      <c r="W7946" s="287"/>
      <c r="Z7946" s="289"/>
    </row>
    <row r="7947" spans="22:26">
      <c r="V7947" s="288"/>
      <c r="W7947" s="287"/>
      <c r="Z7947" s="289"/>
    </row>
    <row r="7948" spans="22:26">
      <c r="V7948" s="288"/>
      <c r="W7948" s="287"/>
      <c r="Z7948" s="289"/>
    </row>
    <row r="7949" spans="22:26">
      <c r="V7949" s="288"/>
      <c r="W7949" s="287"/>
      <c r="Z7949" s="289"/>
    </row>
    <row r="7950" spans="22:26">
      <c r="V7950" s="288"/>
      <c r="W7950" s="287"/>
      <c r="Z7950" s="289"/>
    </row>
    <row r="7951" spans="22:26">
      <c r="V7951" s="288"/>
      <c r="W7951" s="287"/>
      <c r="Z7951" s="289"/>
    </row>
    <row r="7952" spans="22:26">
      <c r="V7952" s="288"/>
      <c r="W7952" s="287"/>
      <c r="Z7952" s="289"/>
    </row>
    <row r="7953" spans="22:26">
      <c r="V7953" s="288"/>
      <c r="W7953" s="287"/>
      <c r="Z7953" s="289"/>
    </row>
    <row r="7954" spans="22:26">
      <c r="V7954" s="288"/>
      <c r="W7954" s="287"/>
      <c r="Z7954" s="289"/>
    </row>
    <row r="7955" spans="22:26">
      <c r="V7955" s="288"/>
      <c r="W7955" s="287"/>
      <c r="Z7955" s="289"/>
    </row>
    <row r="7956" spans="22:26">
      <c r="V7956" s="288"/>
      <c r="W7956" s="287"/>
      <c r="Z7956" s="289"/>
    </row>
    <row r="7957" spans="22:26">
      <c r="V7957" s="288"/>
      <c r="W7957" s="287"/>
      <c r="Z7957" s="289"/>
    </row>
    <row r="7958" spans="22:26">
      <c r="V7958" s="288"/>
      <c r="W7958" s="287"/>
      <c r="Z7958" s="289"/>
    </row>
    <row r="7959" spans="22:26">
      <c r="V7959" s="288"/>
      <c r="W7959" s="287"/>
      <c r="Z7959" s="289"/>
    </row>
    <row r="7960" spans="22:26">
      <c r="V7960" s="288"/>
      <c r="W7960" s="287"/>
      <c r="Z7960" s="289"/>
    </row>
    <row r="7961" spans="22:26">
      <c r="V7961" s="288"/>
      <c r="W7961" s="287"/>
      <c r="Z7961" s="289"/>
    </row>
    <row r="7962" spans="22:26">
      <c r="V7962" s="288"/>
      <c r="W7962" s="287"/>
      <c r="Z7962" s="289"/>
    </row>
    <row r="7963" spans="22:26">
      <c r="V7963" s="288"/>
      <c r="W7963" s="287"/>
      <c r="Z7963" s="289"/>
    </row>
    <row r="7964" spans="22:26">
      <c r="V7964" s="288"/>
      <c r="W7964" s="287"/>
      <c r="Z7964" s="289"/>
    </row>
    <row r="7965" spans="22:26">
      <c r="V7965" s="288"/>
      <c r="W7965" s="287"/>
      <c r="Z7965" s="289"/>
    </row>
    <row r="7966" spans="22:26">
      <c r="V7966" s="288"/>
      <c r="W7966" s="287"/>
      <c r="Z7966" s="289"/>
    </row>
    <row r="7967" spans="22:26">
      <c r="V7967" s="288"/>
      <c r="W7967" s="287"/>
      <c r="Z7967" s="289"/>
    </row>
    <row r="7968" spans="22:26">
      <c r="V7968" s="288"/>
      <c r="W7968" s="287"/>
      <c r="Z7968" s="289"/>
    </row>
    <row r="7969" spans="22:26">
      <c r="V7969" s="288"/>
      <c r="W7969" s="287"/>
      <c r="Z7969" s="289"/>
    </row>
    <row r="7970" spans="22:26">
      <c r="V7970" s="288"/>
      <c r="W7970" s="287"/>
      <c r="Z7970" s="289"/>
    </row>
    <row r="7971" spans="22:26">
      <c r="V7971" s="288"/>
      <c r="W7971" s="287"/>
      <c r="Z7971" s="289"/>
    </row>
    <row r="7972" spans="22:26">
      <c r="V7972" s="288"/>
      <c r="W7972" s="287"/>
      <c r="Z7972" s="289"/>
    </row>
    <row r="7973" spans="22:26">
      <c r="V7973" s="288"/>
      <c r="W7973" s="287"/>
      <c r="Z7973" s="289"/>
    </row>
    <row r="7974" spans="22:26">
      <c r="V7974" s="288"/>
      <c r="W7974" s="287"/>
      <c r="Z7974" s="289"/>
    </row>
    <row r="7975" spans="22:26">
      <c r="V7975" s="288"/>
      <c r="W7975" s="287"/>
      <c r="Z7975" s="289"/>
    </row>
    <row r="7976" spans="22:26">
      <c r="V7976" s="288"/>
      <c r="W7976" s="287"/>
      <c r="Z7976" s="289"/>
    </row>
    <row r="7977" spans="22:26">
      <c r="V7977" s="288"/>
      <c r="W7977" s="287"/>
      <c r="Z7977" s="289"/>
    </row>
    <row r="7978" spans="22:26">
      <c r="V7978" s="288"/>
      <c r="W7978" s="287"/>
      <c r="Z7978" s="289"/>
    </row>
    <row r="7979" spans="22:26">
      <c r="V7979" s="288"/>
      <c r="W7979" s="287"/>
      <c r="Z7979" s="289"/>
    </row>
    <row r="7980" spans="22:26">
      <c r="V7980" s="288"/>
      <c r="W7980" s="287"/>
      <c r="Z7980" s="289"/>
    </row>
    <row r="7981" spans="22:26">
      <c r="V7981" s="288"/>
      <c r="W7981" s="287"/>
      <c r="Z7981" s="289"/>
    </row>
    <row r="7982" spans="22:26">
      <c r="V7982" s="288"/>
      <c r="W7982" s="287"/>
      <c r="Z7982" s="289"/>
    </row>
    <row r="7983" spans="22:26">
      <c r="V7983" s="288"/>
      <c r="W7983" s="287"/>
      <c r="Z7983" s="289"/>
    </row>
    <row r="7984" spans="22:26">
      <c r="V7984" s="288"/>
      <c r="W7984" s="287"/>
      <c r="Z7984" s="289"/>
    </row>
    <row r="7985" spans="22:26">
      <c r="V7985" s="288"/>
      <c r="W7985" s="287"/>
      <c r="Z7985" s="289"/>
    </row>
    <row r="7986" spans="22:26">
      <c r="V7986" s="288"/>
      <c r="W7986" s="287"/>
      <c r="Z7986" s="289"/>
    </row>
    <row r="7987" spans="22:26">
      <c r="V7987" s="288"/>
      <c r="W7987" s="287"/>
      <c r="Z7987" s="289"/>
    </row>
    <row r="7988" spans="22:26">
      <c r="V7988" s="288"/>
      <c r="W7988" s="287"/>
      <c r="Z7988" s="289"/>
    </row>
    <row r="7989" spans="22:26">
      <c r="V7989" s="288"/>
      <c r="W7989" s="287"/>
      <c r="Z7989" s="289"/>
    </row>
    <row r="7990" spans="22:26">
      <c r="V7990" s="288"/>
      <c r="W7990" s="287"/>
      <c r="Z7990" s="289"/>
    </row>
    <row r="7991" spans="22:26">
      <c r="V7991" s="288"/>
      <c r="W7991" s="287"/>
      <c r="Z7991" s="289"/>
    </row>
    <row r="7992" spans="22:26">
      <c r="V7992" s="288"/>
      <c r="W7992" s="287"/>
      <c r="Z7992" s="289"/>
    </row>
    <row r="7993" spans="22:26">
      <c r="V7993" s="288"/>
      <c r="W7993" s="287"/>
      <c r="Z7993" s="289"/>
    </row>
    <row r="7994" spans="22:26">
      <c r="V7994" s="288"/>
      <c r="W7994" s="287"/>
      <c r="Z7994" s="289"/>
    </row>
    <row r="7995" spans="22:26">
      <c r="V7995" s="288"/>
      <c r="W7995" s="287"/>
      <c r="Z7995" s="289"/>
    </row>
    <row r="7996" spans="22:26">
      <c r="V7996" s="288"/>
      <c r="W7996" s="287"/>
      <c r="Z7996" s="289"/>
    </row>
    <row r="7997" spans="22:26">
      <c r="V7997" s="288"/>
      <c r="W7997" s="287"/>
      <c r="Z7997" s="289"/>
    </row>
    <row r="7998" spans="22:26">
      <c r="V7998" s="288"/>
      <c r="W7998" s="287"/>
      <c r="Z7998" s="289"/>
    </row>
    <row r="7999" spans="22:26">
      <c r="V7999" s="288"/>
      <c r="W7999" s="287"/>
      <c r="Z7999" s="289"/>
    </row>
    <row r="8000" spans="22:26">
      <c r="V8000" s="288"/>
      <c r="W8000" s="287"/>
      <c r="Z8000" s="289"/>
    </row>
    <row r="8001" spans="22:26">
      <c r="V8001" s="288"/>
      <c r="W8001" s="287"/>
      <c r="Z8001" s="289"/>
    </row>
    <row r="8002" spans="22:26">
      <c r="V8002" s="288"/>
      <c r="W8002" s="287"/>
      <c r="Z8002" s="289"/>
    </row>
    <row r="8003" spans="22:26">
      <c r="V8003" s="288"/>
      <c r="W8003" s="287"/>
      <c r="Z8003" s="289"/>
    </row>
    <row r="8004" spans="22:26">
      <c r="V8004" s="288"/>
      <c r="W8004" s="287"/>
      <c r="Z8004" s="289"/>
    </row>
    <row r="8005" spans="22:26">
      <c r="V8005" s="288"/>
      <c r="W8005" s="287"/>
      <c r="Z8005" s="289"/>
    </row>
    <row r="8006" spans="22:26">
      <c r="V8006" s="288"/>
      <c r="W8006" s="287"/>
      <c r="Z8006" s="289"/>
    </row>
    <row r="8007" spans="22:26">
      <c r="V8007" s="288"/>
      <c r="W8007" s="287"/>
      <c r="Z8007" s="289"/>
    </row>
    <row r="8008" spans="22:26">
      <c r="V8008" s="288"/>
      <c r="W8008" s="287"/>
      <c r="Z8008" s="289"/>
    </row>
    <row r="8009" spans="22:26">
      <c r="V8009" s="288"/>
      <c r="W8009" s="287"/>
      <c r="Z8009" s="289"/>
    </row>
    <row r="8010" spans="22:26">
      <c r="V8010" s="288"/>
      <c r="W8010" s="287"/>
      <c r="Z8010" s="289"/>
    </row>
    <row r="8011" spans="22:26">
      <c r="V8011" s="288"/>
      <c r="W8011" s="287"/>
      <c r="Z8011" s="289"/>
    </row>
    <row r="8012" spans="22:26">
      <c r="V8012" s="288"/>
      <c r="W8012" s="287"/>
      <c r="Z8012" s="289"/>
    </row>
    <row r="8013" spans="22:26">
      <c r="V8013" s="288"/>
      <c r="W8013" s="287"/>
      <c r="Z8013" s="289"/>
    </row>
    <row r="8014" spans="22:26">
      <c r="V8014" s="288"/>
      <c r="W8014" s="287"/>
      <c r="Z8014" s="289"/>
    </row>
    <row r="8015" spans="22:26">
      <c r="V8015" s="288"/>
      <c r="W8015" s="287"/>
      <c r="Z8015" s="289"/>
    </row>
    <row r="8016" spans="22:26">
      <c r="V8016" s="288"/>
      <c r="W8016" s="287"/>
      <c r="Z8016" s="289"/>
    </row>
    <row r="8017" spans="22:26">
      <c r="V8017" s="288"/>
      <c r="W8017" s="287"/>
      <c r="Z8017" s="289"/>
    </row>
    <row r="8018" spans="22:26">
      <c r="V8018" s="288"/>
      <c r="W8018" s="287"/>
      <c r="Z8018" s="289"/>
    </row>
    <row r="8019" spans="22:26">
      <c r="V8019" s="288"/>
      <c r="W8019" s="287"/>
      <c r="Z8019" s="289"/>
    </row>
    <row r="8020" spans="22:26">
      <c r="V8020" s="288"/>
      <c r="W8020" s="287"/>
      <c r="Z8020" s="289"/>
    </row>
    <row r="8021" spans="22:26">
      <c r="V8021" s="288"/>
      <c r="W8021" s="287"/>
      <c r="Z8021" s="289"/>
    </row>
    <row r="8022" spans="22:26">
      <c r="V8022" s="288"/>
      <c r="W8022" s="287"/>
      <c r="Z8022" s="289"/>
    </row>
    <row r="8023" spans="22:26">
      <c r="V8023" s="288"/>
      <c r="W8023" s="287"/>
      <c r="Z8023" s="289"/>
    </row>
    <row r="8024" spans="22:26">
      <c r="V8024" s="288"/>
      <c r="W8024" s="287"/>
      <c r="Z8024" s="289"/>
    </row>
    <row r="8025" spans="22:26">
      <c r="V8025" s="288"/>
      <c r="W8025" s="287"/>
      <c r="Z8025" s="289"/>
    </row>
    <row r="8026" spans="22:26">
      <c r="V8026" s="288"/>
      <c r="W8026" s="287"/>
      <c r="Z8026" s="289"/>
    </row>
    <row r="8027" spans="22:26">
      <c r="V8027" s="288"/>
      <c r="W8027" s="287"/>
      <c r="Z8027" s="289"/>
    </row>
    <row r="8028" spans="22:26">
      <c r="V8028" s="288"/>
      <c r="W8028" s="287"/>
      <c r="Z8028" s="289"/>
    </row>
    <row r="8029" spans="22:26">
      <c r="V8029" s="288"/>
      <c r="W8029" s="287"/>
      <c r="Z8029" s="289"/>
    </row>
    <row r="8030" spans="22:26">
      <c r="V8030" s="288"/>
      <c r="W8030" s="287"/>
      <c r="Z8030" s="289"/>
    </row>
    <row r="8031" spans="22:26">
      <c r="V8031" s="288"/>
      <c r="W8031" s="287"/>
      <c r="Z8031" s="289"/>
    </row>
    <row r="8032" spans="22:26">
      <c r="V8032" s="288"/>
      <c r="W8032" s="287"/>
      <c r="Z8032" s="289"/>
    </row>
    <row r="8033" spans="22:26">
      <c r="V8033" s="288"/>
      <c r="W8033" s="287"/>
      <c r="Z8033" s="289"/>
    </row>
    <row r="8034" spans="22:26">
      <c r="V8034" s="288"/>
      <c r="W8034" s="287"/>
      <c r="Z8034" s="289"/>
    </row>
    <row r="8035" spans="22:26">
      <c r="V8035" s="288"/>
      <c r="W8035" s="287"/>
      <c r="Z8035" s="289"/>
    </row>
    <row r="8036" spans="22:26">
      <c r="V8036" s="288"/>
      <c r="W8036" s="287"/>
      <c r="Z8036" s="289"/>
    </row>
    <row r="8037" spans="22:26">
      <c r="V8037" s="288"/>
      <c r="W8037" s="287"/>
      <c r="Z8037" s="289"/>
    </row>
    <row r="8038" spans="22:26">
      <c r="V8038" s="288"/>
      <c r="W8038" s="287"/>
      <c r="Z8038" s="289"/>
    </row>
    <row r="8039" spans="22:26">
      <c r="V8039" s="288"/>
      <c r="W8039" s="287"/>
      <c r="Z8039" s="289"/>
    </row>
    <row r="8040" spans="22:26">
      <c r="V8040" s="288"/>
      <c r="W8040" s="287"/>
      <c r="Z8040" s="289"/>
    </row>
    <row r="8041" spans="22:26">
      <c r="V8041" s="288"/>
      <c r="W8041" s="287"/>
      <c r="Z8041" s="289"/>
    </row>
    <row r="8042" spans="22:26">
      <c r="V8042" s="288"/>
      <c r="W8042" s="287"/>
      <c r="Z8042" s="289"/>
    </row>
    <row r="8043" spans="22:26">
      <c r="V8043" s="288"/>
      <c r="W8043" s="287"/>
      <c r="Z8043" s="289"/>
    </row>
    <row r="8044" spans="22:26">
      <c r="V8044" s="288"/>
      <c r="W8044" s="287"/>
      <c r="Z8044" s="289"/>
    </row>
    <row r="8045" spans="22:26">
      <c r="V8045" s="288"/>
      <c r="W8045" s="287"/>
      <c r="Z8045" s="289"/>
    </row>
    <row r="8046" spans="22:26">
      <c r="V8046" s="288"/>
      <c r="W8046" s="287"/>
      <c r="Z8046" s="289"/>
    </row>
    <row r="8047" spans="22:26">
      <c r="V8047" s="288"/>
      <c r="W8047" s="287"/>
      <c r="Z8047" s="289"/>
    </row>
    <row r="8048" spans="22:26">
      <c r="V8048" s="288"/>
      <c r="W8048" s="287"/>
      <c r="Z8048" s="289"/>
    </row>
    <row r="8049" spans="22:26">
      <c r="V8049" s="288"/>
      <c r="W8049" s="287"/>
      <c r="Z8049" s="289"/>
    </row>
    <row r="8050" spans="22:26">
      <c r="V8050" s="288"/>
      <c r="W8050" s="287"/>
      <c r="Z8050" s="289"/>
    </row>
    <row r="8051" spans="22:26">
      <c r="V8051" s="288"/>
      <c r="W8051" s="287"/>
      <c r="Z8051" s="289"/>
    </row>
    <row r="8052" spans="22:26">
      <c r="V8052" s="288"/>
      <c r="W8052" s="287"/>
      <c r="Z8052" s="289"/>
    </row>
    <row r="8053" spans="22:26">
      <c r="V8053" s="288"/>
      <c r="W8053" s="287"/>
      <c r="Z8053" s="289"/>
    </row>
    <row r="8054" spans="22:26">
      <c r="V8054" s="288"/>
      <c r="W8054" s="287"/>
      <c r="Z8054" s="289"/>
    </row>
    <row r="8055" spans="22:26">
      <c r="V8055" s="288"/>
      <c r="W8055" s="287"/>
      <c r="Z8055" s="289"/>
    </row>
    <row r="8056" spans="22:26">
      <c r="V8056" s="288"/>
      <c r="W8056" s="287"/>
      <c r="Z8056" s="289"/>
    </row>
    <row r="8057" spans="22:26">
      <c r="V8057" s="288"/>
      <c r="W8057" s="287"/>
      <c r="Z8057" s="289"/>
    </row>
    <row r="8058" spans="22:26">
      <c r="V8058" s="288"/>
      <c r="W8058" s="287"/>
      <c r="Z8058" s="289"/>
    </row>
    <row r="8059" spans="22:26">
      <c r="V8059" s="288"/>
      <c r="W8059" s="287"/>
      <c r="Z8059" s="289"/>
    </row>
    <row r="8060" spans="22:26">
      <c r="V8060" s="288"/>
      <c r="W8060" s="287"/>
      <c r="Z8060" s="289"/>
    </row>
    <row r="8061" spans="22:26">
      <c r="V8061" s="288"/>
      <c r="W8061" s="287"/>
      <c r="Z8061" s="289"/>
    </row>
    <row r="8062" spans="22:26">
      <c r="V8062" s="288"/>
      <c r="W8062" s="287"/>
      <c r="Z8062" s="289"/>
    </row>
    <row r="8063" spans="22:26">
      <c r="V8063" s="288"/>
      <c r="W8063" s="287"/>
      <c r="Z8063" s="289"/>
    </row>
    <row r="8064" spans="22:26">
      <c r="V8064" s="288"/>
      <c r="W8064" s="287"/>
      <c r="Z8064" s="289"/>
    </row>
    <row r="8065" spans="22:26">
      <c r="V8065" s="288"/>
      <c r="W8065" s="287"/>
      <c r="Z8065" s="289"/>
    </row>
    <row r="8066" spans="22:26">
      <c r="V8066" s="288"/>
      <c r="W8066" s="287"/>
      <c r="Z8066" s="289"/>
    </row>
    <row r="8067" spans="22:26">
      <c r="V8067" s="288"/>
      <c r="W8067" s="287"/>
      <c r="Z8067" s="289"/>
    </row>
    <row r="8068" spans="22:26">
      <c r="V8068" s="288"/>
      <c r="W8068" s="287"/>
      <c r="Z8068" s="289"/>
    </row>
    <row r="8069" spans="22:26">
      <c r="V8069" s="288"/>
      <c r="W8069" s="287"/>
      <c r="Z8069" s="289"/>
    </row>
    <row r="8070" spans="22:26">
      <c r="V8070" s="288"/>
      <c r="W8070" s="287"/>
      <c r="Z8070" s="289"/>
    </row>
    <row r="8071" spans="22:26">
      <c r="V8071" s="288"/>
      <c r="W8071" s="287"/>
      <c r="Z8071" s="289"/>
    </row>
    <row r="8072" spans="22:26">
      <c r="V8072" s="288"/>
      <c r="W8072" s="287"/>
      <c r="Z8072" s="289"/>
    </row>
    <row r="8073" spans="22:26">
      <c r="V8073" s="288"/>
      <c r="W8073" s="287"/>
      <c r="Z8073" s="289"/>
    </row>
    <row r="8074" spans="22:26">
      <c r="V8074" s="288"/>
      <c r="W8074" s="287"/>
      <c r="Z8074" s="289"/>
    </row>
    <row r="8075" spans="22:26">
      <c r="V8075" s="288"/>
      <c r="W8075" s="287"/>
      <c r="Z8075" s="289"/>
    </row>
    <row r="8076" spans="22:26">
      <c r="V8076" s="288"/>
      <c r="W8076" s="287"/>
      <c r="Z8076" s="289"/>
    </row>
    <row r="8077" spans="22:26">
      <c r="V8077" s="288"/>
      <c r="W8077" s="287"/>
      <c r="Z8077" s="289"/>
    </row>
    <row r="8078" spans="22:26">
      <c r="V8078" s="288"/>
      <c r="W8078" s="287"/>
      <c r="Z8078" s="289"/>
    </row>
    <row r="8079" spans="22:26">
      <c r="V8079" s="288"/>
      <c r="W8079" s="287"/>
      <c r="Z8079" s="289"/>
    </row>
    <row r="8080" spans="22:26">
      <c r="V8080" s="288"/>
      <c r="W8080" s="287"/>
      <c r="Z8080" s="289"/>
    </row>
    <row r="8081" spans="22:26">
      <c r="V8081" s="288"/>
      <c r="W8081" s="287"/>
      <c r="Z8081" s="289"/>
    </row>
    <row r="8082" spans="22:26">
      <c r="V8082" s="288"/>
      <c r="W8082" s="287"/>
      <c r="Z8082" s="289"/>
    </row>
    <row r="8083" spans="22:26">
      <c r="V8083" s="288"/>
      <c r="W8083" s="287"/>
      <c r="Z8083" s="289"/>
    </row>
    <row r="8084" spans="22:26">
      <c r="V8084" s="288"/>
      <c r="W8084" s="287"/>
      <c r="Z8084" s="289"/>
    </row>
    <row r="8085" spans="22:26">
      <c r="V8085" s="288"/>
      <c r="W8085" s="287"/>
      <c r="Z8085" s="289"/>
    </row>
    <row r="8086" spans="22:26">
      <c r="V8086" s="288"/>
      <c r="W8086" s="287"/>
      <c r="Z8086" s="289"/>
    </row>
    <row r="8087" spans="22:26">
      <c r="V8087" s="288"/>
      <c r="W8087" s="287"/>
      <c r="Z8087" s="289"/>
    </row>
    <row r="8088" spans="22:26">
      <c r="V8088" s="288"/>
      <c r="W8088" s="287"/>
      <c r="Z8088" s="289"/>
    </row>
    <row r="8089" spans="22:26">
      <c r="V8089" s="288"/>
      <c r="W8089" s="287"/>
      <c r="Z8089" s="289"/>
    </row>
    <row r="8090" spans="22:26">
      <c r="V8090" s="288"/>
      <c r="W8090" s="287"/>
      <c r="Z8090" s="289"/>
    </row>
    <row r="8091" spans="22:26">
      <c r="V8091" s="288"/>
      <c r="W8091" s="287"/>
      <c r="Z8091" s="289"/>
    </row>
    <row r="8092" spans="22:26">
      <c r="V8092" s="288"/>
      <c r="W8092" s="287"/>
      <c r="Z8092" s="289"/>
    </row>
    <row r="8093" spans="22:26">
      <c r="V8093" s="288"/>
      <c r="W8093" s="287"/>
      <c r="Z8093" s="289"/>
    </row>
    <row r="8094" spans="22:26">
      <c r="V8094" s="288"/>
      <c r="W8094" s="287"/>
      <c r="Z8094" s="289"/>
    </row>
    <row r="8095" spans="22:26">
      <c r="V8095" s="288"/>
      <c r="W8095" s="287"/>
      <c r="Z8095" s="289"/>
    </row>
    <row r="8096" spans="22:26">
      <c r="V8096" s="288"/>
      <c r="W8096" s="287"/>
      <c r="Z8096" s="289"/>
    </row>
    <row r="8097" spans="22:26">
      <c r="V8097" s="288"/>
      <c r="W8097" s="287"/>
      <c r="Z8097" s="289"/>
    </row>
    <row r="8098" spans="22:26">
      <c r="V8098" s="288"/>
      <c r="W8098" s="287"/>
      <c r="Z8098" s="289"/>
    </row>
    <row r="8099" spans="22:26">
      <c r="V8099" s="288"/>
      <c r="W8099" s="287"/>
      <c r="Z8099" s="289"/>
    </row>
    <row r="8100" spans="22:26">
      <c r="V8100" s="288"/>
      <c r="W8100" s="287"/>
      <c r="Z8100" s="289"/>
    </row>
    <row r="8101" spans="22:26">
      <c r="V8101" s="288"/>
      <c r="W8101" s="287"/>
      <c r="Z8101" s="289"/>
    </row>
    <row r="8102" spans="22:26">
      <c r="V8102" s="288"/>
      <c r="W8102" s="287"/>
      <c r="Z8102" s="289"/>
    </row>
    <row r="8103" spans="22:26">
      <c r="V8103" s="288"/>
      <c r="W8103" s="287"/>
      <c r="Z8103" s="289"/>
    </row>
    <row r="8104" spans="22:26">
      <c r="V8104" s="288"/>
      <c r="W8104" s="287"/>
      <c r="Z8104" s="289"/>
    </row>
    <row r="8105" spans="22:26">
      <c r="V8105" s="288"/>
      <c r="W8105" s="287"/>
      <c r="Z8105" s="289"/>
    </row>
    <row r="8106" spans="22:26">
      <c r="V8106" s="288"/>
      <c r="W8106" s="287"/>
      <c r="Z8106" s="289"/>
    </row>
    <row r="8107" spans="22:26">
      <c r="V8107" s="288"/>
      <c r="W8107" s="287"/>
      <c r="Z8107" s="289"/>
    </row>
    <row r="8108" spans="22:26">
      <c r="V8108" s="288"/>
      <c r="W8108" s="287"/>
      <c r="Z8108" s="289"/>
    </row>
    <row r="8109" spans="22:26">
      <c r="V8109" s="288"/>
      <c r="W8109" s="287"/>
      <c r="Z8109" s="289"/>
    </row>
    <row r="8110" spans="22:26">
      <c r="V8110" s="288"/>
      <c r="W8110" s="287"/>
      <c r="Z8110" s="289"/>
    </row>
    <row r="8111" spans="22:26">
      <c r="V8111" s="288"/>
      <c r="W8111" s="287"/>
      <c r="Z8111" s="289"/>
    </row>
    <row r="8112" spans="22:26">
      <c r="V8112" s="288"/>
      <c r="W8112" s="287"/>
      <c r="Z8112" s="289"/>
    </row>
    <row r="8113" spans="22:26">
      <c r="V8113" s="288"/>
      <c r="W8113" s="287"/>
      <c r="Z8113" s="289"/>
    </row>
    <row r="8114" spans="22:26">
      <c r="V8114" s="288"/>
      <c r="W8114" s="287"/>
      <c r="Z8114" s="289"/>
    </row>
    <row r="8115" spans="22:26">
      <c r="V8115" s="288"/>
      <c r="W8115" s="287"/>
      <c r="Z8115" s="289"/>
    </row>
    <row r="8116" spans="22:26">
      <c r="V8116" s="288"/>
      <c r="W8116" s="287"/>
      <c r="Z8116" s="289"/>
    </row>
    <row r="8117" spans="22:26">
      <c r="V8117" s="288"/>
      <c r="W8117" s="287"/>
      <c r="Z8117" s="289"/>
    </row>
    <row r="8118" spans="22:26">
      <c r="V8118" s="288"/>
      <c r="W8118" s="287"/>
      <c r="Z8118" s="289"/>
    </row>
    <row r="8119" spans="22:26">
      <c r="V8119" s="288"/>
      <c r="W8119" s="287"/>
      <c r="Z8119" s="289"/>
    </row>
    <row r="8120" spans="22:26">
      <c r="V8120" s="288"/>
      <c r="W8120" s="287"/>
      <c r="Z8120" s="289"/>
    </row>
    <row r="8121" spans="22:26">
      <c r="V8121" s="288"/>
      <c r="W8121" s="287"/>
      <c r="Z8121" s="289"/>
    </row>
    <row r="8122" spans="22:26">
      <c r="V8122" s="288"/>
      <c r="W8122" s="287"/>
      <c r="Z8122" s="289"/>
    </row>
    <row r="8123" spans="22:26">
      <c r="V8123" s="288"/>
      <c r="W8123" s="287"/>
      <c r="Z8123" s="289"/>
    </row>
    <row r="8124" spans="22:26">
      <c r="V8124" s="288"/>
      <c r="W8124" s="287"/>
      <c r="Z8124" s="289"/>
    </row>
    <row r="8125" spans="22:26">
      <c r="V8125" s="288"/>
      <c r="W8125" s="287"/>
      <c r="Z8125" s="289"/>
    </row>
    <row r="8126" spans="22:26">
      <c r="V8126" s="288"/>
      <c r="W8126" s="287"/>
      <c r="Z8126" s="289"/>
    </row>
    <row r="8127" spans="22:26">
      <c r="V8127" s="288"/>
      <c r="W8127" s="287"/>
      <c r="Z8127" s="289"/>
    </row>
    <row r="8128" spans="22:26">
      <c r="V8128" s="288"/>
      <c r="W8128" s="287"/>
      <c r="Z8128" s="289"/>
    </row>
    <row r="8129" spans="22:26">
      <c r="V8129" s="288"/>
      <c r="W8129" s="287"/>
      <c r="Z8129" s="289"/>
    </row>
    <row r="8130" spans="22:26">
      <c r="V8130" s="288"/>
      <c r="W8130" s="287"/>
      <c r="Z8130" s="289"/>
    </row>
    <row r="8131" spans="22:26">
      <c r="V8131" s="288"/>
      <c r="W8131" s="287"/>
      <c r="Z8131" s="289"/>
    </row>
    <row r="8132" spans="22:26">
      <c r="V8132" s="288"/>
      <c r="W8132" s="287"/>
      <c r="Z8132" s="289"/>
    </row>
    <row r="8133" spans="22:26">
      <c r="V8133" s="288"/>
      <c r="W8133" s="287"/>
      <c r="Z8133" s="289"/>
    </row>
    <row r="8134" spans="22:26">
      <c r="V8134" s="288"/>
      <c r="W8134" s="287"/>
      <c r="Z8134" s="289"/>
    </row>
    <row r="8135" spans="22:26">
      <c r="V8135" s="288"/>
      <c r="W8135" s="287"/>
      <c r="Z8135" s="289"/>
    </row>
    <row r="8136" spans="22:26">
      <c r="V8136" s="288"/>
      <c r="W8136" s="287"/>
      <c r="Z8136" s="289"/>
    </row>
    <row r="8137" spans="22:26">
      <c r="V8137" s="288"/>
      <c r="W8137" s="287"/>
      <c r="Z8137" s="289"/>
    </row>
    <row r="8138" spans="22:26">
      <c r="V8138" s="288"/>
      <c r="W8138" s="287"/>
      <c r="Z8138" s="289"/>
    </row>
    <row r="8139" spans="22:26">
      <c r="V8139" s="288"/>
      <c r="W8139" s="287"/>
      <c r="Z8139" s="289"/>
    </row>
    <row r="8140" spans="22:26">
      <c r="V8140" s="288"/>
      <c r="W8140" s="287"/>
      <c r="Z8140" s="289"/>
    </row>
    <row r="8141" spans="22:26">
      <c r="V8141" s="288"/>
      <c r="W8141" s="287"/>
      <c r="Z8141" s="289"/>
    </row>
    <row r="8142" spans="22:26">
      <c r="V8142" s="288"/>
      <c r="W8142" s="287"/>
      <c r="Z8142" s="289"/>
    </row>
    <row r="8143" spans="22:26">
      <c r="V8143" s="288"/>
      <c r="W8143" s="287"/>
      <c r="Z8143" s="289"/>
    </row>
    <row r="8144" spans="22:26">
      <c r="V8144" s="288"/>
      <c r="W8144" s="287"/>
      <c r="Z8144" s="289"/>
    </row>
    <row r="8145" spans="22:26">
      <c r="V8145" s="288"/>
      <c r="W8145" s="287"/>
      <c r="Z8145" s="289"/>
    </row>
    <row r="8146" spans="22:26">
      <c r="V8146" s="288"/>
      <c r="W8146" s="287"/>
      <c r="Z8146" s="289"/>
    </row>
    <row r="8147" spans="22:26">
      <c r="V8147" s="288"/>
      <c r="W8147" s="287"/>
      <c r="Z8147" s="289"/>
    </row>
    <row r="8148" spans="22:26">
      <c r="V8148" s="288"/>
      <c r="W8148" s="287"/>
      <c r="Z8148" s="289"/>
    </row>
    <row r="8149" spans="22:26">
      <c r="V8149" s="288"/>
      <c r="W8149" s="287"/>
      <c r="Z8149" s="289"/>
    </row>
    <row r="8150" spans="22:26">
      <c r="V8150" s="288"/>
      <c r="W8150" s="287"/>
      <c r="Z8150" s="289"/>
    </row>
    <row r="8151" spans="22:26">
      <c r="V8151" s="288"/>
      <c r="W8151" s="287"/>
      <c r="Z8151" s="289"/>
    </row>
    <row r="8152" spans="22:26">
      <c r="V8152" s="288"/>
      <c r="W8152" s="287"/>
      <c r="Z8152" s="289"/>
    </row>
    <row r="8153" spans="22:26">
      <c r="V8153" s="288"/>
      <c r="W8153" s="287"/>
      <c r="Z8153" s="289"/>
    </row>
    <row r="8154" spans="22:26">
      <c r="V8154" s="288"/>
      <c r="W8154" s="287"/>
      <c r="Z8154" s="289"/>
    </row>
    <row r="8155" spans="22:26">
      <c r="V8155" s="288"/>
      <c r="W8155" s="287"/>
      <c r="Z8155" s="289"/>
    </row>
    <row r="8156" spans="22:26">
      <c r="V8156" s="288"/>
      <c r="W8156" s="287"/>
      <c r="Z8156" s="289"/>
    </row>
    <row r="8157" spans="22:26">
      <c r="V8157" s="288"/>
      <c r="W8157" s="287"/>
      <c r="Z8157" s="289"/>
    </row>
    <row r="8158" spans="22:26">
      <c r="V8158" s="288"/>
      <c r="W8158" s="287"/>
      <c r="Z8158" s="289"/>
    </row>
    <row r="8159" spans="22:26">
      <c r="V8159" s="288"/>
      <c r="W8159" s="287"/>
      <c r="Z8159" s="289"/>
    </row>
    <row r="8160" spans="22:26">
      <c r="V8160" s="288"/>
      <c r="W8160" s="287"/>
      <c r="Z8160" s="289"/>
    </row>
    <row r="8161" spans="22:26">
      <c r="V8161" s="288"/>
      <c r="W8161" s="287"/>
      <c r="Z8161" s="289"/>
    </row>
    <row r="8162" spans="22:26">
      <c r="V8162" s="288"/>
      <c r="W8162" s="287"/>
      <c r="Z8162" s="289"/>
    </row>
    <row r="8163" spans="22:26">
      <c r="V8163" s="288"/>
      <c r="W8163" s="287"/>
      <c r="Z8163" s="289"/>
    </row>
    <row r="8164" spans="22:26">
      <c r="V8164" s="288"/>
      <c r="W8164" s="287"/>
      <c r="Z8164" s="289"/>
    </row>
    <row r="8165" spans="22:26">
      <c r="V8165" s="288"/>
      <c r="W8165" s="287"/>
      <c r="Z8165" s="289"/>
    </row>
    <row r="8166" spans="22:26">
      <c r="V8166" s="288"/>
      <c r="W8166" s="287"/>
      <c r="Z8166" s="289"/>
    </row>
    <row r="8167" spans="22:26">
      <c r="V8167" s="288"/>
      <c r="W8167" s="287"/>
      <c r="Z8167" s="289"/>
    </row>
    <row r="8168" spans="22:26">
      <c r="V8168" s="288"/>
      <c r="W8168" s="287"/>
      <c r="Z8168" s="289"/>
    </row>
    <row r="8169" spans="22:26">
      <c r="V8169" s="288"/>
      <c r="W8169" s="287"/>
      <c r="Z8169" s="289"/>
    </row>
    <row r="8170" spans="22:26">
      <c r="V8170" s="288"/>
      <c r="W8170" s="287"/>
      <c r="Z8170" s="289"/>
    </row>
    <row r="8171" spans="22:26">
      <c r="V8171" s="288"/>
      <c r="W8171" s="287"/>
      <c r="Z8171" s="289"/>
    </row>
    <row r="8172" spans="22:26">
      <c r="V8172" s="288"/>
      <c r="W8172" s="287"/>
      <c r="Z8172" s="289"/>
    </row>
    <row r="8173" spans="22:26">
      <c r="V8173" s="288"/>
      <c r="W8173" s="287"/>
      <c r="Z8173" s="289"/>
    </row>
    <row r="8174" spans="22:26">
      <c r="V8174" s="288"/>
      <c r="W8174" s="287"/>
      <c r="Z8174" s="289"/>
    </row>
    <row r="8175" spans="22:26">
      <c r="V8175" s="288"/>
      <c r="W8175" s="287"/>
      <c r="Z8175" s="289"/>
    </row>
    <row r="8176" spans="22:26">
      <c r="V8176" s="288"/>
      <c r="W8176" s="287"/>
      <c r="Z8176" s="289"/>
    </row>
    <row r="8177" spans="22:26">
      <c r="V8177" s="288"/>
      <c r="W8177" s="287"/>
      <c r="Z8177" s="289"/>
    </row>
    <row r="8178" spans="22:26">
      <c r="V8178" s="288"/>
      <c r="W8178" s="287"/>
      <c r="Z8178" s="289"/>
    </row>
    <row r="8179" spans="22:26">
      <c r="V8179" s="288"/>
      <c r="W8179" s="287"/>
      <c r="Z8179" s="289"/>
    </row>
    <row r="8180" spans="22:26">
      <c r="V8180" s="288"/>
      <c r="W8180" s="287"/>
      <c r="Z8180" s="289"/>
    </row>
    <row r="8181" spans="22:26">
      <c r="V8181" s="288"/>
      <c r="W8181" s="287"/>
      <c r="Z8181" s="289"/>
    </row>
    <row r="8182" spans="22:26">
      <c r="V8182" s="288"/>
      <c r="W8182" s="287"/>
      <c r="Z8182" s="289"/>
    </row>
    <row r="8183" spans="22:26">
      <c r="V8183" s="288"/>
      <c r="W8183" s="287"/>
      <c r="Z8183" s="289"/>
    </row>
    <row r="8184" spans="22:26">
      <c r="V8184" s="288"/>
      <c r="W8184" s="287"/>
      <c r="Z8184" s="289"/>
    </row>
    <row r="8185" spans="22:26">
      <c r="V8185" s="288"/>
      <c r="W8185" s="287"/>
      <c r="Z8185" s="289"/>
    </row>
    <row r="8186" spans="22:26">
      <c r="V8186" s="288"/>
      <c r="W8186" s="287"/>
      <c r="Z8186" s="289"/>
    </row>
    <row r="8187" spans="22:26">
      <c r="V8187" s="288"/>
      <c r="W8187" s="287"/>
      <c r="Z8187" s="289"/>
    </row>
    <row r="8188" spans="22:26">
      <c r="V8188" s="288"/>
      <c r="W8188" s="287"/>
      <c r="Z8188" s="289"/>
    </row>
    <row r="8189" spans="22:26">
      <c r="V8189" s="288"/>
      <c r="W8189" s="287"/>
      <c r="Z8189" s="289"/>
    </row>
    <row r="8190" spans="22:26">
      <c r="V8190" s="288"/>
      <c r="W8190" s="287"/>
      <c r="Z8190" s="289"/>
    </row>
    <row r="8191" spans="22:26">
      <c r="V8191" s="288"/>
      <c r="W8191" s="287"/>
      <c r="Z8191" s="289"/>
    </row>
    <row r="8192" spans="22:26">
      <c r="V8192" s="288"/>
      <c r="W8192" s="287"/>
      <c r="Z8192" s="289"/>
    </row>
    <row r="8193" spans="22:26">
      <c r="V8193" s="288"/>
      <c r="W8193" s="287"/>
      <c r="Z8193" s="289"/>
    </row>
    <row r="8194" spans="22:26">
      <c r="V8194" s="288"/>
      <c r="W8194" s="287"/>
      <c r="Z8194" s="289"/>
    </row>
    <row r="8195" spans="22:26">
      <c r="V8195" s="288"/>
      <c r="W8195" s="287"/>
      <c r="Z8195" s="289"/>
    </row>
    <row r="8196" spans="22:26">
      <c r="V8196" s="288"/>
      <c r="W8196" s="287"/>
      <c r="Z8196" s="289"/>
    </row>
    <row r="8197" spans="22:26">
      <c r="V8197" s="288"/>
      <c r="W8197" s="287"/>
      <c r="Z8197" s="289"/>
    </row>
    <row r="8198" spans="22:26">
      <c r="V8198" s="288"/>
      <c r="W8198" s="287"/>
      <c r="Z8198" s="289"/>
    </row>
    <row r="8199" spans="22:26">
      <c r="V8199" s="288"/>
      <c r="W8199" s="287"/>
      <c r="Z8199" s="289"/>
    </row>
    <row r="8200" spans="22:26">
      <c r="V8200" s="288"/>
      <c r="W8200" s="287"/>
      <c r="Z8200" s="289"/>
    </row>
    <row r="8201" spans="22:26">
      <c r="V8201" s="288"/>
      <c r="W8201" s="287"/>
      <c r="Z8201" s="289"/>
    </row>
    <row r="8202" spans="22:26">
      <c r="V8202" s="288"/>
      <c r="W8202" s="287"/>
      <c r="Z8202" s="289"/>
    </row>
    <row r="8203" spans="22:26">
      <c r="V8203" s="288"/>
      <c r="W8203" s="287"/>
      <c r="Z8203" s="289"/>
    </row>
    <row r="8204" spans="22:26">
      <c r="V8204" s="288"/>
      <c r="W8204" s="287"/>
      <c r="Z8204" s="289"/>
    </row>
    <row r="8205" spans="22:26">
      <c r="V8205" s="288"/>
      <c r="W8205" s="287"/>
      <c r="Z8205" s="289"/>
    </row>
    <row r="8206" spans="22:26">
      <c r="V8206" s="288"/>
      <c r="W8206" s="287"/>
      <c r="Z8206" s="289"/>
    </row>
    <row r="8207" spans="22:26">
      <c r="V8207" s="288"/>
      <c r="W8207" s="287"/>
      <c r="Z8207" s="289"/>
    </row>
    <row r="8208" spans="22:26">
      <c r="V8208" s="288"/>
      <c r="W8208" s="287"/>
      <c r="Z8208" s="289"/>
    </row>
    <row r="8209" spans="22:26">
      <c r="V8209" s="288"/>
      <c r="W8209" s="287"/>
      <c r="Z8209" s="289"/>
    </row>
    <row r="8210" spans="22:26">
      <c r="V8210" s="288"/>
      <c r="W8210" s="287"/>
      <c r="Z8210" s="289"/>
    </row>
    <row r="8211" spans="22:26">
      <c r="V8211" s="288"/>
      <c r="W8211" s="287"/>
      <c r="Z8211" s="289"/>
    </row>
    <row r="8212" spans="22:26">
      <c r="V8212" s="288"/>
      <c r="W8212" s="287"/>
      <c r="Z8212" s="289"/>
    </row>
    <row r="8213" spans="22:26">
      <c r="V8213" s="288"/>
      <c r="W8213" s="287"/>
      <c r="Z8213" s="289"/>
    </row>
    <row r="8214" spans="22:26">
      <c r="V8214" s="288"/>
      <c r="W8214" s="287"/>
      <c r="Z8214" s="289"/>
    </row>
    <row r="8215" spans="22:26">
      <c r="V8215" s="288"/>
      <c r="W8215" s="287"/>
      <c r="Z8215" s="289"/>
    </row>
    <row r="8216" spans="22:26">
      <c r="V8216" s="288"/>
      <c r="W8216" s="287"/>
      <c r="Z8216" s="289"/>
    </row>
    <row r="8217" spans="22:26">
      <c r="V8217" s="288"/>
      <c r="W8217" s="287"/>
      <c r="Z8217" s="289"/>
    </row>
    <row r="8218" spans="22:26">
      <c r="V8218" s="288"/>
      <c r="W8218" s="287"/>
      <c r="Z8218" s="289"/>
    </row>
    <row r="8219" spans="22:26">
      <c r="V8219" s="288"/>
      <c r="W8219" s="287"/>
      <c r="Z8219" s="289"/>
    </row>
    <row r="8220" spans="22:26">
      <c r="V8220" s="288"/>
      <c r="W8220" s="287"/>
      <c r="Z8220" s="289"/>
    </row>
    <row r="8221" spans="22:26">
      <c r="V8221" s="288"/>
      <c r="W8221" s="287"/>
      <c r="Z8221" s="289"/>
    </row>
    <row r="8222" spans="22:26">
      <c r="V8222" s="288"/>
      <c r="W8222" s="287"/>
      <c r="Z8222" s="289"/>
    </row>
    <row r="8223" spans="22:26">
      <c r="V8223" s="288"/>
      <c r="W8223" s="287"/>
      <c r="Z8223" s="289"/>
    </row>
    <row r="8224" spans="22:26">
      <c r="V8224" s="288"/>
      <c r="W8224" s="287"/>
      <c r="Z8224" s="289"/>
    </row>
    <row r="8225" spans="22:26">
      <c r="V8225" s="288"/>
      <c r="W8225" s="287"/>
      <c r="Z8225" s="289"/>
    </row>
    <row r="8226" spans="22:26">
      <c r="V8226" s="288"/>
      <c r="W8226" s="287"/>
      <c r="Z8226" s="289"/>
    </row>
    <row r="8227" spans="22:26">
      <c r="V8227" s="288"/>
      <c r="W8227" s="287"/>
      <c r="Z8227" s="289"/>
    </row>
    <row r="8228" spans="22:26">
      <c r="V8228" s="288"/>
      <c r="W8228" s="287"/>
      <c r="Z8228" s="289"/>
    </row>
    <row r="8229" spans="22:26">
      <c r="V8229" s="288"/>
      <c r="W8229" s="287"/>
      <c r="Z8229" s="289"/>
    </row>
    <row r="8230" spans="22:26">
      <c r="V8230" s="288"/>
      <c r="W8230" s="287"/>
      <c r="Z8230" s="289"/>
    </row>
    <row r="8231" spans="22:26">
      <c r="V8231" s="288"/>
      <c r="W8231" s="287"/>
      <c r="Z8231" s="289"/>
    </row>
    <row r="8232" spans="22:26">
      <c r="V8232" s="288"/>
      <c r="W8232" s="287"/>
      <c r="Z8232" s="289"/>
    </row>
    <row r="8233" spans="22:26">
      <c r="V8233" s="288"/>
      <c r="W8233" s="287"/>
      <c r="Z8233" s="289"/>
    </row>
    <row r="8234" spans="22:26">
      <c r="V8234" s="288"/>
      <c r="W8234" s="287"/>
      <c r="Z8234" s="289"/>
    </row>
    <row r="8235" spans="22:26">
      <c r="V8235" s="288"/>
      <c r="W8235" s="287"/>
      <c r="Z8235" s="289"/>
    </row>
    <row r="8236" spans="22:26">
      <c r="V8236" s="288"/>
      <c r="W8236" s="287"/>
      <c r="Z8236" s="289"/>
    </row>
    <row r="8237" spans="22:26">
      <c r="V8237" s="288"/>
      <c r="W8237" s="287"/>
      <c r="Z8237" s="289"/>
    </row>
    <row r="8238" spans="22:26">
      <c r="V8238" s="288"/>
      <c r="W8238" s="287"/>
      <c r="Z8238" s="289"/>
    </row>
    <row r="8239" spans="22:26">
      <c r="V8239" s="288"/>
      <c r="W8239" s="287"/>
      <c r="Z8239" s="289"/>
    </row>
    <row r="8240" spans="22:26">
      <c r="V8240" s="288"/>
      <c r="W8240" s="287"/>
      <c r="Z8240" s="289"/>
    </row>
    <row r="8241" spans="22:26">
      <c r="V8241" s="288"/>
      <c r="W8241" s="287"/>
      <c r="Z8241" s="289"/>
    </row>
    <row r="8242" spans="22:26">
      <c r="V8242" s="288"/>
      <c r="W8242" s="287"/>
      <c r="Z8242" s="289"/>
    </row>
    <row r="8243" spans="22:26">
      <c r="V8243" s="288"/>
      <c r="W8243" s="287"/>
      <c r="Z8243" s="289"/>
    </row>
    <row r="8244" spans="22:26">
      <c r="V8244" s="288"/>
      <c r="W8244" s="287"/>
      <c r="Z8244" s="289"/>
    </row>
    <row r="8245" spans="22:26">
      <c r="V8245" s="288"/>
      <c r="W8245" s="287"/>
      <c r="Z8245" s="289"/>
    </row>
    <row r="8246" spans="22:26">
      <c r="V8246" s="288"/>
      <c r="W8246" s="287"/>
      <c r="Z8246" s="289"/>
    </row>
    <row r="8247" spans="22:26">
      <c r="V8247" s="288"/>
      <c r="W8247" s="287"/>
      <c r="Z8247" s="289"/>
    </row>
    <row r="8248" spans="22:26">
      <c r="V8248" s="288"/>
      <c r="W8248" s="287"/>
      <c r="Z8248" s="289"/>
    </row>
    <row r="8249" spans="22:26">
      <c r="V8249" s="288"/>
      <c r="W8249" s="287"/>
      <c r="Z8249" s="289"/>
    </row>
    <row r="8250" spans="22:26">
      <c r="V8250" s="288"/>
      <c r="W8250" s="287"/>
      <c r="Z8250" s="289"/>
    </row>
    <row r="8251" spans="22:26">
      <c r="V8251" s="288"/>
      <c r="W8251" s="287"/>
      <c r="Z8251" s="289"/>
    </row>
    <row r="8252" spans="22:26">
      <c r="V8252" s="288"/>
      <c r="W8252" s="287"/>
      <c r="Z8252" s="289"/>
    </row>
    <row r="8253" spans="22:26">
      <c r="V8253" s="288"/>
      <c r="W8253" s="287"/>
      <c r="Z8253" s="289"/>
    </row>
    <row r="8254" spans="22:26">
      <c r="V8254" s="288"/>
      <c r="W8254" s="287"/>
      <c r="Z8254" s="289"/>
    </row>
    <row r="8255" spans="22:26">
      <c r="V8255" s="288"/>
      <c r="W8255" s="287"/>
      <c r="Z8255" s="289"/>
    </row>
    <row r="8256" spans="22:26">
      <c r="V8256" s="288"/>
      <c r="W8256" s="287"/>
      <c r="Z8256" s="289"/>
    </row>
    <row r="8257" spans="22:26">
      <c r="V8257" s="288"/>
      <c r="W8257" s="287"/>
      <c r="Z8257" s="289"/>
    </row>
    <row r="8258" spans="22:26">
      <c r="V8258" s="288"/>
      <c r="W8258" s="287"/>
      <c r="Z8258" s="289"/>
    </row>
    <row r="8259" spans="22:26">
      <c r="V8259" s="288"/>
      <c r="W8259" s="287"/>
      <c r="Z8259" s="289"/>
    </row>
    <row r="8260" spans="22:26">
      <c r="V8260" s="288"/>
      <c r="W8260" s="287"/>
      <c r="Z8260" s="289"/>
    </row>
    <row r="8261" spans="22:26">
      <c r="V8261" s="288"/>
      <c r="W8261" s="287"/>
      <c r="Z8261" s="289"/>
    </row>
    <row r="8262" spans="22:26">
      <c r="V8262" s="288"/>
      <c r="W8262" s="287"/>
      <c r="Z8262" s="289"/>
    </row>
    <row r="8263" spans="22:26">
      <c r="V8263" s="288"/>
      <c r="W8263" s="287"/>
      <c r="Z8263" s="289"/>
    </row>
    <row r="8264" spans="22:26">
      <c r="V8264" s="288"/>
      <c r="W8264" s="287"/>
      <c r="Z8264" s="289"/>
    </row>
    <row r="8265" spans="22:26">
      <c r="V8265" s="288"/>
      <c r="W8265" s="287"/>
      <c r="Z8265" s="289"/>
    </row>
    <row r="8266" spans="22:26">
      <c r="V8266" s="288"/>
      <c r="W8266" s="287"/>
      <c r="Z8266" s="289"/>
    </row>
    <row r="8267" spans="22:26">
      <c r="V8267" s="288"/>
      <c r="W8267" s="287"/>
      <c r="Z8267" s="289"/>
    </row>
    <row r="8268" spans="22:26">
      <c r="V8268" s="288"/>
      <c r="W8268" s="287"/>
      <c r="Z8268" s="289"/>
    </row>
    <row r="8269" spans="22:26">
      <c r="V8269" s="288"/>
      <c r="W8269" s="287"/>
      <c r="Z8269" s="289"/>
    </row>
    <row r="8270" spans="22:26">
      <c r="V8270" s="288"/>
      <c r="W8270" s="287"/>
      <c r="Z8270" s="289"/>
    </row>
    <row r="8271" spans="22:26">
      <c r="V8271" s="288"/>
      <c r="W8271" s="287"/>
      <c r="Z8271" s="289"/>
    </row>
    <row r="8272" spans="22:26">
      <c r="V8272" s="288"/>
      <c r="W8272" s="287"/>
      <c r="Z8272" s="289"/>
    </row>
    <row r="8273" spans="22:26">
      <c r="V8273" s="288"/>
      <c r="W8273" s="287"/>
      <c r="Z8273" s="289"/>
    </row>
    <row r="8274" spans="22:26">
      <c r="V8274" s="288"/>
      <c r="W8274" s="287"/>
      <c r="Z8274" s="289"/>
    </row>
    <row r="8275" spans="22:26">
      <c r="V8275" s="288"/>
      <c r="W8275" s="287"/>
      <c r="Z8275" s="289"/>
    </row>
    <row r="8276" spans="22:26">
      <c r="V8276" s="288"/>
      <c r="W8276" s="287"/>
      <c r="Z8276" s="289"/>
    </row>
    <row r="8277" spans="22:26">
      <c r="V8277" s="288"/>
      <c r="W8277" s="287"/>
      <c r="Z8277" s="289"/>
    </row>
    <row r="8278" spans="22:26">
      <c r="V8278" s="288"/>
      <c r="W8278" s="287"/>
      <c r="Z8278" s="289"/>
    </row>
    <row r="8279" spans="22:26">
      <c r="V8279" s="288"/>
      <c r="W8279" s="287"/>
      <c r="Z8279" s="289"/>
    </row>
    <row r="8280" spans="22:26">
      <c r="V8280" s="288"/>
      <c r="W8280" s="287"/>
      <c r="Z8280" s="289"/>
    </row>
    <row r="8281" spans="22:26">
      <c r="V8281" s="288"/>
      <c r="W8281" s="287"/>
      <c r="Z8281" s="289"/>
    </row>
    <row r="8282" spans="22:26">
      <c r="V8282" s="288"/>
      <c r="W8282" s="287"/>
      <c r="Z8282" s="289"/>
    </row>
    <row r="8283" spans="22:26">
      <c r="V8283" s="288"/>
      <c r="W8283" s="287"/>
      <c r="Z8283" s="289"/>
    </row>
    <row r="8284" spans="22:26">
      <c r="V8284" s="288"/>
      <c r="W8284" s="287"/>
      <c r="Z8284" s="289"/>
    </row>
    <row r="8285" spans="22:26">
      <c r="V8285" s="288"/>
      <c r="W8285" s="287"/>
      <c r="Z8285" s="289"/>
    </row>
    <row r="8286" spans="22:26">
      <c r="V8286" s="288"/>
      <c r="W8286" s="287"/>
      <c r="Z8286" s="289"/>
    </row>
    <row r="8287" spans="22:26">
      <c r="V8287" s="288"/>
      <c r="W8287" s="287"/>
      <c r="Z8287" s="289"/>
    </row>
    <row r="8288" spans="22:26">
      <c r="V8288" s="288"/>
      <c r="W8288" s="287"/>
      <c r="Z8288" s="289"/>
    </row>
    <row r="8289" spans="22:26">
      <c r="V8289" s="288"/>
      <c r="W8289" s="287"/>
      <c r="Z8289" s="289"/>
    </row>
    <row r="8290" spans="22:26">
      <c r="V8290" s="288"/>
      <c r="W8290" s="287"/>
      <c r="Z8290" s="289"/>
    </row>
    <row r="8291" spans="22:26">
      <c r="V8291" s="288"/>
      <c r="W8291" s="287"/>
      <c r="Z8291" s="289"/>
    </row>
    <row r="8292" spans="22:26">
      <c r="V8292" s="288"/>
      <c r="W8292" s="287"/>
      <c r="Z8292" s="289"/>
    </row>
    <row r="8293" spans="22:26">
      <c r="V8293" s="288"/>
      <c r="W8293" s="287"/>
      <c r="Z8293" s="289"/>
    </row>
    <row r="8294" spans="22:26">
      <c r="V8294" s="288"/>
      <c r="W8294" s="287"/>
      <c r="Z8294" s="289"/>
    </row>
    <row r="8295" spans="22:26">
      <c r="V8295" s="288"/>
      <c r="W8295" s="287"/>
      <c r="Z8295" s="289"/>
    </row>
    <row r="8296" spans="22:26">
      <c r="V8296" s="288"/>
      <c r="W8296" s="287"/>
      <c r="Z8296" s="289"/>
    </row>
    <row r="8297" spans="22:26">
      <c r="V8297" s="288"/>
      <c r="W8297" s="287"/>
      <c r="Z8297" s="289"/>
    </row>
    <row r="8298" spans="22:26">
      <c r="V8298" s="288"/>
      <c r="W8298" s="287"/>
      <c r="Z8298" s="289"/>
    </row>
    <row r="8299" spans="22:26">
      <c r="V8299" s="288"/>
      <c r="W8299" s="287"/>
      <c r="Z8299" s="289"/>
    </row>
    <row r="8300" spans="22:26">
      <c r="V8300" s="288"/>
      <c r="W8300" s="287"/>
      <c r="Z8300" s="289"/>
    </row>
    <row r="8301" spans="22:26">
      <c r="V8301" s="288"/>
      <c r="W8301" s="287"/>
      <c r="Z8301" s="289"/>
    </row>
    <row r="8302" spans="22:26">
      <c r="V8302" s="288"/>
      <c r="W8302" s="287"/>
      <c r="Z8302" s="289"/>
    </row>
    <row r="8303" spans="22:26">
      <c r="V8303" s="288"/>
      <c r="W8303" s="287"/>
      <c r="Z8303" s="289"/>
    </row>
    <row r="8304" spans="22:26">
      <c r="V8304" s="288"/>
      <c r="W8304" s="287"/>
      <c r="Z8304" s="289"/>
    </row>
    <row r="8305" spans="22:26">
      <c r="V8305" s="288"/>
      <c r="W8305" s="287"/>
      <c r="Z8305" s="289"/>
    </row>
    <row r="8306" spans="22:26">
      <c r="V8306" s="288"/>
      <c r="W8306" s="287"/>
      <c r="Z8306" s="289"/>
    </row>
    <row r="8307" spans="22:26">
      <c r="V8307" s="288"/>
      <c r="W8307" s="287"/>
      <c r="Z8307" s="289"/>
    </row>
    <row r="8308" spans="22:26">
      <c r="V8308" s="288"/>
      <c r="W8308" s="287"/>
      <c r="Z8308" s="289"/>
    </row>
    <row r="8309" spans="22:26">
      <c r="V8309" s="288"/>
      <c r="W8309" s="287"/>
      <c r="Z8309" s="289"/>
    </row>
    <row r="8310" spans="22:26">
      <c r="V8310" s="288"/>
      <c r="W8310" s="287"/>
      <c r="Z8310" s="289"/>
    </row>
    <row r="8311" spans="22:26">
      <c r="V8311" s="288"/>
      <c r="W8311" s="287"/>
      <c r="Z8311" s="289"/>
    </row>
    <row r="8312" spans="22:26">
      <c r="V8312" s="288"/>
      <c r="W8312" s="287"/>
      <c r="Z8312" s="289"/>
    </row>
    <row r="8313" spans="22:26">
      <c r="V8313" s="288"/>
      <c r="W8313" s="287"/>
      <c r="Z8313" s="289"/>
    </row>
    <row r="8314" spans="22:26">
      <c r="V8314" s="288"/>
      <c r="W8314" s="287"/>
      <c r="Z8314" s="289"/>
    </row>
    <row r="8315" spans="22:26">
      <c r="V8315" s="288"/>
      <c r="W8315" s="287"/>
      <c r="Z8315" s="289"/>
    </row>
    <row r="8316" spans="22:26">
      <c r="V8316" s="288"/>
      <c r="W8316" s="287"/>
      <c r="Z8316" s="289"/>
    </row>
    <row r="8317" spans="22:26">
      <c r="V8317" s="288"/>
      <c r="W8317" s="287"/>
      <c r="Z8317" s="289"/>
    </row>
    <row r="8318" spans="22:26">
      <c r="V8318" s="288"/>
      <c r="W8318" s="287"/>
      <c r="Z8318" s="289"/>
    </row>
    <row r="8319" spans="22:26">
      <c r="V8319" s="288"/>
      <c r="W8319" s="287"/>
      <c r="Z8319" s="289"/>
    </row>
    <row r="8320" spans="22:26">
      <c r="V8320" s="288"/>
      <c r="W8320" s="287"/>
      <c r="Z8320" s="289"/>
    </row>
    <row r="8321" spans="22:26">
      <c r="V8321" s="288"/>
      <c r="W8321" s="287"/>
      <c r="Z8321" s="289"/>
    </row>
    <row r="8322" spans="22:26">
      <c r="V8322" s="288"/>
      <c r="W8322" s="287"/>
      <c r="Z8322" s="289"/>
    </row>
    <row r="8323" spans="22:26">
      <c r="V8323" s="288"/>
      <c r="W8323" s="287"/>
      <c r="Z8323" s="289"/>
    </row>
    <row r="8324" spans="22:26">
      <c r="V8324" s="288"/>
      <c r="W8324" s="287"/>
      <c r="Z8324" s="289"/>
    </row>
    <row r="8325" spans="22:26">
      <c r="V8325" s="288"/>
      <c r="W8325" s="287"/>
      <c r="Z8325" s="289"/>
    </row>
    <row r="8326" spans="22:26">
      <c r="V8326" s="288"/>
      <c r="W8326" s="287"/>
      <c r="Z8326" s="289"/>
    </row>
    <row r="8327" spans="22:26">
      <c r="V8327" s="288"/>
      <c r="W8327" s="287"/>
      <c r="Z8327" s="289"/>
    </row>
    <row r="8328" spans="22:26">
      <c r="V8328" s="288"/>
      <c r="W8328" s="287"/>
      <c r="Z8328" s="289"/>
    </row>
    <row r="8329" spans="22:26">
      <c r="V8329" s="288"/>
      <c r="W8329" s="287"/>
      <c r="Z8329" s="289"/>
    </row>
    <row r="8330" spans="22:26">
      <c r="V8330" s="288"/>
      <c r="W8330" s="287"/>
      <c r="Z8330" s="289"/>
    </row>
    <row r="8331" spans="22:26">
      <c r="V8331" s="288"/>
      <c r="W8331" s="287"/>
      <c r="Z8331" s="289"/>
    </row>
    <row r="8332" spans="22:26">
      <c r="V8332" s="288"/>
      <c r="W8332" s="287"/>
      <c r="Z8332" s="289"/>
    </row>
    <row r="8333" spans="22:26">
      <c r="V8333" s="288"/>
      <c r="W8333" s="287"/>
      <c r="Z8333" s="289"/>
    </row>
    <row r="8334" spans="22:26">
      <c r="V8334" s="288"/>
      <c r="W8334" s="287"/>
      <c r="Z8334" s="289"/>
    </row>
    <row r="8335" spans="22:26">
      <c r="V8335" s="288"/>
      <c r="W8335" s="287"/>
      <c r="Z8335" s="289"/>
    </row>
    <row r="8336" spans="22:26">
      <c r="V8336" s="288"/>
      <c r="W8336" s="287"/>
      <c r="Z8336" s="289"/>
    </row>
    <row r="8337" spans="22:26">
      <c r="V8337" s="288"/>
      <c r="W8337" s="287"/>
      <c r="Z8337" s="289"/>
    </row>
    <row r="8338" spans="22:26">
      <c r="V8338" s="288"/>
      <c r="W8338" s="287"/>
      <c r="Z8338" s="289"/>
    </row>
    <row r="8339" spans="22:26">
      <c r="V8339" s="288"/>
      <c r="W8339" s="287"/>
      <c r="Z8339" s="289"/>
    </row>
    <row r="8340" spans="22:26">
      <c r="V8340" s="288"/>
      <c r="W8340" s="287"/>
      <c r="Z8340" s="289"/>
    </row>
    <row r="8341" spans="22:26">
      <c r="V8341" s="288"/>
      <c r="W8341" s="287"/>
      <c r="Z8341" s="289"/>
    </row>
    <row r="8342" spans="22:26">
      <c r="V8342" s="288"/>
      <c r="W8342" s="287"/>
      <c r="Z8342" s="289"/>
    </row>
    <row r="8343" spans="22:26">
      <c r="V8343" s="288"/>
      <c r="W8343" s="287"/>
      <c r="Z8343" s="289"/>
    </row>
    <row r="8344" spans="22:26">
      <c r="V8344" s="288"/>
      <c r="W8344" s="287"/>
      <c r="Z8344" s="289"/>
    </row>
    <row r="8345" spans="22:26">
      <c r="V8345" s="288"/>
      <c r="W8345" s="287"/>
      <c r="Z8345" s="289"/>
    </row>
    <row r="8346" spans="22:26">
      <c r="V8346" s="288"/>
      <c r="W8346" s="287"/>
      <c r="Z8346" s="289"/>
    </row>
    <row r="8347" spans="22:26">
      <c r="V8347" s="288"/>
      <c r="W8347" s="287"/>
      <c r="Z8347" s="289"/>
    </row>
    <row r="8348" spans="22:26">
      <c r="V8348" s="288"/>
      <c r="W8348" s="287"/>
      <c r="Z8348" s="289"/>
    </row>
    <row r="8349" spans="22:26">
      <c r="V8349" s="288"/>
      <c r="W8349" s="287"/>
      <c r="Z8349" s="289"/>
    </row>
    <row r="8350" spans="22:26">
      <c r="V8350" s="288"/>
      <c r="W8350" s="287"/>
      <c r="Z8350" s="289"/>
    </row>
    <row r="8351" spans="22:26">
      <c r="V8351" s="288"/>
      <c r="W8351" s="287"/>
      <c r="Z8351" s="289"/>
    </row>
    <row r="8352" spans="22:26">
      <c r="V8352" s="288"/>
      <c r="W8352" s="287"/>
      <c r="Z8352" s="289"/>
    </row>
    <row r="8353" spans="22:26">
      <c r="V8353" s="288"/>
      <c r="W8353" s="287"/>
      <c r="Z8353" s="289"/>
    </row>
    <row r="8354" spans="22:26">
      <c r="V8354" s="288"/>
      <c r="W8354" s="287"/>
      <c r="Z8354" s="289"/>
    </row>
    <row r="8355" spans="22:26">
      <c r="V8355" s="288"/>
      <c r="W8355" s="287"/>
      <c r="Z8355" s="289"/>
    </row>
    <row r="8356" spans="22:26">
      <c r="V8356" s="288"/>
      <c r="W8356" s="287"/>
      <c r="Z8356" s="289"/>
    </row>
    <row r="8357" spans="22:26">
      <c r="V8357" s="288"/>
      <c r="W8357" s="287"/>
      <c r="Z8357" s="289"/>
    </row>
    <row r="8358" spans="22:26">
      <c r="V8358" s="288"/>
      <c r="W8358" s="287"/>
      <c r="Z8358" s="289"/>
    </row>
    <row r="8359" spans="22:26">
      <c r="V8359" s="288"/>
      <c r="W8359" s="287"/>
      <c r="Z8359" s="289"/>
    </row>
    <row r="8360" spans="22:26">
      <c r="V8360" s="288"/>
      <c r="W8360" s="287"/>
      <c r="Z8360" s="289"/>
    </row>
    <row r="8361" spans="22:26">
      <c r="V8361" s="288"/>
      <c r="W8361" s="287"/>
      <c r="Z8361" s="289"/>
    </row>
    <row r="8362" spans="22:26">
      <c r="V8362" s="288"/>
      <c r="W8362" s="287"/>
      <c r="Z8362" s="289"/>
    </row>
    <row r="8363" spans="22:26">
      <c r="V8363" s="288"/>
      <c r="W8363" s="287"/>
      <c r="Z8363" s="289"/>
    </row>
    <row r="8364" spans="22:26">
      <c r="V8364" s="288"/>
      <c r="W8364" s="287"/>
      <c r="Z8364" s="289"/>
    </row>
    <row r="8365" spans="22:26">
      <c r="V8365" s="288"/>
      <c r="W8365" s="287"/>
      <c r="Z8365" s="289"/>
    </row>
    <row r="8366" spans="22:26">
      <c r="V8366" s="288"/>
      <c r="W8366" s="287"/>
      <c r="Z8366" s="289"/>
    </row>
    <row r="8367" spans="22:26">
      <c r="V8367" s="288"/>
      <c r="W8367" s="287"/>
      <c r="Z8367" s="289"/>
    </row>
    <row r="8368" spans="22:26">
      <c r="V8368" s="288"/>
      <c r="W8368" s="287"/>
      <c r="Z8368" s="289"/>
    </row>
    <row r="8369" spans="22:26">
      <c r="V8369" s="288"/>
      <c r="W8369" s="287"/>
      <c r="Z8369" s="289"/>
    </row>
    <row r="8370" spans="22:26">
      <c r="V8370" s="288"/>
      <c r="W8370" s="287"/>
      <c r="Z8370" s="289"/>
    </row>
    <row r="8371" spans="22:26">
      <c r="V8371" s="288"/>
      <c r="W8371" s="287"/>
      <c r="Z8371" s="289"/>
    </row>
    <row r="8372" spans="22:26">
      <c r="V8372" s="288"/>
      <c r="W8372" s="287"/>
      <c r="Z8372" s="289"/>
    </row>
    <row r="8373" spans="22:26">
      <c r="V8373" s="288"/>
      <c r="W8373" s="287"/>
      <c r="Z8373" s="289"/>
    </row>
    <row r="8374" spans="22:26">
      <c r="V8374" s="288"/>
      <c r="W8374" s="287"/>
      <c r="Z8374" s="289"/>
    </row>
    <row r="8375" spans="22:26">
      <c r="V8375" s="288"/>
      <c r="W8375" s="287"/>
      <c r="Z8375" s="289"/>
    </row>
    <row r="8376" spans="22:26">
      <c r="V8376" s="288"/>
      <c r="W8376" s="287"/>
      <c r="Z8376" s="289"/>
    </row>
    <row r="8377" spans="22:26">
      <c r="V8377" s="288"/>
      <c r="W8377" s="287"/>
      <c r="Z8377" s="289"/>
    </row>
    <row r="8378" spans="22:26">
      <c r="V8378" s="288"/>
      <c r="W8378" s="287"/>
      <c r="Z8378" s="289"/>
    </row>
    <row r="8379" spans="22:26">
      <c r="V8379" s="288"/>
      <c r="W8379" s="287"/>
      <c r="Z8379" s="289"/>
    </row>
    <row r="8380" spans="22:26">
      <c r="V8380" s="288"/>
      <c r="W8380" s="287"/>
      <c r="Z8380" s="289"/>
    </row>
    <row r="8381" spans="22:26">
      <c r="V8381" s="288"/>
      <c r="W8381" s="287"/>
      <c r="Z8381" s="289"/>
    </row>
    <row r="8382" spans="22:26">
      <c r="V8382" s="288"/>
      <c r="W8382" s="287"/>
      <c r="Z8382" s="289"/>
    </row>
    <row r="8383" spans="22:26">
      <c r="V8383" s="288"/>
      <c r="W8383" s="287"/>
      <c r="Z8383" s="289"/>
    </row>
    <row r="8384" spans="22:26">
      <c r="V8384" s="288"/>
      <c r="W8384" s="287"/>
      <c r="Z8384" s="289"/>
    </row>
    <row r="8385" spans="22:26">
      <c r="V8385" s="288"/>
      <c r="W8385" s="287"/>
      <c r="Z8385" s="289"/>
    </row>
    <row r="8386" spans="22:26">
      <c r="V8386" s="288"/>
      <c r="W8386" s="287"/>
      <c r="Z8386" s="289"/>
    </row>
    <row r="8387" spans="22:26">
      <c r="V8387" s="288"/>
      <c r="W8387" s="287"/>
      <c r="Z8387" s="289"/>
    </row>
    <row r="8388" spans="22:26">
      <c r="V8388" s="288"/>
      <c r="W8388" s="287"/>
      <c r="Z8388" s="289"/>
    </row>
    <row r="8389" spans="22:26">
      <c r="V8389" s="288"/>
      <c r="W8389" s="287"/>
      <c r="Z8389" s="289"/>
    </row>
    <row r="8390" spans="22:26">
      <c r="V8390" s="288"/>
      <c r="W8390" s="287"/>
      <c r="Z8390" s="289"/>
    </row>
    <row r="8391" spans="22:26">
      <c r="V8391" s="288"/>
      <c r="W8391" s="287"/>
      <c r="Z8391" s="289"/>
    </row>
    <row r="8392" spans="22:26">
      <c r="V8392" s="288"/>
      <c r="W8392" s="287"/>
      <c r="Z8392" s="289"/>
    </row>
    <row r="8393" spans="22:26">
      <c r="V8393" s="288"/>
      <c r="W8393" s="287"/>
      <c r="Z8393" s="289"/>
    </row>
    <row r="8394" spans="22:26">
      <c r="V8394" s="288"/>
      <c r="W8394" s="287"/>
      <c r="Z8394" s="289"/>
    </row>
    <row r="8395" spans="22:26">
      <c r="V8395" s="288"/>
      <c r="W8395" s="287"/>
      <c r="Z8395" s="289"/>
    </row>
    <row r="8396" spans="22:26">
      <c r="V8396" s="288"/>
      <c r="W8396" s="287"/>
      <c r="Z8396" s="289"/>
    </row>
    <row r="8397" spans="22:26">
      <c r="V8397" s="288"/>
      <c r="W8397" s="287"/>
      <c r="Z8397" s="289"/>
    </row>
    <row r="8398" spans="22:26">
      <c r="V8398" s="288"/>
      <c r="W8398" s="287"/>
      <c r="Z8398" s="289"/>
    </row>
    <row r="8399" spans="22:26">
      <c r="V8399" s="288"/>
      <c r="W8399" s="287"/>
      <c r="Z8399" s="289"/>
    </row>
    <row r="8400" spans="22:26">
      <c r="V8400" s="288"/>
      <c r="W8400" s="287"/>
      <c r="Z8400" s="289"/>
    </row>
    <row r="8401" spans="22:26">
      <c r="V8401" s="288"/>
      <c r="W8401" s="287"/>
      <c r="Z8401" s="289"/>
    </row>
    <row r="8402" spans="22:26">
      <c r="V8402" s="288"/>
      <c r="W8402" s="287"/>
      <c r="Z8402" s="289"/>
    </row>
    <row r="8403" spans="22:26">
      <c r="V8403" s="288"/>
      <c r="W8403" s="287"/>
      <c r="Z8403" s="289"/>
    </row>
    <row r="8404" spans="22:26">
      <c r="V8404" s="288"/>
      <c r="W8404" s="287"/>
      <c r="Z8404" s="289"/>
    </row>
    <row r="8405" spans="22:26">
      <c r="V8405" s="288"/>
      <c r="W8405" s="287"/>
      <c r="Z8405" s="289"/>
    </row>
    <row r="8406" spans="22:26">
      <c r="V8406" s="288"/>
      <c r="W8406" s="287"/>
      <c r="Z8406" s="289"/>
    </row>
    <row r="8407" spans="22:26">
      <c r="V8407" s="288"/>
      <c r="W8407" s="287"/>
      <c r="Z8407" s="289"/>
    </row>
    <row r="8408" spans="22:26">
      <c r="V8408" s="288"/>
      <c r="W8408" s="287"/>
      <c r="Z8408" s="289"/>
    </row>
    <row r="8409" spans="22:26">
      <c r="V8409" s="288"/>
      <c r="W8409" s="287"/>
      <c r="Z8409" s="289"/>
    </row>
    <row r="8410" spans="22:26">
      <c r="V8410" s="288"/>
      <c r="W8410" s="287"/>
      <c r="Z8410" s="289"/>
    </row>
    <row r="8411" spans="22:26">
      <c r="V8411" s="288"/>
      <c r="W8411" s="287"/>
      <c r="Z8411" s="289"/>
    </row>
    <row r="8412" spans="22:26">
      <c r="V8412" s="288"/>
      <c r="W8412" s="287"/>
      <c r="Z8412" s="289"/>
    </row>
    <row r="8413" spans="22:26">
      <c r="V8413" s="288"/>
      <c r="W8413" s="287"/>
      <c r="Z8413" s="289"/>
    </row>
    <row r="8414" spans="22:26">
      <c r="V8414" s="288"/>
      <c r="W8414" s="287"/>
      <c r="Z8414" s="289"/>
    </row>
    <row r="8415" spans="22:26">
      <c r="V8415" s="288"/>
      <c r="W8415" s="287"/>
      <c r="Z8415" s="289"/>
    </row>
    <row r="8416" spans="22:26">
      <c r="V8416" s="288"/>
      <c r="W8416" s="287"/>
      <c r="Z8416" s="289"/>
    </row>
    <row r="8417" spans="22:26">
      <c r="V8417" s="288"/>
      <c r="W8417" s="287"/>
      <c r="Z8417" s="289"/>
    </row>
    <row r="8418" spans="22:26">
      <c r="V8418" s="288"/>
      <c r="W8418" s="287"/>
      <c r="Z8418" s="289"/>
    </row>
    <row r="8419" spans="22:26">
      <c r="V8419" s="288"/>
      <c r="W8419" s="287"/>
      <c r="Z8419" s="289"/>
    </row>
    <row r="8420" spans="22:26">
      <c r="V8420" s="288"/>
      <c r="W8420" s="287"/>
      <c r="Z8420" s="289"/>
    </row>
    <row r="8421" spans="22:26">
      <c r="V8421" s="288"/>
      <c r="W8421" s="287"/>
      <c r="Z8421" s="289"/>
    </row>
    <row r="8422" spans="22:26">
      <c r="V8422" s="288"/>
      <c r="W8422" s="287"/>
      <c r="Z8422" s="289"/>
    </row>
    <row r="8423" spans="22:26">
      <c r="V8423" s="288"/>
      <c r="W8423" s="287"/>
      <c r="Z8423" s="289"/>
    </row>
    <row r="8424" spans="22:26">
      <c r="V8424" s="288"/>
      <c r="W8424" s="287"/>
      <c r="Z8424" s="289"/>
    </row>
    <row r="8425" spans="22:26">
      <c r="V8425" s="288"/>
      <c r="W8425" s="287"/>
      <c r="Z8425" s="289"/>
    </row>
    <row r="8426" spans="22:26">
      <c r="V8426" s="288"/>
      <c r="W8426" s="287"/>
      <c r="Z8426" s="289"/>
    </row>
    <row r="8427" spans="22:26">
      <c r="V8427" s="288"/>
      <c r="W8427" s="287"/>
      <c r="Z8427" s="289"/>
    </row>
    <row r="8428" spans="22:26">
      <c r="V8428" s="288"/>
      <c r="W8428" s="287"/>
      <c r="Z8428" s="289"/>
    </row>
    <row r="8429" spans="22:26">
      <c r="V8429" s="288"/>
      <c r="W8429" s="287"/>
      <c r="Z8429" s="289"/>
    </row>
    <row r="8430" spans="22:26">
      <c r="V8430" s="288"/>
      <c r="W8430" s="287"/>
      <c r="Z8430" s="289"/>
    </row>
    <row r="8431" spans="22:26">
      <c r="V8431" s="288"/>
      <c r="W8431" s="287"/>
      <c r="Z8431" s="289"/>
    </row>
    <row r="8432" spans="22:26">
      <c r="V8432" s="288"/>
      <c r="W8432" s="287"/>
      <c r="Z8432" s="289"/>
    </row>
    <row r="8433" spans="22:26">
      <c r="V8433" s="288"/>
      <c r="W8433" s="287"/>
      <c r="Z8433" s="289"/>
    </row>
    <row r="8434" spans="22:26">
      <c r="V8434" s="288"/>
      <c r="W8434" s="287"/>
      <c r="Z8434" s="289"/>
    </row>
    <row r="8435" spans="22:26">
      <c r="V8435" s="288"/>
      <c r="W8435" s="287"/>
      <c r="Z8435" s="289"/>
    </row>
    <row r="8436" spans="22:26">
      <c r="V8436" s="288"/>
      <c r="W8436" s="287"/>
      <c r="Z8436" s="289"/>
    </row>
    <row r="8437" spans="22:26">
      <c r="V8437" s="288"/>
      <c r="W8437" s="287"/>
      <c r="Z8437" s="289"/>
    </row>
    <row r="8438" spans="22:26">
      <c r="V8438" s="288"/>
      <c r="W8438" s="287"/>
      <c r="Z8438" s="289"/>
    </row>
    <row r="8439" spans="22:26">
      <c r="V8439" s="288"/>
      <c r="W8439" s="287"/>
      <c r="Z8439" s="289"/>
    </row>
    <row r="8440" spans="22:26">
      <c r="V8440" s="288"/>
      <c r="W8440" s="287"/>
      <c r="Z8440" s="289"/>
    </row>
    <row r="8441" spans="22:26">
      <c r="V8441" s="288"/>
      <c r="W8441" s="287"/>
      <c r="Z8441" s="289"/>
    </row>
    <row r="8442" spans="22:26">
      <c r="V8442" s="288"/>
      <c r="W8442" s="287"/>
      <c r="Z8442" s="289"/>
    </row>
    <row r="8443" spans="22:26">
      <c r="V8443" s="288"/>
      <c r="W8443" s="287"/>
      <c r="Z8443" s="289"/>
    </row>
    <row r="8444" spans="22:26">
      <c r="V8444" s="288"/>
      <c r="W8444" s="287"/>
      <c r="Z8444" s="289"/>
    </row>
    <row r="8445" spans="22:26">
      <c r="V8445" s="288"/>
      <c r="W8445" s="287"/>
      <c r="Z8445" s="289"/>
    </row>
    <row r="8446" spans="22:26">
      <c r="V8446" s="288"/>
      <c r="W8446" s="287"/>
      <c r="Z8446" s="289"/>
    </row>
    <row r="8447" spans="22:26">
      <c r="V8447" s="288"/>
      <c r="W8447" s="287"/>
      <c r="Z8447" s="289"/>
    </row>
    <row r="8448" spans="22:26">
      <c r="V8448" s="288"/>
      <c r="W8448" s="287"/>
      <c r="Z8448" s="289"/>
    </row>
    <row r="8449" spans="22:26">
      <c r="V8449" s="288"/>
      <c r="W8449" s="287"/>
      <c r="Z8449" s="289"/>
    </row>
    <row r="8450" spans="22:26">
      <c r="V8450" s="288"/>
      <c r="W8450" s="287"/>
      <c r="Z8450" s="289"/>
    </row>
    <row r="8451" spans="22:26">
      <c r="V8451" s="288"/>
      <c r="W8451" s="287"/>
      <c r="Z8451" s="289"/>
    </row>
    <row r="8452" spans="22:26">
      <c r="V8452" s="288"/>
      <c r="W8452" s="287"/>
      <c r="Z8452" s="289"/>
    </row>
    <row r="8453" spans="22:26">
      <c r="V8453" s="288"/>
      <c r="W8453" s="287"/>
      <c r="Z8453" s="289"/>
    </row>
    <row r="8454" spans="22:26">
      <c r="V8454" s="288"/>
      <c r="W8454" s="287"/>
      <c r="Z8454" s="289"/>
    </row>
    <row r="8455" spans="22:26">
      <c r="V8455" s="288"/>
      <c r="W8455" s="287"/>
      <c r="Z8455" s="289"/>
    </row>
    <row r="8456" spans="22:26">
      <c r="V8456" s="288"/>
      <c r="W8456" s="287"/>
      <c r="Z8456" s="289"/>
    </row>
    <row r="8457" spans="22:26">
      <c r="V8457" s="288"/>
      <c r="W8457" s="287"/>
      <c r="Z8457" s="289"/>
    </row>
    <row r="8458" spans="22:26">
      <c r="V8458" s="288"/>
      <c r="W8458" s="287"/>
      <c r="Z8458" s="289"/>
    </row>
    <row r="8459" spans="22:26">
      <c r="V8459" s="288"/>
      <c r="W8459" s="287"/>
      <c r="Z8459" s="289"/>
    </row>
    <row r="8460" spans="22:26">
      <c r="V8460" s="288"/>
      <c r="W8460" s="287"/>
      <c r="Z8460" s="289"/>
    </row>
    <row r="8461" spans="22:26">
      <c r="V8461" s="288"/>
      <c r="W8461" s="287"/>
      <c r="Z8461" s="289"/>
    </row>
    <row r="8462" spans="22:26">
      <c r="V8462" s="288"/>
      <c r="W8462" s="287"/>
      <c r="Z8462" s="289"/>
    </row>
    <row r="8463" spans="22:26">
      <c r="V8463" s="288"/>
      <c r="W8463" s="287"/>
      <c r="Z8463" s="289"/>
    </row>
    <row r="8464" spans="22:26">
      <c r="V8464" s="288"/>
      <c r="W8464" s="287"/>
      <c r="Z8464" s="289"/>
    </row>
    <row r="8465" spans="22:26">
      <c r="V8465" s="288"/>
      <c r="W8465" s="287"/>
      <c r="Z8465" s="289"/>
    </row>
    <row r="8466" spans="22:26">
      <c r="V8466" s="288"/>
      <c r="W8466" s="287"/>
      <c r="Z8466" s="289"/>
    </row>
    <row r="8467" spans="22:26">
      <c r="V8467" s="288"/>
      <c r="W8467" s="287"/>
      <c r="Z8467" s="289"/>
    </row>
    <row r="8468" spans="22:26">
      <c r="V8468" s="288"/>
      <c r="W8468" s="287"/>
      <c r="Z8468" s="289"/>
    </row>
    <row r="8469" spans="22:26">
      <c r="V8469" s="288"/>
      <c r="W8469" s="287"/>
      <c r="Z8469" s="289"/>
    </row>
    <row r="8470" spans="22:26">
      <c r="V8470" s="288"/>
      <c r="W8470" s="287"/>
      <c r="Z8470" s="289"/>
    </row>
    <row r="8471" spans="22:26">
      <c r="V8471" s="288"/>
      <c r="W8471" s="287"/>
      <c r="Z8471" s="289"/>
    </row>
    <row r="8472" spans="22:26">
      <c r="V8472" s="288"/>
      <c r="W8472" s="287"/>
      <c r="Z8472" s="289"/>
    </row>
    <row r="8473" spans="22:26">
      <c r="V8473" s="288"/>
      <c r="W8473" s="287"/>
      <c r="Z8473" s="289"/>
    </row>
    <row r="8474" spans="22:26">
      <c r="V8474" s="288"/>
      <c r="W8474" s="287"/>
      <c r="Z8474" s="289"/>
    </row>
    <row r="8475" spans="22:26">
      <c r="V8475" s="288"/>
      <c r="W8475" s="287"/>
      <c r="Z8475" s="289"/>
    </row>
    <row r="8476" spans="22:26">
      <c r="V8476" s="288"/>
      <c r="W8476" s="287"/>
      <c r="Z8476" s="289"/>
    </row>
    <row r="8477" spans="22:26">
      <c r="V8477" s="288"/>
      <c r="W8477" s="287"/>
      <c r="Z8477" s="289"/>
    </row>
    <row r="8478" spans="22:26">
      <c r="V8478" s="288"/>
      <c r="W8478" s="287"/>
      <c r="Z8478" s="289"/>
    </row>
    <row r="8479" spans="22:26">
      <c r="V8479" s="288"/>
      <c r="W8479" s="287"/>
      <c r="Z8479" s="289"/>
    </row>
    <row r="8480" spans="22:26">
      <c r="V8480" s="288"/>
      <c r="W8480" s="287"/>
      <c r="Z8480" s="289"/>
    </row>
    <row r="8481" spans="22:26">
      <c r="V8481" s="288"/>
      <c r="W8481" s="287"/>
      <c r="Z8481" s="289"/>
    </row>
    <row r="8482" spans="22:26">
      <c r="V8482" s="288"/>
      <c r="W8482" s="287"/>
      <c r="Z8482" s="289"/>
    </row>
    <row r="8483" spans="22:26">
      <c r="V8483" s="288"/>
      <c r="W8483" s="287"/>
      <c r="Z8483" s="289"/>
    </row>
    <row r="8484" spans="22:26">
      <c r="V8484" s="288"/>
      <c r="W8484" s="287"/>
      <c r="Z8484" s="289"/>
    </row>
    <row r="8485" spans="22:26">
      <c r="V8485" s="288"/>
      <c r="W8485" s="287"/>
      <c r="Z8485" s="289"/>
    </row>
    <row r="8486" spans="22:26">
      <c r="V8486" s="288"/>
      <c r="W8486" s="287"/>
      <c r="Z8486" s="289"/>
    </row>
    <row r="8487" spans="22:26">
      <c r="V8487" s="288"/>
      <c r="W8487" s="287"/>
      <c r="Z8487" s="289"/>
    </row>
    <row r="8488" spans="22:26">
      <c r="V8488" s="288"/>
      <c r="W8488" s="287"/>
      <c r="Z8488" s="289"/>
    </row>
    <row r="8489" spans="22:26">
      <c r="V8489" s="288"/>
      <c r="W8489" s="287"/>
      <c r="Z8489" s="289"/>
    </row>
    <row r="8490" spans="22:26">
      <c r="V8490" s="288"/>
      <c r="W8490" s="287"/>
      <c r="Z8490" s="289"/>
    </row>
    <row r="8491" spans="22:26">
      <c r="V8491" s="288"/>
      <c r="W8491" s="287"/>
      <c r="Z8491" s="289"/>
    </row>
    <row r="8492" spans="22:26">
      <c r="V8492" s="288"/>
      <c r="W8492" s="287"/>
      <c r="Z8492" s="289"/>
    </row>
    <row r="8493" spans="22:26">
      <c r="V8493" s="288"/>
      <c r="W8493" s="287"/>
      <c r="Z8493" s="289"/>
    </row>
    <row r="8494" spans="22:26">
      <c r="V8494" s="288"/>
      <c r="W8494" s="287"/>
      <c r="Z8494" s="289"/>
    </row>
    <row r="8495" spans="22:26">
      <c r="V8495" s="288"/>
      <c r="W8495" s="287"/>
      <c r="Z8495" s="289"/>
    </row>
    <row r="8496" spans="22:26">
      <c r="V8496" s="288"/>
      <c r="W8496" s="287"/>
      <c r="Z8496" s="289"/>
    </row>
    <row r="8497" spans="22:26">
      <c r="V8497" s="288"/>
      <c r="W8497" s="287"/>
      <c r="Z8497" s="289"/>
    </row>
    <row r="8498" spans="22:26">
      <c r="V8498" s="288"/>
      <c r="W8498" s="287"/>
      <c r="Z8498" s="289"/>
    </row>
    <row r="8499" spans="22:26">
      <c r="V8499" s="288"/>
      <c r="W8499" s="287"/>
      <c r="Z8499" s="289"/>
    </row>
    <row r="8500" spans="22:26">
      <c r="V8500" s="288"/>
      <c r="W8500" s="287"/>
      <c r="Z8500" s="289"/>
    </row>
    <row r="8501" spans="22:26">
      <c r="V8501" s="288"/>
      <c r="W8501" s="287"/>
      <c r="Z8501" s="289"/>
    </row>
    <row r="8502" spans="22:26">
      <c r="V8502" s="288"/>
      <c r="W8502" s="287"/>
      <c r="Z8502" s="289"/>
    </row>
    <row r="8503" spans="22:26">
      <c r="V8503" s="288"/>
      <c r="W8503" s="287"/>
      <c r="Z8503" s="289"/>
    </row>
    <row r="8504" spans="22:26">
      <c r="V8504" s="288"/>
      <c r="W8504" s="287"/>
      <c r="Z8504" s="289"/>
    </row>
    <row r="8505" spans="22:26">
      <c r="V8505" s="288"/>
      <c r="W8505" s="287"/>
      <c r="Z8505" s="289"/>
    </row>
    <row r="8506" spans="22:26">
      <c r="V8506" s="288"/>
      <c r="W8506" s="287"/>
      <c r="Z8506" s="289"/>
    </row>
    <row r="8507" spans="22:26">
      <c r="V8507" s="288"/>
      <c r="W8507" s="287"/>
      <c r="Z8507" s="289"/>
    </row>
    <row r="8508" spans="22:26">
      <c r="V8508" s="288"/>
      <c r="W8508" s="287"/>
      <c r="Z8508" s="289"/>
    </row>
    <row r="8509" spans="22:26">
      <c r="V8509" s="288"/>
      <c r="W8509" s="287"/>
      <c r="Z8509" s="289"/>
    </row>
    <row r="8510" spans="22:26">
      <c r="V8510" s="288"/>
      <c r="W8510" s="287"/>
      <c r="Z8510" s="289"/>
    </row>
    <row r="8511" spans="22:26">
      <c r="V8511" s="288"/>
      <c r="W8511" s="287"/>
      <c r="Z8511" s="289"/>
    </row>
    <row r="8512" spans="22:26">
      <c r="V8512" s="288"/>
      <c r="W8512" s="287"/>
      <c r="Z8512" s="289"/>
    </row>
    <row r="8513" spans="22:26">
      <c r="V8513" s="288"/>
      <c r="W8513" s="287"/>
      <c r="Z8513" s="289"/>
    </row>
    <row r="8514" spans="22:26">
      <c r="V8514" s="288"/>
      <c r="W8514" s="287"/>
      <c r="Z8514" s="289"/>
    </row>
    <row r="8515" spans="22:26">
      <c r="V8515" s="288"/>
      <c r="W8515" s="287"/>
      <c r="Z8515" s="289"/>
    </row>
    <row r="8516" spans="22:26">
      <c r="V8516" s="288"/>
      <c r="W8516" s="287"/>
      <c r="Z8516" s="289"/>
    </row>
    <row r="8517" spans="22:26">
      <c r="V8517" s="288"/>
      <c r="W8517" s="287"/>
      <c r="Z8517" s="289"/>
    </row>
    <row r="8518" spans="22:26">
      <c r="V8518" s="288"/>
      <c r="W8518" s="287"/>
      <c r="Z8518" s="289"/>
    </row>
    <row r="8519" spans="22:26">
      <c r="V8519" s="288"/>
      <c r="W8519" s="287"/>
      <c r="Z8519" s="289"/>
    </row>
    <row r="8520" spans="22:26">
      <c r="V8520" s="288"/>
      <c r="W8520" s="287"/>
      <c r="Z8520" s="289"/>
    </row>
    <row r="8521" spans="22:26">
      <c r="V8521" s="288"/>
      <c r="W8521" s="287"/>
      <c r="Z8521" s="289"/>
    </row>
    <row r="8522" spans="22:26">
      <c r="V8522" s="288"/>
      <c r="W8522" s="287"/>
      <c r="Z8522" s="289"/>
    </row>
    <row r="8523" spans="22:26">
      <c r="V8523" s="288"/>
      <c r="W8523" s="287"/>
      <c r="Z8523" s="289"/>
    </row>
    <row r="8524" spans="22:26">
      <c r="V8524" s="288"/>
      <c r="W8524" s="287"/>
      <c r="Z8524" s="289"/>
    </row>
    <row r="8525" spans="22:26">
      <c r="V8525" s="288"/>
      <c r="W8525" s="287"/>
      <c r="Z8525" s="289"/>
    </row>
    <row r="8526" spans="22:26">
      <c r="V8526" s="288"/>
      <c r="W8526" s="287"/>
      <c r="Z8526" s="289"/>
    </row>
    <row r="8527" spans="22:26">
      <c r="V8527" s="288"/>
      <c r="W8527" s="287"/>
      <c r="Z8527" s="289"/>
    </row>
    <row r="8528" spans="22:26">
      <c r="V8528" s="288"/>
      <c r="W8528" s="287"/>
      <c r="Z8528" s="289"/>
    </row>
    <row r="8529" spans="22:26">
      <c r="V8529" s="288"/>
      <c r="W8529" s="287"/>
      <c r="Z8529" s="289"/>
    </row>
    <row r="8530" spans="22:26">
      <c r="V8530" s="288"/>
      <c r="W8530" s="287"/>
      <c r="Z8530" s="289"/>
    </row>
    <row r="8531" spans="22:26">
      <c r="V8531" s="288"/>
      <c r="W8531" s="287"/>
      <c r="Z8531" s="289"/>
    </row>
    <row r="8532" spans="22:26">
      <c r="V8532" s="288"/>
      <c r="W8532" s="287"/>
      <c r="Z8532" s="289"/>
    </row>
    <row r="8533" spans="22:26">
      <c r="V8533" s="288"/>
      <c r="W8533" s="287"/>
      <c r="Z8533" s="289"/>
    </row>
    <row r="8534" spans="22:26">
      <c r="V8534" s="288"/>
      <c r="W8534" s="287"/>
      <c r="Z8534" s="289"/>
    </row>
    <row r="8535" spans="22:26">
      <c r="V8535" s="288"/>
      <c r="W8535" s="287"/>
      <c r="Z8535" s="289"/>
    </row>
    <row r="8536" spans="22:26">
      <c r="V8536" s="288"/>
      <c r="W8536" s="287"/>
      <c r="Z8536" s="289"/>
    </row>
    <row r="8537" spans="22:26">
      <c r="V8537" s="288"/>
      <c r="W8537" s="287"/>
      <c r="Z8537" s="289"/>
    </row>
    <row r="8538" spans="22:26">
      <c r="V8538" s="288"/>
      <c r="W8538" s="287"/>
      <c r="Z8538" s="289"/>
    </row>
    <row r="8539" spans="22:26">
      <c r="V8539" s="288"/>
      <c r="W8539" s="287"/>
      <c r="Z8539" s="289"/>
    </row>
    <row r="8540" spans="22:26">
      <c r="V8540" s="288"/>
      <c r="W8540" s="287"/>
      <c r="Z8540" s="289"/>
    </row>
    <row r="8541" spans="22:26">
      <c r="V8541" s="288"/>
      <c r="W8541" s="287"/>
      <c r="Z8541" s="289"/>
    </row>
    <row r="8542" spans="22:26">
      <c r="V8542" s="288"/>
      <c r="W8542" s="287"/>
      <c r="Z8542" s="289"/>
    </row>
    <row r="8543" spans="22:26">
      <c r="V8543" s="288"/>
      <c r="W8543" s="287"/>
      <c r="Z8543" s="289"/>
    </row>
    <row r="8544" spans="22:26">
      <c r="V8544" s="288"/>
      <c r="W8544" s="287"/>
      <c r="Z8544" s="289"/>
    </row>
    <row r="8545" spans="22:26">
      <c r="V8545" s="288"/>
      <c r="W8545" s="287"/>
      <c r="Z8545" s="289"/>
    </row>
    <row r="8546" spans="22:26">
      <c r="V8546" s="288"/>
      <c r="W8546" s="287"/>
      <c r="Z8546" s="289"/>
    </row>
    <row r="8547" spans="22:26">
      <c r="V8547" s="288"/>
      <c r="W8547" s="287"/>
      <c r="Z8547" s="289"/>
    </row>
    <row r="8548" spans="22:26">
      <c r="V8548" s="288"/>
      <c r="W8548" s="287"/>
      <c r="Z8548" s="289"/>
    </row>
    <row r="8549" spans="22:26">
      <c r="V8549" s="288"/>
      <c r="W8549" s="287"/>
      <c r="Z8549" s="289"/>
    </row>
    <row r="8550" spans="22:26">
      <c r="V8550" s="288"/>
      <c r="W8550" s="287"/>
      <c r="Z8550" s="289"/>
    </row>
    <row r="8551" spans="22:26">
      <c r="V8551" s="288"/>
      <c r="W8551" s="287"/>
      <c r="Z8551" s="289"/>
    </row>
    <row r="8552" spans="22:26">
      <c r="V8552" s="288"/>
      <c r="W8552" s="287"/>
      <c r="Z8552" s="289"/>
    </row>
    <row r="8553" spans="22:26">
      <c r="V8553" s="288"/>
      <c r="W8553" s="287"/>
      <c r="Z8553" s="289"/>
    </row>
    <row r="8554" spans="22:26">
      <c r="V8554" s="288"/>
      <c r="W8554" s="287"/>
      <c r="Z8554" s="289"/>
    </row>
    <row r="8555" spans="22:26">
      <c r="V8555" s="288"/>
      <c r="W8555" s="287"/>
      <c r="Z8555" s="289"/>
    </row>
    <row r="8556" spans="22:26">
      <c r="V8556" s="288"/>
      <c r="W8556" s="287"/>
      <c r="Z8556" s="289"/>
    </row>
    <row r="8557" spans="22:26">
      <c r="V8557" s="288"/>
      <c r="W8557" s="287"/>
      <c r="Z8557" s="289"/>
    </row>
    <row r="8558" spans="22:26">
      <c r="V8558" s="288"/>
      <c r="W8558" s="287"/>
      <c r="Z8558" s="289"/>
    </row>
    <row r="8559" spans="22:26">
      <c r="V8559" s="288"/>
      <c r="W8559" s="287"/>
      <c r="Z8559" s="289"/>
    </row>
    <row r="8560" spans="22:26">
      <c r="V8560" s="288"/>
      <c r="W8560" s="287"/>
      <c r="Z8560" s="289"/>
    </row>
    <row r="8561" spans="22:26">
      <c r="V8561" s="288"/>
      <c r="W8561" s="287"/>
      <c r="Z8561" s="289"/>
    </row>
    <row r="8562" spans="22:26">
      <c r="V8562" s="288"/>
      <c r="W8562" s="287"/>
      <c r="Z8562" s="289"/>
    </row>
    <row r="8563" spans="22:26">
      <c r="V8563" s="288"/>
      <c r="W8563" s="287"/>
      <c r="Z8563" s="289"/>
    </row>
    <row r="8564" spans="22:26">
      <c r="V8564" s="288"/>
      <c r="W8564" s="287"/>
      <c r="Z8564" s="289"/>
    </row>
    <row r="8565" spans="22:26">
      <c r="V8565" s="288"/>
      <c r="W8565" s="287"/>
      <c r="Z8565" s="289"/>
    </row>
    <row r="8566" spans="22:26">
      <c r="V8566" s="288"/>
      <c r="W8566" s="287"/>
      <c r="Z8566" s="289"/>
    </row>
    <row r="8567" spans="22:26">
      <c r="V8567" s="288"/>
      <c r="W8567" s="287"/>
      <c r="Z8567" s="289"/>
    </row>
    <row r="8568" spans="22:26">
      <c r="V8568" s="288"/>
      <c r="W8568" s="287"/>
      <c r="Z8568" s="289"/>
    </row>
    <row r="8569" spans="22:26">
      <c r="V8569" s="288"/>
      <c r="W8569" s="287"/>
      <c r="Z8569" s="289"/>
    </row>
    <row r="8570" spans="22:26">
      <c r="V8570" s="288"/>
      <c r="W8570" s="287"/>
      <c r="Z8570" s="289"/>
    </row>
    <row r="8571" spans="22:26">
      <c r="V8571" s="288"/>
      <c r="W8571" s="287"/>
      <c r="Z8571" s="289"/>
    </row>
    <row r="8572" spans="22:26">
      <c r="V8572" s="288"/>
      <c r="W8572" s="287"/>
      <c r="Z8572" s="289"/>
    </row>
    <row r="8573" spans="22:26">
      <c r="V8573" s="288"/>
      <c r="W8573" s="287"/>
      <c r="Z8573" s="289"/>
    </row>
    <row r="8574" spans="22:26">
      <c r="V8574" s="288"/>
      <c r="W8574" s="287"/>
      <c r="Z8574" s="289"/>
    </row>
    <row r="8575" spans="22:26">
      <c r="V8575" s="288"/>
      <c r="W8575" s="287"/>
      <c r="Z8575" s="289"/>
    </row>
    <row r="8576" spans="22:26">
      <c r="V8576" s="288"/>
      <c r="W8576" s="287"/>
      <c r="Z8576" s="289"/>
    </row>
    <row r="8577" spans="22:26">
      <c r="V8577" s="288"/>
      <c r="W8577" s="287"/>
      <c r="Z8577" s="289"/>
    </row>
    <row r="8578" spans="22:26">
      <c r="V8578" s="288"/>
      <c r="W8578" s="287"/>
      <c r="Z8578" s="289"/>
    </row>
    <row r="8579" spans="22:26">
      <c r="V8579" s="288"/>
      <c r="W8579" s="287"/>
      <c r="Z8579" s="289"/>
    </row>
    <row r="8580" spans="22:26">
      <c r="V8580" s="288"/>
      <c r="W8580" s="287"/>
      <c r="Z8580" s="289"/>
    </row>
    <row r="8581" spans="22:26">
      <c r="V8581" s="288"/>
      <c r="W8581" s="287"/>
      <c r="Z8581" s="289"/>
    </row>
    <row r="8582" spans="22:26">
      <c r="V8582" s="288"/>
      <c r="W8582" s="287"/>
      <c r="Z8582" s="289"/>
    </row>
    <row r="8583" spans="22:26">
      <c r="V8583" s="288"/>
      <c r="W8583" s="287"/>
      <c r="Z8583" s="289"/>
    </row>
    <row r="8584" spans="22:26">
      <c r="V8584" s="288"/>
      <c r="W8584" s="287"/>
      <c r="Z8584" s="289"/>
    </row>
    <row r="8585" spans="22:26">
      <c r="V8585" s="288"/>
      <c r="W8585" s="287"/>
      <c r="Z8585" s="289"/>
    </row>
    <row r="8586" spans="22:26">
      <c r="V8586" s="288"/>
      <c r="W8586" s="287"/>
      <c r="Z8586" s="289"/>
    </row>
    <row r="8587" spans="22:26">
      <c r="V8587" s="288"/>
      <c r="W8587" s="287"/>
      <c r="Z8587" s="289"/>
    </row>
    <row r="8588" spans="22:26">
      <c r="V8588" s="288"/>
      <c r="W8588" s="287"/>
      <c r="Z8588" s="289"/>
    </row>
    <row r="8589" spans="22:26">
      <c r="V8589" s="288"/>
      <c r="W8589" s="287"/>
      <c r="Z8589" s="289"/>
    </row>
    <row r="8590" spans="22:26">
      <c r="V8590" s="288"/>
      <c r="W8590" s="287"/>
      <c r="Z8590" s="289"/>
    </row>
    <row r="8591" spans="22:26">
      <c r="V8591" s="288"/>
      <c r="W8591" s="287"/>
      <c r="Z8591" s="289"/>
    </row>
    <row r="8592" spans="22:26">
      <c r="V8592" s="288"/>
      <c r="W8592" s="287"/>
      <c r="Z8592" s="289"/>
    </row>
    <row r="8593" spans="22:26">
      <c r="V8593" s="288"/>
      <c r="W8593" s="287"/>
      <c r="Z8593" s="289"/>
    </row>
    <row r="8594" spans="22:26">
      <c r="V8594" s="288"/>
      <c r="W8594" s="287"/>
      <c r="Z8594" s="289"/>
    </row>
    <row r="8595" spans="22:26">
      <c r="V8595" s="288"/>
      <c r="W8595" s="287"/>
      <c r="Z8595" s="289"/>
    </row>
    <row r="8596" spans="22:26">
      <c r="V8596" s="288"/>
      <c r="W8596" s="287"/>
      <c r="Z8596" s="289"/>
    </row>
    <row r="8597" spans="22:26">
      <c r="V8597" s="288"/>
      <c r="W8597" s="287"/>
      <c r="Z8597" s="289"/>
    </row>
    <row r="8598" spans="22:26">
      <c r="V8598" s="288"/>
      <c r="W8598" s="287"/>
      <c r="Z8598" s="289"/>
    </row>
    <row r="8599" spans="22:26">
      <c r="V8599" s="288"/>
      <c r="W8599" s="287"/>
      <c r="Z8599" s="289"/>
    </row>
    <row r="8600" spans="22:26">
      <c r="V8600" s="288"/>
      <c r="W8600" s="287"/>
      <c r="Z8600" s="289"/>
    </row>
    <row r="8601" spans="22:26">
      <c r="V8601" s="288"/>
      <c r="W8601" s="287"/>
      <c r="Z8601" s="289"/>
    </row>
    <row r="8602" spans="22:26">
      <c r="V8602" s="288"/>
      <c r="W8602" s="287"/>
      <c r="Z8602" s="289"/>
    </row>
    <row r="8603" spans="22:26">
      <c r="V8603" s="288"/>
      <c r="W8603" s="287"/>
      <c r="Z8603" s="289"/>
    </row>
    <row r="8604" spans="22:26">
      <c r="V8604" s="288"/>
      <c r="W8604" s="287"/>
      <c r="Z8604" s="289"/>
    </row>
    <row r="8605" spans="22:26">
      <c r="V8605" s="288"/>
      <c r="W8605" s="287"/>
      <c r="Z8605" s="289"/>
    </row>
    <row r="8606" spans="22:26">
      <c r="V8606" s="288"/>
      <c r="W8606" s="287"/>
      <c r="Z8606" s="289"/>
    </row>
    <row r="8607" spans="22:26">
      <c r="V8607" s="288"/>
      <c r="W8607" s="287"/>
      <c r="Z8607" s="289"/>
    </row>
    <row r="8608" spans="22:26">
      <c r="V8608" s="288"/>
      <c r="W8608" s="287"/>
      <c r="Z8608" s="289"/>
    </row>
    <row r="8609" spans="22:26">
      <c r="V8609" s="288"/>
      <c r="W8609" s="287"/>
      <c r="Z8609" s="289"/>
    </row>
    <row r="8610" spans="22:26">
      <c r="V8610" s="288"/>
      <c r="W8610" s="287"/>
      <c r="Z8610" s="289"/>
    </row>
    <row r="8611" spans="22:26">
      <c r="V8611" s="288"/>
      <c r="W8611" s="287"/>
      <c r="Z8611" s="289"/>
    </row>
    <row r="8612" spans="22:26">
      <c r="V8612" s="288"/>
      <c r="W8612" s="287"/>
      <c r="Z8612" s="289"/>
    </row>
    <row r="8613" spans="22:26">
      <c r="V8613" s="288"/>
      <c r="W8613" s="287"/>
      <c r="Z8613" s="289"/>
    </row>
    <row r="8614" spans="22:26">
      <c r="V8614" s="288"/>
      <c r="W8614" s="287"/>
      <c r="Z8614" s="289"/>
    </row>
    <row r="8615" spans="22:26">
      <c r="V8615" s="288"/>
      <c r="W8615" s="287"/>
      <c r="Z8615" s="289"/>
    </row>
    <row r="8616" spans="22:26">
      <c r="V8616" s="288"/>
      <c r="W8616" s="287"/>
      <c r="Z8616" s="289"/>
    </row>
    <row r="8617" spans="22:26">
      <c r="V8617" s="288"/>
      <c r="W8617" s="287"/>
      <c r="Z8617" s="289"/>
    </row>
    <row r="8618" spans="22:26">
      <c r="V8618" s="288"/>
      <c r="W8618" s="287"/>
      <c r="Z8618" s="289"/>
    </row>
    <row r="8619" spans="22:26">
      <c r="V8619" s="288"/>
      <c r="W8619" s="287"/>
      <c r="Z8619" s="289"/>
    </row>
    <row r="8620" spans="22:26">
      <c r="V8620" s="288"/>
      <c r="W8620" s="287"/>
      <c r="Z8620" s="289"/>
    </row>
    <row r="8621" spans="22:26">
      <c r="V8621" s="288"/>
      <c r="W8621" s="287"/>
      <c r="Z8621" s="289"/>
    </row>
    <row r="8622" spans="22:26">
      <c r="V8622" s="288"/>
      <c r="W8622" s="287"/>
      <c r="Z8622" s="289"/>
    </row>
    <row r="8623" spans="22:26">
      <c r="V8623" s="288"/>
      <c r="W8623" s="287"/>
      <c r="Z8623" s="289"/>
    </row>
    <row r="8624" spans="22:26">
      <c r="V8624" s="288"/>
      <c r="W8624" s="287"/>
      <c r="Z8624" s="289"/>
    </row>
    <row r="8625" spans="22:26">
      <c r="V8625" s="288"/>
      <c r="W8625" s="287"/>
      <c r="Z8625" s="289"/>
    </row>
    <row r="8626" spans="22:26">
      <c r="V8626" s="288"/>
      <c r="W8626" s="287"/>
      <c r="Z8626" s="289"/>
    </row>
    <row r="8627" spans="22:26">
      <c r="V8627" s="288"/>
      <c r="W8627" s="287"/>
      <c r="Z8627" s="289"/>
    </row>
    <row r="8628" spans="22:26">
      <c r="V8628" s="288"/>
      <c r="W8628" s="287"/>
      <c r="Z8628" s="289"/>
    </row>
    <row r="8629" spans="22:26">
      <c r="V8629" s="288"/>
      <c r="W8629" s="287"/>
      <c r="Z8629" s="289"/>
    </row>
    <row r="8630" spans="22:26">
      <c r="V8630" s="288"/>
      <c r="W8630" s="287"/>
      <c r="Z8630" s="289"/>
    </row>
    <row r="8631" spans="22:26">
      <c r="V8631" s="288"/>
      <c r="W8631" s="287"/>
      <c r="Z8631" s="289"/>
    </row>
    <row r="8632" spans="22:26">
      <c r="V8632" s="288"/>
      <c r="W8632" s="287"/>
      <c r="Z8632" s="289"/>
    </row>
    <row r="8633" spans="22:26">
      <c r="V8633" s="288"/>
      <c r="W8633" s="287"/>
      <c r="Z8633" s="289"/>
    </row>
    <row r="8634" spans="22:26">
      <c r="V8634" s="288"/>
      <c r="W8634" s="287"/>
      <c r="Z8634" s="289"/>
    </row>
    <row r="8635" spans="22:26">
      <c r="V8635" s="288"/>
      <c r="W8635" s="287"/>
      <c r="Z8635" s="289"/>
    </row>
    <row r="8636" spans="22:26">
      <c r="V8636" s="288"/>
      <c r="W8636" s="287"/>
      <c r="Z8636" s="289"/>
    </row>
    <row r="8637" spans="22:26">
      <c r="V8637" s="288"/>
      <c r="W8637" s="287"/>
      <c r="Z8637" s="289"/>
    </row>
    <row r="8638" spans="22:26">
      <c r="V8638" s="288"/>
      <c r="W8638" s="287"/>
      <c r="Z8638" s="289"/>
    </row>
    <row r="8639" spans="22:26">
      <c r="V8639" s="288"/>
      <c r="W8639" s="287"/>
      <c r="Z8639" s="289"/>
    </row>
    <row r="8640" spans="22:26">
      <c r="V8640" s="288"/>
      <c r="W8640" s="287"/>
      <c r="Z8640" s="289"/>
    </row>
    <row r="8641" spans="22:26">
      <c r="V8641" s="288"/>
      <c r="W8641" s="287"/>
      <c r="Z8641" s="289"/>
    </row>
    <row r="8642" spans="22:26">
      <c r="V8642" s="288"/>
      <c r="W8642" s="287"/>
      <c r="Z8642" s="289"/>
    </row>
    <row r="8643" spans="22:26">
      <c r="V8643" s="288"/>
      <c r="W8643" s="287"/>
      <c r="Z8643" s="289"/>
    </row>
    <row r="8644" spans="22:26">
      <c r="V8644" s="288"/>
      <c r="W8644" s="287"/>
      <c r="Z8644" s="289"/>
    </row>
    <row r="8645" spans="22:26">
      <c r="V8645" s="288"/>
      <c r="W8645" s="287"/>
      <c r="Z8645" s="289"/>
    </row>
    <row r="8646" spans="22:26">
      <c r="V8646" s="288"/>
      <c r="W8646" s="287"/>
      <c r="Z8646" s="289"/>
    </row>
    <row r="8647" spans="22:26">
      <c r="V8647" s="288"/>
      <c r="W8647" s="287"/>
      <c r="Z8647" s="289"/>
    </row>
    <row r="8648" spans="22:26">
      <c r="V8648" s="288"/>
      <c r="W8648" s="287"/>
      <c r="Z8648" s="289"/>
    </row>
    <row r="8649" spans="22:26">
      <c r="V8649" s="288"/>
      <c r="W8649" s="287"/>
      <c r="Z8649" s="289"/>
    </row>
    <row r="8650" spans="22:26">
      <c r="V8650" s="288"/>
      <c r="W8650" s="287"/>
      <c r="Z8650" s="289"/>
    </row>
    <row r="8651" spans="22:26">
      <c r="V8651" s="288"/>
      <c r="W8651" s="287"/>
      <c r="Z8651" s="289"/>
    </row>
    <row r="8652" spans="22:26">
      <c r="V8652" s="288"/>
      <c r="W8652" s="287"/>
      <c r="Z8652" s="289"/>
    </row>
    <row r="8653" spans="22:26">
      <c r="V8653" s="288"/>
      <c r="W8653" s="287"/>
      <c r="Z8653" s="289"/>
    </row>
    <row r="8654" spans="22:26">
      <c r="V8654" s="288"/>
      <c r="W8654" s="287"/>
      <c r="Z8654" s="289"/>
    </row>
    <row r="8655" spans="22:26">
      <c r="V8655" s="288"/>
      <c r="W8655" s="287"/>
      <c r="Z8655" s="289"/>
    </row>
    <row r="8656" spans="22:26">
      <c r="V8656" s="288"/>
      <c r="W8656" s="287"/>
      <c r="Z8656" s="289"/>
    </row>
    <row r="8657" spans="22:26">
      <c r="V8657" s="288"/>
      <c r="W8657" s="287"/>
      <c r="Z8657" s="289"/>
    </row>
    <row r="8658" spans="22:26">
      <c r="V8658" s="288"/>
      <c r="W8658" s="287"/>
      <c r="Z8658" s="289"/>
    </row>
    <row r="8659" spans="22:26">
      <c r="V8659" s="288"/>
      <c r="W8659" s="287"/>
      <c r="Z8659" s="289"/>
    </row>
    <row r="8660" spans="22:26">
      <c r="V8660" s="288"/>
      <c r="W8660" s="287"/>
      <c r="Z8660" s="289"/>
    </row>
    <row r="8661" spans="22:26">
      <c r="V8661" s="288"/>
      <c r="W8661" s="287"/>
      <c r="Z8661" s="289"/>
    </row>
    <row r="8662" spans="22:26">
      <c r="V8662" s="288"/>
      <c r="W8662" s="287"/>
      <c r="Z8662" s="289"/>
    </row>
    <row r="8663" spans="22:26">
      <c r="V8663" s="288"/>
      <c r="W8663" s="287"/>
      <c r="Z8663" s="289"/>
    </row>
    <row r="8664" spans="22:26">
      <c r="V8664" s="288"/>
      <c r="W8664" s="287"/>
      <c r="Z8664" s="289"/>
    </row>
    <row r="8665" spans="22:26">
      <c r="V8665" s="288"/>
      <c r="W8665" s="287"/>
      <c r="Z8665" s="289"/>
    </row>
    <row r="8666" spans="22:26">
      <c r="V8666" s="288"/>
      <c r="W8666" s="287"/>
      <c r="Z8666" s="289"/>
    </row>
    <row r="8667" spans="22:26">
      <c r="V8667" s="288"/>
      <c r="W8667" s="287"/>
      <c r="Z8667" s="289"/>
    </row>
    <row r="8668" spans="22:26">
      <c r="V8668" s="288"/>
      <c r="W8668" s="287"/>
      <c r="Z8668" s="289"/>
    </row>
    <row r="8669" spans="22:26">
      <c r="V8669" s="288"/>
      <c r="W8669" s="287"/>
      <c r="Z8669" s="289"/>
    </row>
    <row r="8670" spans="22:26">
      <c r="V8670" s="288"/>
      <c r="W8670" s="287"/>
      <c r="Z8670" s="289"/>
    </row>
    <row r="8671" spans="22:26">
      <c r="V8671" s="288"/>
      <c r="W8671" s="287"/>
      <c r="Z8671" s="289"/>
    </row>
    <row r="8672" spans="22:26">
      <c r="V8672" s="288"/>
      <c r="W8672" s="287"/>
      <c r="Z8672" s="289"/>
    </row>
    <row r="8673" spans="22:26">
      <c r="V8673" s="288"/>
      <c r="W8673" s="287"/>
      <c r="Z8673" s="289"/>
    </row>
    <row r="8674" spans="22:26">
      <c r="V8674" s="288"/>
      <c r="W8674" s="287"/>
      <c r="Z8674" s="289"/>
    </row>
    <row r="8675" spans="22:26">
      <c r="V8675" s="288"/>
      <c r="W8675" s="287"/>
      <c r="Z8675" s="289"/>
    </row>
    <row r="8676" spans="22:26">
      <c r="V8676" s="288"/>
      <c r="W8676" s="287"/>
      <c r="Z8676" s="289"/>
    </row>
    <row r="8677" spans="22:26">
      <c r="V8677" s="288"/>
      <c r="W8677" s="287"/>
      <c r="Z8677" s="289"/>
    </row>
    <row r="8678" spans="22:26">
      <c r="V8678" s="288"/>
      <c r="W8678" s="287"/>
      <c r="Z8678" s="289"/>
    </row>
    <row r="8679" spans="22:26">
      <c r="V8679" s="288"/>
      <c r="W8679" s="287"/>
      <c r="Z8679" s="289"/>
    </row>
    <row r="8680" spans="22:26">
      <c r="V8680" s="288"/>
      <c r="W8680" s="287"/>
      <c r="Z8680" s="289"/>
    </row>
    <row r="8681" spans="22:26">
      <c r="V8681" s="288"/>
      <c r="W8681" s="287"/>
      <c r="Z8681" s="289"/>
    </row>
    <row r="8682" spans="22:26">
      <c r="V8682" s="288"/>
      <c r="W8682" s="287"/>
      <c r="Z8682" s="289"/>
    </row>
    <row r="8683" spans="22:26">
      <c r="V8683" s="288"/>
      <c r="W8683" s="287"/>
      <c r="Z8683" s="289"/>
    </row>
    <row r="8684" spans="22:26">
      <c r="V8684" s="288"/>
      <c r="W8684" s="287"/>
      <c r="Z8684" s="289"/>
    </row>
    <row r="8685" spans="22:26">
      <c r="V8685" s="288"/>
      <c r="W8685" s="287"/>
      <c r="Z8685" s="289"/>
    </row>
    <row r="8686" spans="22:26">
      <c r="V8686" s="288"/>
      <c r="W8686" s="287"/>
      <c r="Z8686" s="289"/>
    </row>
    <row r="8687" spans="22:26">
      <c r="V8687" s="288"/>
      <c r="W8687" s="287"/>
      <c r="Z8687" s="289"/>
    </row>
    <row r="8688" spans="22:26">
      <c r="V8688" s="288"/>
      <c r="W8688" s="287"/>
      <c r="Z8688" s="289"/>
    </row>
    <row r="8689" spans="22:26">
      <c r="V8689" s="288"/>
      <c r="W8689" s="287"/>
      <c r="Z8689" s="289"/>
    </row>
    <row r="8690" spans="22:26">
      <c r="V8690" s="288"/>
      <c r="W8690" s="287"/>
      <c r="Z8690" s="289"/>
    </row>
    <row r="8691" spans="22:26">
      <c r="V8691" s="288"/>
      <c r="W8691" s="287"/>
      <c r="Z8691" s="289"/>
    </row>
    <row r="8692" spans="22:26">
      <c r="V8692" s="288"/>
      <c r="W8692" s="287"/>
      <c r="Z8692" s="289"/>
    </row>
    <row r="8693" spans="22:26">
      <c r="V8693" s="288"/>
      <c r="W8693" s="287"/>
      <c r="Z8693" s="289"/>
    </row>
    <row r="8694" spans="22:26">
      <c r="V8694" s="288"/>
      <c r="W8694" s="287"/>
      <c r="Z8694" s="289"/>
    </row>
    <row r="8695" spans="22:26">
      <c r="V8695" s="288"/>
      <c r="W8695" s="287"/>
      <c r="Z8695" s="289"/>
    </row>
    <row r="8696" spans="22:26">
      <c r="V8696" s="288"/>
      <c r="W8696" s="287"/>
      <c r="Z8696" s="289"/>
    </row>
    <row r="8697" spans="22:26">
      <c r="V8697" s="288"/>
      <c r="W8697" s="287"/>
      <c r="Z8697" s="289"/>
    </row>
    <row r="8698" spans="22:26">
      <c r="V8698" s="288"/>
      <c r="W8698" s="287"/>
      <c r="Z8698" s="289"/>
    </row>
    <row r="8699" spans="22:26">
      <c r="V8699" s="288"/>
      <c r="W8699" s="287"/>
      <c r="Z8699" s="289"/>
    </row>
    <row r="8700" spans="22:26">
      <c r="V8700" s="288"/>
      <c r="W8700" s="287"/>
      <c r="Z8700" s="289"/>
    </row>
    <row r="8701" spans="22:26">
      <c r="V8701" s="288"/>
      <c r="W8701" s="287"/>
      <c r="Z8701" s="289"/>
    </row>
    <row r="8702" spans="22:26">
      <c r="V8702" s="288"/>
      <c r="W8702" s="287"/>
      <c r="Z8702" s="289"/>
    </row>
    <row r="8703" spans="22:26">
      <c r="V8703" s="288"/>
      <c r="W8703" s="287"/>
      <c r="Z8703" s="289"/>
    </row>
    <row r="8704" spans="22:26">
      <c r="V8704" s="288"/>
      <c r="W8704" s="287"/>
      <c r="Z8704" s="289"/>
    </row>
    <row r="8705" spans="22:26">
      <c r="V8705" s="288"/>
      <c r="W8705" s="287"/>
      <c r="Z8705" s="289"/>
    </row>
    <row r="8706" spans="22:26">
      <c r="V8706" s="288"/>
      <c r="W8706" s="287"/>
      <c r="Z8706" s="289"/>
    </row>
    <row r="8707" spans="22:26">
      <c r="V8707" s="288"/>
      <c r="W8707" s="287"/>
      <c r="Z8707" s="289"/>
    </row>
    <row r="8708" spans="22:26">
      <c r="V8708" s="288"/>
      <c r="W8708" s="287"/>
      <c r="Z8708" s="289"/>
    </row>
    <row r="8709" spans="22:26">
      <c r="V8709" s="288"/>
      <c r="W8709" s="287"/>
      <c r="Z8709" s="289"/>
    </row>
    <row r="8710" spans="22:26">
      <c r="V8710" s="288"/>
      <c r="W8710" s="287"/>
      <c r="Z8710" s="289"/>
    </row>
    <row r="8711" spans="22:26">
      <c r="V8711" s="288"/>
      <c r="W8711" s="287"/>
      <c r="Z8711" s="289"/>
    </row>
    <row r="8712" spans="22:26">
      <c r="V8712" s="288"/>
      <c r="W8712" s="287"/>
      <c r="Z8712" s="289"/>
    </row>
    <row r="8713" spans="22:26">
      <c r="V8713" s="288"/>
      <c r="W8713" s="287"/>
      <c r="Z8713" s="289"/>
    </row>
    <row r="8714" spans="22:26">
      <c r="V8714" s="288"/>
      <c r="W8714" s="287"/>
      <c r="Z8714" s="289"/>
    </row>
    <row r="8715" spans="22:26">
      <c r="V8715" s="288"/>
      <c r="W8715" s="287"/>
      <c r="Z8715" s="289"/>
    </row>
    <row r="8716" spans="22:26">
      <c r="V8716" s="288"/>
      <c r="W8716" s="287"/>
      <c r="Z8716" s="289"/>
    </row>
    <row r="8717" spans="22:26">
      <c r="V8717" s="288"/>
      <c r="W8717" s="287"/>
      <c r="Z8717" s="289"/>
    </row>
    <row r="8718" spans="22:26">
      <c r="V8718" s="288"/>
      <c r="W8718" s="287"/>
      <c r="Z8718" s="289"/>
    </row>
    <row r="8719" spans="22:26">
      <c r="V8719" s="288"/>
      <c r="W8719" s="287"/>
      <c r="Z8719" s="289"/>
    </row>
    <row r="8720" spans="22:26">
      <c r="V8720" s="288"/>
      <c r="W8720" s="287"/>
      <c r="Z8720" s="289"/>
    </row>
    <row r="8721" spans="22:26">
      <c r="V8721" s="288"/>
      <c r="W8721" s="287"/>
      <c r="Z8721" s="289"/>
    </row>
    <row r="8722" spans="22:26">
      <c r="V8722" s="288"/>
      <c r="W8722" s="287"/>
      <c r="Z8722" s="289"/>
    </row>
    <row r="8723" spans="22:26">
      <c r="V8723" s="288"/>
      <c r="W8723" s="287"/>
      <c r="Z8723" s="289"/>
    </row>
    <row r="8724" spans="22:26">
      <c r="V8724" s="288"/>
      <c r="W8724" s="287"/>
      <c r="Z8724" s="289"/>
    </row>
    <row r="8725" spans="22:26">
      <c r="V8725" s="288"/>
      <c r="W8725" s="287"/>
      <c r="Z8725" s="289"/>
    </row>
    <row r="8726" spans="22:26">
      <c r="V8726" s="288"/>
      <c r="W8726" s="287"/>
      <c r="Z8726" s="289"/>
    </row>
    <row r="8727" spans="22:26">
      <c r="V8727" s="288"/>
      <c r="W8727" s="287"/>
      <c r="Z8727" s="289"/>
    </row>
    <row r="8728" spans="22:26">
      <c r="V8728" s="288"/>
      <c r="W8728" s="287"/>
      <c r="Z8728" s="289"/>
    </row>
    <row r="8729" spans="22:26">
      <c r="V8729" s="288"/>
      <c r="W8729" s="287"/>
      <c r="Z8729" s="289"/>
    </row>
    <row r="8730" spans="22:26">
      <c r="V8730" s="288"/>
      <c r="W8730" s="287"/>
      <c r="Z8730" s="289"/>
    </row>
    <row r="8731" spans="22:26">
      <c r="V8731" s="288"/>
      <c r="W8731" s="287"/>
      <c r="Z8731" s="289"/>
    </row>
    <row r="8732" spans="22:26">
      <c r="V8732" s="288"/>
      <c r="W8732" s="287"/>
      <c r="Z8732" s="289"/>
    </row>
    <row r="8733" spans="22:26">
      <c r="V8733" s="288"/>
      <c r="W8733" s="287"/>
      <c r="Z8733" s="289"/>
    </row>
    <row r="8734" spans="22:26">
      <c r="V8734" s="288"/>
      <c r="W8734" s="287"/>
      <c r="Z8734" s="289"/>
    </row>
    <row r="8735" spans="22:26">
      <c r="V8735" s="288"/>
      <c r="W8735" s="287"/>
      <c r="Z8735" s="289"/>
    </row>
    <row r="8736" spans="22:26">
      <c r="V8736" s="288"/>
      <c r="W8736" s="287"/>
      <c r="Z8736" s="289"/>
    </row>
    <row r="8737" spans="22:26">
      <c r="V8737" s="288"/>
      <c r="W8737" s="287"/>
      <c r="Z8737" s="289"/>
    </row>
    <row r="8738" spans="22:26">
      <c r="V8738" s="288"/>
      <c r="W8738" s="287"/>
      <c r="Z8738" s="289"/>
    </row>
    <row r="8739" spans="22:26">
      <c r="V8739" s="288"/>
      <c r="W8739" s="287"/>
      <c r="Z8739" s="289"/>
    </row>
    <row r="8740" spans="22:26">
      <c r="V8740" s="288"/>
      <c r="W8740" s="287"/>
      <c r="Z8740" s="289"/>
    </row>
    <row r="8741" spans="22:26">
      <c r="V8741" s="288"/>
      <c r="W8741" s="287"/>
      <c r="Z8741" s="289"/>
    </row>
    <row r="8742" spans="22:26">
      <c r="V8742" s="288"/>
      <c r="W8742" s="287"/>
      <c r="Z8742" s="289"/>
    </row>
    <row r="8743" spans="22:26">
      <c r="V8743" s="288"/>
      <c r="W8743" s="287"/>
      <c r="Z8743" s="289"/>
    </row>
    <row r="8744" spans="22:26">
      <c r="V8744" s="288"/>
      <c r="W8744" s="287"/>
      <c r="Z8744" s="289"/>
    </row>
    <row r="8745" spans="22:26">
      <c r="V8745" s="288"/>
      <c r="W8745" s="287"/>
      <c r="Z8745" s="289"/>
    </row>
    <row r="8746" spans="22:26">
      <c r="V8746" s="288"/>
      <c r="W8746" s="287"/>
      <c r="Z8746" s="289"/>
    </row>
    <row r="8747" spans="22:26">
      <c r="V8747" s="288"/>
      <c r="W8747" s="287"/>
      <c r="Z8747" s="289"/>
    </row>
    <row r="8748" spans="22:26">
      <c r="V8748" s="288"/>
      <c r="W8748" s="287"/>
      <c r="Z8748" s="289"/>
    </row>
    <row r="8749" spans="22:26">
      <c r="V8749" s="288"/>
      <c r="W8749" s="287"/>
      <c r="Z8749" s="289"/>
    </row>
    <row r="8750" spans="22:26">
      <c r="V8750" s="288"/>
      <c r="W8750" s="287"/>
      <c r="Z8750" s="289"/>
    </row>
    <row r="8751" spans="22:26">
      <c r="V8751" s="288"/>
      <c r="W8751" s="287"/>
      <c r="Z8751" s="289"/>
    </row>
    <row r="8752" spans="22:26">
      <c r="V8752" s="288"/>
      <c r="W8752" s="287"/>
      <c r="Z8752" s="289"/>
    </row>
    <row r="8753" spans="22:26">
      <c r="V8753" s="288"/>
      <c r="W8753" s="287"/>
      <c r="Z8753" s="289"/>
    </row>
    <row r="8754" spans="22:26">
      <c r="V8754" s="288"/>
      <c r="W8754" s="287"/>
      <c r="Z8754" s="289"/>
    </row>
    <row r="8755" spans="22:26">
      <c r="V8755" s="288"/>
      <c r="W8755" s="287"/>
      <c r="Z8755" s="289"/>
    </row>
    <row r="8756" spans="22:26">
      <c r="V8756" s="288"/>
      <c r="W8756" s="287"/>
      <c r="Z8756" s="289"/>
    </row>
    <row r="8757" spans="22:26">
      <c r="V8757" s="288"/>
      <c r="W8757" s="287"/>
      <c r="Z8757" s="289"/>
    </row>
    <row r="8758" spans="22:26">
      <c r="V8758" s="288"/>
      <c r="W8758" s="287"/>
      <c r="Z8758" s="289"/>
    </row>
    <row r="8759" spans="22:26">
      <c r="V8759" s="288"/>
      <c r="W8759" s="287"/>
      <c r="Z8759" s="289"/>
    </row>
    <row r="8760" spans="22:26">
      <c r="V8760" s="288"/>
      <c r="W8760" s="287"/>
      <c r="Z8760" s="289"/>
    </row>
    <row r="8761" spans="22:26">
      <c r="V8761" s="288"/>
      <c r="W8761" s="287"/>
      <c r="Z8761" s="289"/>
    </row>
    <row r="8762" spans="22:26">
      <c r="V8762" s="288"/>
      <c r="W8762" s="287"/>
      <c r="Z8762" s="289"/>
    </row>
    <row r="8763" spans="22:26">
      <c r="V8763" s="288"/>
      <c r="W8763" s="287"/>
      <c r="Z8763" s="289"/>
    </row>
    <row r="8764" spans="22:26">
      <c r="V8764" s="288"/>
      <c r="W8764" s="287"/>
      <c r="Z8764" s="289"/>
    </row>
    <row r="8765" spans="22:26">
      <c r="V8765" s="288"/>
      <c r="W8765" s="287"/>
      <c r="Z8765" s="289"/>
    </row>
    <row r="8766" spans="22:26">
      <c r="V8766" s="288"/>
      <c r="W8766" s="287"/>
      <c r="Z8766" s="289"/>
    </row>
    <row r="8767" spans="22:26">
      <c r="V8767" s="288"/>
      <c r="W8767" s="287"/>
      <c r="Z8767" s="289"/>
    </row>
    <row r="8768" spans="22:26">
      <c r="V8768" s="288"/>
      <c r="W8768" s="287"/>
      <c r="Z8768" s="289"/>
    </row>
    <row r="8769" spans="22:26">
      <c r="V8769" s="288"/>
      <c r="W8769" s="287"/>
      <c r="Z8769" s="289"/>
    </row>
    <row r="8770" spans="22:26">
      <c r="V8770" s="288"/>
      <c r="W8770" s="287"/>
      <c r="Z8770" s="289"/>
    </row>
    <row r="8771" spans="22:26">
      <c r="V8771" s="288"/>
      <c r="W8771" s="287"/>
      <c r="Z8771" s="289"/>
    </row>
    <row r="8772" spans="22:26">
      <c r="V8772" s="288"/>
      <c r="W8772" s="287"/>
      <c r="Z8772" s="289"/>
    </row>
    <row r="8773" spans="22:26">
      <c r="V8773" s="288"/>
      <c r="W8773" s="287"/>
      <c r="Z8773" s="289"/>
    </row>
    <row r="8774" spans="22:26">
      <c r="V8774" s="288"/>
      <c r="W8774" s="287"/>
      <c r="Z8774" s="289"/>
    </row>
    <row r="8775" spans="22:26">
      <c r="V8775" s="288"/>
      <c r="W8775" s="287"/>
      <c r="Z8775" s="289"/>
    </row>
    <row r="8776" spans="22:26">
      <c r="V8776" s="288"/>
      <c r="W8776" s="287"/>
      <c r="Z8776" s="289"/>
    </row>
    <row r="8777" spans="22:26">
      <c r="V8777" s="288"/>
      <c r="W8777" s="287"/>
      <c r="Z8777" s="289"/>
    </row>
    <row r="8778" spans="22:26">
      <c r="V8778" s="288"/>
      <c r="W8778" s="287"/>
      <c r="Z8778" s="289"/>
    </row>
    <row r="8779" spans="22:26">
      <c r="V8779" s="288"/>
      <c r="W8779" s="287"/>
      <c r="Z8779" s="289"/>
    </row>
    <row r="8780" spans="22:26">
      <c r="V8780" s="288"/>
      <c r="W8780" s="287"/>
      <c r="Z8780" s="289"/>
    </row>
    <row r="8781" spans="22:26">
      <c r="V8781" s="288"/>
      <c r="W8781" s="287"/>
      <c r="Z8781" s="289"/>
    </row>
    <row r="8782" spans="22:26">
      <c r="V8782" s="288"/>
      <c r="W8782" s="287"/>
      <c r="Z8782" s="289"/>
    </row>
    <row r="8783" spans="22:26">
      <c r="V8783" s="288"/>
      <c r="W8783" s="287"/>
      <c r="Z8783" s="289"/>
    </row>
    <row r="8784" spans="22:26">
      <c r="V8784" s="288"/>
      <c r="W8784" s="287"/>
      <c r="Z8784" s="289"/>
    </row>
    <row r="8785" spans="22:26">
      <c r="V8785" s="288"/>
      <c r="W8785" s="287"/>
      <c r="Z8785" s="289"/>
    </row>
    <row r="8786" spans="22:26">
      <c r="V8786" s="288"/>
      <c r="W8786" s="287"/>
      <c r="Z8786" s="289"/>
    </row>
    <row r="8787" spans="22:26">
      <c r="V8787" s="288"/>
      <c r="W8787" s="287"/>
      <c r="Z8787" s="289"/>
    </row>
    <row r="8788" spans="22:26">
      <c r="V8788" s="288"/>
      <c r="W8788" s="287"/>
      <c r="Z8788" s="289"/>
    </row>
    <row r="8789" spans="22:26">
      <c r="V8789" s="288"/>
      <c r="W8789" s="287"/>
      <c r="Z8789" s="289"/>
    </row>
    <row r="8790" spans="22:26">
      <c r="V8790" s="288"/>
      <c r="W8790" s="287"/>
      <c r="Z8790" s="289"/>
    </row>
    <row r="8791" spans="22:26">
      <c r="V8791" s="288"/>
      <c r="W8791" s="287"/>
      <c r="Z8791" s="289"/>
    </row>
    <row r="8792" spans="22:26">
      <c r="V8792" s="288"/>
      <c r="W8792" s="287"/>
      <c r="Z8792" s="289"/>
    </row>
    <row r="8793" spans="22:26">
      <c r="V8793" s="288"/>
      <c r="W8793" s="287"/>
      <c r="Z8793" s="289"/>
    </row>
    <row r="8794" spans="22:26">
      <c r="V8794" s="288"/>
      <c r="W8794" s="287"/>
      <c r="Z8794" s="289"/>
    </row>
    <row r="8795" spans="22:26">
      <c r="V8795" s="288"/>
      <c r="W8795" s="287"/>
      <c r="Z8795" s="289"/>
    </row>
    <row r="8796" spans="22:26">
      <c r="V8796" s="288"/>
      <c r="W8796" s="287"/>
      <c r="Z8796" s="289"/>
    </row>
    <row r="8797" spans="22:26">
      <c r="V8797" s="288"/>
      <c r="W8797" s="287"/>
      <c r="Z8797" s="289"/>
    </row>
    <row r="8798" spans="22:26">
      <c r="V8798" s="288"/>
      <c r="W8798" s="287"/>
      <c r="Z8798" s="289"/>
    </row>
    <row r="8799" spans="22:26">
      <c r="V8799" s="288"/>
      <c r="W8799" s="287"/>
      <c r="Z8799" s="289"/>
    </row>
    <row r="8800" spans="22:26">
      <c r="V8800" s="288"/>
      <c r="W8800" s="287"/>
      <c r="Z8800" s="289"/>
    </row>
    <row r="8801" spans="22:26">
      <c r="V8801" s="288"/>
      <c r="W8801" s="287"/>
      <c r="Z8801" s="289"/>
    </row>
    <row r="8802" spans="22:26">
      <c r="V8802" s="288"/>
      <c r="W8802" s="287"/>
      <c r="Z8802" s="289"/>
    </row>
    <row r="8803" spans="22:26">
      <c r="V8803" s="288"/>
      <c r="W8803" s="287"/>
      <c r="Z8803" s="289"/>
    </row>
    <row r="8804" spans="22:26">
      <c r="V8804" s="288"/>
      <c r="W8804" s="287"/>
      <c r="Z8804" s="289"/>
    </row>
    <row r="8805" spans="22:26">
      <c r="V8805" s="288"/>
      <c r="W8805" s="287"/>
      <c r="Z8805" s="289"/>
    </row>
    <row r="8806" spans="22:26">
      <c r="V8806" s="288"/>
      <c r="W8806" s="287"/>
      <c r="Z8806" s="289"/>
    </row>
    <row r="8807" spans="22:26">
      <c r="V8807" s="288"/>
      <c r="W8807" s="287"/>
      <c r="Z8807" s="289"/>
    </row>
    <row r="8808" spans="22:26">
      <c r="V8808" s="288"/>
      <c r="W8808" s="287"/>
      <c r="Z8808" s="289"/>
    </row>
    <row r="8809" spans="22:26">
      <c r="V8809" s="288"/>
      <c r="W8809" s="287"/>
      <c r="Z8809" s="289"/>
    </row>
    <row r="8810" spans="22:26">
      <c r="V8810" s="288"/>
      <c r="W8810" s="287"/>
      <c r="Z8810" s="289"/>
    </row>
    <row r="8811" spans="22:26">
      <c r="V8811" s="288"/>
      <c r="W8811" s="287"/>
      <c r="Z8811" s="289"/>
    </row>
    <row r="8812" spans="22:26">
      <c r="V8812" s="288"/>
      <c r="W8812" s="287"/>
      <c r="Z8812" s="289"/>
    </row>
    <row r="8813" spans="22:26">
      <c r="V8813" s="288"/>
      <c r="W8813" s="287"/>
      <c r="Z8813" s="289"/>
    </row>
    <row r="8814" spans="22:26">
      <c r="V8814" s="288"/>
      <c r="W8814" s="287"/>
      <c r="Z8814" s="289"/>
    </row>
    <row r="8815" spans="22:26">
      <c r="V8815" s="288"/>
      <c r="W8815" s="287"/>
      <c r="Z8815" s="289"/>
    </row>
    <row r="8816" spans="22:26">
      <c r="V8816" s="288"/>
      <c r="W8816" s="287"/>
      <c r="Z8816" s="289"/>
    </row>
    <row r="8817" spans="22:26">
      <c r="V8817" s="288"/>
      <c r="W8817" s="287"/>
      <c r="Z8817" s="289"/>
    </row>
    <row r="8818" spans="22:26">
      <c r="V8818" s="288"/>
      <c r="W8818" s="287"/>
      <c r="Z8818" s="289"/>
    </row>
    <row r="8819" spans="22:26">
      <c r="V8819" s="288"/>
      <c r="W8819" s="287"/>
      <c r="Z8819" s="289"/>
    </row>
    <row r="8820" spans="22:26">
      <c r="V8820" s="288"/>
      <c r="W8820" s="287"/>
      <c r="Z8820" s="289"/>
    </row>
    <row r="8821" spans="22:26">
      <c r="V8821" s="288"/>
      <c r="W8821" s="287"/>
      <c r="Z8821" s="289"/>
    </row>
    <row r="8822" spans="22:26">
      <c r="V8822" s="288"/>
      <c r="W8822" s="287"/>
      <c r="Z8822" s="289"/>
    </row>
    <row r="8823" spans="22:26">
      <c r="V8823" s="288"/>
      <c r="W8823" s="287"/>
      <c r="Z8823" s="289"/>
    </row>
    <row r="8824" spans="22:26">
      <c r="V8824" s="288"/>
      <c r="W8824" s="287"/>
      <c r="Z8824" s="289"/>
    </row>
    <row r="8825" spans="22:26">
      <c r="V8825" s="288"/>
      <c r="W8825" s="287"/>
      <c r="Z8825" s="289"/>
    </row>
    <row r="8826" spans="22:26">
      <c r="V8826" s="288"/>
      <c r="W8826" s="287"/>
      <c r="Z8826" s="289"/>
    </row>
    <row r="8827" spans="22:26">
      <c r="V8827" s="288"/>
      <c r="W8827" s="287"/>
      <c r="Z8827" s="289"/>
    </row>
    <row r="8828" spans="22:26">
      <c r="V8828" s="288"/>
      <c r="W8828" s="287"/>
      <c r="Z8828" s="289"/>
    </row>
    <row r="8829" spans="22:26">
      <c r="V8829" s="288"/>
      <c r="W8829" s="287"/>
      <c r="Z8829" s="289"/>
    </row>
    <row r="8830" spans="22:26">
      <c r="V8830" s="288"/>
      <c r="W8830" s="287"/>
      <c r="Z8830" s="289"/>
    </row>
    <row r="8831" spans="22:26">
      <c r="V8831" s="288"/>
      <c r="W8831" s="287"/>
      <c r="Z8831" s="289"/>
    </row>
    <row r="8832" spans="22:26">
      <c r="V8832" s="288"/>
      <c r="W8832" s="287"/>
      <c r="Z8832" s="289"/>
    </row>
    <row r="8833" spans="22:26">
      <c r="V8833" s="288"/>
      <c r="W8833" s="287"/>
      <c r="Z8833" s="289"/>
    </row>
    <row r="8834" spans="22:26">
      <c r="V8834" s="288"/>
      <c r="W8834" s="287"/>
      <c r="Z8834" s="289"/>
    </row>
    <row r="8835" spans="22:26">
      <c r="V8835" s="288"/>
      <c r="W8835" s="287"/>
      <c r="Z8835" s="289"/>
    </row>
    <row r="8836" spans="22:26">
      <c r="V8836" s="288"/>
      <c r="W8836" s="287"/>
      <c r="Z8836" s="289"/>
    </row>
    <row r="8837" spans="22:26">
      <c r="V8837" s="288"/>
      <c r="W8837" s="287"/>
      <c r="Z8837" s="289"/>
    </row>
    <row r="8838" spans="22:26">
      <c r="V8838" s="288"/>
      <c r="W8838" s="287"/>
      <c r="Z8838" s="289"/>
    </row>
    <row r="8839" spans="22:26">
      <c r="V8839" s="288"/>
      <c r="W8839" s="287"/>
      <c r="Z8839" s="289"/>
    </row>
    <row r="8840" spans="22:26">
      <c r="V8840" s="288"/>
      <c r="W8840" s="287"/>
      <c r="Z8840" s="289"/>
    </row>
    <row r="8841" spans="22:26">
      <c r="V8841" s="288"/>
      <c r="W8841" s="287"/>
      <c r="Z8841" s="289"/>
    </row>
    <row r="8842" spans="22:26">
      <c r="V8842" s="288"/>
      <c r="W8842" s="287"/>
      <c r="Z8842" s="289"/>
    </row>
    <row r="8843" spans="22:26">
      <c r="V8843" s="288"/>
      <c r="W8843" s="287"/>
      <c r="Z8843" s="289"/>
    </row>
    <row r="8844" spans="22:26">
      <c r="V8844" s="288"/>
      <c r="W8844" s="287"/>
      <c r="Z8844" s="289"/>
    </row>
    <row r="8845" spans="22:26">
      <c r="V8845" s="288"/>
      <c r="W8845" s="287"/>
      <c r="Z8845" s="289"/>
    </row>
    <row r="8846" spans="22:26">
      <c r="V8846" s="288"/>
      <c r="W8846" s="287"/>
      <c r="Z8846" s="289"/>
    </row>
    <row r="8847" spans="22:26">
      <c r="V8847" s="288"/>
      <c r="W8847" s="287"/>
      <c r="Z8847" s="289"/>
    </row>
    <row r="8848" spans="22:26">
      <c r="V8848" s="288"/>
      <c r="W8848" s="287"/>
      <c r="Z8848" s="289"/>
    </row>
    <row r="8849" spans="22:26">
      <c r="V8849" s="288"/>
      <c r="W8849" s="287"/>
      <c r="Z8849" s="289"/>
    </row>
    <row r="8850" spans="22:26">
      <c r="V8850" s="288"/>
      <c r="W8850" s="287"/>
      <c r="Z8850" s="289"/>
    </row>
    <row r="8851" spans="22:26">
      <c r="V8851" s="288"/>
      <c r="W8851" s="287"/>
      <c r="Z8851" s="289"/>
    </row>
    <row r="8852" spans="22:26">
      <c r="V8852" s="288"/>
      <c r="W8852" s="287"/>
      <c r="Z8852" s="289"/>
    </row>
    <row r="8853" spans="22:26">
      <c r="V8853" s="288"/>
      <c r="W8853" s="287"/>
      <c r="Z8853" s="289"/>
    </row>
    <row r="8854" spans="22:26">
      <c r="V8854" s="288"/>
      <c r="W8854" s="287"/>
      <c r="Z8854" s="289"/>
    </row>
    <row r="8855" spans="22:26">
      <c r="V8855" s="288"/>
      <c r="W8855" s="287"/>
      <c r="Z8855" s="289"/>
    </row>
    <row r="8856" spans="22:26">
      <c r="V8856" s="288"/>
      <c r="W8856" s="287"/>
      <c r="Z8856" s="289"/>
    </row>
    <row r="8857" spans="22:26">
      <c r="V8857" s="288"/>
      <c r="W8857" s="287"/>
      <c r="Z8857" s="289"/>
    </row>
    <row r="8858" spans="22:26">
      <c r="V8858" s="288"/>
      <c r="W8858" s="287"/>
      <c r="Z8858" s="289"/>
    </row>
    <row r="8859" spans="22:26">
      <c r="V8859" s="288"/>
      <c r="W8859" s="287"/>
      <c r="Z8859" s="289"/>
    </row>
    <row r="8860" spans="22:26">
      <c r="V8860" s="288"/>
      <c r="W8860" s="287"/>
      <c r="Z8860" s="289"/>
    </row>
    <row r="8861" spans="22:26">
      <c r="V8861" s="288"/>
      <c r="W8861" s="287"/>
      <c r="Z8861" s="289"/>
    </row>
    <row r="8862" spans="22:26">
      <c r="V8862" s="288"/>
      <c r="W8862" s="287"/>
      <c r="Z8862" s="289"/>
    </row>
    <row r="8863" spans="22:26">
      <c r="V8863" s="288"/>
      <c r="W8863" s="287"/>
      <c r="Z8863" s="289"/>
    </row>
    <row r="8864" spans="22:26">
      <c r="V8864" s="288"/>
      <c r="W8864" s="287"/>
      <c r="Z8864" s="289"/>
    </row>
    <row r="8865" spans="22:26">
      <c r="V8865" s="288"/>
      <c r="W8865" s="287"/>
      <c r="Z8865" s="289"/>
    </row>
    <row r="8866" spans="22:26">
      <c r="V8866" s="288"/>
      <c r="W8866" s="287"/>
      <c r="Z8866" s="289"/>
    </row>
    <row r="8867" spans="22:26">
      <c r="V8867" s="288"/>
      <c r="W8867" s="287"/>
      <c r="Z8867" s="289"/>
    </row>
    <row r="8868" spans="22:26">
      <c r="V8868" s="288"/>
      <c r="W8868" s="287"/>
      <c r="Z8868" s="289"/>
    </row>
    <row r="8869" spans="22:26">
      <c r="V8869" s="288"/>
      <c r="W8869" s="287"/>
      <c r="Z8869" s="289"/>
    </row>
    <row r="8870" spans="22:26">
      <c r="V8870" s="288"/>
      <c r="W8870" s="287"/>
      <c r="Z8870" s="289"/>
    </row>
    <row r="8871" spans="22:26">
      <c r="V8871" s="288"/>
      <c r="W8871" s="287"/>
      <c r="Z8871" s="289"/>
    </row>
    <row r="8872" spans="22:26">
      <c r="V8872" s="288"/>
      <c r="W8872" s="287"/>
      <c r="Z8872" s="289"/>
    </row>
    <row r="8873" spans="22:26">
      <c r="V8873" s="288"/>
      <c r="W8873" s="287"/>
      <c r="Z8873" s="289"/>
    </row>
    <row r="8874" spans="22:26">
      <c r="V8874" s="288"/>
      <c r="W8874" s="287"/>
      <c r="Z8874" s="289"/>
    </row>
    <row r="8875" spans="22:26">
      <c r="V8875" s="288"/>
      <c r="W8875" s="287"/>
      <c r="Z8875" s="289"/>
    </row>
    <row r="8876" spans="22:26">
      <c r="V8876" s="288"/>
      <c r="W8876" s="287"/>
      <c r="Z8876" s="289"/>
    </row>
    <row r="8877" spans="22:26">
      <c r="V8877" s="288"/>
      <c r="W8877" s="287"/>
      <c r="Z8877" s="289"/>
    </row>
    <row r="8878" spans="22:26">
      <c r="V8878" s="288"/>
      <c r="W8878" s="287"/>
      <c r="Z8878" s="289"/>
    </row>
    <row r="8879" spans="22:26">
      <c r="V8879" s="288"/>
      <c r="W8879" s="287"/>
      <c r="Z8879" s="289"/>
    </row>
    <row r="8880" spans="22:26">
      <c r="V8880" s="288"/>
      <c r="W8880" s="287"/>
      <c r="Z8880" s="289"/>
    </row>
    <row r="8881" spans="22:26">
      <c r="V8881" s="288"/>
      <c r="W8881" s="287"/>
      <c r="Z8881" s="289"/>
    </row>
    <row r="8882" spans="22:26">
      <c r="V8882" s="288"/>
      <c r="W8882" s="287"/>
      <c r="Z8882" s="289"/>
    </row>
    <row r="8883" spans="22:26">
      <c r="V8883" s="288"/>
      <c r="W8883" s="287"/>
      <c r="Z8883" s="289"/>
    </row>
    <row r="8884" spans="22:26">
      <c r="V8884" s="288"/>
      <c r="W8884" s="287"/>
      <c r="Z8884" s="289"/>
    </row>
    <row r="8885" spans="22:26">
      <c r="V8885" s="288"/>
      <c r="W8885" s="287"/>
      <c r="Z8885" s="289"/>
    </row>
    <row r="8886" spans="22:26">
      <c r="V8886" s="288"/>
      <c r="W8886" s="287"/>
      <c r="Z8886" s="289"/>
    </row>
    <row r="8887" spans="22:26">
      <c r="V8887" s="288"/>
      <c r="W8887" s="287"/>
      <c r="Z8887" s="289"/>
    </row>
    <row r="8888" spans="22:26">
      <c r="V8888" s="288"/>
      <c r="W8888" s="287"/>
      <c r="Z8888" s="289"/>
    </row>
    <row r="8889" spans="22:26">
      <c r="V8889" s="288"/>
      <c r="W8889" s="287"/>
      <c r="Z8889" s="289"/>
    </row>
    <row r="8890" spans="22:26">
      <c r="V8890" s="288"/>
      <c r="W8890" s="287"/>
      <c r="Z8890" s="289"/>
    </row>
    <row r="8891" spans="22:26">
      <c r="V8891" s="288"/>
      <c r="W8891" s="287"/>
      <c r="Z8891" s="289"/>
    </row>
    <row r="8892" spans="22:26">
      <c r="V8892" s="288"/>
      <c r="W8892" s="287"/>
      <c r="Z8892" s="289"/>
    </row>
    <row r="8893" spans="22:26">
      <c r="V8893" s="288"/>
      <c r="W8893" s="287"/>
      <c r="Z8893" s="289"/>
    </row>
    <row r="8894" spans="22:26">
      <c r="V8894" s="288"/>
      <c r="W8894" s="287"/>
      <c r="Z8894" s="289"/>
    </row>
    <row r="8895" spans="22:26">
      <c r="V8895" s="288"/>
      <c r="W8895" s="287"/>
      <c r="Z8895" s="289"/>
    </row>
    <row r="8896" spans="22:26">
      <c r="V8896" s="288"/>
      <c r="W8896" s="287"/>
      <c r="Z8896" s="289"/>
    </row>
    <row r="8897" spans="22:26">
      <c r="V8897" s="288"/>
      <c r="W8897" s="287"/>
      <c r="Z8897" s="289"/>
    </row>
    <row r="8898" spans="22:26">
      <c r="V8898" s="288"/>
      <c r="W8898" s="287"/>
      <c r="Z8898" s="289"/>
    </row>
    <row r="8899" spans="22:26">
      <c r="V8899" s="288"/>
      <c r="W8899" s="287"/>
      <c r="Z8899" s="289"/>
    </row>
    <row r="8900" spans="22:26">
      <c r="V8900" s="288"/>
      <c r="W8900" s="287"/>
      <c r="Z8900" s="289"/>
    </row>
    <row r="8901" spans="22:26">
      <c r="V8901" s="288"/>
      <c r="W8901" s="287"/>
      <c r="Z8901" s="289"/>
    </row>
    <row r="8902" spans="22:26">
      <c r="V8902" s="288"/>
      <c r="W8902" s="287"/>
      <c r="Z8902" s="289"/>
    </row>
    <row r="8903" spans="22:26">
      <c r="V8903" s="288"/>
      <c r="W8903" s="287"/>
      <c r="Z8903" s="289"/>
    </row>
    <row r="8904" spans="22:26">
      <c r="V8904" s="288"/>
      <c r="W8904" s="287"/>
      <c r="Z8904" s="289"/>
    </row>
    <row r="8905" spans="22:26">
      <c r="V8905" s="288"/>
      <c r="W8905" s="287"/>
      <c r="Z8905" s="289"/>
    </row>
    <row r="8906" spans="22:26">
      <c r="V8906" s="288"/>
      <c r="W8906" s="287"/>
      <c r="Z8906" s="289"/>
    </row>
    <row r="8907" spans="22:26">
      <c r="V8907" s="288"/>
      <c r="W8907" s="287"/>
      <c r="Z8907" s="289"/>
    </row>
    <row r="8908" spans="22:26">
      <c r="V8908" s="288"/>
      <c r="W8908" s="287"/>
      <c r="Z8908" s="289"/>
    </row>
    <row r="8909" spans="22:26">
      <c r="V8909" s="288"/>
      <c r="W8909" s="287"/>
      <c r="Z8909" s="289"/>
    </row>
    <row r="8910" spans="22:26">
      <c r="V8910" s="288"/>
      <c r="W8910" s="287"/>
      <c r="Z8910" s="289"/>
    </row>
    <row r="8911" spans="22:26">
      <c r="V8911" s="288"/>
      <c r="W8911" s="287"/>
      <c r="Z8911" s="289"/>
    </row>
    <row r="8912" spans="22:26">
      <c r="V8912" s="288"/>
      <c r="W8912" s="287"/>
      <c r="Z8912" s="289"/>
    </row>
    <row r="8913" spans="22:26">
      <c r="V8913" s="288"/>
      <c r="W8913" s="287"/>
      <c r="Z8913" s="289"/>
    </row>
    <row r="8914" spans="22:26">
      <c r="V8914" s="288"/>
      <c r="W8914" s="287"/>
      <c r="Z8914" s="289"/>
    </row>
    <row r="8915" spans="22:26">
      <c r="V8915" s="288"/>
      <c r="W8915" s="287"/>
      <c r="Z8915" s="289"/>
    </row>
    <row r="8916" spans="22:26">
      <c r="V8916" s="288"/>
      <c r="W8916" s="287"/>
      <c r="Z8916" s="289"/>
    </row>
    <row r="8917" spans="22:26">
      <c r="V8917" s="288"/>
      <c r="W8917" s="287"/>
      <c r="Z8917" s="289"/>
    </row>
    <row r="8918" spans="22:26">
      <c r="V8918" s="288"/>
      <c r="W8918" s="287"/>
      <c r="Z8918" s="289"/>
    </row>
    <row r="8919" spans="22:26">
      <c r="V8919" s="288"/>
      <c r="W8919" s="287"/>
      <c r="Z8919" s="289"/>
    </row>
    <row r="8920" spans="22:26">
      <c r="V8920" s="288"/>
      <c r="W8920" s="287"/>
      <c r="Z8920" s="289"/>
    </row>
    <row r="8921" spans="22:26">
      <c r="V8921" s="288"/>
      <c r="W8921" s="287"/>
      <c r="Z8921" s="289"/>
    </row>
    <row r="8922" spans="22:26">
      <c r="V8922" s="288"/>
      <c r="W8922" s="287"/>
      <c r="Z8922" s="289"/>
    </row>
    <row r="8923" spans="22:26">
      <c r="V8923" s="288"/>
      <c r="W8923" s="287"/>
      <c r="Z8923" s="289"/>
    </row>
    <row r="8924" spans="22:26">
      <c r="V8924" s="288"/>
      <c r="W8924" s="287"/>
      <c r="Z8924" s="289"/>
    </row>
    <row r="8925" spans="22:26">
      <c r="V8925" s="288"/>
      <c r="W8925" s="287"/>
      <c r="Z8925" s="289"/>
    </row>
    <row r="8926" spans="22:26">
      <c r="V8926" s="288"/>
      <c r="W8926" s="287"/>
      <c r="Z8926" s="289"/>
    </row>
    <row r="8927" spans="22:26">
      <c r="V8927" s="288"/>
      <c r="W8927" s="287"/>
      <c r="Z8927" s="289"/>
    </row>
    <row r="8928" spans="22:26">
      <c r="V8928" s="288"/>
      <c r="W8928" s="287"/>
      <c r="Z8928" s="289"/>
    </row>
    <row r="8929" spans="22:26">
      <c r="V8929" s="288"/>
      <c r="W8929" s="287"/>
      <c r="Z8929" s="289"/>
    </row>
    <row r="8930" spans="22:26">
      <c r="V8930" s="288"/>
      <c r="W8930" s="287"/>
      <c r="Z8930" s="289"/>
    </row>
    <row r="8931" spans="22:26">
      <c r="V8931" s="288"/>
      <c r="W8931" s="287"/>
      <c r="Z8931" s="289"/>
    </row>
    <row r="8932" spans="22:26">
      <c r="V8932" s="288"/>
      <c r="W8932" s="287"/>
      <c r="Z8932" s="289"/>
    </row>
    <row r="8933" spans="22:26">
      <c r="V8933" s="288"/>
      <c r="W8933" s="287"/>
      <c r="Z8933" s="289"/>
    </row>
    <row r="8934" spans="22:26">
      <c r="V8934" s="288"/>
      <c r="W8934" s="287"/>
      <c r="Z8934" s="289"/>
    </row>
    <row r="8935" spans="22:26">
      <c r="V8935" s="288"/>
      <c r="W8935" s="287"/>
      <c r="Z8935" s="289"/>
    </row>
    <row r="8936" spans="22:26">
      <c r="V8936" s="288"/>
      <c r="W8936" s="287"/>
      <c r="Z8936" s="289"/>
    </row>
    <row r="8937" spans="22:26">
      <c r="V8937" s="288"/>
      <c r="W8937" s="287"/>
      <c r="Z8937" s="289"/>
    </row>
    <row r="8938" spans="22:26">
      <c r="V8938" s="288"/>
      <c r="W8938" s="287"/>
      <c r="Z8938" s="289"/>
    </row>
    <row r="8939" spans="22:26">
      <c r="V8939" s="288"/>
      <c r="W8939" s="287"/>
      <c r="Z8939" s="289"/>
    </row>
    <row r="8940" spans="22:26">
      <c r="V8940" s="288"/>
      <c r="W8940" s="287"/>
      <c r="Z8940" s="289"/>
    </row>
    <row r="8941" spans="22:26">
      <c r="V8941" s="288"/>
      <c r="W8941" s="287"/>
      <c r="Z8941" s="289"/>
    </row>
    <row r="8942" spans="22:26">
      <c r="V8942" s="288"/>
      <c r="W8942" s="287"/>
      <c r="Z8942" s="289"/>
    </row>
    <row r="8943" spans="22:26">
      <c r="V8943" s="288"/>
      <c r="W8943" s="287"/>
      <c r="Z8943" s="289"/>
    </row>
    <row r="8944" spans="22:26">
      <c r="V8944" s="288"/>
      <c r="W8944" s="287"/>
      <c r="Z8944" s="289"/>
    </row>
    <row r="8945" spans="22:26">
      <c r="V8945" s="288"/>
      <c r="W8945" s="287"/>
      <c r="Z8945" s="289"/>
    </row>
    <row r="8946" spans="22:26">
      <c r="V8946" s="288"/>
      <c r="W8946" s="287"/>
      <c r="Z8946" s="289"/>
    </row>
    <row r="8947" spans="22:26">
      <c r="V8947" s="288"/>
      <c r="W8947" s="287"/>
      <c r="Z8947" s="289"/>
    </row>
    <row r="8948" spans="22:26">
      <c r="V8948" s="288"/>
      <c r="W8948" s="287"/>
      <c r="Z8948" s="289"/>
    </row>
    <row r="8949" spans="22:26">
      <c r="V8949" s="288"/>
      <c r="W8949" s="287"/>
      <c r="Z8949" s="289"/>
    </row>
    <row r="8950" spans="22:26">
      <c r="V8950" s="288"/>
      <c r="W8950" s="287"/>
      <c r="Z8950" s="289"/>
    </row>
    <row r="8951" spans="22:26">
      <c r="V8951" s="288"/>
      <c r="W8951" s="287"/>
      <c r="Z8951" s="289"/>
    </row>
    <row r="8952" spans="22:26">
      <c r="V8952" s="288"/>
      <c r="W8952" s="287"/>
      <c r="Z8952" s="289"/>
    </row>
    <row r="8953" spans="22:26">
      <c r="V8953" s="288"/>
      <c r="W8953" s="287"/>
      <c r="Z8953" s="289"/>
    </row>
    <row r="8954" spans="22:26">
      <c r="V8954" s="288"/>
      <c r="W8954" s="287"/>
      <c r="Z8954" s="289"/>
    </row>
    <row r="8955" spans="22:26">
      <c r="V8955" s="288"/>
      <c r="W8955" s="287"/>
      <c r="Z8955" s="289"/>
    </row>
    <row r="8956" spans="22:26">
      <c r="V8956" s="288"/>
      <c r="W8956" s="287"/>
      <c r="Z8956" s="289"/>
    </row>
    <row r="8957" spans="22:26">
      <c r="V8957" s="288"/>
      <c r="W8957" s="287"/>
      <c r="Z8957" s="289"/>
    </row>
    <row r="8958" spans="22:26">
      <c r="V8958" s="288"/>
      <c r="W8958" s="287"/>
      <c r="Z8958" s="289"/>
    </row>
    <row r="8959" spans="22:26">
      <c r="V8959" s="288"/>
      <c r="W8959" s="287"/>
      <c r="Z8959" s="289"/>
    </row>
    <row r="8960" spans="22:26">
      <c r="V8960" s="288"/>
      <c r="W8960" s="287"/>
      <c r="Z8960" s="289"/>
    </row>
    <row r="8961" spans="22:26">
      <c r="V8961" s="288"/>
      <c r="W8961" s="287"/>
      <c r="Z8961" s="289"/>
    </row>
    <row r="8962" spans="22:26">
      <c r="V8962" s="288"/>
      <c r="W8962" s="287"/>
      <c r="Z8962" s="289"/>
    </row>
    <row r="8963" spans="22:26">
      <c r="V8963" s="288"/>
      <c r="W8963" s="287"/>
      <c r="Z8963" s="289"/>
    </row>
    <row r="8964" spans="22:26">
      <c r="V8964" s="288"/>
      <c r="W8964" s="287"/>
      <c r="Z8964" s="289"/>
    </row>
    <row r="8965" spans="22:26">
      <c r="V8965" s="288"/>
      <c r="W8965" s="287"/>
      <c r="Z8965" s="289"/>
    </row>
    <row r="8966" spans="22:26">
      <c r="V8966" s="288"/>
      <c r="W8966" s="287"/>
      <c r="Z8966" s="289"/>
    </row>
    <row r="8967" spans="22:26">
      <c r="V8967" s="288"/>
      <c r="W8967" s="287"/>
      <c r="Z8967" s="289"/>
    </row>
    <row r="8968" spans="22:26">
      <c r="V8968" s="288"/>
      <c r="W8968" s="287"/>
      <c r="Z8968" s="289"/>
    </row>
    <row r="8969" spans="22:26">
      <c r="V8969" s="288"/>
      <c r="W8969" s="287"/>
      <c r="Z8969" s="289"/>
    </row>
    <row r="8970" spans="22:26">
      <c r="V8970" s="288"/>
      <c r="W8970" s="287"/>
      <c r="Z8970" s="289"/>
    </row>
    <row r="8971" spans="22:26">
      <c r="V8971" s="288"/>
      <c r="W8971" s="287"/>
      <c r="Z8971" s="289"/>
    </row>
    <row r="8972" spans="22:26">
      <c r="V8972" s="288"/>
      <c r="W8972" s="287"/>
      <c r="Z8972" s="289"/>
    </row>
    <row r="8973" spans="22:26">
      <c r="V8973" s="288"/>
      <c r="W8973" s="287"/>
      <c r="Z8973" s="289"/>
    </row>
    <row r="8974" spans="22:26">
      <c r="V8974" s="288"/>
      <c r="W8974" s="287"/>
      <c r="Z8974" s="289"/>
    </row>
    <row r="8975" spans="22:26">
      <c r="V8975" s="288"/>
      <c r="W8975" s="287"/>
      <c r="Z8975" s="289"/>
    </row>
    <row r="8976" spans="22:26">
      <c r="V8976" s="288"/>
      <c r="W8976" s="287"/>
      <c r="Z8976" s="289"/>
    </row>
    <row r="8977" spans="22:26">
      <c r="V8977" s="288"/>
      <c r="W8977" s="287"/>
      <c r="Z8977" s="289"/>
    </row>
    <row r="8978" spans="22:26">
      <c r="V8978" s="288"/>
      <c r="W8978" s="287"/>
      <c r="Z8978" s="289"/>
    </row>
    <row r="8979" spans="22:26">
      <c r="V8979" s="288"/>
      <c r="W8979" s="287"/>
      <c r="Z8979" s="289"/>
    </row>
    <row r="8980" spans="22:26">
      <c r="V8980" s="288"/>
      <c r="W8980" s="287"/>
      <c r="Z8980" s="289"/>
    </row>
    <row r="8981" spans="22:26">
      <c r="V8981" s="288"/>
      <c r="W8981" s="287"/>
      <c r="Z8981" s="289"/>
    </row>
    <row r="8982" spans="22:26">
      <c r="V8982" s="288"/>
      <c r="W8982" s="287"/>
      <c r="Z8982" s="289"/>
    </row>
    <row r="8983" spans="22:26">
      <c r="V8983" s="288"/>
      <c r="W8983" s="287"/>
      <c r="Z8983" s="289"/>
    </row>
    <row r="8984" spans="22:26">
      <c r="V8984" s="288"/>
      <c r="W8984" s="287"/>
      <c r="Z8984" s="289"/>
    </row>
    <row r="8985" spans="22:26">
      <c r="V8985" s="288"/>
      <c r="W8985" s="287"/>
      <c r="Z8985" s="289"/>
    </row>
    <row r="8986" spans="22:26">
      <c r="V8986" s="288"/>
      <c r="W8986" s="287"/>
      <c r="Z8986" s="289"/>
    </row>
    <row r="8987" spans="22:26">
      <c r="V8987" s="288"/>
      <c r="W8987" s="287"/>
      <c r="Z8987" s="289"/>
    </row>
    <row r="8988" spans="22:26">
      <c r="V8988" s="288"/>
      <c r="W8988" s="287"/>
      <c r="Z8988" s="289"/>
    </row>
    <row r="8989" spans="22:26">
      <c r="V8989" s="288"/>
      <c r="W8989" s="287"/>
      <c r="Z8989" s="289"/>
    </row>
    <row r="8990" spans="22:26">
      <c r="V8990" s="288"/>
      <c r="W8990" s="287"/>
      <c r="Z8990" s="289"/>
    </row>
    <row r="8991" spans="22:26">
      <c r="V8991" s="288"/>
      <c r="W8991" s="287"/>
      <c r="Z8991" s="289"/>
    </row>
    <row r="8992" spans="22:26">
      <c r="V8992" s="288"/>
      <c r="W8992" s="287"/>
      <c r="Z8992" s="289"/>
    </row>
    <row r="8993" spans="22:26">
      <c r="V8993" s="288"/>
      <c r="W8993" s="287"/>
      <c r="Z8993" s="289"/>
    </row>
    <row r="8994" spans="22:26">
      <c r="V8994" s="288"/>
      <c r="W8994" s="287"/>
      <c r="Z8994" s="289"/>
    </row>
    <row r="8995" spans="22:26">
      <c r="V8995" s="288"/>
      <c r="W8995" s="287"/>
      <c r="Z8995" s="289"/>
    </row>
    <row r="8996" spans="22:26">
      <c r="V8996" s="288"/>
      <c r="W8996" s="287"/>
      <c r="Z8996" s="289"/>
    </row>
    <row r="8997" spans="22:26">
      <c r="V8997" s="288"/>
      <c r="W8997" s="287"/>
      <c r="Z8997" s="289"/>
    </row>
    <row r="8998" spans="22:26">
      <c r="V8998" s="288"/>
      <c r="W8998" s="287"/>
      <c r="Z8998" s="289"/>
    </row>
    <row r="8999" spans="22:26">
      <c r="V8999" s="288"/>
      <c r="W8999" s="287"/>
      <c r="Z8999" s="289"/>
    </row>
    <row r="9000" spans="22:26">
      <c r="V9000" s="288"/>
      <c r="W9000" s="287"/>
      <c r="Z9000" s="289"/>
    </row>
    <row r="9001" spans="22:26">
      <c r="V9001" s="288"/>
      <c r="W9001" s="287"/>
      <c r="Z9001" s="289"/>
    </row>
    <row r="9002" spans="22:26">
      <c r="V9002" s="288"/>
      <c r="W9002" s="287"/>
      <c r="Z9002" s="289"/>
    </row>
    <row r="9003" spans="22:26">
      <c r="V9003" s="288"/>
      <c r="W9003" s="287"/>
      <c r="Z9003" s="289"/>
    </row>
    <row r="9004" spans="22:26">
      <c r="V9004" s="288"/>
      <c r="W9004" s="287"/>
      <c r="Z9004" s="289"/>
    </row>
    <row r="9005" spans="22:26">
      <c r="V9005" s="288"/>
      <c r="W9005" s="287"/>
      <c r="Z9005" s="289"/>
    </row>
    <row r="9006" spans="22:26">
      <c r="V9006" s="288"/>
      <c r="W9006" s="287"/>
      <c r="Z9006" s="289"/>
    </row>
    <row r="9007" spans="22:26">
      <c r="V9007" s="288"/>
      <c r="W9007" s="287"/>
      <c r="Z9007" s="289"/>
    </row>
    <row r="9008" spans="22:26">
      <c r="V9008" s="288"/>
      <c r="W9008" s="287"/>
      <c r="Z9008" s="289"/>
    </row>
    <row r="9009" spans="22:26">
      <c r="V9009" s="288"/>
      <c r="W9009" s="287"/>
      <c r="Z9009" s="289"/>
    </row>
    <row r="9010" spans="22:26">
      <c r="V9010" s="288"/>
      <c r="W9010" s="287"/>
      <c r="Z9010" s="289"/>
    </row>
    <row r="9011" spans="22:26">
      <c r="V9011" s="288"/>
      <c r="W9011" s="287"/>
      <c r="Z9011" s="289"/>
    </row>
    <row r="9012" spans="22:26">
      <c r="V9012" s="288"/>
      <c r="W9012" s="287"/>
      <c r="Z9012" s="289"/>
    </row>
    <row r="9013" spans="22:26">
      <c r="V9013" s="288"/>
      <c r="W9013" s="287"/>
      <c r="Z9013" s="289"/>
    </row>
    <row r="9014" spans="22:26">
      <c r="V9014" s="288"/>
      <c r="W9014" s="287"/>
      <c r="Z9014" s="289"/>
    </row>
    <row r="9015" spans="22:26">
      <c r="V9015" s="288"/>
      <c r="W9015" s="287"/>
      <c r="Z9015" s="289"/>
    </row>
    <row r="9016" spans="22:26">
      <c r="V9016" s="288"/>
      <c r="W9016" s="287"/>
      <c r="Z9016" s="289"/>
    </row>
    <row r="9017" spans="22:26">
      <c r="V9017" s="288"/>
      <c r="W9017" s="287"/>
      <c r="Z9017" s="289"/>
    </row>
    <row r="9018" spans="22:26">
      <c r="V9018" s="288"/>
      <c r="W9018" s="287"/>
      <c r="Z9018" s="289"/>
    </row>
    <row r="9019" spans="22:26">
      <c r="V9019" s="288"/>
      <c r="W9019" s="287"/>
      <c r="Z9019" s="289"/>
    </row>
    <row r="9020" spans="22:26">
      <c r="V9020" s="288"/>
      <c r="W9020" s="287"/>
      <c r="Z9020" s="289"/>
    </row>
    <row r="9021" spans="22:26">
      <c r="V9021" s="288"/>
      <c r="W9021" s="287"/>
      <c r="Z9021" s="289"/>
    </row>
    <row r="9022" spans="22:26">
      <c r="V9022" s="288"/>
      <c r="W9022" s="287"/>
      <c r="Z9022" s="289"/>
    </row>
    <row r="9023" spans="22:26">
      <c r="V9023" s="288"/>
      <c r="W9023" s="287"/>
      <c r="Z9023" s="289"/>
    </row>
    <row r="9024" spans="22:26">
      <c r="V9024" s="288"/>
      <c r="W9024" s="287"/>
      <c r="Z9024" s="289"/>
    </row>
    <row r="9025" spans="22:26">
      <c r="V9025" s="288"/>
      <c r="W9025" s="287"/>
      <c r="Z9025" s="289"/>
    </row>
    <row r="9026" spans="22:26">
      <c r="V9026" s="288"/>
      <c r="W9026" s="287"/>
      <c r="Z9026" s="289"/>
    </row>
    <row r="9027" spans="22:26">
      <c r="V9027" s="288"/>
      <c r="W9027" s="287"/>
      <c r="Z9027" s="289"/>
    </row>
    <row r="9028" spans="22:26">
      <c r="V9028" s="288"/>
      <c r="W9028" s="287"/>
      <c r="Z9028" s="289"/>
    </row>
    <row r="9029" spans="22:26">
      <c r="V9029" s="288"/>
      <c r="W9029" s="287"/>
      <c r="Z9029" s="289"/>
    </row>
    <row r="9030" spans="22:26">
      <c r="V9030" s="288"/>
      <c r="W9030" s="287"/>
      <c r="Z9030" s="289"/>
    </row>
    <row r="9031" spans="22:26">
      <c r="V9031" s="288"/>
      <c r="W9031" s="287"/>
      <c r="Z9031" s="289"/>
    </row>
    <row r="9032" spans="22:26">
      <c r="V9032" s="288"/>
      <c r="W9032" s="287"/>
      <c r="Z9032" s="289"/>
    </row>
    <row r="9033" spans="22:26">
      <c r="V9033" s="288"/>
      <c r="W9033" s="287"/>
      <c r="Z9033" s="289"/>
    </row>
    <row r="9034" spans="22:26">
      <c r="V9034" s="288"/>
      <c r="W9034" s="287"/>
      <c r="Z9034" s="289"/>
    </row>
    <row r="9035" spans="22:26">
      <c r="V9035" s="288"/>
      <c r="W9035" s="287"/>
      <c r="Z9035" s="289"/>
    </row>
    <row r="9036" spans="22:26">
      <c r="V9036" s="288"/>
      <c r="W9036" s="287"/>
      <c r="Z9036" s="289"/>
    </row>
    <row r="9037" spans="22:26">
      <c r="V9037" s="288"/>
      <c r="W9037" s="287"/>
      <c r="Z9037" s="289"/>
    </row>
    <row r="9038" spans="22:26">
      <c r="V9038" s="288"/>
      <c r="W9038" s="287"/>
      <c r="Z9038" s="289"/>
    </row>
    <row r="9039" spans="22:26">
      <c r="V9039" s="288"/>
      <c r="W9039" s="287"/>
      <c r="Z9039" s="289"/>
    </row>
    <row r="9040" spans="22:26">
      <c r="V9040" s="288"/>
      <c r="W9040" s="287"/>
      <c r="Z9040" s="289"/>
    </row>
    <row r="9041" spans="22:26">
      <c r="V9041" s="288"/>
      <c r="W9041" s="287"/>
      <c r="Z9041" s="289"/>
    </row>
    <row r="9042" spans="22:26">
      <c r="V9042" s="288"/>
      <c r="W9042" s="287"/>
      <c r="Z9042" s="289"/>
    </row>
    <row r="9043" spans="22:26">
      <c r="V9043" s="288"/>
      <c r="W9043" s="287"/>
      <c r="Z9043" s="289"/>
    </row>
    <row r="9044" spans="22:26">
      <c r="V9044" s="288"/>
      <c r="W9044" s="287"/>
      <c r="Z9044" s="289"/>
    </row>
    <row r="9045" spans="22:26">
      <c r="V9045" s="288"/>
      <c r="W9045" s="287"/>
      <c r="Z9045" s="289"/>
    </row>
    <row r="9046" spans="22:26">
      <c r="V9046" s="288"/>
      <c r="W9046" s="287"/>
      <c r="Z9046" s="289"/>
    </row>
    <row r="9047" spans="22:26">
      <c r="V9047" s="288"/>
      <c r="W9047" s="287"/>
      <c r="Z9047" s="289"/>
    </row>
    <row r="9048" spans="22:26">
      <c r="V9048" s="288"/>
      <c r="W9048" s="287"/>
      <c r="Z9048" s="289"/>
    </row>
    <row r="9049" spans="22:26">
      <c r="V9049" s="288"/>
      <c r="W9049" s="287"/>
      <c r="Z9049" s="289"/>
    </row>
    <row r="9050" spans="22:26">
      <c r="V9050" s="288"/>
      <c r="W9050" s="287"/>
      <c r="Z9050" s="289"/>
    </row>
    <row r="9051" spans="22:26">
      <c r="V9051" s="288"/>
      <c r="W9051" s="287"/>
      <c r="Z9051" s="289"/>
    </row>
    <row r="9052" spans="22:26">
      <c r="V9052" s="288"/>
      <c r="W9052" s="287"/>
      <c r="Z9052" s="289"/>
    </row>
    <row r="9053" spans="22:26">
      <c r="V9053" s="288"/>
      <c r="W9053" s="287"/>
      <c r="Z9053" s="289"/>
    </row>
    <row r="9054" spans="22:26">
      <c r="V9054" s="288"/>
      <c r="W9054" s="287"/>
      <c r="Z9054" s="289"/>
    </row>
    <row r="9055" spans="22:26">
      <c r="V9055" s="288"/>
      <c r="W9055" s="287"/>
      <c r="Z9055" s="289"/>
    </row>
    <row r="9056" spans="22:26">
      <c r="V9056" s="288"/>
      <c r="W9056" s="287"/>
      <c r="Z9056" s="289"/>
    </row>
    <row r="9057" spans="22:26">
      <c r="V9057" s="288"/>
      <c r="W9057" s="287"/>
      <c r="Z9057" s="289"/>
    </row>
    <row r="9058" spans="22:26">
      <c r="V9058" s="288"/>
      <c r="W9058" s="287"/>
      <c r="Z9058" s="289"/>
    </row>
    <row r="9059" spans="22:26">
      <c r="V9059" s="288"/>
      <c r="W9059" s="287"/>
      <c r="Z9059" s="289"/>
    </row>
    <row r="9060" spans="22:26">
      <c r="V9060" s="288"/>
      <c r="W9060" s="287"/>
      <c r="Z9060" s="289"/>
    </row>
    <row r="9061" spans="22:26">
      <c r="V9061" s="288"/>
      <c r="W9061" s="287"/>
      <c r="Z9061" s="289"/>
    </row>
    <row r="9062" spans="22:26">
      <c r="V9062" s="288"/>
      <c r="W9062" s="287"/>
      <c r="Z9062" s="289"/>
    </row>
    <row r="9063" spans="22:26">
      <c r="V9063" s="288"/>
      <c r="W9063" s="287"/>
      <c r="Z9063" s="289"/>
    </row>
    <row r="9064" spans="22:26">
      <c r="V9064" s="288"/>
      <c r="W9064" s="287"/>
      <c r="Z9064" s="289"/>
    </row>
    <row r="9065" spans="22:26">
      <c r="V9065" s="288"/>
      <c r="W9065" s="287"/>
      <c r="Z9065" s="289"/>
    </row>
    <row r="9066" spans="22:26">
      <c r="V9066" s="288"/>
      <c r="W9066" s="287"/>
      <c r="Z9066" s="289"/>
    </row>
    <row r="9067" spans="22:26">
      <c r="V9067" s="288"/>
      <c r="W9067" s="287"/>
      <c r="Z9067" s="289"/>
    </row>
    <row r="9068" spans="22:26">
      <c r="V9068" s="288"/>
      <c r="W9068" s="287"/>
      <c r="Z9068" s="289"/>
    </row>
    <row r="9069" spans="22:26">
      <c r="V9069" s="288"/>
      <c r="W9069" s="287"/>
      <c r="Z9069" s="289"/>
    </row>
    <row r="9070" spans="22:26">
      <c r="V9070" s="288"/>
      <c r="W9070" s="287"/>
      <c r="Z9070" s="289"/>
    </row>
    <row r="9071" spans="22:26">
      <c r="V9071" s="288"/>
      <c r="W9071" s="287"/>
      <c r="Z9071" s="289"/>
    </row>
    <row r="9072" spans="22:26">
      <c r="V9072" s="288"/>
      <c r="W9072" s="287"/>
      <c r="Z9072" s="289"/>
    </row>
    <row r="9073" spans="22:26">
      <c r="V9073" s="288"/>
      <c r="W9073" s="287"/>
      <c r="Z9073" s="289"/>
    </row>
    <row r="9074" spans="22:26">
      <c r="V9074" s="288"/>
      <c r="W9074" s="287"/>
      <c r="Z9074" s="289"/>
    </row>
    <row r="9075" spans="22:26">
      <c r="V9075" s="288"/>
      <c r="W9075" s="287"/>
      <c r="Z9075" s="289"/>
    </row>
    <row r="9076" spans="22:26">
      <c r="V9076" s="288"/>
      <c r="W9076" s="287"/>
      <c r="Z9076" s="289"/>
    </row>
    <row r="9077" spans="22:26">
      <c r="V9077" s="288"/>
      <c r="W9077" s="287"/>
      <c r="Z9077" s="289"/>
    </row>
    <row r="9078" spans="22:26">
      <c r="V9078" s="288"/>
      <c r="W9078" s="287"/>
      <c r="Z9078" s="289"/>
    </row>
    <row r="9079" spans="22:26">
      <c r="V9079" s="288"/>
      <c r="W9079" s="287"/>
      <c r="Z9079" s="289"/>
    </row>
    <row r="9080" spans="22:26">
      <c r="V9080" s="288"/>
      <c r="W9080" s="287"/>
      <c r="Z9080" s="289"/>
    </row>
    <row r="9081" spans="22:26">
      <c r="V9081" s="288"/>
      <c r="W9081" s="287"/>
      <c r="Z9081" s="289"/>
    </row>
    <row r="9082" spans="22:26">
      <c r="V9082" s="288"/>
      <c r="W9082" s="287"/>
      <c r="Z9082" s="289"/>
    </row>
    <row r="9083" spans="22:26">
      <c r="V9083" s="288"/>
      <c r="W9083" s="287"/>
      <c r="Z9083" s="289"/>
    </row>
    <row r="9084" spans="22:26">
      <c r="V9084" s="288"/>
      <c r="W9084" s="287"/>
      <c r="Z9084" s="289"/>
    </row>
    <row r="9085" spans="22:26">
      <c r="V9085" s="288"/>
      <c r="W9085" s="287"/>
      <c r="Z9085" s="289"/>
    </row>
    <row r="9086" spans="22:26">
      <c r="V9086" s="288"/>
      <c r="W9086" s="287"/>
      <c r="Z9086" s="289"/>
    </row>
    <row r="9087" spans="22:26">
      <c r="V9087" s="288"/>
      <c r="W9087" s="287"/>
      <c r="Z9087" s="289"/>
    </row>
    <row r="9088" spans="22:26">
      <c r="V9088" s="288"/>
      <c r="W9088" s="287"/>
      <c r="Z9088" s="289"/>
    </row>
    <row r="9089" spans="22:26">
      <c r="V9089" s="288"/>
      <c r="W9089" s="287"/>
      <c r="Z9089" s="289"/>
    </row>
    <row r="9090" spans="22:26">
      <c r="V9090" s="288"/>
      <c r="W9090" s="287"/>
      <c r="Z9090" s="289"/>
    </row>
    <row r="9091" spans="22:26">
      <c r="V9091" s="288"/>
      <c r="W9091" s="287"/>
      <c r="Z9091" s="289"/>
    </row>
    <row r="9092" spans="22:26">
      <c r="V9092" s="288"/>
      <c r="W9092" s="287"/>
      <c r="Z9092" s="289"/>
    </row>
    <row r="9093" spans="22:26">
      <c r="V9093" s="288"/>
      <c r="W9093" s="287"/>
      <c r="Z9093" s="289"/>
    </row>
    <row r="9094" spans="22:26">
      <c r="V9094" s="288"/>
      <c r="W9094" s="287"/>
      <c r="Z9094" s="289"/>
    </row>
    <row r="9095" spans="22:26">
      <c r="V9095" s="288"/>
      <c r="W9095" s="287"/>
      <c r="Z9095" s="289"/>
    </row>
    <row r="9096" spans="22:26">
      <c r="V9096" s="288"/>
      <c r="W9096" s="287"/>
      <c r="Z9096" s="289"/>
    </row>
    <row r="9097" spans="22:26">
      <c r="V9097" s="288"/>
      <c r="W9097" s="287"/>
      <c r="Z9097" s="289"/>
    </row>
    <row r="9098" spans="22:26">
      <c r="V9098" s="288"/>
      <c r="W9098" s="287"/>
      <c r="Z9098" s="289"/>
    </row>
    <row r="9099" spans="22:26">
      <c r="V9099" s="288"/>
      <c r="W9099" s="287"/>
      <c r="Z9099" s="289"/>
    </row>
    <row r="9100" spans="22:26">
      <c r="V9100" s="288"/>
      <c r="W9100" s="287"/>
      <c r="Z9100" s="289"/>
    </row>
    <row r="9101" spans="22:26">
      <c r="V9101" s="288"/>
      <c r="W9101" s="287"/>
      <c r="Z9101" s="289"/>
    </row>
    <row r="9102" spans="22:26">
      <c r="V9102" s="288"/>
      <c r="W9102" s="287"/>
      <c r="Z9102" s="289"/>
    </row>
    <row r="9103" spans="22:26">
      <c r="V9103" s="288"/>
      <c r="W9103" s="287"/>
      <c r="Z9103" s="289"/>
    </row>
    <row r="9104" spans="22:26">
      <c r="V9104" s="288"/>
      <c r="W9104" s="287"/>
      <c r="Z9104" s="289"/>
    </row>
    <row r="9105" spans="22:26">
      <c r="V9105" s="288"/>
      <c r="W9105" s="287"/>
      <c r="Z9105" s="289"/>
    </row>
    <row r="9106" spans="22:26">
      <c r="V9106" s="288"/>
      <c r="W9106" s="287"/>
      <c r="Z9106" s="289"/>
    </row>
    <row r="9107" spans="22:26">
      <c r="V9107" s="288"/>
      <c r="W9107" s="287"/>
      <c r="Z9107" s="289"/>
    </row>
    <row r="9108" spans="22:26">
      <c r="V9108" s="288"/>
      <c r="W9108" s="287"/>
      <c r="Z9108" s="289"/>
    </row>
    <row r="9109" spans="22:26">
      <c r="V9109" s="288"/>
      <c r="W9109" s="287"/>
      <c r="Z9109" s="289"/>
    </row>
    <row r="9110" spans="22:26">
      <c r="V9110" s="288"/>
      <c r="W9110" s="287"/>
      <c r="Z9110" s="289"/>
    </row>
    <row r="9111" spans="22:26">
      <c r="V9111" s="288"/>
      <c r="W9111" s="287"/>
      <c r="Z9111" s="289"/>
    </row>
    <row r="9112" spans="22:26">
      <c r="V9112" s="288"/>
      <c r="W9112" s="287"/>
      <c r="Z9112" s="289"/>
    </row>
    <row r="9113" spans="22:26">
      <c r="V9113" s="288"/>
      <c r="W9113" s="287"/>
      <c r="Z9113" s="289"/>
    </row>
    <row r="9114" spans="22:26">
      <c r="V9114" s="288"/>
      <c r="W9114" s="287"/>
      <c r="Z9114" s="289"/>
    </row>
    <row r="9115" spans="22:26">
      <c r="V9115" s="288"/>
      <c r="W9115" s="287"/>
      <c r="Z9115" s="289"/>
    </row>
    <row r="9116" spans="22:26">
      <c r="V9116" s="288"/>
      <c r="W9116" s="287"/>
      <c r="Z9116" s="289"/>
    </row>
    <row r="9117" spans="22:26">
      <c r="V9117" s="288"/>
      <c r="W9117" s="287"/>
      <c r="Z9117" s="289"/>
    </row>
    <row r="9118" spans="22:26">
      <c r="V9118" s="288"/>
      <c r="W9118" s="287"/>
      <c r="Z9118" s="289"/>
    </row>
    <row r="9119" spans="22:26">
      <c r="V9119" s="288"/>
      <c r="W9119" s="287"/>
      <c r="Z9119" s="289"/>
    </row>
    <row r="9120" spans="22:26">
      <c r="V9120" s="288"/>
      <c r="W9120" s="287"/>
      <c r="Z9120" s="289"/>
    </row>
    <row r="9121" spans="22:26">
      <c r="V9121" s="288"/>
      <c r="W9121" s="287"/>
      <c r="Z9121" s="289"/>
    </row>
    <row r="9122" spans="22:26">
      <c r="V9122" s="288"/>
      <c r="W9122" s="287"/>
      <c r="Z9122" s="289"/>
    </row>
    <row r="9123" spans="22:26">
      <c r="V9123" s="288"/>
      <c r="W9123" s="287"/>
      <c r="Z9123" s="289"/>
    </row>
    <row r="9124" spans="22:26">
      <c r="V9124" s="288"/>
      <c r="W9124" s="287"/>
      <c r="Z9124" s="289"/>
    </row>
    <row r="9125" spans="22:26">
      <c r="V9125" s="288"/>
      <c r="W9125" s="287"/>
      <c r="Z9125" s="289"/>
    </row>
    <row r="9126" spans="22:26">
      <c r="V9126" s="288"/>
      <c r="W9126" s="287"/>
      <c r="Z9126" s="289"/>
    </row>
    <row r="9127" spans="22:26">
      <c r="V9127" s="288"/>
      <c r="W9127" s="287"/>
      <c r="Z9127" s="289"/>
    </row>
    <row r="9128" spans="22:26">
      <c r="V9128" s="288"/>
      <c r="W9128" s="287"/>
      <c r="Z9128" s="289"/>
    </row>
    <row r="9129" spans="22:26">
      <c r="V9129" s="288"/>
      <c r="W9129" s="287"/>
      <c r="Z9129" s="289"/>
    </row>
    <row r="9130" spans="22:26">
      <c r="V9130" s="288"/>
      <c r="W9130" s="287"/>
      <c r="Z9130" s="289"/>
    </row>
    <row r="9131" spans="22:26">
      <c r="V9131" s="288"/>
      <c r="W9131" s="287"/>
      <c r="Z9131" s="289"/>
    </row>
    <row r="9132" spans="22:26">
      <c r="V9132" s="288"/>
      <c r="W9132" s="287"/>
      <c r="Z9132" s="289"/>
    </row>
    <row r="9133" spans="22:26">
      <c r="V9133" s="288"/>
      <c r="W9133" s="287"/>
      <c r="Z9133" s="289"/>
    </row>
    <row r="9134" spans="22:26">
      <c r="V9134" s="288"/>
      <c r="W9134" s="287"/>
      <c r="Z9134" s="289"/>
    </row>
    <row r="9135" spans="22:26">
      <c r="V9135" s="288"/>
      <c r="W9135" s="287"/>
      <c r="Z9135" s="289"/>
    </row>
    <row r="9136" spans="22:26">
      <c r="V9136" s="288"/>
      <c r="W9136" s="287"/>
      <c r="Z9136" s="289"/>
    </row>
    <row r="9137" spans="22:26">
      <c r="V9137" s="288"/>
      <c r="W9137" s="287"/>
      <c r="Z9137" s="289"/>
    </row>
    <row r="9138" spans="22:26">
      <c r="V9138" s="288"/>
      <c r="W9138" s="287"/>
      <c r="Z9138" s="289"/>
    </row>
    <row r="9139" spans="22:26">
      <c r="V9139" s="288"/>
      <c r="W9139" s="287"/>
      <c r="Z9139" s="289"/>
    </row>
    <row r="9140" spans="22:26">
      <c r="V9140" s="288"/>
      <c r="W9140" s="287"/>
      <c r="Z9140" s="289"/>
    </row>
    <row r="9141" spans="22:26">
      <c r="V9141" s="288"/>
      <c r="W9141" s="287"/>
      <c r="Z9141" s="289"/>
    </row>
    <row r="9142" spans="22:26">
      <c r="V9142" s="288"/>
      <c r="W9142" s="287"/>
      <c r="Z9142" s="289"/>
    </row>
    <row r="9143" spans="22:26">
      <c r="V9143" s="288"/>
      <c r="W9143" s="287"/>
      <c r="Z9143" s="289"/>
    </row>
    <row r="9144" spans="22:26">
      <c r="V9144" s="288"/>
      <c r="W9144" s="287"/>
      <c r="Z9144" s="289"/>
    </row>
    <row r="9145" spans="22:26">
      <c r="V9145" s="288"/>
      <c r="W9145" s="287"/>
      <c r="Z9145" s="289"/>
    </row>
    <row r="9146" spans="22:26">
      <c r="V9146" s="288"/>
      <c r="W9146" s="287"/>
      <c r="Z9146" s="289"/>
    </row>
    <row r="9147" spans="22:26">
      <c r="V9147" s="288"/>
      <c r="W9147" s="287"/>
      <c r="Z9147" s="289"/>
    </row>
    <row r="9148" spans="22:26">
      <c r="V9148" s="288"/>
      <c r="W9148" s="287"/>
      <c r="Z9148" s="289"/>
    </row>
    <row r="9149" spans="22:26">
      <c r="V9149" s="288"/>
      <c r="W9149" s="287"/>
      <c r="Z9149" s="289"/>
    </row>
    <row r="9150" spans="22:26">
      <c r="V9150" s="288"/>
      <c r="W9150" s="287"/>
      <c r="Z9150" s="289"/>
    </row>
    <row r="9151" spans="22:26">
      <c r="V9151" s="288"/>
      <c r="W9151" s="287"/>
      <c r="Z9151" s="289"/>
    </row>
    <row r="9152" spans="22:26">
      <c r="V9152" s="288"/>
      <c r="W9152" s="287"/>
      <c r="Z9152" s="289"/>
    </row>
    <row r="9153" spans="22:26">
      <c r="V9153" s="288"/>
      <c r="W9153" s="287"/>
      <c r="Z9153" s="289"/>
    </row>
    <row r="9154" spans="22:26">
      <c r="V9154" s="288"/>
      <c r="W9154" s="287"/>
      <c r="Z9154" s="289"/>
    </row>
    <row r="9155" spans="22:26">
      <c r="V9155" s="288"/>
      <c r="W9155" s="287"/>
      <c r="Z9155" s="289"/>
    </row>
    <row r="9156" spans="22:26">
      <c r="V9156" s="288"/>
      <c r="W9156" s="287"/>
      <c r="Z9156" s="289"/>
    </row>
    <row r="9157" spans="22:26">
      <c r="V9157" s="288"/>
      <c r="W9157" s="287"/>
      <c r="Z9157" s="289"/>
    </row>
    <row r="9158" spans="22:26">
      <c r="V9158" s="288"/>
      <c r="W9158" s="287"/>
      <c r="Z9158" s="289"/>
    </row>
    <row r="9159" spans="22:26">
      <c r="V9159" s="288"/>
      <c r="W9159" s="287"/>
      <c r="Z9159" s="289"/>
    </row>
    <row r="9160" spans="22:26">
      <c r="V9160" s="288"/>
      <c r="W9160" s="287"/>
      <c r="Z9160" s="289"/>
    </row>
    <row r="9161" spans="22:26">
      <c r="V9161" s="288"/>
      <c r="W9161" s="287"/>
      <c r="Z9161" s="289"/>
    </row>
    <row r="9162" spans="22:26">
      <c r="V9162" s="288"/>
      <c r="W9162" s="287"/>
      <c r="Z9162" s="289"/>
    </row>
    <row r="9163" spans="22:26">
      <c r="V9163" s="288"/>
      <c r="W9163" s="287"/>
      <c r="Z9163" s="289"/>
    </row>
    <row r="9164" spans="22:26">
      <c r="V9164" s="288"/>
      <c r="W9164" s="287"/>
      <c r="Z9164" s="289"/>
    </row>
    <row r="9165" spans="22:26">
      <c r="V9165" s="288"/>
      <c r="W9165" s="287"/>
      <c r="Z9165" s="289"/>
    </row>
    <row r="9166" spans="22:26">
      <c r="V9166" s="288"/>
      <c r="W9166" s="287"/>
      <c r="Z9166" s="289"/>
    </row>
    <row r="9167" spans="22:26">
      <c r="V9167" s="288"/>
      <c r="W9167" s="287"/>
      <c r="Z9167" s="289"/>
    </row>
    <row r="9168" spans="22:26">
      <c r="V9168" s="288"/>
      <c r="W9168" s="287"/>
      <c r="Z9168" s="289"/>
    </row>
    <row r="9169" spans="22:26">
      <c r="V9169" s="288"/>
      <c r="W9169" s="287"/>
      <c r="Z9169" s="289"/>
    </row>
    <row r="9170" spans="22:26">
      <c r="V9170" s="288"/>
      <c r="W9170" s="287"/>
      <c r="Z9170" s="289"/>
    </row>
    <row r="9171" spans="22:26">
      <c r="V9171" s="288"/>
      <c r="W9171" s="287"/>
      <c r="Z9171" s="289"/>
    </row>
    <row r="9172" spans="22:26">
      <c r="V9172" s="288"/>
      <c r="W9172" s="287"/>
      <c r="Z9172" s="289"/>
    </row>
    <row r="9173" spans="22:26">
      <c r="V9173" s="288"/>
      <c r="W9173" s="287"/>
      <c r="Z9173" s="289"/>
    </row>
    <row r="9174" spans="22:26">
      <c r="V9174" s="288"/>
      <c r="W9174" s="287"/>
      <c r="Z9174" s="289"/>
    </row>
    <row r="9175" spans="22:26">
      <c r="V9175" s="288"/>
      <c r="W9175" s="287"/>
      <c r="Z9175" s="289"/>
    </row>
    <row r="9176" spans="22:26">
      <c r="V9176" s="288"/>
      <c r="W9176" s="287"/>
      <c r="Z9176" s="289"/>
    </row>
    <row r="9177" spans="22:26">
      <c r="V9177" s="288"/>
      <c r="W9177" s="287"/>
      <c r="Z9177" s="289"/>
    </row>
    <row r="9178" spans="22:26">
      <c r="V9178" s="288"/>
      <c r="W9178" s="287"/>
      <c r="Z9178" s="289"/>
    </row>
    <row r="9179" spans="22:26">
      <c r="V9179" s="288"/>
      <c r="W9179" s="287"/>
      <c r="Z9179" s="289"/>
    </row>
    <row r="9180" spans="22:26">
      <c r="V9180" s="288"/>
      <c r="W9180" s="287"/>
      <c r="Z9180" s="289"/>
    </row>
    <row r="9181" spans="22:26">
      <c r="V9181" s="288"/>
      <c r="W9181" s="287"/>
      <c r="Z9181" s="289"/>
    </row>
    <row r="9182" spans="22:26">
      <c r="V9182" s="288"/>
      <c r="W9182" s="287"/>
      <c r="Z9182" s="289"/>
    </row>
    <row r="9183" spans="22:26">
      <c r="V9183" s="288"/>
      <c r="W9183" s="287"/>
      <c r="Z9183" s="289"/>
    </row>
    <row r="9184" spans="22:26">
      <c r="V9184" s="288"/>
      <c r="W9184" s="287"/>
      <c r="Z9184" s="289"/>
    </row>
    <row r="9185" spans="22:26">
      <c r="V9185" s="288"/>
      <c r="W9185" s="287"/>
      <c r="Z9185" s="289"/>
    </row>
    <row r="9186" spans="22:26">
      <c r="V9186" s="288"/>
      <c r="W9186" s="287"/>
      <c r="Z9186" s="289"/>
    </row>
    <row r="9187" spans="22:26">
      <c r="V9187" s="288"/>
      <c r="W9187" s="287"/>
      <c r="Z9187" s="289"/>
    </row>
    <row r="9188" spans="22:26">
      <c r="V9188" s="288"/>
      <c r="W9188" s="287"/>
      <c r="Z9188" s="289"/>
    </row>
    <row r="9189" spans="22:26">
      <c r="V9189" s="288"/>
      <c r="W9189" s="287"/>
      <c r="Z9189" s="289"/>
    </row>
    <row r="9190" spans="22:26">
      <c r="V9190" s="288"/>
      <c r="W9190" s="287"/>
      <c r="Z9190" s="289"/>
    </row>
    <row r="9191" spans="22:26">
      <c r="V9191" s="288"/>
      <c r="W9191" s="287"/>
      <c r="Z9191" s="289"/>
    </row>
    <row r="9192" spans="22:26">
      <c r="V9192" s="288"/>
      <c r="W9192" s="287"/>
      <c r="Z9192" s="289"/>
    </row>
    <row r="9193" spans="22:26">
      <c r="V9193" s="288"/>
      <c r="W9193" s="287"/>
      <c r="Z9193" s="289"/>
    </row>
    <row r="9194" spans="22:26">
      <c r="V9194" s="288"/>
      <c r="W9194" s="287"/>
      <c r="Z9194" s="289"/>
    </row>
    <row r="9195" spans="22:26">
      <c r="V9195" s="288"/>
      <c r="W9195" s="287"/>
      <c r="Z9195" s="289"/>
    </row>
    <row r="9196" spans="22:26">
      <c r="V9196" s="288"/>
      <c r="W9196" s="287"/>
      <c r="Z9196" s="289"/>
    </row>
    <row r="9197" spans="22:26">
      <c r="V9197" s="288"/>
      <c r="W9197" s="287"/>
      <c r="Z9197" s="289"/>
    </row>
    <row r="9198" spans="22:26">
      <c r="V9198" s="288"/>
      <c r="W9198" s="287"/>
      <c r="Z9198" s="289"/>
    </row>
    <row r="9199" spans="22:26">
      <c r="V9199" s="288"/>
      <c r="W9199" s="287"/>
      <c r="Z9199" s="289"/>
    </row>
    <row r="9200" spans="22:26">
      <c r="V9200" s="288"/>
      <c r="W9200" s="287"/>
      <c r="Z9200" s="289"/>
    </row>
    <row r="9201" spans="22:26">
      <c r="V9201" s="288"/>
      <c r="W9201" s="287"/>
      <c r="Z9201" s="289"/>
    </row>
    <row r="9202" spans="22:26">
      <c r="V9202" s="288"/>
      <c r="W9202" s="287"/>
      <c r="Z9202" s="289"/>
    </row>
    <row r="9203" spans="22:26">
      <c r="V9203" s="288"/>
      <c r="W9203" s="287"/>
      <c r="Z9203" s="289"/>
    </row>
    <row r="9204" spans="22:26">
      <c r="V9204" s="288"/>
      <c r="W9204" s="287"/>
      <c r="Z9204" s="289"/>
    </row>
    <row r="9205" spans="22:26">
      <c r="V9205" s="288"/>
      <c r="W9205" s="287"/>
      <c r="Z9205" s="289"/>
    </row>
    <row r="9206" spans="22:26">
      <c r="V9206" s="288"/>
      <c r="W9206" s="287"/>
      <c r="Z9206" s="289"/>
    </row>
    <row r="9207" spans="22:26">
      <c r="V9207" s="288"/>
      <c r="W9207" s="287"/>
      <c r="Z9207" s="289"/>
    </row>
    <row r="9208" spans="22:26">
      <c r="V9208" s="288"/>
      <c r="W9208" s="287"/>
      <c r="Z9208" s="289"/>
    </row>
    <row r="9209" spans="22:26">
      <c r="V9209" s="288"/>
      <c r="W9209" s="287"/>
      <c r="Z9209" s="289"/>
    </row>
    <row r="9210" spans="22:26">
      <c r="V9210" s="288"/>
      <c r="W9210" s="287"/>
      <c r="Z9210" s="289"/>
    </row>
    <row r="9211" spans="22:26">
      <c r="V9211" s="288"/>
      <c r="W9211" s="287"/>
      <c r="Z9211" s="289"/>
    </row>
    <row r="9212" spans="22:26">
      <c r="V9212" s="288"/>
      <c r="W9212" s="287"/>
      <c r="Z9212" s="289"/>
    </row>
    <row r="9213" spans="22:26">
      <c r="V9213" s="288"/>
      <c r="W9213" s="287"/>
      <c r="Z9213" s="289"/>
    </row>
    <row r="9214" spans="22:26">
      <c r="V9214" s="288"/>
      <c r="W9214" s="287"/>
      <c r="Z9214" s="289"/>
    </row>
    <row r="9215" spans="22:26">
      <c r="V9215" s="288"/>
      <c r="W9215" s="287"/>
      <c r="Z9215" s="289"/>
    </row>
    <row r="9216" spans="22:26">
      <c r="V9216" s="288"/>
      <c r="W9216" s="287"/>
      <c r="Z9216" s="289"/>
    </row>
    <row r="9217" spans="22:26">
      <c r="V9217" s="288"/>
      <c r="W9217" s="287"/>
      <c r="Z9217" s="289"/>
    </row>
    <row r="9218" spans="22:26">
      <c r="V9218" s="288"/>
      <c r="W9218" s="287"/>
      <c r="Z9218" s="289"/>
    </row>
    <row r="9219" spans="22:26">
      <c r="V9219" s="288"/>
      <c r="W9219" s="287"/>
      <c r="Z9219" s="289"/>
    </row>
    <row r="9220" spans="22:26">
      <c r="V9220" s="288"/>
      <c r="W9220" s="287"/>
      <c r="Z9220" s="289"/>
    </row>
    <row r="9221" spans="22:26">
      <c r="V9221" s="288"/>
      <c r="W9221" s="287"/>
      <c r="Z9221" s="289"/>
    </row>
    <row r="9222" spans="22:26">
      <c r="V9222" s="288"/>
      <c r="W9222" s="287"/>
      <c r="Z9222" s="289"/>
    </row>
    <row r="9223" spans="22:26">
      <c r="V9223" s="288"/>
      <c r="W9223" s="287"/>
      <c r="Z9223" s="289"/>
    </row>
    <row r="9224" spans="22:26">
      <c r="V9224" s="288"/>
      <c r="W9224" s="287"/>
      <c r="Z9224" s="289"/>
    </row>
    <row r="9225" spans="22:26">
      <c r="V9225" s="288"/>
      <c r="W9225" s="287"/>
      <c r="Z9225" s="289"/>
    </row>
    <row r="9226" spans="22:26">
      <c r="V9226" s="288"/>
      <c r="W9226" s="287"/>
      <c r="Z9226" s="289"/>
    </row>
    <row r="9227" spans="22:26">
      <c r="V9227" s="288"/>
      <c r="W9227" s="287"/>
      <c r="Z9227" s="289"/>
    </row>
    <row r="9228" spans="22:26">
      <c r="V9228" s="288"/>
      <c r="W9228" s="287"/>
      <c r="Z9228" s="289"/>
    </row>
    <row r="9229" spans="22:26">
      <c r="V9229" s="288"/>
      <c r="W9229" s="287"/>
      <c r="Z9229" s="289"/>
    </row>
    <row r="9230" spans="22:26">
      <c r="V9230" s="288"/>
      <c r="W9230" s="287"/>
      <c r="Z9230" s="289"/>
    </row>
    <row r="9231" spans="22:26">
      <c r="V9231" s="288"/>
      <c r="W9231" s="287"/>
      <c r="Z9231" s="289"/>
    </row>
    <row r="9232" spans="22:26">
      <c r="V9232" s="288"/>
      <c r="W9232" s="287"/>
      <c r="Z9232" s="289"/>
    </row>
    <row r="9233" spans="22:26">
      <c r="V9233" s="288"/>
      <c r="W9233" s="287"/>
      <c r="Z9233" s="289"/>
    </row>
    <row r="9234" spans="22:26">
      <c r="V9234" s="288"/>
      <c r="W9234" s="287"/>
      <c r="Z9234" s="289"/>
    </row>
    <row r="9235" spans="22:26">
      <c r="V9235" s="288"/>
      <c r="W9235" s="287"/>
      <c r="Z9235" s="289"/>
    </row>
    <row r="9236" spans="22:26">
      <c r="V9236" s="288"/>
      <c r="W9236" s="287"/>
      <c r="Z9236" s="289"/>
    </row>
    <row r="9237" spans="22:26">
      <c r="V9237" s="288"/>
      <c r="W9237" s="287"/>
      <c r="Z9237" s="289"/>
    </row>
    <row r="9238" spans="22:26">
      <c r="V9238" s="288"/>
      <c r="W9238" s="287"/>
      <c r="Z9238" s="289"/>
    </row>
    <row r="9239" spans="22:26">
      <c r="V9239" s="288"/>
      <c r="W9239" s="287"/>
      <c r="Z9239" s="289"/>
    </row>
    <row r="9240" spans="22:26">
      <c r="V9240" s="288"/>
      <c r="W9240" s="287"/>
      <c r="Z9240" s="289"/>
    </row>
    <row r="9241" spans="22:26">
      <c r="V9241" s="288"/>
      <c r="W9241" s="287"/>
      <c r="Z9241" s="289"/>
    </row>
    <row r="9242" spans="22:26">
      <c r="V9242" s="288"/>
      <c r="W9242" s="287"/>
      <c r="Z9242" s="289"/>
    </row>
    <row r="9243" spans="22:26">
      <c r="V9243" s="288"/>
      <c r="W9243" s="287"/>
      <c r="Z9243" s="289"/>
    </row>
    <row r="9244" spans="22:26">
      <c r="V9244" s="288"/>
      <c r="W9244" s="287"/>
      <c r="Z9244" s="289"/>
    </row>
    <row r="9245" spans="22:26">
      <c r="V9245" s="288"/>
      <c r="W9245" s="287"/>
      <c r="Z9245" s="289"/>
    </row>
    <row r="9246" spans="22:26">
      <c r="V9246" s="288"/>
      <c r="W9246" s="287"/>
      <c r="Z9246" s="289"/>
    </row>
    <row r="9247" spans="22:26">
      <c r="V9247" s="288"/>
      <c r="W9247" s="287"/>
      <c r="Z9247" s="289"/>
    </row>
    <row r="9248" spans="22:26">
      <c r="V9248" s="288"/>
      <c r="W9248" s="287"/>
      <c r="Z9248" s="289"/>
    </row>
    <row r="9249" spans="22:26">
      <c r="V9249" s="288"/>
      <c r="W9249" s="287"/>
      <c r="Z9249" s="289"/>
    </row>
    <row r="9250" spans="22:26">
      <c r="V9250" s="288"/>
      <c r="W9250" s="287"/>
      <c r="Z9250" s="289"/>
    </row>
    <row r="9251" spans="22:26">
      <c r="V9251" s="288"/>
      <c r="W9251" s="287"/>
      <c r="Z9251" s="289"/>
    </row>
    <row r="9252" spans="22:26">
      <c r="V9252" s="288"/>
      <c r="W9252" s="287"/>
      <c r="Z9252" s="289"/>
    </row>
    <row r="9253" spans="22:26">
      <c r="V9253" s="288"/>
      <c r="W9253" s="287"/>
      <c r="Z9253" s="289"/>
    </row>
    <row r="9254" spans="22:26">
      <c r="V9254" s="288"/>
      <c r="W9254" s="287"/>
      <c r="Z9254" s="289"/>
    </row>
    <row r="9255" spans="22:26">
      <c r="V9255" s="288"/>
      <c r="W9255" s="287"/>
      <c r="Z9255" s="289"/>
    </row>
    <row r="9256" spans="22:26">
      <c r="V9256" s="288"/>
      <c r="W9256" s="287"/>
      <c r="Z9256" s="289"/>
    </row>
    <row r="9257" spans="22:26">
      <c r="V9257" s="288"/>
      <c r="W9257" s="287"/>
      <c r="Z9257" s="289"/>
    </row>
    <row r="9258" spans="22:26">
      <c r="V9258" s="288"/>
      <c r="W9258" s="287"/>
      <c r="Z9258" s="289"/>
    </row>
    <row r="9259" spans="22:26">
      <c r="V9259" s="288"/>
      <c r="W9259" s="287"/>
      <c r="Z9259" s="289"/>
    </row>
    <row r="9260" spans="22:26">
      <c r="V9260" s="288"/>
      <c r="W9260" s="287"/>
      <c r="Z9260" s="289"/>
    </row>
    <row r="9261" spans="22:26">
      <c r="V9261" s="288"/>
      <c r="W9261" s="287"/>
      <c r="Z9261" s="289"/>
    </row>
    <row r="9262" spans="22:26">
      <c r="V9262" s="288"/>
      <c r="W9262" s="287"/>
      <c r="Z9262" s="289"/>
    </row>
    <row r="9263" spans="22:26">
      <c r="V9263" s="288"/>
      <c r="W9263" s="287"/>
      <c r="Z9263" s="289"/>
    </row>
    <row r="9264" spans="22:26">
      <c r="V9264" s="288"/>
      <c r="W9264" s="287"/>
      <c r="Z9264" s="289"/>
    </row>
    <row r="9265" spans="22:26">
      <c r="V9265" s="288"/>
      <c r="W9265" s="287"/>
      <c r="Z9265" s="289"/>
    </row>
    <row r="9266" spans="22:26">
      <c r="V9266" s="288"/>
      <c r="W9266" s="287"/>
      <c r="Z9266" s="289"/>
    </row>
    <row r="9267" spans="22:26">
      <c r="V9267" s="288"/>
      <c r="W9267" s="287"/>
      <c r="Z9267" s="289"/>
    </row>
    <row r="9268" spans="22:26">
      <c r="V9268" s="288"/>
      <c r="W9268" s="287"/>
      <c r="Z9268" s="289"/>
    </row>
    <row r="9269" spans="22:26">
      <c r="V9269" s="288"/>
      <c r="W9269" s="287"/>
      <c r="Z9269" s="289"/>
    </row>
    <row r="9270" spans="22:26">
      <c r="V9270" s="288"/>
      <c r="W9270" s="287"/>
      <c r="Z9270" s="289"/>
    </row>
    <row r="9271" spans="22:26">
      <c r="V9271" s="288"/>
      <c r="W9271" s="287"/>
      <c r="Z9271" s="289"/>
    </row>
    <row r="9272" spans="22:26">
      <c r="V9272" s="288"/>
      <c r="W9272" s="287"/>
      <c r="Z9272" s="289"/>
    </row>
    <row r="9273" spans="22:26">
      <c r="V9273" s="288"/>
      <c r="W9273" s="287"/>
      <c r="Z9273" s="289"/>
    </row>
    <row r="9274" spans="22:26">
      <c r="V9274" s="288"/>
      <c r="W9274" s="287"/>
      <c r="Z9274" s="289"/>
    </row>
    <row r="9275" spans="22:26">
      <c r="V9275" s="288"/>
      <c r="W9275" s="287"/>
      <c r="Z9275" s="289"/>
    </row>
    <row r="9276" spans="22:26">
      <c r="V9276" s="288"/>
      <c r="W9276" s="287"/>
      <c r="Z9276" s="289"/>
    </row>
    <row r="9277" spans="22:26">
      <c r="V9277" s="288"/>
      <c r="W9277" s="287"/>
      <c r="Z9277" s="289"/>
    </row>
    <row r="9278" spans="22:26">
      <c r="V9278" s="288"/>
      <c r="W9278" s="287"/>
      <c r="Z9278" s="289"/>
    </row>
    <row r="9279" spans="22:26">
      <c r="V9279" s="288"/>
      <c r="W9279" s="287"/>
      <c r="Z9279" s="289"/>
    </row>
    <row r="9280" spans="22:26">
      <c r="V9280" s="288"/>
      <c r="W9280" s="287"/>
      <c r="Z9280" s="289"/>
    </row>
    <row r="9281" spans="22:26">
      <c r="V9281" s="288"/>
      <c r="W9281" s="287"/>
      <c r="Z9281" s="289"/>
    </row>
    <row r="9282" spans="22:26">
      <c r="V9282" s="288"/>
      <c r="W9282" s="287"/>
      <c r="Z9282" s="289"/>
    </row>
    <row r="9283" spans="22:26">
      <c r="V9283" s="288"/>
      <c r="W9283" s="287"/>
      <c r="Z9283" s="289"/>
    </row>
    <row r="9284" spans="22:26">
      <c r="V9284" s="288"/>
      <c r="W9284" s="287"/>
      <c r="Z9284" s="289"/>
    </row>
    <row r="9285" spans="22:26">
      <c r="V9285" s="288"/>
      <c r="W9285" s="287"/>
      <c r="Z9285" s="289"/>
    </row>
    <row r="9286" spans="22:26">
      <c r="V9286" s="288"/>
      <c r="W9286" s="287"/>
      <c r="Z9286" s="289"/>
    </row>
    <row r="9287" spans="22:26">
      <c r="V9287" s="288"/>
      <c r="W9287" s="287"/>
      <c r="Z9287" s="289"/>
    </row>
    <row r="9288" spans="22:26">
      <c r="V9288" s="288"/>
      <c r="W9288" s="287"/>
      <c r="Z9288" s="289"/>
    </row>
    <row r="9289" spans="22:26">
      <c r="V9289" s="288"/>
      <c r="W9289" s="287"/>
      <c r="Z9289" s="289"/>
    </row>
    <row r="9290" spans="22:26">
      <c r="V9290" s="288"/>
      <c r="W9290" s="287"/>
      <c r="Z9290" s="289"/>
    </row>
    <row r="9291" spans="22:26">
      <c r="V9291" s="288"/>
      <c r="W9291" s="287"/>
      <c r="Z9291" s="289"/>
    </row>
    <row r="9292" spans="22:26">
      <c r="V9292" s="288"/>
      <c r="W9292" s="287"/>
      <c r="Z9292" s="289"/>
    </row>
    <row r="9293" spans="22:26">
      <c r="V9293" s="288"/>
      <c r="W9293" s="287"/>
      <c r="Z9293" s="289"/>
    </row>
    <row r="9294" spans="22:26">
      <c r="V9294" s="288"/>
      <c r="W9294" s="287"/>
      <c r="Z9294" s="289"/>
    </row>
    <row r="9295" spans="22:26">
      <c r="V9295" s="288"/>
      <c r="W9295" s="287"/>
      <c r="Z9295" s="289"/>
    </row>
    <row r="9296" spans="22:26">
      <c r="V9296" s="288"/>
      <c r="W9296" s="287"/>
      <c r="Z9296" s="289"/>
    </row>
    <row r="9297" spans="22:26">
      <c r="V9297" s="288"/>
      <c r="W9297" s="287"/>
      <c r="Z9297" s="289"/>
    </row>
    <row r="9298" spans="22:26">
      <c r="V9298" s="288"/>
      <c r="W9298" s="287"/>
      <c r="Z9298" s="289"/>
    </row>
    <row r="9299" spans="22:26">
      <c r="V9299" s="288"/>
      <c r="W9299" s="287"/>
      <c r="Z9299" s="289"/>
    </row>
    <row r="9300" spans="22:26">
      <c r="V9300" s="288"/>
      <c r="W9300" s="287"/>
      <c r="Z9300" s="289"/>
    </row>
    <row r="9301" spans="22:26">
      <c r="V9301" s="288"/>
      <c r="W9301" s="287"/>
      <c r="Z9301" s="289"/>
    </row>
    <row r="9302" spans="22:26">
      <c r="V9302" s="288"/>
      <c r="W9302" s="287"/>
      <c r="Z9302" s="289"/>
    </row>
    <row r="9303" spans="22:26">
      <c r="V9303" s="288"/>
      <c r="W9303" s="287"/>
      <c r="Z9303" s="289"/>
    </row>
    <row r="9304" spans="22:26">
      <c r="V9304" s="288"/>
      <c r="W9304" s="287"/>
      <c r="Z9304" s="289"/>
    </row>
    <row r="9305" spans="22:26">
      <c r="V9305" s="288"/>
      <c r="W9305" s="287"/>
      <c r="Z9305" s="289"/>
    </row>
    <row r="9306" spans="22:26">
      <c r="V9306" s="288"/>
      <c r="W9306" s="287"/>
      <c r="Z9306" s="289"/>
    </row>
    <row r="9307" spans="22:26">
      <c r="V9307" s="288"/>
      <c r="W9307" s="287"/>
      <c r="Z9307" s="289"/>
    </row>
    <row r="9308" spans="22:26">
      <c r="V9308" s="288"/>
      <c r="W9308" s="287"/>
      <c r="Z9308" s="289"/>
    </row>
    <row r="9309" spans="22:26">
      <c r="V9309" s="288"/>
      <c r="W9309" s="287"/>
      <c r="Z9309" s="289"/>
    </row>
    <row r="9310" spans="22:26">
      <c r="V9310" s="288"/>
      <c r="W9310" s="287"/>
      <c r="Z9310" s="289"/>
    </row>
    <row r="9311" spans="22:26">
      <c r="V9311" s="288"/>
      <c r="W9311" s="287"/>
      <c r="Z9311" s="289"/>
    </row>
    <row r="9312" spans="22:26">
      <c r="V9312" s="288"/>
      <c r="W9312" s="287"/>
      <c r="Z9312" s="289"/>
    </row>
    <row r="9313" spans="22:26">
      <c r="V9313" s="288"/>
      <c r="W9313" s="287"/>
      <c r="Z9313" s="289"/>
    </row>
    <row r="9314" spans="22:26">
      <c r="V9314" s="288"/>
      <c r="W9314" s="287"/>
      <c r="Z9314" s="289"/>
    </row>
    <row r="9315" spans="22:26">
      <c r="V9315" s="288"/>
      <c r="W9315" s="287"/>
      <c r="Z9315" s="289"/>
    </row>
    <row r="9316" spans="22:26">
      <c r="V9316" s="288"/>
      <c r="W9316" s="287"/>
      <c r="Z9316" s="289"/>
    </row>
    <row r="9317" spans="22:26">
      <c r="V9317" s="288"/>
      <c r="W9317" s="287"/>
      <c r="Z9317" s="289"/>
    </row>
    <row r="9318" spans="22:26">
      <c r="V9318" s="288"/>
      <c r="W9318" s="287"/>
      <c r="Z9318" s="289"/>
    </row>
    <row r="9319" spans="22:26">
      <c r="V9319" s="288"/>
      <c r="W9319" s="287"/>
      <c r="Z9319" s="289"/>
    </row>
    <row r="9320" spans="22:26">
      <c r="V9320" s="288"/>
      <c r="W9320" s="287"/>
      <c r="Z9320" s="289"/>
    </row>
    <row r="9321" spans="22:26">
      <c r="V9321" s="288"/>
      <c r="W9321" s="287"/>
      <c r="Z9321" s="289"/>
    </row>
    <row r="9322" spans="22:26">
      <c r="V9322" s="288"/>
      <c r="W9322" s="287"/>
      <c r="Z9322" s="289"/>
    </row>
    <row r="9323" spans="22:26">
      <c r="V9323" s="288"/>
      <c r="W9323" s="287"/>
      <c r="Z9323" s="289"/>
    </row>
    <row r="9324" spans="22:26">
      <c r="V9324" s="288"/>
      <c r="W9324" s="287"/>
      <c r="Z9324" s="289"/>
    </row>
    <row r="9325" spans="22:26">
      <c r="V9325" s="288"/>
      <c r="W9325" s="287"/>
      <c r="Z9325" s="289"/>
    </row>
    <row r="9326" spans="22:26">
      <c r="V9326" s="288"/>
      <c r="W9326" s="287"/>
      <c r="Z9326" s="289"/>
    </row>
    <row r="9327" spans="22:26">
      <c r="V9327" s="288"/>
      <c r="W9327" s="287"/>
      <c r="Z9327" s="289"/>
    </row>
    <row r="9328" spans="22:26">
      <c r="V9328" s="288"/>
      <c r="W9328" s="287"/>
      <c r="Z9328" s="289"/>
    </row>
    <row r="9329" spans="22:26">
      <c r="V9329" s="288"/>
      <c r="W9329" s="287"/>
      <c r="Z9329" s="289"/>
    </row>
    <row r="9330" spans="22:26">
      <c r="V9330" s="288"/>
      <c r="W9330" s="287"/>
      <c r="Z9330" s="289"/>
    </row>
    <row r="9331" spans="22:26">
      <c r="V9331" s="288"/>
      <c r="W9331" s="287"/>
      <c r="Z9331" s="289"/>
    </row>
    <row r="9332" spans="22:26">
      <c r="V9332" s="288"/>
      <c r="W9332" s="287"/>
      <c r="Z9332" s="289"/>
    </row>
    <row r="9333" spans="22:26">
      <c r="V9333" s="288"/>
      <c r="W9333" s="287"/>
      <c r="Z9333" s="289"/>
    </row>
    <row r="9334" spans="22:26">
      <c r="V9334" s="288"/>
      <c r="W9334" s="287"/>
      <c r="Z9334" s="289"/>
    </row>
    <row r="9335" spans="22:26">
      <c r="V9335" s="288"/>
      <c r="W9335" s="287"/>
      <c r="Z9335" s="289"/>
    </row>
    <row r="9336" spans="22:26">
      <c r="V9336" s="288"/>
      <c r="W9336" s="287"/>
      <c r="Z9336" s="289"/>
    </row>
    <row r="9337" spans="22:26">
      <c r="V9337" s="288"/>
      <c r="W9337" s="287"/>
      <c r="Z9337" s="289"/>
    </row>
    <row r="9338" spans="22:26">
      <c r="V9338" s="288"/>
      <c r="W9338" s="287"/>
      <c r="Z9338" s="289"/>
    </row>
    <row r="9339" spans="22:26">
      <c r="V9339" s="288"/>
      <c r="W9339" s="287"/>
      <c r="Z9339" s="289"/>
    </row>
    <row r="9340" spans="22:26">
      <c r="V9340" s="288"/>
      <c r="W9340" s="287"/>
      <c r="Z9340" s="289"/>
    </row>
    <row r="9341" spans="22:26">
      <c r="V9341" s="288"/>
      <c r="W9341" s="287"/>
      <c r="Z9341" s="289"/>
    </row>
    <row r="9342" spans="22:26">
      <c r="V9342" s="288"/>
      <c r="W9342" s="287"/>
      <c r="Z9342" s="289"/>
    </row>
    <row r="9343" spans="22:26">
      <c r="V9343" s="288"/>
      <c r="W9343" s="287"/>
      <c r="Z9343" s="289"/>
    </row>
    <row r="9344" spans="22:26">
      <c r="V9344" s="288"/>
      <c r="W9344" s="287"/>
      <c r="Z9344" s="289"/>
    </row>
    <row r="9345" spans="22:26">
      <c r="V9345" s="288"/>
      <c r="W9345" s="287"/>
      <c r="Z9345" s="289"/>
    </row>
    <row r="9346" spans="22:26">
      <c r="V9346" s="288"/>
      <c r="W9346" s="287"/>
      <c r="Z9346" s="289"/>
    </row>
    <row r="9347" spans="22:26">
      <c r="V9347" s="288"/>
      <c r="W9347" s="287"/>
      <c r="Z9347" s="289"/>
    </row>
    <row r="9348" spans="22:26">
      <c r="V9348" s="288"/>
      <c r="W9348" s="287"/>
      <c r="Z9348" s="289"/>
    </row>
    <row r="9349" spans="22:26">
      <c r="V9349" s="288"/>
      <c r="W9349" s="287"/>
      <c r="Z9349" s="289"/>
    </row>
    <row r="9350" spans="22:26">
      <c r="V9350" s="288"/>
      <c r="W9350" s="287"/>
      <c r="Z9350" s="289"/>
    </row>
    <row r="9351" spans="22:26">
      <c r="V9351" s="288"/>
      <c r="W9351" s="287"/>
      <c r="Z9351" s="289"/>
    </row>
    <row r="9352" spans="22:26">
      <c r="V9352" s="288"/>
      <c r="W9352" s="287"/>
      <c r="Z9352" s="289"/>
    </row>
    <row r="9353" spans="22:26">
      <c r="V9353" s="288"/>
      <c r="W9353" s="287"/>
      <c r="Z9353" s="289"/>
    </row>
    <row r="9354" spans="22:26">
      <c r="V9354" s="288"/>
      <c r="W9354" s="287"/>
      <c r="Z9354" s="289"/>
    </row>
    <row r="9355" spans="22:26">
      <c r="V9355" s="288"/>
      <c r="W9355" s="287"/>
      <c r="Z9355" s="289"/>
    </row>
    <row r="9356" spans="22:26">
      <c r="V9356" s="288"/>
      <c r="W9356" s="287"/>
      <c r="Z9356" s="289"/>
    </row>
    <row r="9357" spans="22:26">
      <c r="V9357" s="288"/>
      <c r="W9357" s="287"/>
      <c r="Z9357" s="289"/>
    </row>
    <row r="9358" spans="22:26">
      <c r="V9358" s="288"/>
      <c r="W9358" s="287"/>
      <c r="Z9358" s="289"/>
    </row>
    <row r="9359" spans="22:26">
      <c r="V9359" s="288"/>
      <c r="W9359" s="287"/>
      <c r="Z9359" s="289"/>
    </row>
    <row r="9360" spans="22:26">
      <c r="V9360" s="288"/>
      <c r="W9360" s="287"/>
      <c r="Z9360" s="289"/>
    </row>
    <row r="9361" spans="22:26">
      <c r="V9361" s="288"/>
      <c r="W9361" s="287"/>
      <c r="Z9361" s="289"/>
    </row>
    <row r="9362" spans="22:26">
      <c r="V9362" s="288"/>
      <c r="W9362" s="287"/>
      <c r="Z9362" s="289"/>
    </row>
    <row r="9363" spans="22:26">
      <c r="V9363" s="288"/>
      <c r="W9363" s="287"/>
      <c r="Z9363" s="289"/>
    </row>
    <row r="9364" spans="22:26">
      <c r="V9364" s="288"/>
      <c r="W9364" s="287"/>
      <c r="Z9364" s="289"/>
    </row>
    <row r="9365" spans="22:26">
      <c r="V9365" s="288"/>
      <c r="W9365" s="287"/>
      <c r="Z9365" s="289"/>
    </row>
    <row r="9366" spans="22:26">
      <c r="V9366" s="288"/>
      <c r="W9366" s="287"/>
      <c r="Z9366" s="289"/>
    </row>
    <row r="9367" spans="22:26">
      <c r="V9367" s="288"/>
      <c r="W9367" s="287"/>
      <c r="Z9367" s="289"/>
    </row>
    <row r="9368" spans="22:26">
      <c r="V9368" s="288"/>
      <c r="W9368" s="287"/>
      <c r="Z9368" s="289"/>
    </row>
    <row r="9369" spans="22:26">
      <c r="V9369" s="288"/>
      <c r="W9369" s="287"/>
      <c r="Z9369" s="289"/>
    </row>
    <row r="9370" spans="22:26">
      <c r="V9370" s="288"/>
      <c r="W9370" s="287"/>
      <c r="Z9370" s="289"/>
    </row>
    <row r="9371" spans="22:26">
      <c r="V9371" s="288"/>
      <c r="W9371" s="287"/>
      <c r="Z9371" s="289"/>
    </row>
    <row r="9372" spans="22:26">
      <c r="V9372" s="288"/>
      <c r="W9372" s="287"/>
      <c r="Z9372" s="289"/>
    </row>
    <row r="9373" spans="22:26">
      <c r="V9373" s="288"/>
      <c r="W9373" s="287"/>
      <c r="Z9373" s="289"/>
    </row>
    <row r="9374" spans="22:26">
      <c r="V9374" s="288"/>
      <c r="W9374" s="287"/>
      <c r="Z9374" s="289"/>
    </row>
    <row r="9375" spans="22:26">
      <c r="V9375" s="288"/>
      <c r="W9375" s="287"/>
      <c r="Z9375" s="289"/>
    </row>
    <row r="9376" spans="22:26">
      <c r="V9376" s="288"/>
      <c r="W9376" s="287"/>
      <c r="Z9376" s="289"/>
    </row>
    <row r="9377" spans="22:26">
      <c r="V9377" s="288"/>
      <c r="W9377" s="287"/>
      <c r="Z9377" s="289"/>
    </row>
    <row r="9378" spans="22:26">
      <c r="V9378" s="288"/>
      <c r="W9378" s="287"/>
      <c r="Z9378" s="289"/>
    </row>
    <row r="9379" spans="22:26">
      <c r="V9379" s="288"/>
      <c r="W9379" s="287"/>
      <c r="Z9379" s="289"/>
    </row>
    <row r="9380" spans="22:26">
      <c r="V9380" s="288"/>
      <c r="W9380" s="287"/>
      <c r="Z9380" s="289"/>
    </row>
    <row r="9381" spans="22:26">
      <c r="V9381" s="288"/>
      <c r="W9381" s="287"/>
      <c r="Z9381" s="289"/>
    </row>
    <row r="9382" spans="22:26">
      <c r="V9382" s="288"/>
      <c r="W9382" s="287"/>
      <c r="Z9382" s="289"/>
    </row>
    <row r="9383" spans="22:26">
      <c r="V9383" s="288"/>
      <c r="W9383" s="287"/>
      <c r="Z9383" s="289"/>
    </row>
    <row r="9384" spans="22:26">
      <c r="V9384" s="288"/>
      <c r="W9384" s="287"/>
      <c r="Z9384" s="289"/>
    </row>
    <row r="9385" spans="22:26">
      <c r="V9385" s="288"/>
      <c r="W9385" s="287"/>
      <c r="Z9385" s="289"/>
    </row>
    <row r="9386" spans="22:26">
      <c r="V9386" s="288"/>
      <c r="W9386" s="287"/>
      <c r="Z9386" s="289"/>
    </row>
    <row r="9387" spans="22:26">
      <c r="V9387" s="288"/>
      <c r="W9387" s="287"/>
      <c r="Z9387" s="289"/>
    </row>
    <row r="9388" spans="22:26">
      <c r="V9388" s="288"/>
      <c r="W9388" s="287"/>
      <c r="Z9388" s="289"/>
    </row>
    <row r="9389" spans="22:26">
      <c r="V9389" s="288"/>
      <c r="W9389" s="287"/>
      <c r="Z9389" s="289"/>
    </row>
    <row r="9390" spans="22:26">
      <c r="V9390" s="288"/>
      <c r="W9390" s="287"/>
      <c r="Z9390" s="289"/>
    </row>
    <row r="9391" spans="22:26">
      <c r="V9391" s="288"/>
      <c r="W9391" s="287"/>
      <c r="Z9391" s="289"/>
    </row>
    <row r="9392" spans="22:26">
      <c r="V9392" s="288"/>
      <c r="W9392" s="287"/>
      <c r="Z9392" s="289"/>
    </row>
    <row r="9393" spans="22:26">
      <c r="V9393" s="288"/>
      <c r="W9393" s="287"/>
      <c r="Z9393" s="289"/>
    </row>
    <row r="9394" spans="22:26">
      <c r="V9394" s="288"/>
      <c r="W9394" s="287"/>
      <c r="Z9394" s="289"/>
    </row>
    <row r="9395" spans="22:26">
      <c r="V9395" s="288"/>
      <c r="W9395" s="287"/>
      <c r="Z9395" s="289"/>
    </row>
    <row r="9396" spans="22:26">
      <c r="V9396" s="288"/>
      <c r="W9396" s="287"/>
      <c r="Z9396" s="289"/>
    </row>
    <row r="9397" spans="22:26">
      <c r="V9397" s="288"/>
      <c r="W9397" s="287"/>
      <c r="Z9397" s="289"/>
    </row>
    <row r="9398" spans="22:26">
      <c r="V9398" s="288"/>
      <c r="W9398" s="287"/>
      <c r="Z9398" s="289"/>
    </row>
    <row r="9399" spans="22:26">
      <c r="V9399" s="288"/>
      <c r="W9399" s="287"/>
      <c r="Z9399" s="289"/>
    </row>
    <row r="9400" spans="22:26">
      <c r="V9400" s="288"/>
      <c r="W9400" s="287"/>
      <c r="Z9400" s="289"/>
    </row>
    <row r="9401" spans="22:26">
      <c r="V9401" s="288"/>
      <c r="W9401" s="287"/>
      <c r="Z9401" s="289"/>
    </row>
    <row r="9402" spans="22:26">
      <c r="V9402" s="288"/>
      <c r="W9402" s="287"/>
      <c r="Z9402" s="289"/>
    </row>
    <row r="9403" spans="22:26">
      <c r="V9403" s="288"/>
      <c r="W9403" s="287"/>
      <c r="Z9403" s="289"/>
    </row>
    <row r="9404" spans="22:26">
      <c r="V9404" s="288"/>
      <c r="W9404" s="287"/>
      <c r="Z9404" s="289"/>
    </row>
    <row r="9405" spans="22:26">
      <c r="V9405" s="288"/>
      <c r="W9405" s="287"/>
      <c r="Z9405" s="289"/>
    </row>
    <row r="9406" spans="22:26">
      <c r="V9406" s="288"/>
      <c r="W9406" s="287"/>
      <c r="Z9406" s="289"/>
    </row>
    <row r="9407" spans="22:26">
      <c r="V9407" s="288"/>
      <c r="W9407" s="287"/>
      <c r="Z9407" s="289"/>
    </row>
    <row r="9408" spans="22:26">
      <c r="V9408" s="288"/>
      <c r="W9408" s="287"/>
      <c r="Z9408" s="289"/>
    </row>
    <row r="9409" spans="22:26">
      <c r="V9409" s="288"/>
      <c r="W9409" s="287"/>
      <c r="Z9409" s="289"/>
    </row>
    <row r="9410" spans="22:26">
      <c r="V9410" s="288"/>
      <c r="W9410" s="287"/>
      <c r="Z9410" s="289"/>
    </row>
    <row r="9411" spans="22:26">
      <c r="V9411" s="288"/>
      <c r="W9411" s="287"/>
      <c r="Z9411" s="289"/>
    </row>
    <row r="9412" spans="22:26">
      <c r="V9412" s="288"/>
      <c r="W9412" s="287"/>
      <c r="Z9412" s="289"/>
    </row>
    <row r="9413" spans="22:26">
      <c r="V9413" s="288"/>
      <c r="W9413" s="287"/>
      <c r="Z9413" s="289"/>
    </row>
    <row r="9414" spans="22:26">
      <c r="V9414" s="288"/>
      <c r="W9414" s="287"/>
      <c r="Z9414" s="289"/>
    </row>
    <row r="9415" spans="22:26">
      <c r="V9415" s="288"/>
      <c r="W9415" s="287"/>
      <c r="Z9415" s="289"/>
    </row>
    <row r="9416" spans="22:26">
      <c r="V9416" s="288"/>
      <c r="W9416" s="287"/>
      <c r="Z9416" s="289"/>
    </row>
    <row r="9417" spans="22:26">
      <c r="V9417" s="288"/>
      <c r="W9417" s="287"/>
      <c r="Z9417" s="289"/>
    </row>
    <row r="9418" spans="22:26">
      <c r="V9418" s="288"/>
      <c r="W9418" s="287"/>
      <c r="Z9418" s="289"/>
    </row>
    <row r="9419" spans="22:26">
      <c r="V9419" s="288"/>
      <c r="W9419" s="287"/>
      <c r="Z9419" s="289"/>
    </row>
    <row r="9420" spans="22:26">
      <c r="V9420" s="288"/>
      <c r="W9420" s="287"/>
      <c r="Z9420" s="289"/>
    </row>
    <row r="9421" spans="22:26">
      <c r="V9421" s="288"/>
      <c r="W9421" s="287"/>
      <c r="Z9421" s="289"/>
    </row>
    <row r="9422" spans="22:26">
      <c r="V9422" s="288"/>
      <c r="W9422" s="287"/>
      <c r="Z9422" s="289"/>
    </row>
    <row r="9423" spans="22:26">
      <c r="V9423" s="288"/>
      <c r="W9423" s="287"/>
      <c r="Z9423" s="289"/>
    </row>
    <row r="9424" spans="22:26">
      <c r="V9424" s="288"/>
      <c r="W9424" s="287"/>
      <c r="Z9424" s="289"/>
    </row>
    <row r="9425" spans="22:26">
      <c r="V9425" s="288"/>
      <c r="W9425" s="287"/>
      <c r="Z9425" s="289"/>
    </row>
    <row r="9426" spans="22:26">
      <c r="V9426" s="288"/>
      <c r="W9426" s="287"/>
      <c r="Z9426" s="289"/>
    </row>
    <row r="9427" spans="22:26">
      <c r="V9427" s="288"/>
      <c r="W9427" s="287"/>
      <c r="Z9427" s="289"/>
    </row>
    <row r="9428" spans="22:26">
      <c r="V9428" s="288"/>
      <c r="W9428" s="287"/>
      <c r="Z9428" s="289"/>
    </row>
    <row r="9429" spans="22:26">
      <c r="V9429" s="288"/>
      <c r="W9429" s="287"/>
      <c r="Z9429" s="289"/>
    </row>
    <row r="9430" spans="22:26">
      <c r="V9430" s="288"/>
      <c r="W9430" s="287"/>
      <c r="Z9430" s="289"/>
    </row>
    <row r="9431" spans="22:26">
      <c r="V9431" s="288"/>
      <c r="W9431" s="287"/>
      <c r="Z9431" s="289"/>
    </row>
    <row r="9432" spans="22:26">
      <c r="V9432" s="288"/>
      <c r="W9432" s="287"/>
      <c r="Z9432" s="289"/>
    </row>
    <row r="9433" spans="22:26">
      <c r="V9433" s="288"/>
      <c r="W9433" s="287"/>
      <c r="Z9433" s="289"/>
    </row>
    <row r="9434" spans="22:26">
      <c r="V9434" s="288"/>
      <c r="W9434" s="287"/>
      <c r="Z9434" s="289"/>
    </row>
    <row r="9435" spans="22:26">
      <c r="V9435" s="288"/>
      <c r="W9435" s="287"/>
      <c r="Z9435" s="289"/>
    </row>
    <row r="9436" spans="22:26">
      <c r="V9436" s="288"/>
      <c r="W9436" s="287"/>
      <c r="Z9436" s="289"/>
    </row>
    <row r="9437" spans="22:26">
      <c r="V9437" s="288"/>
      <c r="W9437" s="287"/>
      <c r="Z9437" s="289"/>
    </row>
    <row r="9438" spans="22:26">
      <c r="V9438" s="288"/>
      <c r="W9438" s="287"/>
      <c r="Z9438" s="289"/>
    </row>
    <row r="9439" spans="22:26">
      <c r="V9439" s="288"/>
      <c r="W9439" s="287"/>
      <c r="Z9439" s="289"/>
    </row>
    <row r="9440" spans="22:26">
      <c r="V9440" s="288"/>
      <c r="W9440" s="287"/>
      <c r="Z9440" s="289"/>
    </row>
    <row r="9441" spans="22:26">
      <c r="V9441" s="288"/>
      <c r="W9441" s="287"/>
      <c r="Z9441" s="289"/>
    </row>
    <row r="9442" spans="22:26">
      <c r="V9442" s="288"/>
      <c r="W9442" s="287"/>
      <c r="Z9442" s="289"/>
    </row>
    <row r="9443" spans="22:26">
      <c r="V9443" s="288"/>
      <c r="W9443" s="287"/>
      <c r="Z9443" s="289"/>
    </row>
    <row r="9444" spans="22:26">
      <c r="V9444" s="288"/>
      <c r="W9444" s="287"/>
      <c r="Z9444" s="289"/>
    </row>
    <row r="9445" spans="22:26">
      <c r="V9445" s="288"/>
      <c r="W9445" s="287"/>
      <c r="Z9445" s="289"/>
    </row>
    <row r="9446" spans="22:26">
      <c r="V9446" s="288"/>
      <c r="W9446" s="287"/>
      <c r="Z9446" s="289"/>
    </row>
    <row r="9447" spans="22:26">
      <c r="V9447" s="288"/>
      <c r="W9447" s="287"/>
      <c r="Z9447" s="289"/>
    </row>
    <row r="9448" spans="22:26">
      <c r="V9448" s="288"/>
      <c r="W9448" s="287"/>
      <c r="Z9448" s="289"/>
    </row>
    <row r="9449" spans="22:26">
      <c r="V9449" s="288"/>
      <c r="W9449" s="287"/>
      <c r="Z9449" s="289"/>
    </row>
    <row r="9450" spans="22:26">
      <c r="V9450" s="288"/>
      <c r="W9450" s="287"/>
      <c r="Z9450" s="289"/>
    </row>
    <row r="9451" spans="22:26">
      <c r="V9451" s="288"/>
      <c r="W9451" s="287"/>
      <c r="Z9451" s="289"/>
    </row>
    <row r="9452" spans="22:26">
      <c r="V9452" s="288"/>
      <c r="W9452" s="287"/>
      <c r="Z9452" s="289"/>
    </row>
    <row r="9453" spans="22:26">
      <c r="V9453" s="288"/>
      <c r="W9453" s="287"/>
      <c r="Z9453" s="289"/>
    </row>
    <row r="9454" spans="22:26">
      <c r="V9454" s="288"/>
      <c r="W9454" s="287"/>
      <c r="Z9454" s="289"/>
    </row>
    <row r="9455" spans="22:26">
      <c r="V9455" s="288"/>
      <c r="W9455" s="287"/>
      <c r="Z9455" s="289"/>
    </row>
    <row r="9456" spans="22:26">
      <c r="V9456" s="288"/>
      <c r="W9456" s="287"/>
      <c r="Z9456" s="289"/>
    </row>
    <row r="9457" spans="22:26">
      <c r="V9457" s="288"/>
      <c r="W9457" s="287"/>
      <c r="Z9457" s="289"/>
    </row>
    <row r="9458" spans="22:26">
      <c r="V9458" s="288"/>
      <c r="W9458" s="287"/>
      <c r="Z9458" s="289"/>
    </row>
    <row r="9459" spans="22:26">
      <c r="V9459" s="288"/>
      <c r="W9459" s="287"/>
      <c r="Z9459" s="289"/>
    </row>
    <row r="9460" spans="22:26">
      <c r="V9460" s="288"/>
      <c r="W9460" s="287"/>
      <c r="Z9460" s="289"/>
    </row>
    <row r="9461" spans="22:26">
      <c r="V9461" s="288"/>
      <c r="W9461" s="287"/>
      <c r="Z9461" s="289"/>
    </row>
    <row r="9462" spans="22:26">
      <c r="V9462" s="288"/>
      <c r="W9462" s="287"/>
      <c r="Z9462" s="289"/>
    </row>
    <row r="9463" spans="22:26">
      <c r="V9463" s="288"/>
      <c r="W9463" s="287"/>
      <c r="Z9463" s="289"/>
    </row>
    <row r="9464" spans="22:26">
      <c r="V9464" s="288"/>
      <c r="W9464" s="287"/>
      <c r="Z9464" s="289"/>
    </row>
    <row r="9465" spans="22:26">
      <c r="V9465" s="288"/>
      <c r="W9465" s="287"/>
      <c r="Z9465" s="289"/>
    </row>
    <row r="9466" spans="22:26">
      <c r="V9466" s="288"/>
      <c r="W9466" s="287"/>
      <c r="Z9466" s="289"/>
    </row>
    <row r="9467" spans="22:26">
      <c r="V9467" s="288"/>
      <c r="W9467" s="287"/>
      <c r="Z9467" s="289"/>
    </row>
    <row r="9468" spans="22:26">
      <c r="V9468" s="288"/>
      <c r="W9468" s="287"/>
      <c r="Z9468" s="289"/>
    </row>
    <row r="9469" spans="22:26">
      <c r="V9469" s="288"/>
      <c r="W9469" s="287"/>
      <c r="Z9469" s="289"/>
    </row>
    <row r="9470" spans="22:26">
      <c r="V9470" s="288"/>
      <c r="W9470" s="287"/>
      <c r="Z9470" s="289"/>
    </row>
    <row r="9471" spans="22:26">
      <c r="V9471" s="288"/>
      <c r="W9471" s="287"/>
      <c r="Z9471" s="289"/>
    </row>
    <row r="9472" spans="22:26">
      <c r="V9472" s="288"/>
      <c r="W9472" s="287"/>
      <c r="Z9472" s="289"/>
    </row>
    <row r="9473" spans="22:26">
      <c r="V9473" s="288"/>
      <c r="W9473" s="287"/>
      <c r="Z9473" s="289"/>
    </row>
    <row r="9474" spans="22:26">
      <c r="V9474" s="288"/>
      <c r="W9474" s="287"/>
      <c r="Z9474" s="289"/>
    </row>
    <row r="9475" spans="22:26">
      <c r="V9475" s="288"/>
      <c r="W9475" s="287"/>
      <c r="Z9475" s="289"/>
    </row>
    <row r="9476" spans="22:26">
      <c r="V9476" s="288"/>
      <c r="W9476" s="287"/>
      <c r="Z9476" s="289"/>
    </row>
    <row r="9477" spans="22:26">
      <c r="V9477" s="288"/>
      <c r="W9477" s="287"/>
      <c r="Z9477" s="289"/>
    </row>
    <row r="9478" spans="22:26">
      <c r="V9478" s="288"/>
      <c r="W9478" s="287"/>
      <c r="Z9478" s="289"/>
    </row>
    <row r="9479" spans="22:26">
      <c r="V9479" s="288"/>
      <c r="W9479" s="287"/>
      <c r="Z9479" s="289"/>
    </row>
    <row r="9480" spans="22:26">
      <c r="V9480" s="288"/>
      <c r="W9480" s="287"/>
      <c r="Z9480" s="289"/>
    </row>
    <row r="9481" spans="22:26">
      <c r="V9481" s="288"/>
      <c r="W9481" s="287"/>
      <c r="Z9481" s="289"/>
    </row>
    <row r="9482" spans="22:26">
      <c r="V9482" s="288"/>
      <c r="W9482" s="287"/>
      <c r="Z9482" s="289"/>
    </row>
    <row r="9483" spans="22:26">
      <c r="V9483" s="288"/>
      <c r="W9483" s="287"/>
      <c r="Z9483" s="289"/>
    </row>
    <row r="9484" spans="22:26">
      <c r="V9484" s="288"/>
      <c r="W9484" s="287"/>
      <c r="Z9484" s="289"/>
    </row>
    <row r="9485" spans="22:26">
      <c r="V9485" s="288"/>
      <c r="W9485" s="287"/>
      <c r="Z9485" s="289"/>
    </row>
    <row r="9486" spans="22:26">
      <c r="V9486" s="288"/>
      <c r="W9486" s="287"/>
      <c r="Z9486" s="289"/>
    </row>
    <row r="9487" spans="22:26">
      <c r="V9487" s="288"/>
      <c r="W9487" s="287"/>
      <c r="Z9487" s="289"/>
    </row>
    <row r="9488" spans="22:26">
      <c r="V9488" s="288"/>
      <c r="W9488" s="287"/>
      <c r="Z9488" s="289"/>
    </row>
    <row r="9489" spans="22:26">
      <c r="V9489" s="288"/>
      <c r="W9489" s="287"/>
      <c r="Z9489" s="289"/>
    </row>
    <row r="9490" spans="22:26">
      <c r="V9490" s="288"/>
      <c r="W9490" s="287"/>
      <c r="Z9490" s="289"/>
    </row>
    <row r="9491" spans="22:26">
      <c r="V9491" s="288"/>
      <c r="W9491" s="287"/>
      <c r="Z9491" s="289"/>
    </row>
    <row r="9492" spans="22:26">
      <c r="V9492" s="288"/>
      <c r="W9492" s="287"/>
      <c r="Z9492" s="289"/>
    </row>
    <row r="9493" spans="22:26">
      <c r="V9493" s="288"/>
      <c r="W9493" s="287"/>
      <c r="Z9493" s="289"/>
    </row>
    <row r="9494" spans="22:26">
      <c r="V9494" s="288"/>
      <c r="W9494" s="287"/>
      <c r="Z9494" s="289"/>
    </row>
    <row r="9495" spans="22:26">
      <c r="V9495" s="288"/>
      <c r="W9495" s="287"/>
      <c r="Z9495" s="289"/>
    </row>
    <row r="9496" spans="22:26">
      <c r="V9496" s="288"/>
      <c r="W9496" s="287"/>
      <c r="Z9496" s="289"/>
    </row>
    <row r="9497" spans="22:26">
      <c r="V9497" s="288"/>
      <c r="W9497" s="287"/>
      <c r="Z9497" s="289"/>
    </row>
    <row r="9498" spans="22:26">
      <c r="V9498" s="288"/>
      <c r="W9498" s="287"/>
      <c r="Z9498" s="289"/>
    </row>
    <row r="9499" spans="22:26">
      <c r="V9499" s="288"/>
      <c r="W9499" s="287"/>
      <c r="Z9499" s="289"/>
    </row>
    <row r="9500" spans="22:26">
      <c r="V9500" s="288"/>
      <c r="W9500" s="287"/>
      <c r="Z9500" s="289"/>
    </row>
    <row r="9501" spans="22:26">
      <c r="V9501" s="288"/>
      <c r="W9501" s="287"/>
      <c r="Z9501" s="289"/>
    </row>
    <row r="9502" spans="22:26">
      <c r="V9502" s="288"/>
      <c r="W9502" s="287"/>
      <c r="Z9502" s="289"/>
    </row>
    <row r="9503" spans="22:26">
      <c r="V9503" s="288"/>
      <c r="W9503" s="287"/>
      <c r="Z9503" s="289"/>
    </row>
    <row r="9504" spans="22:26">
      <c r="V9504" s="288"/>
      <c r="W9504" s="287"/>
      <c r="Z9504" s="289"/>
    </row>
    <row r="9505" spans="22:26">
      <c r="V9505" s="288"/>
      <c r="W9505" s="287"/>
      <c r="Z9505" s="289"/>
    </row>
    <row r="9506" spans="22:26">
      <c r="V9506" s="288"/>
      <c r="W9506" s="287"/>
      <c r="Z9506" s="289"/>
    </row>
    <row r="9507" spans="22:26">
      <c r="V9507" s="288"/>
      <c r="W9507" s="287"/>
      <c r="Z9507" s="289"/>
    </row>
    <row r="9508" spans="22:26">
      <c r="V9508" s="288"/>
      <c r="W9508" s="287"/>
      <c r="Z9508" s="289"/>
    </row>
    <row r="9509" spans="22:26">
      <c r="V9509" s="288"/>
      <c r="W9509" s="287"/>
      <c r="Z9509" s="289"/>
    </row>
    <row r="9510" spans="22:26">
      <c r="V9510" s="288"/>
      <c r="W9510" s="287"/>
      <c r="Z9510" s="289"/>
    </row>
    <row r="9511" spans="22:26">
      <c r="V9511" s="288"/>
      <c r="W9511" s="287"/>
      <c r="Z9511" s="289"/>
    </row>
    <row r="9512" spans="22:26">
      <c r="V9512" s="288"/>
      <c r="W9512" s="287"/>
      <c r="Z9512" s="289"/>
    </row>
    <row r="9513" spans="22:26">
      <c r="V9513" s="288"/>
      <c r="W9513" s="287"/>
      <c r="Z9513" s="289"/>
    </row>
    <row r="9514" spans="22:26">
      <c r="V9514" s="288"/>
      <c r="W9514" s="287"/>
      <c r="Z9514" s="289"/>
    </row>
    <row r="9515" spans="22:26">
      <c r="V9515" s="288"/>
      <c r="W9515" s="287"/>
      <c r="Z9515" s="289"/>
    </row>
    <row r="9516" spans="22:26">
      <c r="V9516" s="288"/>
      <c r="W9516" s="287"/>
      <c r="Z9516" s="289"/>
    </row>
    <row r="9517" spans="22:26">
      <c r="V9517" s="288"/>
      <c r="W9517" s="287"/>
      <c r="Z9517" s="289"/>
    </row>
    <row r="9518" spans="22:26">
      <c r="V9518" s="288"/>
      <c r="W9518" s="287"/>
      <c r="Z9518" s="289"/>
    </row>
    <row r="9519" spans="22:26">
      <c r="V9519" s="288"/>
      <c r="W9519" s="287"/>
      <c r="Z9519" s="289"/>
    </row>
    <row r="9520" spans="22:26">
      <c r="V9520" s="288"/>
      <c r="W9520" s="287"/>
      <c r="Z9520" s="289"/>
    </row>
    <row r="9521" spans="22:26">
      <c r="V9521" s="288"/>
      <c r="W9521" s="287"/>
      <c r="Z9521" s="289"/>
    </row>
    <row r="9522" spans="22:26">
      <c r="V9522" s="288"/>
      <c r="W9522" s="287"/>
      <c r="Z9522" s="289"/>
    </row>
    <row r="9523" spans="22:26">
      <c r="V9523" s="288"/>
      <c r="W9523" s="287"/>
      <c r="Z9523" s="289"/>
    </row>
    <row r="9524" spans="22:26">
      <c r="V9524" s="288"/>
      <c r="W9524" s="287"/>
      <c r="Z9524" s="289"/>
    </row>
    <row r="9525" spans="22:26">
      <c r="V9525" s="288"/>
      <c r="W9525" s="287"/>
      <c r="Z9525" s="289"/>
    </row>
    <row r="9526" spans="22:26">
      <c r="V9526" s="288"/>
      <c r="W9526" s="287"/>
      <c r="Z9526" s="289"/>
    </row>
    <row r="9527" spans="22:26">
      <c r="V9527" s="288"/>
      <c r="W9527" s="287"/>
      <c r="Z9527" s="289"/>
    </row>
    <row r="9528" spans="22:26">
      <c r="V9528" s="288"/>
      <c r="W9528" s="287"/>
      <c r="Z9528" s="289"/>
    </row>
    <row r="9529" spans="22:26">
      <c r="V9529" s="288"/>
      <c r="W9529" s="287"/>
      <c r="Z9529" s="289"/>
    </row>
    <row r="9530" spans="22:26">
      <c r="V9530" s="288"/>
      <c r="W9530" s="287"/>
      <c r="Z9530" s="289"/>
    </row>
    <row r="9531" spans="22:26">
      <c r="V9531" s="288"/>
      <c r="W9531" s="287"/>
      <c r="Z9531" s="289"/>
    </row>
    <row r="9532" spans="22:26">
      <c r="V9532" s="288"/>
      <c r="W9532" s="287"/>
      <c r="Z9532" s="289"/>
    </row>
    <row r="9533" spans="22:26">
      <c r="V9533" s="288"/>
      <c r="W9533" s="287"/>
      <c r="Z9533" s="289"/>
    </row>
    <row r="9534" spans="22:26">
      <c r="V9534" s="288"/>
      <c r="W9534" s="287"/>
      <c r="Z9534" s="289"/>
    </row>
    <row r="9535" spans="22:26">
      <c r="V9535" s="288"/>
      <c r="W9535" s="287"/>
      <c r="Z9535" s="289"/>
    </row>
    <row r="9536" spans="22:26">
      <c r="V9536" s="288"/>
      <c r="W9536" s="287"/>
      <c r="Z9536" s="289"/>
    </row>
    <row r="9537" spans="22:26">
      <c r="V9537" s="288"/>
      <c r="W9537" s="287"/>
      <c r="Z9537" s="289"/>
    </row>
    <row r="9538" spans="22:26">
      <c r="V9538" s="288"/>
      <c r="W9538" s="287"/>
      <c r="Z9538" s="289"/>
    </row>
    <row r="9539" spans="22:26">
      <c r="V9539" s="288"/>
      <c r="W9539" s="287"/>
      <c r="Z9539" s="289"/>
    </row>
    <row r="9540" spans="22:26">
      <c r="V9540" s="288"/>
      <c r="W9540" s="287"/>
      <c r="Z9540" s="289"/>
    </row>
    <row r="9541" spans="22:26">
      <c r="V9541" s="288"/>
      <c r="W9541" s="287"/>
      <c r="Z9541" s="289"/>
    </row>
    <row r="9542" spans="22:26">
      <c r="V9542" s="288"/>
      <c r="W9542" s="287"/>
      <c r="Z9542" s="289"/>
    </row>
    <row r="9543" spans="22:26">
      <c r="V9543" s="288"/>
      <c r="W9543" s="287"/>
      <c r="Z9543" s="289"/>
    </row>
    <row r="9544" spans="22:26">
      <c r="V9544" s="288"/>
      <c r="W9544" s="287"/>
      <c r="Z9544" s="289"/>
    </row>
    <row r="9545" spans="22:26">
      <c r="V9545" s="288"/>
      <c r="W9545" s="287"/>
      <c r="Z9545" s="289"/>
    </row>
    <row r="9546" spans="22:26">
      <c r="V9546" s="288"/>
      <c r="W9546" s="287"/>
      <c r="Z9546" s="289"/>
    </row>
    <row r="9547" spans="22:26">
      <c r="V9547" s="288"/>
      <c r="W9547" s="287"/>
      <c r="Z9547" s="289"/>
    </row>
    <row r="9548" spans="22:26">
      <c r="V9548" s="288"/>
      <c r="W9548" s="287"/>
      <c r="Z9548" s="289"/>
    </row>
    <row r="9549" spans="22:26">
      <c r="V9549" s="288"/>
      <c r="W9549" s="287"/>
      <c r="Z9549" s="289"/>
    </row>
    <row r="9550" spans="22:26">
      <c r="V9550" s="288"/>
      <c r="W9550" s="287"/>
      <c r="Z9550" s="289"/>
    </row>
    <row r="9551" spans="22:26">
      <c r="V9551" s="288"/>
      <c r="W9551" s="287"/>
      <c r="Z9551" s="289"/>
    </row>
    <row r="9552" spans="22:26">
      <c r="V9552" s="288"/>
      <c r="W9552" s="287"/>
      <c r="Z9552" s="289"/>
    </row>
    <row r="9553" spans="22:26">
      <c r="V9553" s="288"/>
      <c r="W9553" s="287"/>
      <c r="Z9553" s="289"/>
    </row>
    <row r="9554" spans="22:26">
      <c r="V9554" s="288"/>
      <c r="W9554" s="287"/>
      <c r="Z9554" s="289"/>
    </row>
    <row r="9555" spans="22:26">
      <c r="V9555" s="288"/>
      <c r="W9555" s="287"/>
      <c r="Z9555" s="289"/>
    </row>
    <row r="9556" spans="22:26">
      <c r="V9556" s="288"/>
      <c r="W9556" s="287"/>
      <c r="Z9556" s="289"/>
    </row>
    <row r="9557" spans="22:26">
      <c r="V9557" s="288"/>
      <c r="W9557" s="287"/>
      <c r="Z9557" s="289"/>
    </row>
    <row r="9558" spans="22:26">
      <c r="V9558" s="288"/>
      <c r="W9558" s="287"/>
      <c r="Z9558" s="289"/>
    </row>
    <row r="9559" spans="22:26">
      <c r="V9559" s="288"/>
      <c r="W9559" s="287"/>
      <c r="Z9559" s="289"/>
    </row>
    <row r="9560" spans="22:26">
      <c r="V9560" s="288"/>
      <c r="W9560" s="287"/>
      <c r="Z9560" s="289"/>
    </row>
    <row r="9561" spans="22:26">
      <c r="V9561" s="288"/>
      <c r="W9561" s="287"/>
      <c r="Z9561" s="289"/>
    </row>
    <row r="9562" spans="22:26">
      <c r="V9562" s="288"/>
      <c r="W9562" s="287"/>
      <c r="Z9562" s="289"/>
    </row>
    <row r="9563" spans="22:26">
      <c r="V9563" s="288"/>
      <c r="W9563" s="287"/>
      <c r="Z9563" s="289"/>
    </row>
    <row r="9564" spans="22:26">
      <c r="V9564" s="288"/>
      <c r="W9564" s="287"/>
      <c r="Z9564" s="289"/>
    </row>
    <row r="9565" spans="22:26">
      <c r="V9565" s="288"/>
      <c r="W9565" s="287"/>
      <c r="Z9565" s="289"/>
    </row>
    <row r="9566" spans="22:26">
      <c r="V9566" s="288"/>
      <c r="W9566" s="287"/>
      <c r="Z9566" s="289"/>
    </row>
    <row r="9567" spans="22:26">
      <c r="V9567" s="288"/>
      <c r="W9567" s="287"/>
      <c r="Z9567" s="289"/>
    </row>
    <row r="9568" spans="22:26">
      <c r="V9568" s="288"/>
      <c r="W9568" s="287"/>
      <c r="Z9568" s="289"/>
    </row>
    <row r="9569" spans="22:26">
      <c r="V9569" s="288"/>
      <c r="W9569" s="287"/>
      <c r="Z9569" s="289"/>
    </row>
    <row r="9570" spans="22:26">
      <c r="V9570" s="288"/>
      <c r="W9570" s="287"/>
      <c r="Z9570" s="289"/>
    </row>
    <row r="9571" spans="22:26">
      <c r="V9571" s="288"/>
      <c r="W9571" s="287"/>
      <c r="Z9571" s="289"/>
    </row>
    <row r="9572" spans="22:26">
      <c r="V9572" s="288"/>
      <c r="W9572" s="287"/>
      <c r="Z9572" s="289"/>
    </row>
    <row r="9573" spans="22:26">
      <c r="V9573" s="288"/>
      <c r="W9573" s="287"/>
      <c r="Z9573" s="289"/>
    </row>
    <row r="9574" spans="22:26">
      <c r="V9574" s="288"/>
      <c r="W9574" s="287"/>
      <c r="Z9574" s="289"/>
    </row>
    <row r="9575" spans="22:26">
      <c r="V9575" s="288"/>
      <c r="W9575" s="287"/>
      <c r="Z9575" s="289"/>
    </row>
    <row r="9576" spans="22:26">
      <c r="V9576" s="288"/>
      <c r="W9576" s="287"/>
      <c r="Z9576" s="289"/>
    </row>
    <row r="9577" spans="22:26">
      <c r="V9577" s="288"/>
      <c r="W9577" s="287"/>
      <c r="Z9577" s="289"/>
    </row>
    <row r="9578" spans="22:26">
      <c r="V9578" s="288"/>
      <c r="W9578" s="287"/>
      <c r="Z9578" s="289"/>
    </row>
    <row r="9579" spans="22:26">
      <c r="V9579" s="288"/>
      <c r="W9579" s="287"/>
      <c r="Z9579" s="289"/>
    </row>
    <row r="9580" spans="22:26">
      <c r="V9580" s="288"/>
      <c r="W9580" s="287"/>
      <c r="Z9580" s="289"/>
    </row>
    <row r="9581" spans="22:26">
      <c r="V9581" s="288"/>
      <c r="W9581" s="287"/>
      <c r="Z9581" s="289"/>
    </row>
    <row r="9582" spans="22:26">
      <c r="V9582" s="288"/>
      <c r="W9582" s="287"/>
      <c r="Z9582" s="289"/>
    </row>
    <row r="9583" spans="22:26">
      <c r="V9583" s="288"/>
      <c r="W9583" s="287"/>
      <c r="Z9583" s="289"/>
    </row>
    <row r="9584" spans="22:26">
      <c r="V9584" s="288"/>
      <c r="W9584" s="287"/>
      <c r="Z9584" s="289"/>
    </row>
    <row r="9585" spans="22:26">
      <c r="V9585" s="288"/>
      <c r="W9585" s="287"/>
      <c r="Z9585" s="289"/>
    </row>
    <row r="9586" spans="22:26">
      <c r="V9586" s="288"/>
      <c r="W9586" s="287"/>
      <c r="Z9586" s="289"/>
    </row>
    <row r="9587" spans="22:26">
      <c r="V9587" s="288"/>
      <c r="W9587" s="287"/>
      <c r="Z9587" s="289"/>
    </row>
    <row r="9588" spans="22:26">
      <c r="V9588" s="288"/>
      <c r="W9588" s="287"/>
      <c r="Z9588" s="289"/>
    </row>
    <row r="9589" spans="22:26">
      <c r="V9589" s="288"/>
      <c r="W9589" s="287"/>
      <c r="Z9589" s="289"/>
    </row>
    <row r="9590" spans="22:26">
      <c r="V9590" s="288"/>
      <c r="W9590" s="287"/>
      <c r="Z9590" s="289"/>
    </row>
    <row r="9591" spans="22:26">
      <c r="V9591" s="288"/>
      <c r="W9591" s="287"/>
      <c r="Z9591" s="289"/>
    </row>
    <row r="9592" spans="22:26">
      <c r="V9592" s="288"/>
      <c r="W9592" s="287"/>
      <c r="Z9592" s="289"/>
    </row>
    <row r="9593" spans="22:26">
      <c r="V9593" s="288"/>
      <c r="W9593" s="287"/>
      <c r="Z9593" s="289"/>
    </row>
    <row r="9594" spans="22:26">
      <c r="V9594" s="288"/>
      <c r="W9594" s="287"/>
      <c r="Z9594" s="289"/>
    </row>
    <row r="9595" spans="22:26">
      <c r="V9595" s="288"/>
      <c r="W9595" s="287"/>
      <c r="Z9595" s="289"/>
    </row>
    <row r="9596" spans="22:26">
      <c r="V9596" s="288"/>
      <c r="W9596" s="287"/>
      <c r="Z9596" s="289"/>
    </row>
    <row r="9597" spans="22:26">
      <c r="V9597" s="288"/>
      <c r="W9597" s="287"/>
      <c r="Z9597" s="289"/>
    </row>
    <row r="9598" spans="22:26">
      <c r="V9598" s="288"/>
      <c r="W9598" s="287"/>
      <c r="Z9598" s="289"/>
    </row>
    <row r="9599" spans="22:26">
      <c r="V9599" s="288"/>
      <c r="W9599" s="287"/>
      <c r="Z9599" s="289"/>
    </row>
    <row r="9600" spans="22:26">
      <c r="V9600" s="288"/>
      <c r="W9600" s="287"/>
      <c r="Z9600" s="289"/>
    </row>
    <row r="9601" spans="22:26">
      <c r="V9601" s="288"/>
      <c r="W9601" s="287"/>
      <c r="Z9601" s="289"/>
    </row>
    <row r="9602" spans="22:26">
      <c r="V9602" s="288"/>
      <c r="W9602" s="287"/>
      <c r="Z9602" s="289"/>
    </row>
    <row r="9603" spans="22:26">
      <c r="V9603" s="288"/>
      <c r="W9603" s="287"/>
      <c r="Z9603" s="289"/>
    </row>
    <row r="9604" spans="22:26">
      <c r="V9604" s="288"/>
      <c r="W9604" s="287"/>
      <c r="Z9604" s="289"/>
    </row>
    <row r="9605" spans="22:26">
      <c r="V9605" s="288"/>
      <c r="W9605" s="287"/>
      <c r="Z9605" s="289"/>
    </row>
    <row r="9606" spans="22:26">
      <c r="V9606" s="288"/>
      <c r="W9606" s="287"/>
      <c r="Z9606" s="289"/>
    </row>
    <row r="9607" spans="22:26">
      <c r="V9607" s="288"/>
      <c r="W9607" s="287"/>
      <c r="Z9607" s="289"/>
    </row>
    <row r="9608" spans="22:26">
      <c r="V9608" s="288"/>
      <c r="W9608" s="287"/>
      <c r="Z9608" s="289"/>
    </row>
    <row r="9609" spans="22:26">
      <c r="V9609" s="288"/>
      <c r="W9609" s="287"/>
      <c r="Z9609" s="289"/>
    </row>
    <row r="9610" spans="22:26">
      <c r="V9610" s="288"/>
      <c r="W9610" s="287"/>
      <c r="Z9610" s="289"/>
    </row>
    <row r="9611" spans="22:26">
      <c r="V9611" s="288"/>
      <c r="W9611" s="287"/>
      <c r="Z9611" s="289"/>
    </row>
    <row r="9612" spans="22:26">
      <c r="V9612" s="288"/>
      <c r="W9612" s="287"/>
      <c r="Z9612" s="289"/>
    </row>
    <row r="9613" spans="22:26">
      <c r="V9613" s="288"/>
      <c r="W9613" s="287"/>
      <c r="Z9613" s="289"/>
    </row>
    <row r="9614" spans="22:26">
      <c r="V9614" s="288"/>
      <c r="W9614" s="287"/>
      <c r="Z9614" s="289"/>
    </row>
    <row r="9615" spans="22:26">
      <c r="V9615" s="288"/>
      <c r="W9615" s="287"/>
      <c r="Z9615" s="289"/>
    </row>
    <row r="9616" spans="22:26">
      <c r="V9616" s="288"/>
      <c r="W9616" s="287"/>
      <c r="Z9616" s="289"/>
    </row>
    <row r="9617" spans="22:26">
      <c r="V9617" s="288"/>
      <c r="W9617" s="287"/>
      <c r="Z9617" s="289"/>
    </row>
    <row r="9618" spans="22:26">
      <c r="V9618" s="288"/>
      <c r="W9618" s="287"/>
      <c r="Z9618" s="289"/>
    </row>
    <row r="9619" spans="22:26">
      <c r="V9619" s="288"/>
      <c r="W9619" s="287"/>
      <c r="Z9619" s="289"/>
    </row>
    <row r="9620" spans="22:26">
      <c r="V9620" s="288"/>
      <c r="W9620" s="287"/>
      <c r="Z9620" s="289"/>
    </row>
    <row r="9621" spans="22:26">
      <c r="V9621" s="288"/>
      <c r="W9621" s="287"/>
      <c r="Z9621" s="289"/>
    </row>
    <row r="9622" spans="22:26">
      <c r="V9622" s="288"/>
      <c r="W9622" s="287"/>
      <c r="Z9622" s="289"/>
    </row>
    <row r="9623" spans="22:26">
      <c r="V9623" s="288"/>
      <c r="W9623" s="287"/>
      <c r="Z9623" s="289"/>
    </row>
    <row r="9624" spans="22:26">
      <c r="V9624" s="288"/>
      <c r="W9624" s="287"/>
      <c r="Z9624" s="289"/>
    </row>
    <row r="9625" spans="22:26">
      <c r="V9625" s="288"/>
      <c r="W9625" s="287"/>
      <c r="Z9625" s="289"/>
    </row>
    <row r="9626" spans="22:26">
      <c r="V9626" s="288"/>
      <c r="W9626" s="287"/>
      <c r="Z9626" s="289"/>
    </row>
    <row r="9627" spans="22:26">
      <c r="V9627" s="288"/>
      <c r="W9627" s="287"/>
      <c r="Z9627" s="289"/>
    </row>
    <row r="9628" spans="22:26">
      <c r="V9628" s="288"/>
      <c r="W9628" s="287"/>
      <c r="Z9628" s="289"/>
    </row>
    <row r="9629" spans="22:26">
      <c r="V9629" s="288"/>
      <c r="W9629" s="287"/>
      <c r="Z9629" s="289"/>
    </row>
    <row r="9630" spans="22:26">
      <c r="V9630" s="288"/>
      <c r="W9630" s="287"/>
      <c r="Z9630" s="289"/>
    </row>
    <row r="9631" spans="22:26">
      <c r="V9631" s="288"/>
      <c r="W9631" s="287"/>
      <c r="Z9631" s="289"/>
    </row>
    <row r="9632" spans="22:26">
      <c r="V9632" s="288"/>
      <c r="W9632" s="287"/>
      <c r="Z9632" s="289"/>
    </row>
    <row r="9633" spans="22:26">
      <c r="V9633" s="288"/>
      <c r="W9633" s="287"/>
      <c r="Z9633" s="289"/>
    </row>
    <row r="9634" spans="22:26">
      <c r="V9634" s="288"/>
      <c r="W9634" s="287"/>
      <c r="Z9634" s="289"/>
    </row>
    <row r="9635" spans="22:26">
      <c r="V9635" s="288"/>
      <c r="W9635" s="287"/>
      <c r="Z9635" s="289"/>
    </row>
    <row r="9636" spans="22:26">
      <c r="V9636" s="288"/>
      <c r="W9636" s="287"/>
      <c r="Z9636" s="289"/>
    </row>
    <row r="9637" spans="22:26">
      <c r="V9637" s="288"/>
      <c r="W9637" s="287"/>
      <c r="Z9637" s="289"/>
    </row>
    <row r="9638" spans="22:26">
      <c r="V9638" s="288"/>
      <c r="W9638" s="287"/>
      <c r="Z9638" s="289"/>
    </row>
    <row r="9639" spans="22:26">
      <c r="V9639" s="288"/>
      <c r="W9639" s="287"/>
      <c r="Z9639" s="289"/>
    </row>
    <row r="9640" spans="22:26">
      <c r="V9640" s="288"/>
      <c r="W9640" s="287"/>
      <c r="Z9640" s="289"/>
    </row>
    <row r="9641" spans="22:26">
      <c r="V9641" s="288"/>
      <c r="W9641" s="287"/>
      <c r="Z9641" s="289"/>
    </row>
    <row r="9642" spans="22:26">
      <c r="V9642" s="288"/>
      <c r="W9642" s="287"/>
      <c r="Z9642" s="289"/>
    </row>
    <row r="9643" spans="22:26">
      <c r="V9643" s="288"/>
      <c r="W9643" s="287"/>
      <c r="Z9643" s="289"/>
    </row>
    <row r="9644" spans="22:26">
      <c r="V9644" s="288"/>
      <c r="W9644" s="287"/>
      <c r="Z9644" s="289"/>
    </row>
    <row r="9645" spans="22:26">
      <c r="V9645" s="288"/>
      <c r="W9645" s="287"/>
      <c r="Z9645" s="289"/>
    </row>
    <row r="9646" spans="22:26">
      <c r="V9646" s="288"/>
      <c r="W9646" s="287"/>
      <c r="Z9646" s="289"/>
    </row>
    <row r="9647" spans="22:26">
      <c r="V9647" s="288"/>
      <c r="W9647" s="287"/>
      <c r="Z9647" s="289"/>
    </row>
    <row r="9648" spans="22:26">
      <c r="V9648" s="288"/>
      <c r="W9648" s="287"/>
      <c r="Z9648" s="289"/>
    </row>
    <row r="9649" spans="22:26">
      <c r="V9649" s="288"/>
      <c r="W9649" s="287"/>
      <c r="Z9649" s="289"/>
    </row>
    <row r="9650" spans="22:26">
      <c r="V9650" s="288"/>
      <c r="W9650" s="287"/>
      <c r="Z9650" s="289"/>
    </row>
    <row r="9651" spans="22:26">
      <c r="V9651" s="288"/>
      <c r="W9651" s="287"/>
      <c r="Z9651" s="289"/>
    </row>
    <row r="9652" spans="22:26">
      <c r="V9652" s="288"/>
      <c r="W9652" s="287"/>
      <c r="Z9652" s="289"/>
    </row>
    <row r="9653" spans="22:26">
      <c r="V9653" s="288"/>
      <c r="W9653" s="287"/>
      <c r="Z9653" s="289"/>
    </row>
    <row r="9654" spans="22:26">
      <c r="V9654" s="288"/>
      <c r="W9654" s="287"/>
      <c r="Z9654" s="289"/>
    </row>
    <row r="9655" spans="22:26">
      <c r="V9655" s="288"/>
      <c r="W9655" s="287"/>
      <c r="Z9655" s="289"/>
    </row>
    <row r="9656" spans="22:26">
      <c r="V9656" s="288"/>
      <c r="W9656" s="287"/>
      <c r="Z9656" s="289"/>
    </row>
    <row r="9657" spans="22:26">
      <c r="V9657" s="288"/>
      <c r="W9657" s="287"/>
      <c r="Z9657" s="289"/>
    </row>
    <row r="9658" spans="22:26">
      <c r="V9658" s="288"/>
      <c r="W9658" s="287"/>
      <c r="Z9658" s="289"/>
    </row>
    <row r="9659" spans="22:26">
      <c r="V9659" s="288"/>
      <c r="W9659" s="287"/>
      <c r="Z9659" s="289"/>
    </row>
    <row r="9660" spans="22:26">
      <c r="V9660" s="288"/>
      <c r="W9660" s="287"/>
      <c r="Z9660" s="289"/>
    </row>
    <row r="9661" spans="22:26">
      <c r="V9661" s="288"/>
      <c r="W9661" s="287"/>
      <c r="Z9661" s="289"/>
    </row>
    <row r="9662" spans="22:26">
      <c r="V9662" s="288"/>
      <c r="W9662" s="287"/>
      <c r="Z9662" s="289"/>
    </row>
    <row r="9663" spans="22:26">
      <c r="V9663" s="288"/>
      <c r="W9663" s="287"/>
      <c r="Z9663" s="289"/>
    </row>
    <row r="9664" spans="22:26">
      <c r="V9664" s="288"/>
      <c r="W9664" s="287"/>
      <c r="Z9664" s="289"/>
    </row>
    <row r="9665" spans="22:26">
      <c r="V9665" s="288"/>
      <c r="W9665" s="287"/>
      <c r="Z9665" s="289"/>
    </row>
    <row r="9666" spans="22:26">
      <c r="V9666" s="288"/>
      <c r="W9666" s="287"/>
      <c r="Z9666" s="289"/>
    </row>
    <row r="9667" spans="22:26">
      <c r="V9667" s="288"/>
      <c r="W9667" s="287"/>
      <c r="Z9667" s="289"/>
    </row>
    <row r="9668" spans="22:26">
      <c r="V9668" s="288"/>
      <c r="W9668" s="287"/>
      <c r="Z9668" s="289"/>
    </row>
    <row r="9669" spans="22:26">
      <c r="V9669" s="288"/>
      <c r="W9669" s="287"/>
      <c r="Z9669" s="289"/>
    </row>
    <row r="9670" spans="22:26">
      <c r="V9670" s="288"/>
      <c r="W9670" s="287"/>
      <c r="Z9670" s="289"/>
    </row>
    <row r="9671" spans="22:26">
      <c r="V9671" s="288"/>
      <c r="W9671" s="287"/>
      <c r="Z9671" s="289"/>
    </row>
    <row r="9672" spans="22:26">
      <c r="V9672" s="288"/>
      <c r="W9672" s="287"/>
      <c r="Z9672" s="289"/>
    </row>
    <row r="9673" spans="22:26">
      <c r="V9673" s="288"/>
      <c r="W9673" s="287"/>
      <c r="Z9673" s="289"/>
    </row>
    <row r="9674" spans="22:26">
      <c r="V9674" s="288"/>
      <c r="W9674" s="287"/>
      <c r="Z9674" s="289"/>
    </row>
    <row r="9675" spans="22:26">
      <c r="V9675" s="288"/>
      <c r="W9675" s="287"/>
      <c r="Z9675" s="289"/>
    </row>
    <row r="9676" spans="22:26">
      <c r="V9676" s="288"/>
      <c r="W9676" s="287"/>
      <c r="Z9676" s="289"/>
    </row>
    <row r="9677" spans="22:26">
      <c r="V9677" s="288"/>
      <c r="W9677" s="287"/>
      <c r="Z9677" s="289"/>
    </row>
    <row r="9678" spans="22:26">
      <c r="V9678" s="288"/>
      <c r="W9678" s="287"/>
      <c r="Z9678" s="289"/>
    </row>
    <row r="9679" spans="22:26">
      <c r="V9679" s="288"/>
      <c r="W9679" s="287"/>
      <c r="Z9679" s="289"/>
    </row>
    <row r="9680" spans="22:26">
      <c r="V9680" s="288"/>
      <c r="W9680" s="287"/>
      <c r="Z9680" s="289"/>
    </row>
    <row r="9681" spans="22:26">
      <c r="V9681" s="288"/>
      <c r="W9681" s="287"/>
      <c r="Z9681" s="289"/>
    </row>
    <row r="9682" spans="22:26">
      <c r="V9682" s="288"/>
      <c r="W9682" s="287"/>
      <c r="Z9682" s="289"/>
    </row>
    <row r="9683" spans="22:26">
      <c r="V9683" s="288"/>
      <c r="W9683" s="287"/>
      <c r="Z9683" s="289"/>
    </row>
    <row r="9684" spans="22:26">
      <c r="V9684" s="288"/>
      <c r="W9684" s="287"/>
      <c r="Z9684" s="289"/>
    </row>
    <row r="9685" spans="22:26">
      <c r="V9685" s="288"/>
      <c r="W9685" s="287"/>
      <c r="Z9685" s="289"/>
    </row>
    <row r="9686" spans="22:26">
      <c r="V9686" s="288"/>
      <c r="W9686" s="287"/>
      <c r="Z9686" s="289"/>
    </row>
    <row r="9687" spans="22:26">
      <c r="V9687" s="288"/>
      <c r="W9687" s="287"/>
      <c r="Z9687" s="289"/>
    </row>
    <row r="9688" spans="22:26">
      <c r="V9688" s="288"/>
      <c r="W9688" s="287"/>
      <c r="Z9688" s="289"/>
    </row>
    <row r="9689" spans="22:26">
      <c r="V9689" s="288"/>
      <c r="W9689" s="287"/>
      <c r="Z9689" s="289"/>
    </row>
    <row r="9690" spans="22:26">
      <c r="V9690" s="288"/>
      <c r="W9690" s="287"/>
      <c r="Z9690" s="289"/>
    </row>
    <row r="9691" spans="22:26">
      <c r="V9691" s="288"/>
      <c r="W9691" s="287"/>
      <c r="Z9691" s="289"/>
    </row>
    <row r="9692" spans="22:26">
      <c r="V9692" s="288"/>
      <c r="W9692" s="287"/>
      <c r="Z9692" s="289"/>
    </row>
    <row r="9693" spans="22:26">
      <c r="V9693" s="288"/>
      <c r="W9693" s="287"/>
      <c r="Z9693" s="289"/>
    </row>
    <row r="9694" spans="22:26">
      <c r="V9694" s="288"/>
      <c r="W9694" s="287"/>
      <c r="Z9694" s="289"/>
    </row>
    <row r="9695" spans="22:26">
      <c r="V9695" s="288"/>
      <c r="W9695" s="287"/>
      <c r="Z9695" s="289"/>
    </row>
    <row r="9696" spans="22:26">
      <c r="V9696" s="288"/>
      <c r="W9696" s="287"/>
      <c r="Z9696" s="289"/>
    </row>
    <row r="9697" spans="22:26">
      <c r="V9697" s="288"/>
      <c r="W9697" s="287"/>
      <c r="Z9697" s="289"/>
    </row>
    <row r="9698" spans="22:26">
      <c r="V9698" s="288"/>
      <c r="W9698" s="287"/>
      <c r="Z9698" s="289"/>
    </row>
    <row r="9699" spans="22:26">
      <c r="V9699" s="288"/>
      <c r="W9699" s="287"/>
      <c r="Z9699" s="289"/>
    </row>
    <row r="9700" spans="22:26">
      <c r="V9700" s="288"/>
      <c r="W9700" s="287"/>
      <c r="Z9700" s="289"/>
    </row>
    <row r="9701" spans="22:26">
      <c r="V9701" s="288"/>
      <c r="W9701" s="287"/>
      <c r="Z9701" s="289"/>
    </row>
    <row r="9702" spans="22:26">
      <c r="V9702" s="288"/>
      <c r="W9702" s="287"/>
      <c r="Z9702" s="289"/>
    </row>
    <row r="9703" spans="22:26">
      <c r="V9703" s="288"/>
      <c r="W9703" s="287"/>
      <c r="Z9703" s="289"/>
    </row>
    <row r="9704" spans="22:26">
      <c r="V9704" s="288"/>
      <c r="W9704" s="287"/>
      <c r="Z9704" s="289"/>
    </row>
    <row r="9705" spans="22:26">
      <c r="V9705" s="288"/>
      <c r="W9705" s="287"/>
      <c r="Z9705" s="289"/>
    </row>
    <row r="9706" spans="22:26">
      <c r="V9706" s="288"/>
      <c r="W9706" s="287"/>
      <c r="Z9706" s="289"/>
    </row>
    <row r="9707" spans="22:26">
      <c r="V9707" s="288"/>
      <c r="W9707" s="287"/>
      <c r="Z9707" s="289"/>
    </row>
    <row r="9708" spans="22:26">
      <c r="V9708" s="288"/>
      <c r="W9708" s="287"/>
      <c r="Z9708" s="289"/>
    </row>
    <row r="9709" spans="22:26">
      <c r="V9709" s="288"/>
      <c r="W9709" s="287"/>
      <c r="Z9709" s="289"/>
    </row>
    <row r="9710" spans="22:26">
      <c r="V9710" s="288"/>
      <c r="W9710" s="287"/>
      <c r="Z9710" s="289"/>
    </row>
    <row r="9711" spans="22:26">
      <c r="V9711" s="288"/>
      <c r="W9711" s="287"/>
      <c r="Z9711" s="289"/>
    </row>
    <row r="9712" spans="22:26">
      <c r="V9712" s="288"/>
      <c r="W9712" s="287"/>
      <c r="Z9712" s="289"/>
    </row>
    <row r="9713" spans="22:26">
      <c r="V9713" s="288"/>
      <c r="W9713" s="287"/>
      <c r="Z9713" s="289"/>
    </row>
    <row r="9714" spans="22:26">
      <c r="V9714" s="288"/>
      <c r="W9714" s="287"/>
      <c r="Z9714" s="289"/>
    </row>
    <row r="9715" spans="22:26">
      <c r="V9715" s="288"/>
      <c r="W9715" s="287"/>
      <c r="Z9715" s="289"/>
    </row>
    <row r="9716" spans="22:26">
      <c r="V9716" s="288"/>
      <c r="W9716" s="287"/>
      <c r="Z9716" s="289"/>
    </row>
    <row r="9717" spans="22:26">
      <c r="V9717" s="288"/>
      <c r="W9717" s="287"/>
      <c r="Z9717" s="289"/>
    </row>
    <row r="9718" spans="22:26">
      <c r="V9718" s="288"/>
      <c r="W9718" s="287"/>
      <c r="Z9718" s="289"/>
    </row>
    <row r="9719" spans="22:26">
      <c r="V9719" s="288"/>
      <c r="W9719" s="287"/>
      <c r="Z9719" s="289"/>
    </row>
    <row r="9720" spans="22:26">
      <c r="V9720" s="288"/>
      <c r="W9720" s="287"/>
      <c r="Z9720" s="289"/>
    </row>
    <row r="9721" spans="22:26">
      <c r="V9721" s="288"/>
      <c r="W9721" s="287"/>
      <c r="Z9721" s="289"/>
    </row>
    <row r="9722" spans="22:26">
      <c r="V9722" s="288"/>
      <c r="W9722" s="287"/>
      <c r="Z9722" s="289"/>
    </row>
    <row r="9723" spans="22:26">
      <c r="V9723" s="288"/>
      <c r="W9723" s="287"/>
      <c r="Z9723" s="289"/>
    </row>
    <row r="9724" spans="22:26">
      <c r="V9724" s="288"/>
      <c r="W9724" s="287"/>
      <c r="Z9724" s="289"/>
    </row>
    <row r="9725" spans="22:26">
      <c r="V9725" s="288"/>
      <c r="W9725" s="287"/>
      <c r="Z9725" s="289"/>
    </row>
    <row r="9726" spans="22:26">
      <c r="V9726" s="288"/>
      <c r="W9726" s="287"/>
      <c r="Z9726" s="289"/>
    </row>
    <row r="9727" spans="22:26">
      <c r="V9727" s="288"/>
      <c r="W9727" s="287"/>
      <c r="Z9727" s="289"/>
    </row>
    <row r="9728" spans="22:26">
      <c r="V9728" s="288"/>
      <c r="W9728" s="287"/>
      <c r="Z9728" s="289"/>
    </row>
    <row r="9729" spans="22:26">
      <c r="V9729" s="288"/>
      <c r="W9729" s="287"/>
      <c r="Z9729" s="289"/>
    </row>
    <row r="9730" spans="22:26">
      <c r="V9730" s="288"/>
      <c r="W9730" s="287"/>
      <c r="Z9730" s="289"/>
    </row>
    <row r="9731" spans="22:26">
      <c r="V9731" s="288"/>
      <c r="W9731" s="287"/>
      <c r="Z9731" s="289"/>
    </row>
    <row r="9732" spans="22:26">
      <c r="V9732" s="288"/>
      <c r="W9732" s="287"/>
      <c r="Z9732" s="289"/>
    </row>
    <row r="9733" spans="22:26">
      <c r="V9733" s="288"/>
      <c r="W9733" s="287"/>
      <c r="Z9733" s="289"/>
    </row>
    <row r="9734" spans="22:26">
      <c r="V9734" s="288"/>
      <c r="W9734" s="287"/>
      <c r="Z9734" s="289"/>
    </row>
    <row r="9735" spans="22:26">
      <c r="V9735" s="288"/>
      <c r="W9735" s="287"/>
      <c r="Z9735" s="289"/>
    </row>
    <row r="9736" spans="22:26">
      <c r="V9736" s="288"/>
      <c r="W9736" s="287"/>
      <c r="Z9736" s="289"/>
    </row>
    <row r="9737" spans="22:26">
      <c r="V9737" s="288"/>
      <c r="W9737" s="287"/>
      <c r="Z9737" s="289"/>
    </row>
    <row r="9738" spans="22:26">
      <c r="V9738" s="288"/>
      <c r="W9738" s="287"/>
      <c r="Z9738" s="289"/>
    </row>
    <row r="9739" spans="22:26">
      <c r="V9739" s="288"/>
      <c r="W9739" s="287"/>
      <c r="Z9739" s="289"/>
    </row>
    <row r="9740" spans="22:26">
      <c r="V9740" s="288"/>
      <c r="W9740" s="287"/>
      <c r="Z9740" s="289"/>
    </row>
    <row r="9741" spans="22:26">
      <c r="V9741" s="288"/>
      <c r="W9741" s="287"/>
      <c r="Z9741" s="289"/>
    </row>
    <row r="9742" spans="22:26">
      <c r="V9742" s="288"/>
      <c r="W9742" s="287"/>
      <c r="Z9742" s="289"/>
    </row>
    <row r="9743" spans="22:26">
      <c r="V9743" s="288"/>
      <c r="W9743" s="287"/>
      <c r="Z9743" s="289"/>
    </row>
    <row r="9744" spans="22:26">
      <c r="V9744" s="288"/>
      <c r="W9744" s="287"/>
      <c r="Z9744" s="289"/>
    </row>
    <row r="9745" spans="22:26">
      <c r="V9745" s="288"/>
      <c r="W9745" s="287"/>
      <c r="Z9745" s="289"/>
    </row>
    <row r="9746" spans="22:26">
      <c r="V9746" s="288"/>
      <c r="W9746" s="287"/>
      <c r="Z9746" s="289"/>
    </row>
    <row r="9747" spans="22:26">
      <c r="V9747" s="288"/>
      <c r="W9747" s="287"/>
      <c r="Z9747" s="289"/>
    </row>
    <row r="9748" spans="22:26">
      <c r="V9748" s="288"/>
      <c r="W9748" s="287"/>
      <c r="Z9748" s="289"/>
    </row>
    <row r="9749" spans="22:26">
      <c r="V9749" s="288"/>
      <c r="W9749" s="287"/>
      <c r="Z9749" s="289"/>
    </row>
    <row r="9750" spans="22:26">
      <c r="V9750" s="288"/>
      <c r="W9750" s="287"/>
      <c r="Z9750" s="289"/>
    </row>
    <row r="9751" spans="22:26">
      <c r="V9751" s="288"/>
      <c r="W9751" s="287"/>
      <c r="Z9751" s="289"/>
    </row>
    <row r="9752" spans="22:26">
      <c r="V9752" s="288"/>
      <c r="W9752" s="287"/>
      <c r="Z9752" s="289"/>
    </row>
    <row r="9753" spans="22:26">
      <c r="V9753" s="288"/>
      <c r="W9753" s="287"/>
      <c r="Z9753" s="289"/>
    </row>
    <row r="9754" spans="22:26">
      <c r="V9754" s="288"/>
      <c r="W9754" s="287"/>
      <c r="Z9754" s="289"/>
    </row>
    <row r="9755" spans="22:26">
      <c r="V9755" s="288"/>
      <c r="W9755" s="287"/>
      <c r="Z9755" s="289"/>
    </row>
    <row r="9756" spans="22:26">
      <c r="V9756" s="288"/>
      <c r="W9756" s="287"/>
      <c r="Z9756" s="289"/>
    </row>
    <row r="9757" spans="22:26">
      <c r="V9757" s="288"/>
      <c r="W9757" s="287"/>
      <c r="Z9757" s="289"/>
    </row>
    <row r="9758" spans="22:26">
      <c r="V9758" s="288"/>
      <c r="W9758" s="287"/>
      <c r="Z9758" s="289"/>
    </row>
    <row r="9759" spans="22:26">
      <c r="V9759" s="288"/>
      <c r="W9759" s="287"/>
      <c r="Z9759" s="289"/>
    </row>
    <row r="9760" spans="22:26">
      <c r="V9760" s="288"/>
      <c r="W9760" s="287"/>
      <c r="Z9760" s="289"/>
    </row>
    <row r="9761" spans="22:26">
      <c r="V9761" s="288"/>
      <c r="W9761" s="287"/>
      <c r="Z9761" s="289"/>
    </row>
    <row r="9762" spans="22:26">
      <c r="V9762" s="288"/>
      <c r="W9762" s="287"/>
      <c r="Z9762" s="289"/>
    </row>
    <row r="9763" spans="22:26">
      <c r="V9763" s="288"/>
      <c r="W9763" s="287"/>
      <c r="Z9763" s="289"/>
    </row>
    <row r="9764" spans="22:26">
      <c r="V9764" s="288"/>
      <c r="W9764" s="287"/>
      <c r="Z9764" s="289"/>
    </row>
    <row r="9765" spans="22:26">
      <c r="V9765" s="288"/>
      <c r="W9765" s="287"/>
      <c r="Z9765" s="289"/>
    </row>
    <row r="9766" spans="22:26">
      <c r="V9766" s="288"/>
      <c r="W9766" s="287"/>
      <c r="Z9766" s="289"/>
    </row>
    <row r="9767" spans="22:26">
      <c r="V9767" s="288"/>
      <c r="W9767" s="287"/>
      <c r="Z9767" s="289"/>
    </row>
    <row r="9768" spans="22:26">
      <c r="V9768" s="288"/>
      <c r="W9768" s="287"/>
      <c r="Z9768" s="289"/>
    </row>
    <row r="9769" spans="22:26">
      <c r="V9769" s="288"/>
      <c r="W9769" s="287"/>
      <c r="Z9769" s="289"/>
    </row>
    <row r="9770" spans="22:26">
      <c r="V9770" s="288"/>
      <c r="W9770" s="287"/>
      <c r="Z9770" s="289"/>
    </row>
    <row r="9771" spans="22:26">
      <c r="V9771" s="288"/>
      <c r="W9771" s="287"/>
      <c r="Z9771" s="289"/>
    </row>
    <row r="9772" spans="22:26">
      <c r="V9772" s="288"/>
      <c r="W9772" s="287"/>
      <c r="Z9772" s="289"/>
    </row>
    <row r="9773" spans="22:26">
      <c r="V9773" s="288"/>
      <c r="W9773" s="287"/>
      <c r="Z9773" s="289"/>
    </row>
    <row r="9774" spans="22:26">
      <c r="V9774" s="288"/>
      <c r="W9774" s="287"/>
      <c r="Z9774" s="289"/>
    </row>
    <row r="9775" spans="22:26">
      <c r="V9775" s="288"/>
      <c r="W9775" s="287"/>
      <c r="Z9775" s="289"/>
    </row>
    <row r="9776" spans="22:26">
      <c r="V9776" s="288"/>
      <c r="W9776" s="287"/>
      <c r="Z9776" s="289"/>
    </row>
    <row r="9777" spans="22:26">
      <c r="V9777" s="288"/>
      <c r="W9777" s="287"/>
      <c r="Z9777" s="289"/>
    </row>
    <row r="9778" spans="22:26">
      <c r="V9778" s="288"/>
      <c r="W9778" s="287"/>
      <c r="Z9778" s="289"/>
    </row>
    <row r="9779" spans="22:26">
      <c r="V9779" s="288"/>
      <c r="W9779" s="287"/>
      <c r="Z9779" s="289"/>
    </row>
    <row r="9780" spans="22:26">
      <c r="V9780" s="288"/>
      <c r="W9780" s="287"/>
      <c r="Z9780" s="289"/>
    </row>
    <row r="9781" spans="22:26">
      <c r="V9781" s="288"/>
      <c r="W9781" s="287"/>
      <c r="Z9781" s="289"/>
    </row>
    <row r="9782" spans="22:26">
      <c r="V9782" s="288"/>
      <c r="W9782" s="287"/>
      <c r="Z9782" s="289"/>
    </row>
    <row r="9783" spans="22:26">
      <c r="V9783" s="288"/>
      <c r="W9783" s="287"/>
      <c r="Z9783" s="289"/>
    </row>
    <row r="9784" spans="22:26">
      <c r="V9784" s="288"/>
      <c r="W9784" s="287"/>
      <c r="Z9784" s="289"/>
    </row>
    <row r="9785" spans="22:26">
      <c r="V9785" s="288"/>
      <c r="W9785" s="287"/>
      <c r="Z9785" s="289"/>
    </row>
    <row r="9786" spans="22:26">
      <c r="V9786" s="288"/>
      <c r="W9786" s="287"/>
      <c r="Z9786" s="289"/>
    </row>
    <row r="9787" spans="22:26">
      <c r="V9787" s="288"/>
      <c r="W9787" s="287"/>
      <c r="Z9787" s="289"/>
    </row>
    <row r="9788" spans="22:26">
      <c r="V9788" s="288"/>
      <c r="W9788" s="287"/>
      <c r="Z9788" s="289"/>
    </row>
    <row r="9789" spans="22:26">
      <c r="V9789" s="288"/>
      <c r="W9789" s="287"/>
      <c r="Z9789" s="289"/>
    </row>
    <row r="9790" spans="22:26">
      <c r="V9790" s="288"/>
      <c r="W9790" s="287"/>
      <c r="Z9790" s="289"/>
    </row>
    <row r="9791" spans="22:26">
      <c r="V9791" s="288"/>
      <c r="W9791" s="287"/>
      <c r="Z9791" s="289"/>
    </row>
    <row r="9792" spans="22:26">
      <c r="V9792" s="288"/>
      <c r="W9792" s="287"/>
      <c r="Z9792" s="289"/>
    </row>
    <row r="9793" spans="22:26">
      <c r="V9793" s="288"/>
      <c r="W9793" s="287"/>
      <c r="Z9793" s="289"/>
    </row>
    <row r="9794" spans="22:26">
      <c r="V9794" s="288"/>
      <c r="W9794" s="287"/>
      <c r="Z9794" s="289"/>
    </row>
    <row r="9795" spans="22:26">
      <c r="V9795" s="288"/>
      <c r="W9795" s="287"/>
      <c r="Z9795" s="289"/>
    </row>
    <row r="9796" spans="22:26">
      <c r="V9796" s="288"/>
      <c r="W9796" s="287"/>
      <c r="Z9796" s="289"/>
    </row>
    <row r="9797" spans="22:26">
      <c r="V9797" s="288"/>
      <c r="W9797" s="287"/>
      <c r="Z9797" s="289"/>
    </row>
    <row r="9798" spans="22:26">
      <c r="V9798" s="288"/>
      <c r="W9798" s="287"/>
      <c r="Z9798" s="289"/>
    </row>
    <row r="9799" spans="22:26">
      <c r="V9799" s="288"/>
      <c r="W9799" s="287"/>
      <c r="Z9799" s="289"/>
    </row>
    <row r="9800" spans="22:26">
      <c r="V9800" s="288"/>
      <c r="W9800" s="287"/>
      <c r="Z9800" s="289"/>
    </row>
    <row r="9801" spans="22:26">
      <c r="V9801" s="288"/>
      <c r="W9801" s="287"/>
      <c r="Z9801" s="289"/>
    </row>
    <row r="9802" spans="22:26">
      <c r="V9802" s="288"/>
      <c r="W9802" s="287"/>
      <c r="Z9802" s="289"/>
    </row>
    <row r="9803" spans="22:26">
      <c r="V9803" s="288"/>
      <c r="W9803" s="287"/>
      <c r="Z9803" s="289"/>
    </row>
    <row r="9804" spans="22:26">
      <c r="V9804" s="288"/>
      <c r="W9804" s="287"/>
      <c r="Z9804" s="289"/>
    </row>
    <row r="9805" spans="22:26">
      <c r="V9805" s="288"/>
      <c r="W9805" s="287"/>
      <c r="Z9805" s="289"/>
    </row>
    <row r="9806" spans="22:26">
      <c r="V9806" s="288"/>
      <c r="W9806" s="287"/>
      <c r="Z9806" s="289"/>
    </row>
    <row r="9807" spans="22:26">
      <c r="V9807" s="288"/>
      <c r="W9807" s="287"/>
      <c r="Z9807" s="289"/>
    </row>
    <row r="9808" spans="22:26">
      <c r="V9808" s="288"/>
      <c r="W9808" s="287"/>
      <c r="Z9808" s="289"/>
    </row>
    <row r="9809" spans="22:26">
      <c r="V9809" s="288"/>
      <c r="W9809" s="287"/>
      <c r="Z9809" s="289"/>
    </row>
    <row r="9810" spans="22:26">
      <c r="V9810" s="288"/>
      <c r="W9810" s="287"/>
      <c r="Z9810" s="289"/>
    </row>
    <row r="9811" spans="22:26">
      <c r="V9811" s="288"/>
      <c r="W9811" s="287"/>
      <c r="Z9811" s="289"/>
    </row>
    <row r="9812" spans="22:26">
      <c r="V9812" s="288"/>
      <c r="W9812" s="287"/>
      <c r="Z9812" s="289"/>
    </row>
    <row r="9813" spans="22:26">
      <c r="V9813" s="288"/>
      <c r="W9813" s="287"/>
      <c r="Z9813" s="289"/>
    </row>
    <row r="9814" spans="22:26">
      <c r="V9814" s="288"/>
      <c r="W9814" s="287"/>
      <c r="Z9814" s="289"/>
    </row>
    <row r="9815" spans="22:26">
      <c r="V9815" s="288"/>
      <c r="W9815" s="287"/>
      <c r="Z9815" s="289"/>
    </row>
    <row r="9816" spans="22:26">
      <c r="V9816" s="288"/>
      <c r="W9816" s="287"/>
      <c r="Z9816" s="289"/>
    </row>
    <row r="9817" spans="22:26">
      <c r="V9817" s="288"/>
      <c r="W9817" s="287"/>
      <c r="Z9817" s="289"/>
    </row>
    <row r="9818" spans="22:26">
      <c r="V9818" s="288"/>
      <c r="W9818" s="287"/>
      <c r="Z9818" s="289"/>
    </row>
    <row r="9819" spans="22:26">
      <c r="V9819" s="288"/>
      <c r="W9819" s="287"/>
      <c r="Z9819" s="289"/>
    </row>
    <row r="9820" spans="22:26">
      <c r="V9820" s="288"/>
      <c r="W9820" s="287"/>
      <c r="Z9820" s="289"/>
    </row>
    <row r="9821" spans="22:26">
      <c r="V9821" s="288"/>
      <c r="W9821" s="287"/>
      <c r="Z9821" s="289"/>
    </row>
    <row r="9822" spans="22:26">
      <c r="V9822" s="288"/>
      <c r="W9822" s="287"/>
      <c r="Z9822" s="289"/>
    </row>
    <row r="9823" spans="22:26">
      <c r="V9823" s="288"/>
      <c r="W9823" s="287"/>
      <c r="Z9823" s="289"/>
    </row>
    <row r="9824" spans="22:26">
      <c r="V9824" s="288"/>
      <c r="W9824" s="287"/>
      <c r="Z9824" s="289"/>
    </row>
    <row r="9825" spans="22:26">
      <c r="V9825" s="288"/>
      <c r="W9825" s="287"/>
      <c r="Z9825" s="289"/>
    </row>
    <row r="9826" spans="22:26">
      <c r="V9826" s="288"/>
      <c r="W9826" s="287"/>
      <c r="Z9826" s="289"/>
    </row>
    <row r="9827" spans="22:26">
      <c r="V9827" s="288"/>
      <c r="W9827" s="287"/>
      <c r="Z9827" s="289"/>
    </row>
    <row r="9828" spans="22:26">
      <c r="V9828" s="288"/>
      <c r="W9828" s="287"/>
      <c r="Z9828" s="289"/>
    </row>
    <row r="9829" spans="22:26">
      <c r="V9829" s="288"/>
      <c r="W9829" s="287"/>
      <c r="Z9829" s="289"/>
    </row>
    <row r="9830" spans="22:26">
      <c r="V9830" s="288"/>
      <c r="W9830" s="287"/>
      <c r="Z9830" s="289"/>
    </row>
    <row r="9831" spans="22:26">
      <c r="V9831" s="288"/>
      <c r="W9831" s="287"/>
      <c r="Z9831" s="289"/>
    </row>
    <row r="9832" spans="22:26">
      <c r="V9832" s="288"/>
      <c r="W9832" s="287"/>
      <c r="Z9832" s="289"/>
    </row>
    <row r="9833" spans="22:26">
      <c r="V9833" s="288"/>
      <c r="W9833" s="287"/>
      <c r="Z9833" s="289"/>
    </row>
    <row r="9834" spans="22:26">
      <c r="V9834" s="288"/>
      <c r="W9834" s="287"/>
      <c r="Z9834" s="289"/>
    </row>
    <row r="9835" spans="22:26">
      <c r="V9835" s="288"/>
      <c r="W9835" s="287"/>
      <c r="Z9835" s="289"/>
    </row>
    <row r="9836" spans="22:26">
      <c r="V9836" s="288"/>
      <c r="W9836" s="287"/>
      <c r="Z9836" s="289"/>
    </row>
    <row r="9837" spans="22:26">
      <c r="V9837" s="288"/>
      <c r="W9837" s="287"/>
      <c r="Z9837" s="289"/>
    </row>
    <row r="9838" spans="22:26">
      <c r="V9838" s="288"/>
      <c r="W9838" s="287"/>
      <c r="Z9838" s="289"/>
    </row>
    <row r="9839" spans="22:26">
      <c r="V9839" s="288"/>
      <c r="W9839" s="287"/>
      <c r="Z9839" s="289"/>
    </row>
    <row r="9840" spans="22:26">
      <c r="V9840" s="288"/>
      <c r="W9840" s="287"/>
      <c r="Z9840" s="289"/>
    </row>
    <row r="9841" spans="22:26">
      <c r="V9841" s="288"/>
      <c r="W9841" s="287"/>
      <c r="Z9841" s="289"/>
    </row>
    <row r="9842" spans="22:26">
      <c r="V9842" s="288"/>
      <c r="W9842" s="287"/>
      <c r="Z9842" s="289"/>
    </row>
    <row r="9843" spans="22:26">
      <c r="V9843" s="288"/>
      <c r="W9843" s="287"/>
      <c r="Z9843" s="289"/>
    </row>
    <row r="9844" spans="22:26">
      <c r="V9844" s="288"/>
      <c r="W9844" s="287"/>
      <c r="Z9844" s="289"/>
    </row>
    <row r="9845" spans="22:26">
      <c r="V9845" s="288"/>
      <c r="W9845" s="287"/>
      <c r="Z9845" s="289"/>
    </row>
    <row r="9846" spans="22:26">
      <c r="V9846" s="288"/>
      <c r="W9846" s="287"/>
      <c r="Z9846" s="289"/>
    </row>
    <row r="9847" spans="22:26">
      <c r="V9847" s="288"/>
      <c r="W9847" s="287"/>
      <c r="Z9847" s="289"/>
    </row>
    <row r="9848" spans="22:26">
      <c r="V9848" s="288"/>
      <c r="W9848" s="287"/>
      <c r="Z9848" s="289"/>
    </row>
    <row r="9849" spans="22:26">
      <c r="V9849" s="288"/>
      <c r="W9849" s="287"/>
      <c r="Z9849" s="289"/>
    </row>
    <row r="9850" spans="22:26">
      <c r="V9850" s="288"/>
      <c r="W9850" s="287"/>
      <c r="Z9850" s="289"/>
    </row>
    <row r="9851" spans="22:26">
      <c r="V9851" s="288"/>
      <c r="W9851" s="287"/>
      <c r="Z9851" s="289"/>
    </row>
    <row r="9852" spans="22:26">
      <c r="V9852" s="288"/>
      <c r="W9852" s="287"/>
      <c r="Z9852" s="289"/>
    </row>
    <row r="9853" spans="22:26">
      <c r="V9853" s="288"/>
      <c r="W9853" s="287"/>
      <c r="Z9853" s="289"/>
    </row>
    <row r="9854" spans="22:26">
      <c r="V9854" s="288"/>
      <c r="W9854" s="287"/>
      <c r="Z9854" s="289"/>
    </row>
    <row r="9855" spans="22:26">
      <c r="V9855" s="288"/>
      <c r="W9855" s="287"/>
      <c r="Z9855" s="289"/>
    </row>
    <row r="9856" spans="22:26">
      <c r="V9856" s="288"/>
      <c r="W9856" s="287"/>
      <c r="Z9856" s="289"/>
    </row>
    <row r="9857" spans="22:26">
      <c r="V9857" s="288"/>
      <c r="W9857" s="287"/>
      <c r="Z9857" s="289"/>
    </row>
    <row r="9858" spans="22:26">
      <c r="V9858" s="288"/>
      <c r="W9858" s="287"/>
      <c r="Z9858" s="289"/>
    </row>
    <row r="9859" spans="22:26">
      <c r="V9859" s="288"/>
      <c r="W9859" s="287"/>
      <c r="Z9859" s="289"/>
    </row>
    <row r="9860" spans="22:26">
      <c r="V9860" s="288"/>
      <c r="W9860" s="287"/>
      <c r="Z9860" s="289"/>
    </row>
    <row r="9861" spans="22:26">
      <c r="V9861" s="288"/>
      <c r="W9861" s="287"/>
      <c r="Z9861" s="289"/>
    </row>
    <row r="9862" spans="22:26">
      <c r="V9862" s="288"/>
      <c r="W9862" s="287"/>
      <c r="Z9862" s="289"/>
    </row>
    <row r="9863" spans="22:26">
      <c r="V9863" s="288"/>
      <c r="W9863" s="287"/>
      <c r="Z9863" s="289"/>
    </row>
    <row r="9864" spans="22:26">
      <c r="V9864" s="288"/>
      <c r="W9864" s="287"/>
      <c r="Z9864" s="289"/>
    </row>
    <row r="9865" spans="22:26">
      <c r="V9865" s="288"/>
      <c r="W9865" s="287"/>
      <c r="Z9865" s="289"/>
    </row>
    <row r="9866" spans="22:26">
      <c r="V9866" s="288"/>
      <c r="W9866" s="287"/>
      <c r="Z9866" s="289"/>
    </row>
    <row r="9867" spans="22:26">
      <c r="V9867" s="288"/>
      <c r="W9867" s="287"/>
      <c r="Z9867" s="289"/>
    </row>
    <row r="9868" spans="22:26">
      <c r="V9868" s="288"/>
      <c r="W9868" s="287"/>
      <c r="Z9868" s="289"/>
    </row>
    <row r="9869" spans="22:26">
      <c r="V9869" s="288"/>
      <c r="W9869" s="287"/>
      <c r="Z9869" s="289"/>
    </row>
    <row r="9870" spans="22:26">
      <c r="V9870" s="288"/>
      <c r="W9870" s="287"/>
      <c r="Z9870" s="289"/>
    </row>
    <row r="9871" spans="22:26">
      <c r="V9871" s="288"/>
      <c r="W9871" s="287"/>
      <c r="Z9871" s="289"/>
    </row>
    <row r="9872" spans="22:26">
      <c r="V9872" s="288"/>
      <c r="W9872" s="287"/>
      <c r="Z9872" s="289"/>
    </row>
    <row r="9873" spans="22:26">
      <c r="V9873" s="288"/>
      <c r="W9873" s="287"/>
      <c r="Z9873" s="289"/>
    </row>
    <row r="9874" spans="22:26">
      <c r="V9874" s="288"/>
      <c r="W9874" s="287"/>
      <c r="Z9874" s="289"/>
    </row>
    <row r="9875" spans="22:26">
      <c r="V9875" s="288"/>
      <c r="W9875" s="287"/>
      <c r="Z9875" s="289"/>
    </row>
    <row r="9876" spans="22:26">
      <c r="V9876" s="288"/>
      <c r="W9876" s="287"/>
      <c r="Z9876" s="289"/>
    </row>
    <row r="9877" spans="22:26">
      <c r="V9877" s="288"/>
      <c r="W9877" s="287"/>
      <c r="Z9877" s="289"/>
    </row>
    <row r="9878" spans="22:26">
      <c r="V9878" s="288"/>
      <c r="W9878" s="287"/>
      <c r="Z9878" s="289"/>
    </row>
    <row r="9879" spans="22:26">
      <c r="V9879" s="288"/>
      <c r="W9879" s="287"/>
      <c r="Z9879" s="289"/>
    </row>
    <row r="9880" spans="22:26">
      <c r="V9880" s="288"/>
      <c r="W9880" s="287"/>
      <c r="Z9880" s="289"/>
    </row>
    <row r="9881" spans="22:26">
      <c r="V9881" s="288"/>
      <c r="W9881" s="287"/>
      <c r="Z9881" s="289"/>
    </row>
    <row r="9882" spans="22:26">
      <c r="V9882" s="288"/>
      <c r="W9882" s="287"/>
      <c r="Z9882" s="289"/>
    </row>
    <row r="9883" spans="22:26">
      <c r="V9883" s="288"/>
      <c r="W9883" s="287"/>
      <c r="Z9883" s="289"/>
    </row>
    <row r="9884" spans="22:26">
      <c r="V9884" s="288"/>
      <c r="W9884" s="287"/>
      <c r="Z9884" s="289"/>
    </row>
    <row r="9885" spans="22:26">
      <c r="V9885" s="288"/>
      <c r="W9885" s="287"/>
      <c r="Z9885" s="289"/>
    </row>
    <row r="9886" spans="22:26">
      <c r="V9886" s="288"/>
      <c r="W9886" s="287"/>
      <c r="Z9886" s="289"/>
    </row>
    <row r="9887" spans="22:26">
      <c r="V9887" s="288"/>
      <c r="W9887" s="287"/>
      <c r="Z9887" s="289"/>
    </row>
    <row r="9888" spans="22:26">
      <c r="V9888" s="288"/>
      <c r="W9888" s="287"/>
      <c r="Z9888" s="289"/>
    </row>
    <row r="9889" spans="22:26">
      <c r="V9889" s="288"/>
      <c r="W9889" s="287"/>
      <c r="Z9889" s="289"/>
    </row>
    <row r="9890" spans="22:26">
      <c r="V9890" s="288"/>
      <c r="W9890" s="287"/>
      <c r="Z9890" s="289"/>
    </row>
    <row r="9891" spans="22:26">
      <c r="V9891" s="288"/>
      <c r="W9891" s="287"/>
      <c r="Z9891" s="289"/>
    </row>
    <row r="9892" spans="22:26">
      <c r="V9892" s="288"/>
      <c r="W9892" s="287"/>
      <c r="Z9892" s="289"/>
    </row>
    <row r="9893" spans="22:26">
      <c r="V9893" s="288"/>
      <c r="W9893" s="287"/>
      <c r="Z9893" s="289"/>
    </row>
    <row r="9894" spans="22:26">
      <c r="V9894" s="288"/>
      <c r="W9894" s="287"/>
      <c r="Z9894" s="289"/>
    </row>
    <row r="9895" spans="22:26">
      <c r="V9895" s="288"/>
      <c r="W9895" s="287"/>
      <c r="Z9895" s="289"/>
    </row>
    <row r="9896" spans="22:26">
      <c r="V9896" s="288"/>
      <c r="W9896" s="287"/>
      <c r="Z9896" s="289"/>
    </row>
    <row r="9897" spans="22:26">
      <c r="V9897" s="288"/>
      <c r="W9897" s="287"/>
      <c r="Z9897" s="289"/>
    </row>
    <row r="9898" spans="22:26">
      <c r="V9898" s="288"/>
      <c r="W9898" s="287"/>
      <c r="Z9898" s="289"/>
    </row>
    <row r="9899" spans="22:26">
      <c r="V9899" s="288"/>
      <c r="W9899" s="287"/>
      <c r="Z9899" s="289"/>
    </row>
    <row r="9900" spans="22:26">
      <c r="V9900" s="288"/>
      <c r="W9900" s="287"/>
      <c r="Z9900" s="289"/>
    </row>
    <row r="9901" spans="22:26">
      <c r="V9901" s="288"/>
      <c r="W9901" s="287"/>
      <c r="Z9901" s="289"/>
    </row>
    <row r="9902" spans="22:26">
      <c r="V9902" s="288"/>
      <c r="W9902" s="287"/>
      <c r="Z9902" s="289"/>
    </row>
    <row r="9903" spans="22:26">
      <c r="V9903" s="288"/>
      <c r="W9903" s="287"/>
      <c r="Z9903" s="289"/>
    </row>
    <row r="9904" spans="22:26">
      <c r="V9904" s="288"/>
      <c r="W9904" s="287"/>
      <c r="Z9904" s="289"/>
    </row>
    <row r="9905" spans="22:26">
      <c r="V9905" s="288"/>
      <c r="W9905" s="287"/>
      <c r="Z9905" s="289"/>
    </row>
    <row r="9906" spans="22:26">
      <c r="V9906" s="288"/>
      <c r="W9906" s="287"/>
      <c r="Z9906" s="289"/>
    </row>
    <row r="9907" spans="22:26">
      <c r="V9907" s="288"/>
      <c r="W9907" s="287"/>
      <c r="Z9907" s="289"/>
    </row>
    <row r="9908" spans="22:26">
      <c r="V9908" s="288"/>
      <c r="W9908" s="287"/>
      <c r="Z9908" s="289"/>
    </row>
    <row r="9909" spans="22:26">
      <c r="V9909" s="288"/>
      <c r="W9909" s="287"/>
      <c r="Z9909" s="289"/>
    </row>
    <row r="9910" spans="22:26">
      <c r="V9910" s="288"/>
      <c r="W9910" s="287"/>
      <c r="Z9910" s="289"/>
    </row>
    <row r="9911" spans="22:26">
      <c r="V9911" s="288"/>
      <c r="W9911" s="287"/>
      <c r="Z9911" s="289"/>
    </row>
    <row r="9912" spans="22:26">
      <c r="V9912" s="288"/>
      <c r="W9912" s="287"/>
      <c r="Z9912" s="289"/>
    </row>
    <row r="9913" spans="22:26">
      <c r="V9913" s="288"/>
      <c r="W9913" s="287"/>
      <c r="Z9913" s="289"/>
    </row>
    <row r="9914" spans="22:26">
      <c r="V9914" s="288"/>
      <c r="W9914" s="287"/>
      <c r="Z9914" s="289"/>
    </row>
    <row r="9915" spans="22:26">
      <c r="V9915" s="288"/>
      <c r="W9915" s="287"/>
      <c r="Z9915" s="289"/>
    </row>
    <row r="9916" spans="22:26">
      <c r="V9916" s="288"/>
      <c r="W9916" s="287"/>
      <c r="Z9916" s="289"/>
    </row>
    <row r="9917" spans="22:26">
      <c r="V9917" s="288"/>
      <c r="W9917" s="287"/>
      <c r="Z9917" s="289"/>
    </row>
    <row r="9918" spans="22:26">
      <c r="V9918" s="288"/>
      <c r="W9918" s="287"/>
      <c r="Z9918" s="289"/>
    </row>
    <row r="9919" spans="22:26">
      <c r="V9919" s="288"/>
      <c r="W9919" s="287"/>
      <c r="Z9919" s="289"/>
    </row>
    <row r="9920" spans="22:26">
      <c r="V9920" s="288"/>
      <c r="W9920" s="287"/>
      <c r="Z9920" s="289"/>
    </row>
    <row r="9921" spans="22:26">
      <c r="V9921" s="288"/>
      <c r="W9921" s="287"/>
      <c r="Z9921" s="289"/>
    </row>
    <row r="9922" spans="22:26">
      <c r="V9922" s="288"/>
      <c r="W9922" s="287"/>
      <c r="Z9922" s="289"/>
    </row>
    <row r="9923" spans="22:26">
      <c r="V9923" s="288"/>
      <c r="W9923" s="287"/>
      <c r="Z9923" s="289"/>
    </row>
    <row r="9924" spans="22:26">
      <c r="V9924" s="288"/>
      <c r="W9924" s="287"/>
      <c r="Z9924" s="289"/>
    </row>
    <row r="9925" spans="22:26">
      <c r="V9925" s="288"/>
      <c r="W9925" s="287"/>
      <c r="Z9925" s="289"/>
    </row>
    <row r="9926" spans="22:26">
      <c r="V9926" s="288"/>
      <c r="W9926" s="287"/>
      <c r="Z9926" s="289"/>
    </row>
    <row r="9927" spans="22:26">
      <c r="V9927" s="288"/>
      <c r="W9927" s="287"/>
      <c r="Z9927" s="289"/>
    </row>
    <row r="9928" spans="22:26">
      <c r="V9928" s="288"/>
      <c r="W9928" s="287"/>
      <c r="Z9928" s="289"/>
    </row>
    <row r="9929" spans="22:26">
      <c r="V9929" s="288"/>
      <c r="W9929" s="287"/>
      <c r="Z9929" s="289"/>
    </row>
    <row r="9930" spans="22:26">
      <c r="V9930" s="288"/>
      <c r="W9930" s="287"/>
      <c r="Z9930" s="289"/>
    </row>
    <row r="9931" spans="22:26">
      <c r="V9931" s="288"/>
      <c r="W9931" s="287"/>
      <c r="Z9931" s="289"/>
    </row>
    <row r="9932" spans="22:26">
      <c r="V9932" s="288"/>
      <c r="W9932" s="287"/>
      <c r="Z9932" s="289"/>
    </row>
    <row r="9933" spans="22:26">
      <c r="V9933" s="288"/>
      <c r="W9933" s="287"/>
      <c r="Z9933" s="289"/>
    </row>
    <row r="9934" spans="22:26">
      <c r="V9934" s="288"/>
      <c r="W9934" s="287"/>
      <c r="Z9934" s="289"/>
    </row>
    <row r="9935" spans="22:26">
      <c r="V9935" s="288"/>
      <c r="W9935" s="287"/>
      <c r="Z9935" s="289"/>
    </row>
    <row r="9936" spans="22:26">
      <c r="V9936" s="288"/>
      <c r="W9936" s="287"/>
      <c r="Z9936" s="289"/>
    </row>
    <row r="9937" spans="22:26">
      <c r="V9937" s="288"/>
      <c r="W9937" s="287"/>
      <c r="Z9937" s="289"/>
    </row>
    <row r="9938" spans="22:26">
      <c r="V9938" s="288"/>
      <c r="W9938" s="287"/>
      <c r="Z9938" s="289"/>
    </row>
    <row r="9939" spans="22:26">
      <c r="V9939" s="288"/>
      <c r="W9939" s="287"/>
      <c r="Z9939" s="289"/>
    </row>
    <row r="9940" spans="22:26">
      <c r="V9940" s="288"/>
      <c r="W9940" s="287"/>
      <c r="Z9940" s="289"/>
    </row>
    <row r="9941" spans="22:26">
      <c r="V9941" s="288"/>
      <c r="W9941" s="287"/>
      <c r="Z9941" s="289"/>
    </row>
    <row r="9942" spans="22:26">
      <c r="V9942" s="288"/>
      <c r="W9942" s="287"/>
      <c r="Z9942" s="289"/>
    </row>
    <row r="9943" spans="22:26">
      <c r="V9943" s="288"/>
      <c r="W9943" s="287"/>
      <c r="Z9943" s="289"/>
    </row>
    <row r="9944" spans="22:26">
      <c r="V9944" s="288"/>
      <c r="W9944" s="287"/>
      <c r="Z9944" s="289"/>
    </row>
    <row r="9945" spans="22:26">
      <c r="V9945" s="288"/>
      <c r="W9945" s="287"/>
      <c r="Z9945" s="289"/>
    </row>
    <row r="9946" spans="22:26">
      <c r="V9946" s="288"/>
      <c r="W9946" s="287"/>
      <c r="Z9946" s="289"/>
    </row>
    <row r="9947" spans="22:26">
      <c r="V9947" s="288"/>
      <c r="W9947" s="287"/>
      <c r="Z9947" s="289"/>
    </row>
    <row r="9948" spans="22:26">
      <c r="V9948" s="288"/>
      <c r="W9948" s="287"/>
      <c r="Z9948" s="289"/>
    </row>
    <row r="9949" spans="22:26">
      <c r="V9949" s="288"/>
      <c r="W9949" s="287"/>
      <c r="Z9949" s="289"/>
    </row>
    <row r="9950" spans="22:26">
      <c r="V9950" s="288"/>
      <c r="W9950" s="287"/>
      <c r="Z9950" s="289"/>
    </row>
    <row r="9951" spans="22:26">
      <c r="V9951" s="288"/>
      <c r="W9951" s="287"/>
      <c r="Z9951" s="289"/>
    </row>
    <row r="9952" spans="22:26">
      <c r="V9952" s="288"/>
      <c r="W9952" s="287"/>
      <c r="Z9952" s="289"/>
    </row>
    <row r="9953" spans="22:26">
      <c r="V9953" s="288"/>
      <c r="W9953" s="287"/>
      <c r="Z9953" s="289"/>
    </row>
    <row r="9954" spans="22:26">
      <c r="V9954" s="288"/>
      <c r="W9954" s="287"/>
      <c r="Z9954" s="289"/>
    </row>
    <row r="9955" spans="22:26">
      <c r="V9955" s="288"/>
      <c r="W9955" s="287"/>
      <c r="Z9955" s="289"/>
    </row>
    <row r="9956" spans="22:26">
      <c r="V9956" s="288"/>
      <c r="W9956" s="287"/>
      <c r="Z9956" s="289"/>
    </row>
    <row r="9957" spans="22:26">
      <c r="V9957" s="288"/>
      <c r="W9957" s="287"/>
      <c r="Z9957" s="289"/>
    </row>
    <row r="9958" spans="22:26">
      <c r="V9958" s="288"/>
      <c r="W9958" s="287"/>
      <c r="Z9958" s="289"/>
    </row>
    <row r="9959" spans="22:26">
      <c r="V9959" s="288"/>
      <c r="W9959" s="287"/>
      <c r="Z9959" s="289"/>
    </row>
    <row r="9960" spans="22:26">
      <c r="V9960" s="288"/>
      <c r="W9960" s="287"/>
      <c r="Z9960" s="289"/>
    </row>
    <row r="9961" spans="22:26">
      <c r="V9961" s="288"/>
      <c r="W9961" s="287"/>
      <c r="Z9961" s="289"/>
    </row>
    <row r="9962" spans="22:26">
      <c r="V9962" s="288"/>
      <c r="W9962" s="287"/>
      <c r="Z9962" s="289"/>
    </row>
    <row r="9963" spans="22:26">
      <c r="V9963" s="288"/>
      <c r="W9963" s="287"/>
      <c r="Z9963" s="289"/>
    </row>
    <row r="9964" spans="22:26">
      <c r="V9964" s="288"/>
      <c r="W9964" s="287"/>
      <c r="Z9964" s="289"/>
    </row>
    <row r="9965" spans="22:26">
      <c r="V9965" s="288"/>
      <c r="W9965" s="287"/>
      <c r="Z9965" s="289"/>
    </row>
    <row r="9966" spans="22:26">
      <c r="V9966" s="288"/>
      <c r="W9966" s="287"/>
      <c r="Z9966" s="289"/>
    </row>
    <row r="9967" spans="22:26">
      <c r="V9967" s="288"/>
      <c r="W9967" s="287"/>
      <c r="Z9967" s="289"/>
    </row>
    <row r="9968" spans="22:26">
      <c r="V9968" s="288"/>
      <c r="W9968" s="287"/>
      <c r="Z9968" s="289"/>
    </row>
    <row r="9969" spans="22:26">
      <c r="V9969" s="288"/>
      <c r="W9969" s="287"/>
      <c r="Z9969" s="289"/>
    </row>
    <row r="9970" spans="22:26">
      <c r="V9970" s="288"/>
      <c r="W9970" s="287"/>
      <c r="Z9970" s="289"/>
    </row>
    <row r="9971" spans="22:26">
      <c r="V9971" s="288"/>
      <c r="W9971" s="287"/>
      <c r="Z9971" s="289"/>
    </row>
    <row r="9972" spans="22:26">
      <c r="V9972" s="288"/>
      <c r="W9972" s="287"/>
      <c r="Z9972" s="289"/>
    </row>
    <row r="9973" spans="22:26">
      <c r="V9973" s="288"/>
      <c r="W9973" s="287"/>
      <c r="Z9973" s="289"/>
    </row>
    <row r="9974" spans="22:26">
      <c r="V9974" s="288"/>
      <c r="W9974" s="287"/>
      <c r="Z9974" s="289"/>
    </row>
    <row r="9975" spans="22:26">
      <c r="V9975" s="288"/>
      <c r="W9975" s="287"/>
      <c r="Z9975" s="289"/>
    </row>
    <row r="9976" spans="22:26">
      <c r="V9976" s="288"/>
      <c r="W9976" s="287"/>
      <c r="Z9976" s="289"/>
    </row>
    <row r="9977" spans="22:26">
      <c r="V9977" s="288"/>
      <c r="W9977" s="287"/>
      <c r="Z9977" s="289"/>
    </row>
    <row r="9978" spans="22:26">
      <c r="V9978" s="288"/>
      <c r="W9978" s="287"/>
      <c r="Z9978" s="289"/>
    </row>
    <row r="9979" spans="22:26">
      <c r="V9979" s="288"/>
      <c r="W9979" s="287"/>
      <c r="Z9979" s="289"/>
    </row>
    <row r="9980" spans="22:26">
      <c r="V9980" s="288"/>
      <c r="W9980" s="287"/>
      <c r="Z9980" s="289"/>
    </row>
    <row r="9981" spans="22:26">
      <c r="V9981" s="288"/>
      <c r="W9981" s="287"/>
      <c r="Z9981" s="289"/>
    </row>
    <row r="9982" spans="22:26">
      <c r="V9982" s="288"/>
      <c r="W9982" s="287"/>
      <c r="Z9982" s="289"/>
    </row>
    <row r="9983" spans="22:26">
      <c r="V9983" s="288"/>
      <c r="W9983" s="287"/>
      <c r="Z9983" s="289"/>
    </row>
    <row r="9984" spans="22:26">
      <c r="V9984" s="288"/>
      <c r="W9984" s="287"/>
      <c r="Z9984" s="289"/>
    </row>
    <row r="9985" spans="22:26">
      <c r="V9985" s="288"/>
      <c r="W9985" s="287"/>
      <c r="Z9985" s="289"/>
    </row>
    <row r="9986" spans="22:26">
      <c r="V9986" s="288"/>
      <c r="W9986" s="287"/>
      <c r="Z9986" s="289"/>
    </row>
    <row r="9987" spans="22:26">
      <c r="V9987" s="288"/>
      <c r="W9987" s="287"/>
      <c r="Z9987" s="289"/>
    </row>
    <row r="9988" spans="22:26">
      <c r="V9988" s="288"/>
      <c r="W9988" s="287"/>
      <c r="Z9988" s="289"/>
    </row>
    <row r="9989" spans="22:26">
      <c r="V9989" s="288"/>
      <c r="W9989" s="287"/>
      <c r="Z9989" s="289"/>
    </row>
    <row r="9990" spans="22:26">
      <c r="V9990" s="288"/>
      <c r="W9990" s="287"/>
      <c r="Z9990" s="289"/>
    </row>
    <row r="9991" spans="22:26">
      <c r="V9991" s="288"/>
      <c r="W9991" s="287"/>
      <c r="Z9991" s="289"/>
    </row>
    <row r="9992" spans="22:26">
      <c r="V9992" s="288"/>
      <c r="W9992" s="287"/>
      <c r="Z9992" s="289"/>
    </row>
    <row r="9993" spans="22:26">
      <c r="V9993" s="288"/>
      <c r="W9993" s="287"/>
      <c r="Z9993" s="289"/>
    </row>
    <row r="9994" spans="22:26">
      <c r="V9994" s="288"/>
      <c r="W9994" s="287"/>
      <c r="Z9994" s="289"/>
    </row>
    <row r="9995" spans="22:26">
      <c r="V9995" s="288"/>
      <c r="W9995" s="287"/>
      <c r="Z9995" s="289"/>
    </row>
    <row r="9996" spans="22:26">
      <c r="V9996" s="288"/>
      <c r="W9996" s="287"/>
      <c r="Z9996" s="289"/>
    </row>
    <row r="9997" spans="22:26">
      <c r="V9997" s="288"/>
      <c r="W9997" s="287"/>
      <c r="Z9997" s="289"/>
    </row>
    <row r="9998" spans="22:26">
      <c r="V9998" s="288"/>
      <c r="W9998" s="287"/>
      <c r="Z9998" s="289"/>
    </row>
    <row r="9999" spans="22:26">
      <c r="V9999" s="288"/>
      <c r="W9999" s="287"/>
      <c r="Z9999" s="289"/>
    </row>
    <row r="10000" spans="22:26">
      <c r="V10000" s="288"/>
      <c r="W10000" s="287"/>
      <c r="Z10000" s="289"/>
    </row>
    <row r="10001" spans="22:26">
      <c r="V10001" s="288"/>
      <c r="W10001" s="287"/>
      <c r="Z10001" s="289"/>
    </row>
    <row r="10002" spans="22:26">
      <c r="V10002" s="288"/>
      <c r="W10002" s="287"/>
      <c r="Z10002" s="289"/>
    </row>
    <row r="10003" spans="22:26">
      <c r="V10003" s="288"/>
      <c r="W10003" s="287"/>
      <c r="Z10003" s="289"/>
    </row>
    <row r="10004" spans="22:26">
      <c r="V10004" s="288"/>
      <c r="W10004" s="287"/>
      <c r="Z10004" s="289"/>
    </row>
    <row r="10005" spans="22:26">
      <c r="V10005" s="288"/>
      <c r="W10005" s="287"/>
      <c r="Z10005" s="289"/>
    </row>
    <row r="10006" spans="22:26">
      <c r="V10006" s="288"/>
      <c r="W10006" s="287"/>
      <c r="Z10006" s="289"/>
    </row>
    <row r="10007" spans="22:26">
      <c r="V10007" s="288"/>
      <c r="W10007" s="287"/>
      <c r="Z10007" s="289"/>
    </row>
    <row r="10008" spans="22:26">
      <c r="V10008" s="288"/>
      <c r="W10008" s="287"/>
      <c r="Z10008" s="289"/>
    </row>
    <row r="10009" spans="22:26">
      <c r="V10009" s="288"/>
      <c r="W10009" s="287"/>
      <c r="Z10009" s="289"/>
    </row>
    <row r="10010" spans="22:26">
      <c r="V10010" s="288"/>
      <c r="W10010" s="287"/>
      <c r="Z10010" s="289"/>
    </row>
    <row r="10011" spans="22:26">
      <c r="V10011" s="288"/>
      <c r="W10011" s="287"/>
      <c r="Z10011" s="289"/>
    </row>
    <row r="10012" spans="22:26">
      <c r="V10012" s="288"/>
      <c r="W10012" s="287"/>
      <c r="Z10012" s="289"/>
    </row>
    <row r="10013" spans="22:26">
      <c r="V10013" s="288"/>
      <c r="W10013" s="287"/>
      <c r="Z10013" s="289"/>
    </row>
    <row r="10014" spans="22:26">
      <c r="V10014" s="288"/>
      <c r="W10014" s="287"/>
      <c r="Z10014" s="289"/>
    </row>
    <row r="10015" spans="22:26">
      <c r="V10015" s="288"/>
      <c r="W10015" s="287"/>
      <c r="Z10015" s="289"/>
    </row>
    <row r="10016" spans="22:26">
      <c r="V10016" s="288"/>
      <c r="W10016" s="287"/>
      <c r="Z10016" s="289"/>
    </row>
    <row r="10017" spans="22:26">
      <c r="V10017" s="288"/>
      <c r="W10017" s="287"/>
      <c r="Z10017" s="289"/>
    </row>
    <row r="10018" spans="22:26">
      <c r="V10018" s="288"/>
      <c r="W10018" s="287"/>
      <c r="Z10018" s="289"/>
    </row>
    <row r="10019" spans="22:26">
      <c r="V10019" s="288"/>
      <c r="W10019" s="287"/>
      <c r="Z10019" s="289"/>
    </row>
    <row r="10020" spans="22:26">
      <c r="V10020" s="288"/>
      <c r="W10020" s="287"/>
      <c r="Z10020" s="289"/>
    </row>
    <row r="10021" spans="22:26">
      <c r="V10021" s="288"/>
      <c r="W10021" s="287"/>
      <c r="Z10021" s="289"/>
    </row>
    <row r="10022" spans="22:26">
      <c r="V10022" s="288"/>
      <c r="W10022" s="287"/>
      <c r="Z10022" s="289"/>
    </row>
    <row r="10023" spans="22:26">
      <c r="V10023" s="288"/>
      <c r="W10023" s="287"/>
      <c r="Z10023" s="289"/>
    </row>
    <row r="10024" spans="22:26">
      <c r="V10024" s="288"/>
      <c r="W10024" s="287"/>
      <c r="Z10024" s="289"/>
    </row>
    <row r="10025" spans="22:26">
      <c r="V10025" s="288"/>
      <c r="W10025" s="287"/>
      <c r="Z10025" s="289"/>
    </row>
    <row r="10026" spans="22:26">
      <c r="V10026" s="288"/>
      <c r="W10026" s="287"/>
      <c r="Z10026" s="289"/>
    </row>
    <row r="10027" spans="22:26">
      <c r="V10027" s="288"/>
      <c r="W10027" s="287"/>
      <c r="Z10027" s="289"/>
    </row>
    <row r="10028" spans="22:26">
      <c r="V10028" s="288"/>
      <c r="W10028" s="287"/>
      <c r="Z10028" s="289"/>
    </row>
    <row r="10029" spans="22:26">
      <c r="V10029" s="288"/>
      <c r="W10029" s="287"/>
      <c r="Z10029" s="289"/>
    </row>
    <row r="10030" spans="22:26">
      <c r="V10030" s="288"/>
      <c r="W10030" s="287"/>
      <c r="Z10030" s="289"/>
    </row>
    <row r="10031" spans="22:26">
      <c r="V10031" s="288"/>
      <c r="W10031" s="287"/>
      <c r="Z10031" s="289"/>
    </row>
    <row r="10032" spans="22:26">
      <c r="V10032" s="288"/>
      <c r="W10032" s="287"/>
      <c r="Z10032" s="289"/>
    </row>
    <row r="10033" spans="22:26">
      <c r="V10033" s="288"/>
      <c r="W10033" s="287"/>
      <c r="Z10033" s="289"/>
    </row>
    <row r="10034" spans="22:26">
      <c r="V10034" s="288"/>
      <c r="W10034" s="287"/>
      <c r="Z10034" s="289"/>
    </row>
    <row r="10035" spans="22:26">
      <c r="V10035" s="288"/>
      <c r="W10035" s="287"/>
      <c r="Z10035" s="289"/>
    </row>
    <row r="10036" spans="22:26">
      <c r="V10036" s="288"/>
      <c r="W10036" s="287"/>
      <c r="Z10036" s="289"/>
    </row>
    <row r="10037" spans="22:26">
      <c r="V10037" s="288"/>
      <c r="W10037" s="287"/>
      <c r="Z10037" s="289"/>
    </row>
    <row r="10038" spans="22:26">
      <c r="V10038" s="288"/>
      <c r="W10038" s="287"/>
      <c r="Z10038" s="289"/>
    </row>
    <row r="10039" spans="22:26">
      <c r="V10039" s="288"/>
      <c r="W10039" s="287"/>
      <c r="Z10039" s="289"/>
    </row>
    <row r="10040" spans="22:26">
      <c r="V10040" s="288"/>
      <c r="W10040" s="287"/>
      <c r="Z10040" s="289"/>
    </row>
    <row r="10041" spans="22:26">
      <c r="V10041" s="288"/>
      <c r="W10041" s="287"/>
      <c r="Z10041" s="289"/>
    </row>
    <row r="10042" spans="22:26">
      <c r="V10042" s="288"/>
      <c r="W10042" s="287"/>
      <c r="Z10042" s="289"/>
    </row>
    <row r="10043" spans="22:26">
      <c r="V10043" s="288"/>
      <c r="W10043" s="287"/>
      <c r="Z10043" s="289"/>
    </row>
    <row r="10044" spans="22:26">
      <c r="V10044" s="288"/>
      <c r="W10044" s="287"/>
      <c r="Z10044" s="289"/>
    </row>
    <row r="10045" spans="22:26">
      <c r="V10045" s="288"/>
      <c r="W10045" s="287"/>
      <c r="Z10045" s="289"/>
    </row>
    <row r="10046" spans="22:26">
      <c r="V10046" s="288"/>
      <c r="W10046" s="287"/>
      <c r="Z10046" s="289"/>
    </row>
    <row r="10047" spans="22:26">
      <c r="V10047" s="288"/>
      <c r="W10047" s="287"/>
      <c r="Z10047" s="289"/>
    </row>
    <row r="10048" spans="22:26">
      <c r="V10048" s="288"/>
      <c r="W10048" s="287"/>
      <c r="Z10048" s="289"/>
    </row>
    <row r="10049" spans="22:26">
      <c r="V10049" s="288"/>
      <c r="W10049" s="287"/>
      <c r="Z10049" s="289"/>
    </row>
    <row r="10050" spans="22:26">
      <c r="V10050" s="288"/>
      <c r="W10050" s="287"/>
      <c r="Z10050" s="289"/>
    </row>
    <row r="10051" spans="22:26">
      <c r="V10051" s="288"/>
      <c r="W10051" s="287"/>
      <c r="Z10051" s="289"/>
    </row>
    <row r="10052" spans="22:26">
      <c r="V10052" s="288"/>
      <c r="W10052" s="287"/>
      <c r="Z10052" s="289"/>
    </row>
    <row r="10053" spans="22:26">
      <c r="V10053" s="288"/>
      <c r="W10053" s="287"/>
      <c r="Z10053" s="289"/>
    </row>
    <row r="10054" spans="22:26">
      <c r="V10054" s="288"/>
      <c r="W10054" s="287"/>
      <c r="Z10054" s="289"/>
    </row>
    <row r="10055" spans="22:26">
      <c r="V10055" s="288"/>
      <c r="W10055" s="287"/>
      <c r="Z10055" s="289"/>
    </row>
    <row r="10056" spans="22:26">
      <c r="V10056" s="288"/>
      <c r="W10056" s="287"/>
      <c r="Z10056" s="289"/>
    </row>
    <row r="10057" spans="22:26">
      <c r="V10057" s="288"/>
      <c r="W10057" s="287"/>
      <c r="Z10057" s="289"/>
    </row>
    <row r="10058" spans="22:26">
      <c r="V10058" s="288"/>
      <c r="W10058" s="287"/>
      <c r="Z10058" s="289"/>
    </row>
    <row r="10059" spans="22:26">
      <c r="V10059" s="288"/>
      <c r="W10059" s="287"/>
      <c r="Z10059" s="289"/>
    </row>
    <row r="10060" spans="22:26">
      <c r="V10060" s="288"/>
      <c r="W10060" s="287"/>
      <c r="Z10060" s="289"/>
    </row>
    <row r="10061" spans="22:26">
      <c r="V10061" s="288"/>
      <c r="W10061" s="287"/>
      <c r="Z10061" s="289"/>
    </row>
    <row r="10062" spans="22:26">
      <c r="V10062" s="288"/>
      <c r="W10062" s="287"/>
      <c r="Z10062" s="289"/>
    </row>
    <row r="10063" spans="22:26">
      <c r="V10063" s="288"/>
      <c r="W10063" s="287"/>
      <c r="Z10063" s="289"/>
    </row>
    <row r="10064" spans="22:26">
      <c r="V10064" s="288"/>
      <c r="W10064" s="287"/>
      <c r="Z10064" s="289"/>
    </row>
    <row r="10065" spans="22:26">
      <c r="V10065" s="288"/>
      <c r="W10065" s="287"/>
      <c r="Z10065" s="289"/>
    </row>
    <row r="10066" spans="22:26">
      <c r="V10066" s="288"/>
      <c r="W10066" s="287"/>
      <c r="Z10066" s="289"/>
    </row>
    <row r="10067" spans="22:26">
      <c r="V10067" s="288"/>
      <c r="W10067" s="287"/>
      <c r="Z10067" s="289"/>
    </row>
    <row r="10068" spans="22:26">
      <c r="V10068" s="288"/>
      <c r="W10068" s="287"/>
      <c r="Z10068" s="289"/>
    </row>
    <row r="10069" spans="22:26">
      <c r="V10069" s="288"/>
      <c r="W10069" s="287"/>
      <c r="Z10069" s="289"/>
    </row>
    <row r="10070" spans="22:26">
      <c r="V10070" s="288"/>
      <c r="W10070" s="287"/>
      <c r="Z10070" s="289"/>
    </row>
    <row r="10071" spans="22:26">
      <c r="V10071" s="288"/>
      <c r="W10071" s="287"/>
      <c r="Z10071" s="289"/>
    </row>
    <row r="10072" spans="22:26">
      <c r="V10072" s="288"/>
      <c r="W10072" s="287"/>
      <c r="Z10072" s="289"/>
    </row>
    <row r="10073" spans="22:26">
      <c r="V10073" s="288"/>
      <c r="W10073" s="287"/>
      <c r="Z10073" s="289"/>
    </row>
    <row r="10074" spans="22:26">
      <c r="V10074" s="288"/>
      <c r="W10074" s="287"/>
      <c r="Z10074" s="289"/>
    </row>
    <row r="10075" spans="22:26">
      <c r="V10075" s="288"/>
      <c r="W10075" s="287"/>
      <c r="Z10075" s="289"/>
    </row>
    <row r="10076" spans="22:26">
      <c r="V10076" s="288"/>
      <c r="W10076" s="287"/>
      <c r="Z10076" s="289"/>
    </row>
    <row r="10077" spans="22:26">
      <c r="V10077" s="288"/>
      <c r="W10077" s="287"/>
      <c r="Z10077" s="289"/>
    </row>
    <row r="10078" spans="22:26">
      <c r="V10078" s="288"/>
      <c r="W10078" s="287"/>
      <c r="Z10078" s="289"/>
    </row>
    <row r="10079" spans="22:26">
      <c r="V10079" s="288"/>
      <c r="W10079" s="287"/>
      <c r="Z10079" s="289"/>
    </row>
    <row r="10080" spans="22:26">
      <c r="V10080" s="288"/>
      <c r="W10080" s="287"/>
      <c r="Z10080" s="289"/>
    </row>
    <row r="10081" spans="22:26">
      <c r="V10081" s="288"/>
      <c r="W10081" s="287"/>
      <c r="Z10081" s="289"/>
    </row>
    <row r="10082" spans="22:26">
      <c r="V10082" s="288"/>
      <c r="W10082" s="287"/>
      <c r="Z10082" s="289"/>
    </row>
    <row r="10083" spans="22:26">
      <c r="V10083" s="288"/>
      <c r="W10083" s="287"/>
      <c r="Z10083" s="289"/>
    </row>
    <row r="10084" spans="22:26">
      <c r="V10084" s="288"/>
      <c r="W10084" s="287"/>
      <c r="Z10084" s="289"/>
    </row>
    <row r="10085" spans="22:26">
      <c r="V10085" s="288"/>
      <c r="W10085" s="287"/>
      <c r="Z10085" s="289"/>
    </row>
    <row r="10086" spans="22:26">
      <c r="V10086" s="288"/>
      <c r="W10086" s="287"/>
      <c r="Z10086" s="289"/>
    </row>
    <row r="10087" spans="22:26">
      <c r="V10087" s="288"/>
      <c r="W10087" s="287"/>
      <c r="Z10087" s="289"/>
    </row>
    <row r="10088" spans="22:26">
      <c r="V10088" s="288"/>
      <c r="W10088" s="287"/>
      <c r="Z10088" s="289"/>
    </row>
    <row r="10089" spans="22:26">
      <c r="V10089" s="288"/>
      <c r="W10089" s="287"/>
      <c r="Z10089" s="289"/>
    </row>
    <row r="10090" spans="22:26">
      <c r="V10090" s="288"/>
      <c r="W10090" s="287"/>
      <c r="Z10090" s="289"/>
    </row>
    <row r="10091" spans="22:26">
      <c r="V10091" s="288"/>
      <c r="W10091" s="287"/>
      <c r="Z10091" s="289"/>
    </row>
    <row r="10092" spans="22:26">
      <c r="V10092" s="288"/>
      <c r="W10092" s="287"/>
      <c r="Z10092" s="289"/>
    </row>
    <row r="10093" spans="22:26">
      <c r="V10093" s="288"/>
      <c r="W10093" s="287"/>
      <c r="Z10093" s="289"/>
    </row>
    <row r="10094" spans="22:26">
      <c r="V10094" s="288"/>
      <c r="W10094" s="287"/>
      <c r="Z10094" s="289"/>
    </row>
    <row r="10095" spans="22:26">
      <c r="V10095" s="288"/>
      <c r="W10095" s="287"/>
      <c r="Z10095" s="289"/>
    </row>
    <row r="10096" spans="22:26">
      <c r="V10096" s="288"/>
      <c r="W10096" s="287"/>
      <c r="Z10096" s="289"/>
    </row>
    <row r="10097" spans="22:26">
      <c r="V10097" s="288"/>
      <c r="W10097" s="287"/>
      <c r="Z10097" s="289"/>
    </row>
    <row r="10098" spans="22:26">
      <c r="V10098" s="288"/>
      <c r="W10098" s="287"/>
      <c r="Z10098" s="289"/>
    </row>
    <row r="10099" spans="22:26">
      <c r="V10099" s="288"/>
      <c r="W10099" s="287"/>
      <c r="Z10099" s="289"/>
    </row>
    <row r="10100" spans="22:26">
      <c r="V10100" s="288"/>
      <c r="W10100" s="287"/>
      <c r="Z10100" s="289"/>
    </row>
    <row r="10101" spans="22:26">
      <c r="V10101" s="288"/>
      <c r="W10101" s="287"/>
      <c r="Z10101" s="289"/>
    </row>
    <row r="10102" spans="22:26">
      <c r="V10102" s="288"/>
      <c r="W10102" s="287"/>
      <c r="Z10102" s="289"/>
    </row>
    <row r="10103" spans="22:26">
      <c r="V10103" s="288"/>
      <c r="W10103" s="287"/>
      <c r="Z10103" s="289"/>
    </row>
    <row r="10104" spans="22:26">
      <c r="V10104" s="288"/>
      <c r="W10104" s="287"/>
      <c r="Z10104" s="289"/>
    </row>
    <row r="10105" spans="22:26">
      <c r="V10105" s="288"/>
      <c r="W10105" s="287"/>
      <c r="Z10105" s="289"/>
    </row>
    <row r="10106" spans="22:26">
      <c r="V10106" s="288"/>
      <c r="W10106" s="287"/>
      <c r="Z10106" s="289"/>
    </row>
    <row r="10107" spans="22:26">
      <c r="V10107" s="288"/>
      <c r="W10107" s="287"/>
      <c r="Z10107" s="289"/>
    </row>
    <row r="10108" spans="22:26">
      <c r="V10108" s="288"/>
      <c r="W10108" s="287"/>
      <c r="Z10108" s="289"/>
    </row>
    <row r="10109" spans="22:26">
      <c r="V10109" s="288"/>
      <c r="W10109" s="287"/>
      <c r="Z10109" s="289"/>
    </row>
    <row r="10110" spans="22:26">
      <c r="V10110" s="288"/>
      <c r="W10110" s="287"/>
      <c r="Z10110" s="289"/>
    </row>
    <row r="10111" spans="22:26">
      <c r="V10111" s="288"/>
      <c r="W10111" s="287"/>
      <c r="Z10111" s="289"/>
    </row>
    <row r="10112" spans="22:26">
      <c r="V10112" s="288"/>
      <c r="W10112" s="287"/>
      <c r="Z10112" s="289"/>
    </row>
    <row r="10113" spans="22:26">
      <c r="V10113" s="288"/>
      <c r="W10113" s="287"/>
      <c r="Z10113" s="289"/>
    </row>
    <row r="10114" spans="22:26">
      <c r="V10114" s="288"/>
      <c r="W10114" s="287"/>
      <c r="Z10114" s="289"/>
    </row>
    <row r="10115" spans="22:26">
      <c r="V10115" s="288"/>
      <c r="W10115" s="287"/>
      <c r="Z10115" s="289"/>
    </row>
    <row r="10116" spans="22:26">
      <c r="V10116" s="288"/>
      <c r="W10116" s="287"/>
      <c r="Z10116" s="289"/>
    </row>
    <row r="10117" spans="22:26">
      <c r="V10117" s="288"/>
      <c r="W10117" s="287"/>
      <c r="Z10117" s="289"/>
    </row>
    <row r="10118" spans="22:26">
      <c r="V10118" s="288"/>
      <c r="W10118" s="287"/>
      <c r="Z10118" s="289"/>
    </row>
    <row r="10119" spans="22:26">
      <c r="V10119" s="288"/>
      <c r="W10119" s="287"/>
      <c r="Z10119" s="289"/>
    </row>
    <row r="10120" spans="22:26">
      <c r="V10120" s="288"/>
      <c r="W10120" s="287"/>
      <c r="Z10120" s="289"/>
    </row>
    <row r="10121" spans="22:26">
      <c r="V10121" s="288"/>
      <c r="W10121" s="287"/>
      <c r="Z10121" s="289"/>
    </row>
    <row r="10122" spans="22:26">
      <c r="V10122" s="288"/>
      <c r="W10122" s="287"/>
      <c r="Z10122" s="289"/>
    </row>
    <row r="10123" spans="22:26">
      <c r="V10123" s="288"/>
      <c r="W10123" s="287"/>
      <c r="Z10123" s="289"/>
    </row>
    <row r="10124" spans="22:26">
      <c r="V10124" s="288"/>
      <c r="W10124" s="287"/>
      <c r="Z10124" s="289"/>
    </row>
    <row r="10125" spans="22:26">
      <c r="V10125" s="288"/>
      <c r="W10125" s="287"/>
      <c r="Z10125" s="289"/>
    </row>
    <row r="10126" spans="22:26">
      <c r="V10126" s="288"/>
      <c r="W10126" s="287"/>
      <c r="Z10126" s="289"/>
    </row>
    <row r="10127" spans="22:26">
      <c r="V10127" s="288"/>
      <c r="W10127" s="287"/>
      <c r="Z10127" s="289"/>
    </row>
    <row r="10128" spans="22:26">
      <c r="V10128" s="288"/>
      <c r="W10128" s="287"/>
      <c r="Z10128" s="289"/>
    </row>
    <row r="10129" spans="22:26">
      <c r="V10129" s="288"/>
      <c r="W10129" s="287"/>
      <c r="Z10129" s="289"/>
    </row>
    <row r="10130" spans="22:26">
      <c r="V10130" s="288"/>
      <c r="W10130" s="287"/>
      <c r="Z10130" s="289"/>
    </row>
    <row r="10131" spans="22:26">
      <c r="V10131" s="288"/>
      <c r="W10131" s="287"/>
      <c r="Z10131" s="289"/>
    </row>
    <row r="10132" spans="22:26">
      <c r="V10132" s="288"/>
      <c r="W10132" s="287"/>
      <c r="Z10132" s="289"/>
    </row>
    <row r="10133" spans="22:26">
      <c r="V10133" s="288"/>
      <c r="W10133" s="287"/>
      <c r="Z10133" s="289"/>
    </row>
    <row r="10134" spans="22:26">
      <c r="V10134" s="288"/>
      <c r="W10134" s="287"/>
      <c r="Z10134" s="289"/>
    </row>
    <row r="10135" spans="22:26">
      <c r="V10135" s="288"/>
      <c r="W10135" s="287"/>
      <c r="Z10135" s="289"/>
    </row>
    <row r="10136" spans="22:26">
      <c r="V10136" s="288"/>
      <c r="W10136" s="287"/>
      <c r="Z10136" s="289"/>
    </row>
    <row r="10137" spans="22:26">
      <c r="V10137" s="288"/>
      <c r="W10137" s="287"/>
      <c r="Z10137" s="289"/>
    </row>
    <row r="10138" spans="22:26">
      <c r="V10138" s="288"/>
      <c r="W10138" s="287"/>
      <c r="Z10138" s="289"/>
    </row>
    <row r="10139" spans="22:26">
      <c r="V10139" s="288"/>
      <c r="W10139" s="287"/>
      <c r="Z10139" s="289"/>
    </row>
    <row r="10140" spans="22:26">
      <c r="V10140" s="288"/>
      <c r="W10140" s="287"/>
      <c r="Z10140" s="289"/>
    </row>
    <row r="10141" spans="22:26">
      <c r="V10141" s="288"/>
      <c r="W10141" s="287"/>
      <c r="Z10141" s="289"/>
    </row>
    <row r="10142" spans="22:26">
      <c r="V10142" s="288"/>
      <c r="W10142" s="287"/>
      <c r="Z10142" s="289"/>
    </row>
    <row r="10143" spans="22:26">
      <c r="V10143" s="288"/>
      <c r="W10143" s="287"/>
      <c r="Z10143" s="289"/>
    </row>
    <row r="10144" spans="22:26">
      <c r="V10144" s="288"/>
      <c r="W10144" s="287"/>
      <c r="Z10144" s="289"/>
    </row>
    <row r="10145" spans="22:26">
      <c r="V10145" s="288"/>
      <c r="W10145" s="287"/>
      <c r="Z10145" s="289"/>
    </row>
    <row r="10146" spans="22:26">
      <c r="V10146" s="288"/>
      <c r="W10146" s="287"/>
      <c r="Z10146" s="289"/>
    </row>
    <row r="10147" spans="22:26">
      <c r="V10147" s="288"/>
      <c r="W10147" s="287"/>
      <c r="Z10147" s="289"/>
    </row>
    <row r="10148" spans="22:26">
      <c r="V10148" s="288"/>
      <c r="W10148" s="287"/>
      <c r="Z10148" s="289"/>
    </row>
    <row r="10149" spans="22:26">
      <c r="V10149" s="288"/>
      <c r="W10149" s="287"/>
      <c r="Z10149" s="289"/>
    </row>
    <row r="10150" spans="22:26">
      <c r="V10150" s="288"/>
      <c r="W10150" s="287"/>
      <c r="Z10150" s="289"/>
    </row>
    <row r="10151" spans="22:26">
      <c r="V10151" s="288"/>
      <c r="W10151" s="287"/>
      <c r="Z10151" s="289"/>
    </row>
    <row r="10152" spans="22:26">
      <c r="V10152" s="288"/>
      <c r="W10152" s="287"/>
      <c r="Z10152" s="289"/>
    </row>
    <row r="10153" spans="22:26">
      <c r="V10153" s="288"/>
      <c r="W10153" s="287"/>
      <c r="Z10153" s="289"/>
    </row>
    <row r="10154" spans="22:26">
      <c r="V10154" s="288"/>
      <c r="W10154" s="287"/>
      <c r="Z10154" s="289"/>
    </row>
    <row r="10155" spans="22:26">
      <c r="V10155" s="288"/>
      <c r="W10155" s="287"/>
      <c r="Z10155" s="289"/>
    </row>
    <row r="10156" spans="22:26">
      <c r="V10156" s="288"/>
      <c r="W10156" s="287"/>
      <c r="Z10156" s="289"/>
    </row>
    <row r="10157" spans="22:26">
      <c r="V10157" s="288"/>
      <c r="W10157" s="287"/>
      <c r="Z10157" s="289"/>
    </row>
    <row r="10158" spans="22:26">
      <c r="V10158" s="288"/>
      <c r="W10158" s="287"/>
      <c r="Z10158" s="289"/>
    </row>
    <row r="10159" spans="22:26">
      <c r="V10159" s="288"/>
      <c r="W10159" s="287"/>
      <c r="Z10159" s="289"/>
    </row>
    <row r="10160" spans="22:26">
      <c r="V10160" s="288"/>
      <c r="W10160" s="287"/>
      <c r="Z10160" s="289"/>
    </row>
    <row r="10161" spans="22:26">
      <c r="V10161" s="288"/>
      <c r="W10161" s="287"/>
      <c r="Z10161" s="289"/>
    </row>
    <row r="10162" spans="22:26">
      <c r="V10162" s="288"/>
      <c r="W10162" s="287"/>
      <c r="Z10162" s="289"/>
    </row>
    <row r="10163" spans="22:26">
      <c r="V10163" s="288"/>
      <c r="W10163" s="287"/>
      <c r="Z10163" s="289"/>
    </row>
    <row r="10164" spans="22:26">
      <c r="V10164" s="288"/>
      <c r="W10164" s="287"/>
      <c r="Z10164" s="289"/>
    </row>
    <row r="10165" spans="22:26">
      <c r="V10165" s="288"/>
      <c r="W10165" s="287"/>
      <c r="Z10165" s="289"/>
    </row>
    <row r="10166" spans="22:26">
      <c r="V10166" s="288"/>
      <c r="W10166" s="287"/>
      <c r="Z10166" s="289"/>
    </row>
    <row r="10167" spans="22:26">
      <c r="V10167" s="288"/>
      <c r="W10167" s="287"/>
      <c r="Z10167" s="289"/>
    </row>
    <row r="10168" spans="22:26">
      <c r="V10168" s="288"/>
      <c r="W10168" s="287"/>
      <c r="Z10168" s="289"/>
    </row>
    <row r="10169" spans="22:26">
      <c r="V10169" s="288"/>
      <c r="W10169" s="287"/>
      <c r="Z10169" s="289"/>
    </row>
    <row r="10170" spans="22:26">
      <c r="V10170" s="288"/>
      <c r="W10170" s="287"/>
      <c r="Z10170" s="289"/>
    </row>
    <row r="10171" spans="22:26">
      <c r="V10171" s="288"/>
      <c r="W10171" s="287"/>
      <c r="Z10171" s="289"/>
    </row>
    <row r="10172" spans="22:26">
      <c r="V10172" s="288"/>
      <c r="W10172" s="287"/>
      <c r="Z10172" s="289"/>
    </row>
    <row r="10173" spans="22:26">
      <c r="V10173" s="288"/>
      <c r="W10173" s="287"/>
      <c r="Z10173" s="289"/>
    </row>
    <row r="10174" spans="22:26">
      <c r="V10174" s="288"/>
      <c r="W10174" s="287"/>
      <c r="Z10174" s="289"/>
    </row>
    <row r="10175" spans="22:26">
      <c r="V10175" s="288"/>
      <c r="W10175" s="287"/>
      <c r="Z10175" s="289"/>
    </row>
    <row r="10176" spans="22:26">
      <c r="V10176" s="288"/>
      <c r="W10176" s="287"/>
      <c r="Z10176" s="289"/>
    </row>
    <row r="10177" spans="22:26">
      <c r="V10177" s="288"/>
      <c r="W10177" s="287"/>
      <c r="Z10177" s="289"/>
    </row>
    <row r="10178" spans="22:26">
      <c r="V10178" s="288"/>
      <c r="W10178" s="287"/>
      <c r="Z10178" s="289"/>
    </row>
    <row r="10179" spans="22:26">
      <c r="V10179" s="288"/>
      <c r="W10179" s="287"/>
      <c r="Z10179" s="289"/>
    </row>
    <row r="10180" spans="22:26">
      <c r="V10180" s="288"/>
      <c r="W10180" s="287"/>
      <c r="Z10180" s="289"/>
    </row>
    <row r="10181" spans="22:26">
      <c r="V10181" s="288"/>
      <c r="W10181" s="287"/>
      <c r="Z10181" s="289"/>
    </row>
    <row r="10182" spans="22:26">
      <c r="V10182" s="288"/>
      <c r="W10182" s="287"/>
      <c r="Z10182" s="289"/>
    </row>
    <row r="10183" spans="22:26">
      <c r="V10183" s="288"/>
      <c r="W10183" s="287"/>
      <c r="Z10183" s="289"/>
    </row>
    <row r="10184" spans="22:26">
      <c r="V10184" s="288"/>
      <c r="W10184" s="287"/>
      <c r="Z10184" s="289"/>
    </row>
    <row r="10185" spans="22:26">
      <c r="V10185" s="288"/>
      <c r="W10185" s="287"/>
      <c r="Z10185" s="289"/>
    </row>
    <row r="10186" spans="22:26">
      <c r="V10186" s="288"/>
      <c r="W10186" s="287"/>
      <c r="Z10186" s="289"/>
    </row>
    <row r="10187" spans="22:26">
      <c r="V10187" s="288"/>
      <c r="W10187" s="287"/>
      <c r="Z10187" s="289"/>
    </row>
    <row r="10188" spans="22:26">
      <c r="V10188" s="288"/>
      <c r="W10188" s="287"/>
      <c r="Z10188" s="289"/>
    </row>
    <row r="10189" spans="22:26">
      <c r="V10189" s="288"/>
      <c r="W10189" s="287"/>
      <c r="Z10189" s="289"/>
    </row>
    <row r="10190" spans="22:26">
      <c r="V10190" s="288"/>
      <c r="W10190" s="287"/>
      <c r="Z10190" s="289"/>
    </row>
    <row r="10191" spans="22:26">
      <c r="V10191" s="288"/>
      <c r="W10191" s="287"/>
      <c r="Z10191" s="289"/>
    </row>
    <row r="10192" spans="22:26">
      <c r="V10192" s="288"/>
      <c r="W10192" s="287"/>
      <c r="Z10192" s="289"/>
    </row>
    <row r="10193" spans="22:26">
      <c r="V10193" s="288"/>
      <c r="W10193" s="287"/>
      <c r="Z10193" s="289"/>
    </row>
    <row r="10194" spans="22:26">
      <c r="V10194" s="288"/>
      <c r="W10194" s="287"/>
      <c r="Z10194" s="289"/>
    </row>
    <row r="10195" spans="22:26">
      <c r="V10195" s="288"/>
      <c r="W10195" s="287"/>
      <c r="Z10195" s="289"/>
    </row>
    <row r="10196" spans="22:26">
      <c r="V10196" s="288"/>
      <c r="W10196" s="287"/>
      <c r="Z10196" s="289"/>
    </row>
    <row r="10197" spans="22:26">
      <c r="V10197" s="288"/>
      <c r="W10197" s="287"/>
      <c r="Z10197" s="289"/>
    </row>
    <row r="10198" spans="22:26">
      <c r="V10198" s="288"/>
      <c r="W10198" s="287"/>
      <c r="Z10198" s="289"/>
    </row>
    <row r="10199" spans="22:26">
      <c r="V10199" s="288"/>
      <c r="W10199" s="287"/>
      <c r="Z10199" s="289"/>
    </row>
    <row r="10200" spans="22:26">
      <c r="V10200" s="288"/>
      <c r="W10200" s="287"/>
      <c r="Z10200" s="289"/>
    </row>
    <row r="10201" spans="22:26">
      <c r="V10201" s="288"/>
      <c r="W10201" s="287"/>
      <c r="Z10201" s="289"/>
    </row>
    <row r="10202" spans="22:26">
      <c r="V10202" s="288"/>
      <c r="W10202" s="287"/>
      <c r="Z10202" s="289"/>
    </row>
    <row r="10203" spans="22:26">
      <c r="V10203" s="288"/>
      <c r="W10203" s="287"/>
      <c r="Z10203" s="289"/>
    </row>
    <row r="10204" spans="22:26">
      <c r="V10204" s="288"/>
      <c r="W10204" s="287"/>
      <c r="Z10204" s="289"/>
    </row>
    <row r="10205" spans="22:26">
      <c r="V10205" s="288"/>
      <c r="W10205" s="287"/>
      <c r="Z10205" s="289"/>
    </row>
    <row r="10206" spans="22:26">
      <c r="V10206" s="288"/>
      <c r="W10206" s="287"/>
      <c r="Z10206" s="289"/>
    </row>
    <row r="10207" spans="22:26">
      <c r="V10207" s="288"/>
      <c r="W10207" s="287"/>
      <c r="Z10207" s="289"/>
    </row>
    <row r="10208" spans="22:26">
      <c r="V10208" s="288"/>
      <c r="W10208" s="287"/>
      <c r="Z10208" s="289"/>
    </row>
    <row r="10209" spans="22:26">
      <c r="V10209" s="288"/>
      <c r="W10209" s="287"/>
      <c r="Z10209" s="289"/>
    </row>
    <row r="10210" spans="22:26">
      <c r="V10210" s="288"/>
      <c r="W10210" s="287"/>
      <c r="Z10210" s="289"/>
    </row>
    <row r="10211" spans="22:26">
      <c r="V10211" s="288"/>
      <c r="W10211" s="287"/>
      <c r="Z10211" s="289"/>
    </row>
    <row r="10212" spans="22:26">
      <c r="V10212" s="288"/>
      <c r="W10212" s="287"/>
      <c r="Z10212" s="289"/>
    </row>
    <row r="10213" spans="22:26">
      <c r="V10213" s="288"/>
      <c r="W10213" s="287"/>
      <c r="Z10213" s="289"/>
    </row>
    <row r="10214" spans="22:26">
      <c r="V10214" s="288"/>
      <c r="W10214" s="287"/>
      <c r="Z10214" s="289"/>
    </row>
    <row r="10215" spans="22:26">
      <c r="V10215" s="288"/>
      <c r="W10215" s="287"/>
      <c r="Z10215" s="289"/>
    </row>
    <row r="10216" spans="22:26">
      <c r="V10216" s="288"/>
      <c r="W10216" s="287"/>
      <c r="Z10216" s="289"/>
    </row>
    <row r="10217" spans="22:26">
      <c r="V10217" s="288"/>
      <c r="W10217" s="287"/>
      <c r="Z10217" s="289"/>
    </row>
    <row r="10218" spans="22:26">
      <c r="V10218" s="288"/>
      <c r="W10218" s="287"/>
      <c r="Z10218" s="289"/>
    </row>
    <row r="10219" spans="22:26">
      <c r="V10219" s="288"/>
      <c r="W10219" s="287"/>
      <c r="Z10219" s="289"/>
    </row>
    <row r="10220" spans="22:26">
      <c r="V10220" s="288"/>
      <c r="W10220" s="287"/>
      <c r="Z10220" s="289"/>
    </row>
    <row r="10221" spans="22:26">
      <c r="V10221" s="288"/>
      <c r="W10221" s="287"/>
      <c r="Z10221" s="289"/>
    </row>
    <row r="10222" spans="22:26">
      <c r="V10222" s="288"/>
      <c r="W10222" s="287"/>
      <c r="Z10222" s="289"/>
    </row>
    <row r="10223" spans="22:26">
      <c r="V10223" s="288"/>
      <c r="W10223" s="287"/>
      <c r="Z10223" s="289"/>
    </row>
    <row r="10224" spans="22:26">
      <c r="V10224" s="288"/>
      <c r="W10224" s="287"/>
      <c r="Z10224" s="289"/>
    </row>
    <row r="10225" spans="22:26">
      <c r="V10225" s="288"/>
      <c r="W10225" s="287"/>
      <c r="Z10225" s="289"/>
    </row>
    <row r="10226" spans="22:26">
      <c r="V10226" s="288"/>
      <c r="W10226" s="287"/>
      <c r="Z10226" s="289"/>
    </row>
    <row r="10227" spans="22:26">
      <c r="V10227" s="288"/>
      <c r="W10227" s="287"/>
      <c r="Z10227" s="289"/>
    </row>
    <row r="10228" spans="22:26">
      <c r="V10228" s="288"/>
      <c r="W10228" s="287"/>
      <c r="Z10228" s="289"/>
    </row>
    <row r="10229" spans="22:26">
      <c r="V10229" s="288"/>
      <c r="W10229" s="287"/>
      <c r="Z10229" s="289"/>
    </row>
    <row r="10230" spans="22:26">
      <c r="V10230" s="288"/>
      <c r="W10230" s="287"/>
      <c r="Z10230" s="289"/>
    </row>
    <row r="10231" spans="22:26">
      <c r="V10231" s="288"/>
      <c r="W10231" s="287"/>
      <c r="Z10231" s="289"/>
    </row>
    <row r="10232" spans="22:26">
      <c r="V10232" s="288"/>
      <c r="W10232" s="287"/>
      <c r="Z10232" s="289"/>
    </row>
    <row r="10233" spans="22:26">
      <c r="V10233" s="288"/>
      <c r="W10233" s="287"/>
      <c r="Z10233" s="289"/>
    </row>
    <row r="10234" spans="22:26">
      <c r="V10234" s="288"/>
      <c r="W10234" s="287"/>
      <c r="Z10234" s="289"/>
    </row>
    <row r="10235" spans="22:26">
      <c r="V10235" s="288"/>
      <c r="W10235" s="287"/>
      <c r="Z10235" s="289"/>
    </row>
    <row r="10236" spans="22:26">
      <c r="V10236" s="288"/>
      <c r="W10236" s="287"/>
      <c r="Z10236" s="289"/>
    </row>
    <row r="10237" spans="22:26">
      <c r="V10237" s="288"/>
      <c r="W10237" s="287"/>
      <c r="Z10237" s="289"/>
    </row>
    <row r="10238" spans="22:26">
      <c r="V10238" s="288"/>
      <c r="W10238" s="287"/>
      <c r="Z10238" s="289"/>
    </row>
    <row r="10239" spans="22:26">
      <c r="V10239" s="288"/>
      <c r="W10239" s="287"/>
      <c r="Z10239" s="289"/>
    </row>
    <row r="10240" spans="22:26">
      <c r="V10240" s="288"/>
      <c r="W10240" s="287"/>
      <c r="Z10240" s="289"/>
    </row>
    <row r="10241" spans="22:26">
      <c r="V10241" s="288"/>
      <c r="W10241" s="287"/>
      <c r="Z10241" s="289"/>
    </row>
    <row r="10242" spans="22:26">
      <c r="V10242" s="288"/>
      <c r="W10242" s="287"/>
      <c r="Z10242" s="289"/>
    </row>
    <row r="10243" spans="22:26">
      <c r="V10243" s="288"/>
      <c r="W10243" s="287"/>
      <c r="Z10243" s="289"/>
    </row>
    <row r="10244" spans="22:26">
      <c r="V10244" s="288"/>
      <c r="W10244" s="287"/>
      <c r="Z10244" s="289"/>
    </row>
    <row r="10245" spans="22:26">
      <c r="V10245" s="288"/>
      <c r="W10245" s="287"/>
      <c r="Z10245" s="289"/>
    </row>
    <row r="10246" spans="22:26">
      <c r="V10246" s="288"/>
      <c r="W10246" s="287"/>
      <c r="Z10246" s="289"/>
    </row>
    <row r="10247" spans="22:26">
      <c r="V10247" s="288"/>
      <c r="W10247" s="287"/>
      <c r="Z10247" s="289"/>
    </row>
    <row r="10248" spans="22:26">
      <c r="V10248" s="288"/>
      <c r="W10248" s="287"/>
      <c r="Z10248" s="289"/>
    </row>
    <row r="10249" spans="22:26">
      <c r="V10249" s="288"/>
      <c r="W10249" s="287"/>
      <c r="Z10249" s="289"/>
    </row>
    <row r="10250" spans="22:26">
      <c r="V10250" s="288"/>
      <c r="W10250" s="287"/>
      <c r="Z10250" s="289"/>
    </row>
    <row r="10251" spans="22:26">
      <c r="V10251" s="288"/>
      <c r="W10251" s="287"/>
      <c r="Z10251" s="289"/>
    </row>
    <row r="10252" spans="22:26">
      <c r="V10252" s="288"/>
      <c r="W10252" s="287"/>
      <c r="Z10252" s="289"/>
    </row>
    <row r="10253" spans="22:26">
      <c r="V10253" s="288"/>
      <c r="W10253" s="287"/>
      <c r="Z10253" s="289"/>
    </row>
    <row r="10254" spans="22:26">
      <c r="V10254" s="288"/>
      <c r="W10254" s="287"/>
      <c r="Z10254" s="289"/>
    </row>
    <row r="10255" spans="22:26">
      <c r="V10255" s="288"/>
      <c r="W10255" s="287"/>
      <c r="Z10255" s="289"/>
    </row>
    <row r="10256" spans="22:26">
      <c r="V10256" s="288"/>
      <c r="W10256" s="287"/>
      <c r="Z10256" s="289"/>
    </row>
    <row r="10257" spans="22:26">
      <c r="V10257" s="288"/>
      <c r="W10257" s="287"/>
      <c r="Z10257" s="289"/>
    </row>
    <row r="10258" spans="22:26">
      <c r="V10258" s="288"/>
      <c r="W10258" s="287"/>
      <c r="Z10258" s="289"/>
    </row>
    <row r="10259" spans="22:26">
      <c r="V10259" s="288"/>
      <c r="W10259" s="287"/>
      <c r="Z10259" s="289"/>
    </row>
    <row r="10260" spans="22:26">
      <c r="V10260" s="288"/>
      <c r="W10260" s="287"/>
      <c r="Z10260" s="289"/>
    </row>
    <row r="10261" spans="22:26">
      <c r="V10261" s="288"/>
      <c r="W10261" s="287"/>
      <c r="Z10261" s="289"/>
    </row>
    <row r="10262" spans="22:26">
      <c r="V10262" s="288"/>
      <c r="W10262" s="287"/>
      <c r="Z10262" s="289"/>
    </row>
    <row r="10263" spans="22:26">
      <c r="V10263" s="288"/>
      <c r="W10263" s="287"/>
      <c r="Z10263" s="289"/>
    </row>
    <row r="10264" spans="22:26">
      <c r="V10264" s="288"/>
      <c r="W10264" s="287"/>
      <c r="Z10264" s="289"/>
    </row>
    <row r="10265" spans="22:26">
      <c r="V10265" s="288"/>
      <c r="W10265" s="287"/>
      <c r="Z10265" s="289"/>
    </row>
    <row r="10266" spans="22:26">
      <c r="V10266" s="288"/>
      <c r="W10266" s="287"/>
      <c r="Z10266" s="289"/>
    </row>
    <row r="10267" spans="22:26">
      <c r="V10267" s="288"/>
      <c r="W10267" s="287"/>
      <c r="Z10267" s="289"/>
    </row>
    <row r="10268" spans="22:26">
      <c r="V10268" s="288"/>
      <c r="W10268" s="287"/>
      <c r="Z10268" s="289"/>
    </row>
    <row r="10269" spans="22:26">
      <c r="V10269" s="288"/>
      <c r="W10269" s="287"/>
      <c r="Z10269" s="289"/>
    </row>
    <row r="10270" spans="22:26">
      <c r="V10270" s="288"/>
      <c r="W10270" s="287"/>
      <c r="Z10270" s="289"/>
    </row>
    <row r="10271" spans="22:26">
      <c r="V10271" s="288"/>
      <c r="W10271" s="287"/>
      <c r="Z10271" s="289"/>
    </row>
    <row r="10272" spans="22:26">
      <c r="V10272" s="288"/>
      <c r="W10272" s="287"/>
      <c r="Z10272" s="289"/>
    </row>
    <row r="10273" spans="22:26">
      <c r="V10273" s="288"/>
      <c r="W10273" s="287"/>
      <c r="Z10273" s="289"/>
    </row>
    <row r="10274" spans="22:26">
      <c r="V10274" s="288"/>
      <c r="W10274" s="287"/>
      <c r="Z10274" s="289"/>
    </row>
    <row r="10275" spans="22:26">
      <c r="V10275" s="288"/>
      <c r="W10275" s="287"/>
      <c r="Z10275" s="289"/>
    </row>
    <row r="10276" spans="22:26">
      <c r="V10276" s="288"/>
      <c r="W10276" s="287"/>
      <c r="Z10276" s="289"/>
    </row>
    <row r="10277" spans="22:26">
      <c r="V10277" s="288"/>
      <c r="W10277" s="287"/>
      <c r="Z10277" s="289"/>
    </row>
    <row r="10278" spans="22:26">
      <c r="V10278" s="288"/>
      <c r="W10278" s="287"/>
      <c r="Z10278" s="289"/>
    </row>
    <row r="10279" spans="22:26">
      <c r="V10279" s="288"/>
      <c r="W10279" s="287"/>
      <c r="Z10279" s="289"/>
    </row>
    <row r="10280" spans="22:26">
      <c r="V10280" s="288"/>
      <c r="W10280" s="287"/>
      <c r="Z10280" s="289"/>
    </row>
    <row r="10281" spans="22:26">
      <c r="V10281" s="288"/>
      <c r="W10281" s="287"/>
      <c r="Z10281" s="289"/>
    </row>
    <row r="10282" spans="22:26">
      <c r="V10282" s="288"/>
      <c r="W10282" s="287"/>
      <c r="Z10282" s="289"/>
    </row>
    <row r="10283" spans="22:26">
      <c r="V10283" s="288"/>
      <c r="W10283" s="287"/>
      <c r="Z10283" s="289"/>
    </row>
    <row r="10284" spans="22:26">
      <c r="V10284" s="288"/>
      <c r="W10284" s="287"/>
      <c r="Z10284" s="289"/>
    </row>
    <row r="10285" spans="22:26">
      <c r="V10285" s="288"/>
      <c r="W10285" s="287"/>
      <c r="Z10285" s="289"/>
    </row>
    <row r="10286" spans="22:26">
      <c r="V10286" s="288"/>
      <c r="W10286" s="287"/>
      <c r="Z10286" s="289"/>
    </row>
    <row r="10287" spans="22:26">
      <c r="V10287" s="288"/>
      <c r="W10287" s="287"/>
      <c r="Z10287" s="289"/>
    </row>
    <row r="10288" spans="22:26">
      <c r="V10288" s="288"/>
      <c r="W10288" s="287"/>
      <c r="Z10288" s="289"/>
    </row>
    <row r="10289" spans="22:26">
      <c r="V10289" s="288"/>
      <c r="W10289" s="287"/>
      <c r="Z10289" s="289"/>
    </row>
    <row r="10290" spans="22:26">
      <c r="V10290" s="288"/>
      <c r="W10290" s="287"/>
      <c r="Z10290" s="289"/>
    </row>
    <row r="10291" spans="22:26">
      <c r="V10291" s="288"/>
      <c r="W10291" s="287"/>
      <c r="Z10291" s="289"/>
    </row>
    <row r="10292" spans="22:26">
      <c r="V10292" s="288"/>
      <c r="W10292" s="287"/>
      <c r="Z10292" s="289"/>
    </row>
    <row r="10293" spans="22:26">
      <c r="V10293" s="288"/>
      <c r="W10293" s="287"/>
      <c r="Z10293" s="289"/>
    </row>
    <row r="10294" spans="22:26">
      <c r="V10294" s="288"/>
      <c r="W10294" s="287"/>
      <c r="Z10294" s="289"/>
    </row>
    <row r="10295" spans="22:26">
      <c r="V10295" s="288"/>
      <c r="W10295" s="287"/>
      <c r="Z10295" s="289"/>
    </row>
    <row r="10296" spans="22:26">
      <c r="V10296" s="288"/>
      <c r="W10296" s="287"/>
      <c r="Z10296" s="289"/>
    </row>
    <row r="10297" spans="22:26">
      <c r="V10297" s="288"/>
      <c r="W10297" s="287"/>
      <c r="Z10297" s="289"/>
    </row>
    <row r="10298" spans="22:26">
      <c r="V10298" s="288"/>
      <c r="W10298" s="287"/>
      <c r="Z10298" s="289"/>
    </row>
    <row r="10299" spans="22:26">
      <c r="V10299" s="288"/>
      <c r="W10299" s="287"/>
      <c r="Z10299" s="289"/>
    </row>
    <row r="10300" spans="22:26">
      <c r="V10300" s="288"/>
      <c r="W10300" s="287"/>
      <c r="Z10300" s="289"/>
    </row>
    <row r="10301" spans="22:26">
      <c r="V10301" s="288"/>
      <c r="W10301" s="287"/>
      <c r="Z10301" s="289"/>
    </row>
    <row r="10302" spans="22:26">
      <c r="V10302" s="288"/>
      <c r="W10302" s="287"/>
      <c r="Z10302" s="289"/>
    </row>
    <row r="10303" spans="22:26">
      <c r="V10303" s="288"/>
      <c r="W10303" s="287"/>
      <c r="Z10303" s="289"/>
    </row>
    <row r="10304" spans="22:26">
      <c r="V10304" s="288"/>
      <c r="W10304" s="287"/>
      <c r="Z10304" s="289"/>
    </row>
    <row r="10305" spans="22:26">
      <c r="V10305" s="288"/>
      <c r="W10305" s="287"/>
      <c r="Z10305" s="289"/>
    </row>
    <row r="10306" spans="22:26">
      <c r="V10306" s="288"/>
      <c r="W10306" s="287"/>
      <c r="Z10306" s="289"/>
    </row>
    <row r="10307" spans="22:26">
      <c r="V10307" s="288"/>
      <c r="W10307" s="287"/>
      <c r="Z10307" s="289"/>
    </row>
    <row r="10308" spans="22:26">
      <c r="V10308" s="288"/>
      <c r="W10308" s="287"/>
      <c r="Z10308" s="289"/>
    </row>
    <row r="10309" spans="22:26">
      <c r="V10309" s="288"/>
      <c r="W10309" s="287"/>
      <c r="Z10309" s="289"/>
    </row>
    <row r="10310" spans="22:26">
      <c r="V10310" s="288"/>
      <c r="W10310" s="287"/>
      <c r="Z10310" s="289"/>
    </row>
    <row r="10311" spans="22:26">
      <c r="V10311" s="288"/>
      <c r="W10311" s="287"/>
      <c r="Z10311" s="289"/>
    </row>
    <row r="10312" spans="22:26">
      <c r="V10312" s="288"/>
      <c r="W10312" s="287"/>
      <c r="Z10312" s="289"/>
    </row>
    <row r="10313" spans="22:26">
      <c r="V10313" s="288"/>
      <c r="W10313" s="287"/>
      <c r="Z10313" s="289"/>
    </row>
    <row r="10314" spans="22:26">
      <c r="V10314" s="288"/>
      <c r="W10314" s="287"/>
      <c r="Z10314" s="289"/>
    </row>
    <row r="10315" spans="22:26">
      <c r="V10315" s="288"/>
      <c r="W10315" s="287"/>
      <c r="Z10315" s="289"/>
    </row>
    <row r="10316" spans="22:26">
      <c r="V10316" s="288"/>
      <c r="W10316" s="287"/>
      <c r="Z10316" s="289"/>
    </row>
    <row r="10317" spans="22:26">
      <c r="V10317" s="288"/>
      <c r="W10317" s="287"/>
      <c r="Z10317" s="289"/>
    </row>
    <row r="10318" spans="22:26">
      <c r="V10318" s="288"/>
      <c r="W10318" s="287"/>
      <c r="Z10318" s="289"/>
    </row>
    <row r="10319" spans="22:26">
      <c r="V10319" s="288"/>
      <c r="W10319" s="287"/>
      <c r="Z10319" s="289"/>
    </row>
    <row r="10320" spans="22:26">
      <c r="V10320" s="288"/>
      <c r="W10320" s="287"/>
      <c r="Z10320" s="289"/>
    </row>
    <row r="10321" spans="22:26">
      <c r="V10321" s="288"/>
      <c r="W10321" s="287"/>
      <c r="Z10321" s="289"/>
    </row>
    <row r="10322" spans="22:26">
      <c r="V10322" s="288"/>
      <c r="W10322" s="287"/>
      <c r="Z10322" s="289"/>
    </row>
    <row r="10323" spans="22:26">
      <c r="V10323" s="288"/>
      <c r="W10323" s="287"/>
      <c r="Z10323" s="289"/>
    </row>
    <row r="10324" spans="22:26">
      <c r="V10324" s="288"/>
      <c r="W10324" s="287"/>
      <c r="Z10324" s="289"/>
    </row>
    <row r="10325" spans="22:26">
      <c r="V10325" s="288"/>
      <c r="W10325" s="287"/>
      <c r="Z10325" s="289"/>
    </row>
    <row r="10326" spans="22:26">
      <c r="V10326" s="288"/>
      <c r="W10326" s="287"/>
      <c r="Z10326" s="289"/>
    </row>
    <row r="10327" spans="22:26">
      <c r="V10327" s="288"/>
      <c r="W10327" s="287"/>
      <c r="Z10327" s="289"/>
    </row>
    <row r="10328" spans="22:26">
      <c r="V10328" s="288"/>
      <c r="W10328" s="287"/>
      <c r="Z10328" s="289"/>
    </row>
    <row r="10329" spans="22:26">
      <c r="V10329" s="288"/>
      <c r="W10329" s="287"/>
      <c r="Z10329" s="289"/>
    </row>
    <row r="10330" spans="22:26">
      <c r="V10330" s="288"/>
      <c r="W10330" s="287"/>
      <c r="Z10330" s="289"/>
    </row>
    <row r="10331" spans="22:26">
      <c r="V10331" s="288"/>
      <c r="W10331" s="287"/>
      <c r="Z10331" s="289"/>
    </row>
    <row r="10332" spans="22:26">
      <c r="V10332" s="288"/>
      <c r="W10332" s="287"/>
      <c r="Z10332" s="289"/>
    </row>
    <row r="10333" spans="22:26">
      <c r="V10333" s="288"/>
      <c r="W10333" s="287"/>
      <c r="Z10333" s="289"/>
    </row>
    <row r="10334" spans="22:26">
      <c r="V10334" s="288"/>
      <c r="W10334" s="287"/>
      <c r="Z10334" s="289"/>
    </row>
    <row r="10335" spans="22:26">
      <c r="V10335" s="288"/>
      <c r="W10335" s="287"/>
      <c r="Z10335" s="289"/>
    </row>
    <row r="10336" spans="22:26">
      <c r="V10336" s="288"/>
      <c r="W10336" s="287"/>
      <c r="Z10336" s="289"/>
    </row>
    <row r="10337" spans="22:26">
      <c r="V10337" s="288"/>
      <c r="W10337" s="287"/>
      <c r="Z10337" s="289"/>
    </row>
    <row r="10338" spans="22:26">
      <c r="V10338" s="288"/>
      <c r="W10338" s="287"/>
      <c r="Z10338" s="289"/>
    </row>
    <row r="10339" spans="22:26">
      <c r="V10339" s="288"/>
      <c r="W10339" s="287"/>
      <c r="Z10339" s="289"/>
    </row>
    <row r="10340" spans="22:26">
      <c r="V10340" s="288"/>
      <c r="W10340" s="287"/>
      <c r="Z10340" s="289"/>
    </row>
    <row r="10341" spans="22:26">
      <c r="V10341" s="288"/>
      <c r="W10341" s="287"/>
      <c r="Z10341" s="289"/>
    </row>
    <row r="10342" spans="22:26">
      <c r="V10342" s="288"/>
      <c r="W10342" s="287"/>
      <c r="Z10342" s="289"/>
    </row>
    <row r="10343" spans="22:26">
      <c r="V10343" s="288"/>
      <c r="W10343" s="287"/>
      <c r="Z10343" s="289"/>
    </row>
    <row r="10344" spans="22:26">
      <c r="V10344" s="288"/>
      <c r="W10344" s="287"/>
      <c r="Z10344" s="289"/>
    </row>
    <row r="10345" spans="22:26">
      <c r="V10345" s="288"/>
      <c r="W10345" s="287"/>
      <c r="Z10345" s="289"/>
    </row>
    <row r="10346" spans="22:26">
      <c r="V10346" s="288"/>
      <c r="W10346" s="287"/>
      <c r="Z10346" s="289"/>
    </row>
    <row r="10347" spans="22:26">
      <c r="V10347" s="288"/>
      <c r="W10347" s="287"/>
      <c r="Z10347" s="289"/>
    </row>
    <row r="10348" spans="22:26">
      <c r="V10348" s="288"/>
      <c r="W10348" s="287"/>
      <c r="Z10348" s="289"/>
    </row>
    <row r="10349" spans="22:26">
      <c r="V10349" s="288"/>
      <c r="W10349" s="287"/>
      <c r="Z10349" s="289"/>
    </row>
    <row r="10350" spans="22:26">
      <c r="V10350" s="288"/>
      <c r="W10350" s="287"/>
      <c r="Z10350" s="289"/>
    </row>
    <row r="10351" spans="22:26">
      <c r="V10351" s="288"/>
      <c r="W10351" s="287"/>
      <c r="Z10351" s="289"/>
    </row>
    <row r="10352" spans="22:26">
      <c r="V10352" s="288"/>
      <c r="W10352" s="287"/>
      <c r="Z10352" s="289"/>
    </row>
    <row r="10353" spans="22:26">
      <c r="V10353" s="288"/>
      <c r="W10353" s="287"/>
      <c r="Z10353" s="289"/>
    </row>
    <row r="10354" spans="22:26">
      <c r="V10354" s="288"/>
      <c r="W10354" s="287"/>
      <c r="Z10354" s="289"/>
    </row>
    <row r="10355" spans="22:26">
      <c r="V10355" s="288"/>
      <c r="W10355" s="287"/>
      <c r="Z10355" s="289"/>
    </row>
    <row r="10356" spans="22:26">
      <c r="V10356" s="288"/>
      <c r="W10356" s="287"/>
      <c r="Z10356" s="289"/>
    </row>
    <row r="10357" spans="22:26">
      <c r="V10357" s="288"/>
      <c r="W10357" s="287"/>
      <c r="Z10357" s="289"/>
    </row>
    <row r="10358" spans="22:26">
      <c r="V10358" s="288"/>
      <c r="W10358" s="287"/>
      <c r="Z10358" s="289"/>
    </row>
    <row r="10359" spans="22:26">
      <c r="V10359" s="288"/>
      <c r="W10359" s="287"/>
      <c r="Z10359" s="289"/>
    </row>
    <row r="10360" spans="22:26">
      <c r="V10360" s="288"/>
      <c r="W10360" s="287"/>
      <c r="Z10360" s="289"/>
    </row>
    <row r="10361" spans="22:26">
      <c r="V10361" s="288"/>
      <c r="W10361" s="287"/>
      <c r="Z10361" s="289"/>
    </row>
    <row r="10362" spans="22:26">
      <c r="V10362" s="288"/>
      <c r="W10362" s="287"/>
      <c r="Z10362" s="289"/>
    </row>
    <row r="10363" spans="22:26">
      <c r="V10363" s="288"/>
      <c r="W10363" s="287"/>
      <c r="Z10363" s="289"/>
    </row>
    <row r="10364" spans="22:26">
      <c r="V10364" s="288"/>
      <c r="W10364" s="287"/>
      <c r="Z10364" s="289"/>
    </row>
    <row r="10365" spans="22:26">
      <c r="V10365" s="288"/>
      <c r="W10365" s="287"/>
      <c r="Z10365" s="289"/>
    </row>
    <row r="10366" spans="22:26">
      <c r="V10366" s="288"/>
      <c r="W10366" s="287"/>
      <c r="Z10366" s="289"/>
    </row>
    <row r="10367" spans="22:26">
      <c r="V10367" s="288"/>
      <c r="W10367" s="287"/>
      <c r="Z10367" s="289"/>
    </row>
    <row r="10368" spans="22:26">
      <c r="V10368" s="288"/>
      <c r="W10368" s="287"/>
      <c r="Z10368" s="289"/>
    </row>
    <row r="10369" spans="22:26">
      <c r="V10369" s="288"/>
      <c r="W10369" s="287"/>
      <c r="Z10369" s="289"/>
    </row>
    <row r="10370" spans="22:26">
      <c r="V10370" s="288"/>
      <c r="W10370" s="287"/>
      <c r="Z10370" s="289"/>
    </row>
    <row r="10371" spans="22:26">
      <c r="V10371" s="288"/>
      <c r="W10371" s="287"/>
      <c r="Z10371" s="289"/>
    </row>
    <row r="10372" spans="22:26">
      <c r="V10372" s="288"/>
      <c r="W10372" s="287"/>
      <c r="Z10372" s="289"/>
    </row>
    <row r="10373" spans="22:26">
      <c r="V10373" s="288"/>
      <c r="W10373" s="287"/>
      <c r="Z10373" s="289"/>
    </row>
    <row r="10374" spans="22:26">
      <c r="V10374" s="288"/>
      <c r="W10374" s="287"/>
      <c r="Z10374" s="289"/>
    </row>
    <row r="10375" spans="22:26">
      <c r="V10375" s="288"/>
      <c r="W10375" s="287"/>
      <c r="Z10375" s="289"/>
    </row>
    <row r="10376" spans="22:26">
      <c r="V10376" s="288"/>
      <c r="W10376" s="287"/>
      <c r="Z10376" s="289"/>
    </row>
    <row r="10377" spans="22:26">
      <c r="V10377" s="288"/>
      <c r="W10377" s="287"/>
      <c r="Z10377" s="289"/>
    </row>
    <row r="10378" spans="22:26">
      <c r="V10378" s="288"/>
      <c r="W10378" s="287"/>
      <c r="Z10378" s="289"/>
    </row>
    <row r="10379" spans="22:26">
      <c r="V10379" s="288"/>
      <c r="W10379" s="287"/>
      <c r="Z10379" s="289"/>
    </row>
    <row r="10380" spans="22:26">
      <c r="V10380" s="288"/>
      <c r="W10380" s="287"/>
      <c r="Z10380" s="289"/>
    </row>
    <row r="10381" spans="22:26">
      <c r="V10381" s="288"/>
      <c r="W10381" s="287"/>
      <c r="Z10381" s="289"/>
    </row>
    <row r="10382" spans="22:26">
      <c r="V10382" s="288"/>
      <c r="W10382" s="287"/>
      <c r="Z10382" s="289"/>
    </row>
    <row r="10383" spans="22:26">
      <c r="V10383" s="288"/>
      <c r="W10383" s="287"/>
      <c r="Z10383" s="289"/>
    </row>
    <row r="10384" spans="22:26">
      <c r="V10384" s="288"/>
      <c r="W10384" s="287"/>
      <c r="Z10384" s="289"/>
    </row>
    <row r="10385" spans="22:26">
      <c r="V10385" s="288"/>
      <c r="W10385" s="287"/>
      <c r="Z10385" s="289"/>
    </row>
    <row r="10386" spans="22:26">
      <c r="V10386" s="288"/>
      <c r="W10386" s="287"/>
      <c r="Z10386" s="289"/>
    </row>
    <row r="10387" spans="22:26">
      <c r="V10387" s="288"/>
      <c r="W10387" s="287"/>
      <c r="Z10387" s="289"/>
    </row>
    <row r="10388" spans="22:26">
      <c r="V10388" s="288"/>
      <c r="W10388" s="287"/>
      <c r="Z10388" s="289"/>
    </row>
    <row r="10389" spans="22:26">
      <c r="V10389" s="288"/>
      <c r="W10389" s="287"/>
      <c r="Z10389" s="289"/>
    </row>
    <row r="10390" spans="22:26">
      <c r="V10390" s="288"/>
      <c r="W10390" s="287"/>
      <c r="Z10390" s="289"/>
    </row>
    <row r="10391" spans="22:26">
      <c r="V10391" s="288"/>
      <c r="W10391" s="287"/>
      <c r="Z10391" s="289"/>
    </row>
    <row r="10392" spans="22:26">
      <c r="V10392" s="288"/>
      <c r="W10392" s="287"/>
      <c r="Z10392" s="289"/>
    </row>
    <row r="10393" spans="22:26">
      <c r="V10393" s="288"/>
      <c r="W10393" s="287"/>
      <c r="Z10393" s="289"/>
    </row>
    <row r="10394" spans="22:26">
      <c r="V10394" s="288"/>
      <c r="W10394" s="287"/>
      <c r="Z10394" s="289"/>
    </row>
    <row r="10395" spans="22:26">
      <c r="V10395" s="288"/>
      <c r="W10395" s="287"/>
      <c r="Z10395" s="289"/>
    </row>
    <row r="10396" spans="22:26">
      <c r="V10396" s="288"/>
      <c r="W10396" s="287"/>
      <c r="Z10396" s="289"/>
    </row>
    <row r="10397" spans="22:26">
      <c r="V10397" s="288"/>
      <c r="W10397" s="287"/>
      <c r="Z10397" s="289"/>
    </row>
    <row r="10398" spans="22:26">
      <c r="V10398" s="288"/>
      <c r="W10398" s="287"/>
      <c r="Z10398" s="289"/>
    </row>
    <row r="10399" spans="22:26">
      <c r="V10399" s="288"/>
      <c r="W10399" s="287"/>
      <c r="Z10399" s="289"/>
    </row>
    <row r="10400" spans="22:26">
      <c r="V10400" s="288"/>
      <c r="W10400" s="287"/>
      <c r="Z10400" s="289"/>
    </row>
    <row r="10401" spans="22:26">
      <c r="V10401" s="288"/>
      <c r="W10401" s="287"/>
      <c r="Z10401" s="289"/>
    </row>
    <row r="10402" spans="22:26">
      <c r="V10402" s="288"/>
      <c r="W10402" s="287"/>
      <c r="Z10402" s="289"/>
    </row>
    <row r="10403" spans="22:26">
      <c r="V10403" s="288"/>
      <c r="W10403" s="287"/>
      <c r="Z10403" s="289"/>
    </row>
    <row r="10404" spans="22:26">
      <c r="V10404" s="288"/>
      <c r="W10404" s="287"/>
      <c r="Z10404" s="289"/>
    </row>
    <row r="10405" spans="22:26">
      <c r="V10405" s="288"/>
      <c r="W10405" s="287"/>
      <c r="Z10405" s="289"/>
    </row>
    <row r="10406" spans="22:26">
      <c r="V10406" s="288"/>
      <c r="W10406" s="287"/>
      <c r="Z10406" s="289"/>
    </row>
    <row r="10407" spans="22:26">
      <c r="V10407" s="288"/>
      <c r="W10407" s="287"/>
      <c r="Z10407" s="289"/>
    </row>
    <row r="10408" spans="22:26">
      <c r="V10408" s="288"/>
      <c r="W10408" s="287"/>
      <c r="Z10408" s="289"/>
    </row>
    <row r="10409" spans="22:26">
      <c r="V10409" s="288"/>
      <c r="W10409" s="287"/>
      <c r="Z10409" s="289"/>
    </row>
    <row r="10410" spans="22:26">
      <c r="V10410" s="288"/>
      <c r="W10410" s="287"/>
      <c r="Z10410" s="289"/>
    </row>
    <row r="10411" spans="22:26">
      <c r="V10411" s="288"/>
      <c r="W10411" s="287"/>
      <c r="Z10411" s="289"/>
    </row>
    <row r="10412" spans="22:26">
      <c r="V10412" s="288"/>
      <c r="W10412" s="287"/>
      <c r="Z10412" s="289"/>
    </row>
    <row r="10413" spans="22:26">
      <c r="V10413" s="288"/>
      <c r="W10413" s="287"/>
      <c r="Z10413" s="289"/>
    </row>
    <row r="10414" spans="22:26">
      <c r="V10414" s="288"/>
      <c r="W10414" s="287"/>
      <c r="Z10414" s="289"/>
    </row>
    <row r="10415" spans="22:26">
      <c r="V10415" s="288"/>
      <c r="W10415" s="287"/>
      <c r="Z10415" s="289"/>
    </row>
    <row r="10416" spans="22:26">
      <c r="V10416" s="288"/>
      <c r="W10416" s="287"/>
      <c r="Z10416" s="289"/>
    </row>
    <row r="10417" spans="22:26">
      <c r="V10417" s="288"/>
      <c r="W10417" s="287"/>
      <c r="Z10417" s="289"/>
    </row>
    <row r="10418" spans="22:26">
      <c r="V10418" s="288"/>
      <c r="W10418" s="287"/>
      <c r="Z10418" s="289"/>
    </row>
    <row r="10419" spans="22:26">
      <c r="V10419" s="288"/>
      <c r="W10419" s="287"/>
      <c r="Z10419" s="289"/>
    </row>
    <row r="10420" spans="22:26">
      <c r="V10420" s="288"/>
      <c r="W10420" s="287"/>
      <c r="Z10420" s="289"/>
    </row>
    <row r="10421" spans="22:26">
      <c r="V10421" s="288"/>
      <c r="W10421" s="287"/>
      <c r="Z10421" s="289"/>
    </row>
    <row r="10422" spans="22:26">
      <c r="V10422" s="288"/>
      <c r="W10422" s="287"/>
      <c r="Z10422" s="289"/>
    </row>
    <row r="10423" spans="22:26">
      <c r="V10423" s="288"/>
      <c r="W10423" s="287"/>
      <c r="Z10423" s="289"/>
    </row>
    <row r="10424" spans="22:26">
      <c r="V10424" s="288"/>
      <c r="W10424" s="287"/>
      <c r="Z10424" s="289"/>
    </row>
    <row r="10425" spans="22:26">
      <c r="V10425" s="288"/>
      <c r="W10425" s="287"/>
      <c r="Z10425" s="289"/>
    </row>
    <row r="10426" spans="22:26">
      <c r="V10426" s="288"/>
      <c r="W10426" s="287"/>
      <c r="Z10426" s="289"/>
    </row>
    <row r="10427" spans="22:26">
      <c r="V10427" s="288"/>
      <c r="W10427" s="287"/>
      <c r="Z10427" s="289"/>
    </row>
    <row r="10428" spans="22:26">
      <c r="V10428" s="288"/>
      <c r="W10428" s="287"/>
      <c r="Z10428" s="289"/>
    </row>
    <row r="10429" spans="22:26">
      <c r="V10429" s="288"/>
      <c r="W10429" s="287"/>
      <c r="Z10429" s="289"/>
    </row>
    <row r="10430" spans="22:26">
      <c r="V10430" s="288"/>
      <c r="W10430" s="287"/>
      <c r="Z10430" s="289"/>
    </row>
    <row r="10431" spans="22:26">
      <c r="V10431" s="288"/>
      <c r="W10431" s="287"/>
      <c r="Z10431" s="289"/>
    </row>
    <row r="10432" spans="22:26">
      <c r="V10432" s="288"/>
      <c r="W10432" s="287"/>
      <c r="Z10432" s="289"/>
    </row>
    <row r="10433" spans="22:26">
      <c r="V10433" s="288"/>
      <c r="W10433" s="287"/>
      <c r="Z10433" s="289"/>
    </row>
    <row r="10434" spans="22:26">
      <c r="V10434" s="288"/>
      <c r="W10434" s="287"/>
      <c r="Z10434" s="289"/>
    </row>
    <row r="10435" spans="22:26">
      <c r="V10435" s="288"/>
      <c r="W10435" s="287"/>
      <c r="Z10435" s="289"/>
    </row>
    <row r="10436" spans="22:26">
      <c r="V10436" s="288"/>
      <c r="W10436" s="287"/>
      <c r="Z10436" s="289"/>
    </row>
    <row r="10437" spans="22:26">
      <c r="V10437" s="288"/>
      <c r="W10437" s="287"/>
      <c r="Z10437" s="289"/>
    </row>
    <row r="10438" spans="22:26">
      <c r="V10438" s="288"/>
      <c r="W10438" s="287"/>
      <c r="Z10438" s="289"/>
    </row>
    <row r="10439" spans="22:26">
      <c r="V10439" s="288"/>
      <c r="W10439" s="287"/>
      <c r="Z10439" s="289"/>
    </row>
    <row r="10440" spans="22:26">
      <c r="V10440" s="288"/>
      <c r="W10440" s="287"/>
      <c r="Z10440" s="289"/>
    </row>
    <row r="10441" spans="22:26">
      <c r="V10441" s="288"/>
      <c r="W10441" s="287"/>
      <c r="Z10441" s="289"/>
    </row>
    <row r="10442" spans="22:26">
      <c r="V10442" s="288"/>
      <c r="W10442" s="287"/>
      <c r="Z10442" s="289"/>
    </row>
    <row r="10443" spans="22:26">
      <c r="V10443" s="288"/>
      <c r="W10443" s="287"/>
      <c r="Z10443" s="289"/>
    </row>
    <row r="10444" spans="22:26">
      <c r="V10444" s="288"/>
      <c r="W10444" s="287"/>
      <c r="Z10444" s="289"/>
    </row>
    <row r="10445" spans="22:26">
      <c r="V10445" s="288"/>
      <c r="W10445" s="287"/>
      <c r="Z10445" s="289"/>
    </row>
    <row r="10446" spans="22:26">
      <c r="V10446" s="288"/>
      <c r="W10446" s="287"/>
      <c r="Z10446" s="289"/>
    </row>
    <row r="10447" spans="22:26">
      <c r="V10447" s="288"/>
      <c r="W10447" s="287"/>
      <c r="Z10447" s="289"/>
    </row>
    <row r="10448" spans="22:26">
      <c r="V10448" s="288"/>
      <c r="W10448" s="287"/>
      <c r="Z10448" s="289"/>
    </row>
    <row r="10449" spans="22:26">
      <c r="V10449" s="288"/>
      <c r="W10449" s="287"/>
      <c r="Z10449" s="289"/>
    </row>
    <row r="10450" spans="22:26">
      <c r="V10450" s="288"/>
      <c r="W10450" s="287"/>
      <c r="Z10450" s="289"/>
    </row>
    <row r="10451" spans="22:26">
      <c r="V10451" s="288"/>
      <c r="W10451" s="287"/>
      <c r="Z10451" s="289"/>
    </row>
    <row r="10452" spans="22:26">
      <c r="V10452" s="288"/>
      <c r="W10452" s="287"/>
      <c r="Z10452" s="289"/>
    </row>
    <row r="10453" spans="22:26">
      <c r="V10453" s="288"/>
      <c r="W10453" s="287"/>
      <c r="Z10453" s="289"/>
    </row>
    <row r="10454" spans="22:26">
      <c r="V10454" s="288"/>
      <c r="W10454" s="287"/>
      <c r="Z10454" s="289"/>
    </row>
    <row r="10455" spans="22:26">
      <c r="V10455" s="288"/>
      <c r="W10455" s="287"/>
      <c r="Z10455" s="289"/>
    </row>
    <row r="10456" spans="22:26">
      <c r="V10456" s="288"/>
      <c r="W10456" s="287"/>
      <c r="Z10456" s="289"/>
    </row>
    <row r="10457" spans="22:26">
      <c r="V10457" s="288"/>
      <c r="W10457" s="287"/>
      <c r="Z10457" s="289"/>
    </row>
    <row r="10458" spans="22:26">
      <c r="V10458" s="288"/>
      <c r="W10458" s="287"/>
      <c r="Z10458" s="289"/>
    </row>
    <row r="10459" spans="22:26">
      <c r="V10459" s="288"/>
      <c r="W10459" s="287"/>
      <c r="Z10459" s="289"/>
    </row>
    <row r="10460" spans="22:26">
      <c r="V10460" s="288"/>
      <c r="W10460" s="287"/>
      <c r="Z10460" s="289"/>
    </row>
    <row r="10461" spans="22:26">
      <c r="V10461" s="288"/>
      <c r="W10461" s="287"/>
      <c r="Z10461" s="289"/>
    </row>
    <row r="10462" spans="22:26">
      <c r="V10462" s="288"/>
      <c r="W10462" s="287"/>
      <c r="Z10462" s="289"/>
    </row>
    <row r="10463" spans="22:26">
      <c r="V10463" s="288"/>
      <c r="W10463" s="287"/>
      <c r="Z10463" s="289"/>
    </row>
    <row r="10464" spans="22:26">
      <c r="V10464" s="288"/>
      <c r="W10464" s="287"/>
      <c r="Z10464" s="289"/>
    </row>
    <row r="10465" spans="22:26">
      <c r="V10465" s="288"/>
      <c r="W10465" s="287"/>
      <c r="Z10465" s="289"/>
    </row>
    <row r="10466" spans="22:26">
      <c r="V10466" s="288"/>
      <c r="W10466" s="287"/>
      <c r="Z10466" s="289"/>
    </row>
    <row r="10467" spans="22:26">
      <c r="V10467" s="288"/>
      <c r="W10467" s="287"/>
      <c r="Z10467" s="289"/>
    </row>
    <row r="10468" spans="22:26">
      <c r="V10468" s="288"/>
      <c r="W10468" s="287"/>
      <c r="Z10468" s="289"/>
    </row>
    <row r="10469" spans="22:26">
      <c r="V10469" s="288"/>
      <c r="W10469" s="287"/>
      <c r="Z10469" s="289"/>
    </row>
    <row r="10470" spans="22:26">
      <c r="V10470" s="288"/>
      <c r="W10470" s="287"/>
      <c r="Z10470" s="289"/>
    </row>
    <row r="10471" spans="22:26">
      <c r="V10471" s="288"/>
      <c r="W10471" s="287"/>
      <c r="Z10471" s="289"/>
    </row>
    <row r="10472" spans="22:26">
      <c r="V10472" s="288"/>
      <c r="W10472" s="287"/>
      <c r="Z10472" s="289"/>
    </row>
    <row r="10473" spans="22:26">
      <c r="V10473" s="288"/>
      <c r="W10473" s="287"/>
      <c r="Z10473" s="289"/>
    </row>
    <row r="10474" spans="22:26">
      <c r="V10474" s="288"/>
      <c r="W10474" s="287"/>
      <c r="Z10474" s="289"/>
    </row>
    <row r="10475" spans="22:26">
      <c r="V10475" s="288"/>
      <c r="W10475" s="287"/>
      <c r="Z10475" s="289"/>
    </row>
    <row r="10476" spans="22:26">
      <c r="V10476" s="288"/>
      <c r="W10476" s="287"/>
      <c r="Z10476" s="289"/>
    </row>
    <row r="10477" spans="22:26">
      <c r="V10477" s="288"/>
      <c r="W10477" s="287"/>
      <c r="Z10477" s="289"/>
    </row>
    <row r="10478" spans="22:26">
      <c r="V10478" s="288"/>
      <c r="W10478" s="287"/>
      <c r="Z10478" s="289"/>
    </row>
    <row r="10479" spans="22:26">
      <c r="V10479" s="288"/>
      <c r="W10479" s="287"/>
      <c r="Z10479" s="289"/>
    </row>
    <row r="10480" spans="22:26">
      <c r="V10480" s="288"/>
      <c r="W10480" s="287"/>
      <c r="Z10480" s="289"/>
    </row>
    <row r="10481" spans="22:26">
      <c r="V10481" s="288"/>
      <c r="W10481" s="287"/>
      <c r="Z10481" s="289"/>
    </row>
    <row r="10482" spans="22:26">
      <c r="V10482" s="288"/>
      <c r="W10482" s="287"/>
      <c r="Z10482" s="289"/>
    </row>
    <row r="10483" spans="22:26">
      <c r="V10483" s="288"/>
      <c r="W10483" s="287"/>
      <c r="Z10483" s="289"/>
    </row>
    <row r="10484" spans="22:26">
      <c r="V10484" s="288"/>
      <c r="W10484" s="287"/>
      <c r="Z10484" s="289"/>
    </row>
    <row r="10485" spans="22:26">
      <c r="V10485" s="288"/>
      <c r="W10485" s="287"/>
      <c r="Z10485" s="289"/>
    </row>
    <row r="10486" spans="22:26">
      <c r="V10486" s="288"/>
      <c r="W10486" s="287"/>
      <c r="Z10486" s="289"/>
    </row>
    <row r="10487" spans="22:26">
      <c r="V10487" s="288"/>
      <c r="W10487" s="287"/>
      <c r="Z10487" s="289"/>
    </row>
    <row r="10488" spans="22:26">
      <c r="V10488" s="288"/>
      <c r="W10488" s="287"/>
      <c r="Z10488" s="289"/>
    </row>
    <row r="10489" spans="22:26">
      <c r="V10489" s="288"/>
      <c r="W10489" s="287"/>
      <c r="Z10489" s="289"/>
    </row>
    <row r="10490" spans="22:26">
      <c r="V10490" s="288"/>
      <c r="W10490" s="287"/>
      <c r="Z10490" s="289"/>
    </row>
    <row r="10491" spans="22:26">
      <c r="V10491" s="288"/>
      <c r="W10491" s="287"/>
      <c r="Z10491" s="289"/>
    </row>
    <row r="10492" spans="22:26">
      <c r="V10492" s="288"/>
      <c r="W10492" s="287"/>
      <c r="Z10492" s="289"/>
    </row>
    <row r="10493" spans="22:26">
      <c r="V10493" s="288"/>
      <c r="W10493" s="287"/>
      <c r="Z10493" s="289"/>
    </row>
    <row r="10494" spans="22:26">
      <c r="V10494" s="288"/>
      <c r="W10494" s="287"/>
      <c r="Z10494" s="289"/>
    </row>
    <row r="10495" spans="22:26">
      <c r="V10495" s="288"/>
      <c r="W10495" s="287"/>
      <c r="Z10495" s="289"/>
    </row>
    <row r="10496" spans="22:26">
      <c r="V10496" s="288"/>
      <c r="W10496" s="287"/>
      <c r="Z10496" s="289"/>
    </row>
    <row r="10497" spans="22:26">
      <c r="V10497" s="288"/>
      <c r="W10497" s="287"/>
      <c r="Z10497" s="289"/>
    </row>
    <row r="10498" spans="22:26">
      <c r="V10498" s="288"/>
      <c r="W10498" s="287"/>
      <c r="Z10498" s="289"/>
    </row>
    <row r="10499" spans="22:26">
      <c r="V10499" s="288"/>
      <c r="W10499" s="287"/>
      <c r="Z10499" s="289"/>
    </row>
    <row r="10500" spans="22:26">
      <c r="V10500" s="288"/>
      <c r="W10500" s="287"/>
      <c r="Z10500" s="289"/>
    </row>
    <row r="10501" spans="22:26">
      <c r="V10501" s="288"/>
      <c r="W10501" s="287"/>
      <c r="Z10501" s="289"/>
    </row>
    <row r="10502" spans="22:26">
      <c r="V10502" s="288"/>
      <c r="W10502" s="287"/>
      <c r="Z10502" s="289"/>
    </row>
    <row r="10503" spans="22:26">
      <c r="V10503" s="288"/>
      <c r="W10503" s="287"/>
      <c r="Z10503" s="289"/>
    </row>
    <row r="10504" spans="22:26">
      <c r="V10504" s="288"/>
      <c r="W10504" s="287"/>
      <c r="Z10504" s="289"/>
    </row>
    <row r="10505" spans="22:26">
      <c r="V10505" s="288"/>
      <c r="W10505" s="287"/>
      <c r="Z10505" s="289"/>
    </row>
    <row r="10506" spans="22:26">
      <c r="V10506" s="288"/>
      <c r="W10506" s="287"/>
      <c r="Z10506" s="289"/>
    </row>
    <row r="10507" spans="22:26">
      <c r="V10507" s="288"/>
      <c r="W10507" s="287"/>
      <c r="Z10507" s="289"/>
    </row>
    <row r="10508" spans="22:26">
      <c r="V10508" s="288"/>
      <c r="W10508" s="287"/>
      <c r="Z10508" s="289"/>
    </row>
    <row r="10509" spans="22:26">
      <c r="V10509" s="288"/>
      <c r="W10509" s="287"/>
      <c r="Z10509" s="289"/>
    </row>
    <row r="10510" spans="22:26">
      <c r="V10510" s="288"/>
      <c r="W10510" s="287"/>
      <c r="Z10510" s="289"/>
    </row>
    <row r="10511" spans="22:26">
      <c r="V10511" s="288"/>
      <c r="W10511" s="287"/>
      <c r="Z10511" s="289"/>
    </row>
    <row r="10512" spans="22:26">
      <c r="V10512" s="288"/>
      <c r="W10512" s="287"/>
      <c r="Z10512" s="289"/>
    </row>
    <row r="10513" spans="22:26">
      <c r="V10513" s="288"/>
      <c r="W10513" s="287"/>
      <c r="Z10513" s="289"/>
    </row>
    <row r="10514" spans="22:26">
      <c r="V10514" s="288"/>
      <c r="W10514" s="287"/>
      <c r="Z10514" s="289"/>
    </row>
    <row r="10515" spans="22:26">
      <c r="V10515" s="288"/>
      <c r="W10515" s="287"/>
      <c r="Z10515" s="289"/>
    </row>
    <row r="10516" spans="22:26">
      <c r="V10516" s="288"/>
      <c r="W10516" s="287"/>
      <c r="Z10516" s="289"/>
    </row>
    <row r="10517" spans="22:26">
      <c r="V10517" s="288"/>
      <c r="W10517" s="287"/>
      <c r="Z10517" s="289"/>
    </row>
    <row r="10518" spans="22:26">
      <c r="V10518" s="288"/>
      <c r="W10518" s="287"/>
      <c r="Z10518" s="289"/>
    </row>
    <row r="10519" spans="22:26">
      <c r="V10519" s="288"/>
      <c r="W10519" s="287"/>
      <c r="Z10519" s="289"/>
    </row>
    <row r="10520" spans="22:26">
      <c r="V10520" s="288"/>
      <c r="W10520" s="287"/>
      <c r="Z10520" s="289"/>
    </row>
    <row r="10521" spans="22:26">
      <c r="V10521" s="288"/>
      <c r="W10521" s="287"/>
      <c r="Z10521" s="289"/>
    </row>
    <row r="10522" spans="22:26">
      <c r="V10522" s="288"/>
      <c r="W10522" s="287"/>
      <c r="Z10522" s="289"/>
    </row>
    <row r="10523" spans="22:26">
      <c r="V10523" s="288"/>
      <c r="W10523" s="287"/>
      <c r="Z10523" s="289"/>
    </row>
    <row r="10524" spans="22:26">
      <c r="V10524" s="288"/>
      <c r="W10524" s="287"/>
      <c r="Z10524" s="289"/>
    </row>
    <row r="10525" spans="22:26">
      <c r="V10525" s="288"/>
      <c r="W10525" s="287"/>
      <c r="Z10525" s="289"/>
    </row>
    <row r="10526" spans="22:26">
      <c r="V10526" s="288"/>
      <c r="W10526" s="287"/>
      <c r="Z10526" s="289"/>
    </row>
    <row r="10527" spans="22:26">
      <c r="V10527" s="288"/>
      <c r="W10527" s="287"/>
      <c r="Z10527" s="289"/>
    </row>
    <row r="10528" spans="22:26">
      <c r="V10528" s="288"/>
      <c r="W10528" s="287"/>
      <c r="Z10528" s="289"/>
    </row>
    <row r="10529" spans="22:26">
      <c r="V10529" s="288"/>
      <c r="W10529" s="287"/>
      <c r="Z10529" s="289"/>
    </row>
    <row r="10530" spans="22:26">
      <c r="V10530" s="288"/>
      <c r="W10530" s="287"/>
      <c r="Z10530" s="289"/>
    </row>
    <row r="10531" spans="22:26">
      <c r="V10531" s="288"/>
      <c r="W10531" s="287"/>
      <c r="Z10531" s="289"/>
    </row>
    <row r="10532" spans="22:26">
      <c r="V10532" s="288"/>
      <c r="W10532" s="287"/>
      <c r="Z10532" s="289"/>
    </row>
    <row r="10533" spans="22:26">
      <c r="V10533" s="288"/>
      <c r="W10533" s="287"/>
      <c r="Z10533" s="289"/>
    </row>
    <row r="10534" spans="22:26">
      <c r="V10534" s="288"/>
      <c r="W10534" s="287"/>
      <c r="Z10534" s="289"/>
    </row>
    <row r="10535" spans="22:26">
      <c r="V10535" s="288"/>
      <c r="W10535" s="287"/>
      <c r="Z10535" s="289"/>
    </row>
    <row r="10536" spans="22:26">
      <c r="V10536" s="288"/>
      <c r="W10536" s="287"/>
      <c r="Z10536" s="289"/>
    </row>
    <row r="10537" spans="22:26">
      <c r="V10537" s="288"/>
      <c r="W10537" s="287"/>
      <c r="Z10537" s="289"/>
    </row>
    <row r="10538" spans="22:26">
      <c r="V10538" s="288"/>
      <c r="W10538" s="287"/>
      <c r="Z10538" s="289"/>
    </row>
    <row r="10539" spans="22:26">
      <c r="V10539" s="288"/>
      <c r="W10539" s="287"/>
      <c r="Z10539" s="289"/>
    </row>
    <row r="10540" spans="22:26">
      <c r="V10540" s="288"/>
      <c r="W10540" s="287"/>
      <c r="Z10540" s="289"/>
    </row>
    <row r="10541" spans="22:26">
      <c r="V10541" s="288"/>
      <c r="W10541" s="287"/>
      <c r="Z10541" s="289"/>
    </row>
    <row r="10542" spans="22:26">
      <c r="V10542" s="288"/>
      <c r="W10542" s="287"/>
      <c r="Z10542" s="289"/>
    </row>
    <row r="10543" spans="22:26">
      <c r="V10543" s="288"/>
      <c r="W10543" s="287"/>
      <c r="Z10543" s="289"/>
    </row>
    <row r="10544" spans="22:26">
      <c r="V10544" s="288"/>
      <c r="W10544" s="287"/>
      <c r="Z10544" s="289"/>
    </row>
    <row r="10545" spans="22:26">
      <c r="V10545" s="288"/>
      <c r="W10545" s="287"/>
      <c r="Z10545" s="289"/>
    </row>
    <row r="10546" spans="22:26">
      <c r="V10546" s="288"/>
      <c r="W10546" s="287"/>
      <c r="Z10546" s="289"/>
    </row>
    <row r="10547" spans="22:26">
      <c r="V10547" s="288"/>
      <c r="W10547" s="287"/>
      <c r="Z10547" s="289"/>
    </row>
    <row r="10548" spans="22:26">
      <c r="V10548" s="288"/>
      <c r="W10548" s="287"/>
      <c r="Z10548" s="289"/>
    </row>
    <row r="10549" spans="22:26">
      <c r="V10549" s="288"/>
      <c r="W10549" s="287"/>
      <c r="Z10549" s="289"/>
    </row>
    <row r="10550" spans="22:26">
      <c r="V10550" s="288"/>
      <c r="W10550" s="287"/>
      <c r="Z10550" s="289"/>
    </row>
    <row r="10551" spans="22:26">
      <c r="V10551" s="288"/>
      <c r="W10551" s="287"/>
      <c r="Z10551" s="289"/>
    </row>
    <row r="10552" spans="22:26">
      <c r="V10552" s="288"/>
      <c r="W10552" s="287"/>
      <c r="Z10552" s="289"/>
    </row>
    <row r="10553" spans="22:26">
      <c r="V10553" s="288"/>
      <c r="W10553" s="287"/>
      <c r="Z10553" s="289"/>
    </row>
    <row r="10554" spans="22:26">
      <c r="V10554" s="288"/>
      <c r="W10554" s="287"/>
      <c r="Z10554" s="289"/>
    </row>
    <row r="10555" spans="22:26">
      <c r="V10555" s="288"/>
      <c r="W10555" s="287"/>
      <c r="Z10555" s="289"/>
    </row>
    <row r="10556" spans="22:26">
      <c r="V10556" s="288"/>
      <c r="W10556" s="287"/>
      <c r="Z10556" s="289"/>
    </row>
    <row r="10557" spans="22:26">
      <c r="V10557" s="288"/>
      <c r="W10557" s="287"/>
      <c r="Z10557" s="289"/>
    </row>
    <row r="10558" spans="22:26">
      <c r="V10558" s="288"/>
      <c r="W10558" s="287"/>
      <c r="Z10558" s="289"/>
    </row>
    <row r="10559" spans="22:26">
      <c r="V10559" s="288"/>
      <c r="W10559" s="287"/>
      <c r="Z10559" s="289"/>
    </row>
    <row r="10560" spans="22:26">
      <c r="V10560" s="288"/>
      <c r="W10560" s="287"/>
      <c r="Z10560" s="289"/>
    </row>
    <row r="10561" spans="22:26">
      <c r="V10561" s="288"/>
      <c r="W10561" s="287"/>
      <c r="Z10561" s="289"/>
    </row>
    <row r="10562" spans="22:26">
      <c r="V10562" s="288"/>
      <c r="W10562" s="287"/>
      <c r="Z10562" s="289"/>
    </row>
    <row r="10563" spans="22:26">
      <c r="V10563" s="288"/>
      <c r="W10563" s="287"/>
      <c r="Z10563" s="289"/>
    </row>
    <row r="10564" spans="22:26">
      <c r="V10564" s="288"/>
      <c r="W10564" s="287"/>
      <c r="Z10564" s="289"/>
    </row>
    <row r="10565" spans="22:26">
      <c r="V10565" s="288"/>
      <c r="W10565" s="287"/>
      <c r="Z10565" s="289"/>
    </row>
    <row r="10566" spans="22:26">
      <c r="V10566" s="288"/>
      <c r="W10566" s="287"/>
      <c r="Z10566" s="289"/>
    </row>
    <row r="10567" spans="22:26">
      <c r="V10567" s="288"/>
      <c r="W10567" s="287"/>
      <c r="Z10567" s="289"/>
    </row>
    <row r="10568" spans="22:26">
      <c r="V10568" s="288"/>
      <c r="W10568" s="287"/>
      <c r="Z10568" s="289"/>
    </row>
    <row r="10569" spans="22:26">
      <c r="V10569" s="288"/>
      <c r="W10569" s="287"/>
      <c r="Z10569" s="289"/>
    </row>
    <row r="10570" spans="22:26">
      <c r="V10570" s="288"/>
      <c r="W10570" s="287"/>
      <c r="Z10570" s="289"/>
    </row>
    <row r="10571" spans="22:26">
      <c r="V10571" s="288"/>
      <c r="W10571" s="287"/>
      <c r="Z10571" s="289"/>
    </row>
    <row r="10572" spans="22:26">
      <c r="V10572" s="288"/>
      <c r="W10572" s="287"/>
      <c r="Z10572" s="289"/>
    </row>
    <row r="10573" spans="22:26">
      <c r="V10573" s="288"/>
      <c r="W10573" s="287"/>
      <c r="Z10573" s="289"/>
    </row>
    <row r="10574" spans="22:26">
      <c r="V10574" s="288"/>
      <c r="W10574" s="287"/>
      <c r="Z10574" s="289"/>
    </row>
    <row r="10575" spans="22:26">
      <c r="V10575" s="288"/>
      <c r="W10575" s="287"/>
      <c r="Z10575" s="289"/>
    </row>
    <row r="10576" spans="22:26">
      <c r="V10576" s="288"/>
      <c r="W10576" s="287"/>
      <c r="Z10576" s="289"/>
    </row>
    <row r="10577" spans="22:26">
      <c r="V10577" s="288"/>
      <c r="W10577" s="287"/>
      <c r="Z10577" s="289"/>
    </row>
    <row r="10578" spans="22:26">
      <c r="V10578" s="288"/>
      <c r="W10578" s="287"/>
      <c r="Z10578" s="289"/>
    </row>
    <row r="10579" spans="22:26">
      <c r="V10579" s="288"/>
      <c r="W10579" s="287"/>
      <c r="Z10579" s="289"/>
    </row>
    <row r="10580" spans="22:26">
      <c r="V10580" s="288"/>
      <c r="W10580" s="287"/>
      <c r="Z10580" s="289"/>
    </row>
    <row r="10581" spans="22:26">
      <c r="V10581" s="288"/>
      <c r="W10581" s="287"/>
      <c r="Z10581" s="289"/>
    </row>
    <row r="10582" spans="22:26">
      <c r="V10582" s="288"/>
      <c r="W10582" s="287"/>
      <c r="Z10582" s="289"/>
    </row>
    <row r="10583" spans="22:26">
      <c r="V10583" s="288"/>
      <c r="W10583" s="287"/>
      <c r="Z10583" s="289"/>
    </row>
    <row r="10584" spans="22:26">
      <c r="V10584" s="288"/>
      <c r="W10584" s="287"/>
      <c r="Z10584" s="289"/>
    </row>
    <row r="10585" spans="22:26">
      <c r="V10585" s="288"/>
      <c r="W10585" s="287"/>
      <c r="Z10585" s="289"/>
    </row>
    <row r="10586" spans="22:26">
      <c r="V10586" s="288"/>
      <c r="W10586" s="287"/>
      <c r="Z10586" s="289"/>
    </row>
    <row r="10587" spans="22:26">
      <c r="V10587" s="288"/>
      <c r="W10587" s="287"/>
      <c r="Z10587" s="289"/>
    </row>
    <row r="10588" spans="22:26">
      <c r="V10588" s="288"/>
      <c r="W10588" s="287"/>
      <c r="Z10588" s="289"/>
    </row>
    <row r="10589" spans="22:26">
      <c r="V10589" s="288"/>
      <c r="W10589" s="287"/>
      <c r="Z10589" s="289"/>
    </row>
    <row r="10590" spans="22:26">
      <c r="V10590" s="288"/>
      <c r="W10590" s="287"/>
      <c r="Z10590" s="289"/>
    </row>
    <row r="10591" spans="22:26">
      <c r="V10591" s="288"/>
      <c r="W10591" s="287"/>
      <c r="Z10591" s="289"/>
    </row>
    <row r="10592" spans="22:26">
      <c r="V10592" s="288"/>
      <c r="W10592" s="287"/>
      <c r="Z10592" s="289"/>
    </row>
    <row r="10593" spans="22:26">
      <c r="V10593" s="288"/>
      <c r="W10593" s="287"/>
      <c r="Z10593" s="289"/>
    </row>
    <row r="10594" spans="22:26">
      <c r="V10594" s="288"/>
      <c r="W10594" s="287"/>
      <c r="Z10594" s="289"/>
    </row>
    <row r="10595" spans="22:26">
      <c r="V10595" s="288"/>
      <c r="W10595" s="287"/>
      <c r="Z10595" s="289"/>
    </row>
    <row r="10596" spans="22:26">
      <c r="V10596" s="288"/>
      <c r="W10596" s="287"/>
      <c r="Z10596" s="289"/>
    </row>
    <row r="10597" spans="22:26">
      <c r="V10597" s="288"/>
      <c r="W10597" s="287"/>
      <c r="Z10597" s="289"/>
    </row>
    <row r="10598" spans="22:26">
      <c r="V10598" s="288"/>
      <c r="W10598" s="287"/>
      <c r="Z10598" s="289"/>
    </row>
    <row r="10599" spans="22:26">
      <c r="V10599" s="288"/>
      <c r="W10599" s="287"/>
      <c r="Z10599" s="289"/>
    </row>
    <row r="10600" spans="22:26">
      <c r="V10600" s="288"/>
      <c r="W10600" s="287"/>
      <c r="Z10600" s="289"/>
    </row>
    <row r="10601" spans="22:26">
      <c r="V10601" s="288"/>
      <c r="W10601" s="287"/>
      <c r="Z10601" s="289"/>
    </row>
    <row r="10602" spans="22:26">
      <c r="V10602" s="288"/>
      <c r="W10602" s="287"/>
      <c r="Z10602" s="289"/>
    </row>
    <row r="10603" spans="22:26">
      <c r="V10603" s="288"/>
      <c r="W10603" s="287"/>
      <c r="Z10603" s="289"/>
    </row>
    <row r="10604" spans="22:26">
      <c r="V10604" s="288"/>
      <c r="W10604" s="287"/>
      <c r="Z10604" s="289"/>
    </row>
    <row r="10605" spans="22:26">
      <c r="V10605" s="288"/>
      <c r="W10605" s="287"/>
      <c r="Z10605" s="289"/>
    </row>
    <row r="10606" spans="22:26">
      <c r="V10606" s="288"/>
      <c r="W10606" s="287"/>
      <c r="Z10606" s="289"/>
    </row>
    <row r="10607" spans="22:26">
      <c r="V10607" s="288"/>
      <c r="W10607" s="287"/>
      <c r="Z10607" s="289"/>
    </row>
    <row r="10608" spans="22:26">
      <c r="V10608" s="288"/>
      <c r="W10608" s="287"/>
      <c r="Z10608" s="289"/>
    </row>
    <row r="10609" spans="22:26">
      <c r="V10609" s="288"/>
      <c r="W10609" s="287"/>
      <c r="Z10609" s="289"/>
    </row>
    <row r="10610" spans="22:26">
      <c r="V10610" s="288"/>
      <c r="W10610" s="287"/>
      <c r="Z10610" s="289"/>
    </row>
    <row r="10611" spans="22:26">
      <c r="V10611" s="288"/>
      <c r="W10611" s="287"/>
      <c r="Z10611" s="289"/>
    </row>
    <row r="10612" spans="22:26">
      <c r="V10612" s="288"/>
      <c r="W10612" s="287"/>
      <c r="Z10612" s="289"/>
    </row>
    <row r="10613" spans="22:26">
      <c r="V10613" s="288"/>
      <c r="W10613" s="287"/>
      <c r="Z10613" s="289"/>
    </row>
    <row r="10614" spans="22:26">
      <c r="V10614" s="288"/>
      <c r="W10614" s="287"/>
      <c r="Z10614" s="289"/>
    </row>
    <row r="10615" spans="22:26">
      <c r="V10615" s="288"/>
      <c r="W10615" s="287"/>
      <c r="Z10615" s="289"/>
    </row>
    <row r="10616" spans="22:26">
      <c r="V10616" s="288"/>
      <c r="W10616" s="287"/>
      <c r="Z10616" s="289"/>
    </row>
    <row r="10617" spans="22:26">
      <c r="V10617" s="288"/>
      <c r="W10617" s="287"/>
      <c r="Z10617" s="289"/>
    </row>
    <row r="10618" spans="22:26">
      <c r="V10618" s="288"/>
      <c r="W10618" s="287"/>
      <c r="Z10618" s="289"/>
    </row>
    <row r="10619" spans="22:26">
      <c r="V10619" s="288"/>
      <c r="W10619" s="287"/>
      <c r="Z10619" s="289"/>
    </row>
    <row r="10620" spans="22:26">
      <c r="V10620" s="288"/>
      <c r="W10620" s="287"/>
      <c r="Z10620" s="289"/>
    </row>
    <row r="10621" spans="22:26">
      <c r="V10621" s="288"/>
      <c r="W10621" s="287"/>
      <c r="Z10621" s="289"/>
    </row>
    <row r="10622" spans="22:26">
      <c r="V10622" s="288"/>
      <c r="W10622" s="287"/>
      <c r="Z10622" s="289"/>
    </row>
    <row r="10623" spans="22:26">
      <c r="V10623" s="288"/>
      <c r="W10623" s="287"/>
      <c r="Z10623" s="289"/>
    </row>
    <row r="10624" spans="22:26">
      <c r="V10624" s="288"/>
      <c r="W10624" s="287"/>
      <c r="Z10624" s="289"/>
    </row>
    <row r="10625" spans="22:26">
      <c r="V10625" s="288"/>
      <c r="W10625" s="287"/>
      <c r="Z10625" s="289"/>
    </row>
    <row r="10626" spans="22:26">
      <c r="V10626" s="288"/>
      <c r="W10626" s="287"/>
      <c r="Z10626" s="289"/>
    </row>
    <row r="10627" spans="22:26">
      <c r="V10627" s="288"/>
      <c r="W10627" s="287"/>
      <c r="Z10627" s="289"/>
    </row>
    <row r="10628" spans="22:26">
      <c r="V10628" s="288"/>
      <c r="W10628" s="287"/>
      <c r="Z10628" s="289"/>
    </row>
    <row r="10629" spans="22:26">
      <c r="V10629" s="288"/>
      <c r="W10629" s="287"/>
      <c r="Z10629" s="289"/>
    </row>
    <row r="10630" spans="22:26">
      <c r="V10630" s="288"/>
      <c r="W10630" s="287"/>
      <c r="Z10630" s="289"/>
    </row>
    <row r="10631" spans="22:26">
      <c r="V10631" s="288"/>
      <c r="W10631" s="287"/>
      <c r="Z10631" s="289"/>
    </row>
    <row r="10632" spans="22:26">
      <c r="V10632" s="288"/>
      <c r="W10632" s="287"/>
      <c r="Z10632" s="289"/>
    </row>
    <row r="10633" spans="22:26">
      <c r="V10633" s="288"/>
      <c r="W10633" s="287"/>
      <c r="Z10633" s="289"/>
    </row>
    <row r="10634" spans="22:26">
      <c r="V10634" s="288"/>
      <c r="W10634" s="287"/>
      <c r="Z10634" s="289"/>
    </row>
    <row r="10635" spans="22:26">
      <c r="V10635" s="288"/>
      <c r="W10635" s="287"/>
      <c r="Z10635" s="289"/>
    </row>
    <row r="10636" spans="22:26">
      <c r="V10636" s="288"/>
      <c r="W10636" s="287"/>
      <c r="Z10636" s="289"/>
    </row>
    <row r="10637" spans="22:26">
      <c r="V10637" s="288"/>
      <c r="W10637" s="287"/>
      <c r="Z10637" s="289"/>
    </row>
    <row r="10638" spans="22:26">
      <c r="V10638" s="288"/>
      <c r="W10638" s="287"/>
      <c r="Z10638" s="289"/>
    </row>
    <row r="10639" spans="22:26">
      <c r="V10639" s="288"/>
      <c r="W10639" s="287"/>
      <c r="Z10639" s="289"/>
    </row>
    <row r="10640" spans="22:26">
      <c r="V10640" s="288"/>
      <c r="W10640" s="287"/>
      <c r="Z10640" s="289"/>
    </row>
    <row r="10641" spans="22:26">
      <c r="V10641" s="288"/>
      <c r="W10641" s="287"/>
      <c r="Z10641" s="289"/>
    </row>
    <row r="10642" spans="22:26">
      <c r="V10642" s="288"/>
      <c r="W10642" s="287"/>
      <c r="Z10642" s="289"/>
    </row>
    <row r="10643" spans="22:26">
      <c r="V10643" s="288"/>
      <c r="W10643" s="287"/>
      <c r="Z10643" s="289"/>
    </row>
    <row r="10644" spans="22:26">
      <c r="V10644" s="288"/>
      <c r="W10644" s="287"/>
      <c r="Z10644" s="289"/>
    </row>
    <row r="10645" spans="22:26">
      <c r="V10645" s="288"/>
      <c r="W10645" s="287"/>
      <c r="Z10645" s="289"/>
    </row>
    <row r="10646" spans="22:26">
      <c r="V10646" s="288"/>
      <c r="W10646" s="287"/>
      <c r="Z10646" s="289"/>
    </row>
    <row r="10647" spans="22:26">
      <c r="V10647" s="288"/>
      <c r="W10647" s="287"/>
      <c r="Z10647" s="289"/>
    </row>
    <row r="10648" spans="22:26">
      <c r="V10648" s="288"/>
      <c r="W10648" s="287"/>
      <c r="Z10648" s="289"/>
    </row>
    <row r="10649" spans="22:26">
      <c r="V10649" s="288"/>
      <c r="W10649" s="287"/>
      <c r="Z10649" s="289"/>
    </row>
    <row r="10650" spans="22:26">
      <c r="V10650" s="288"/>
      <c r="W10650" s="287"/>
      <c r="Z10650" s="289"/>
    </row>
    <row r="10651" spans="22:26">
      <c r="V10651" s="288"/>
      <c r="W10651" s="287"/>
      <c r="Z10651" s="289"/>
    </row>
    <row r="10652" spans="22:26">
      <c r="V10652" s="288"/>
      <c r="W10652" s="287"/>
      <c r="Z10652" s="289"/>
    </row>
    <row r="10653" spans="22:26">
      <c r="V10653" s="288"/>
      <c r="W10653" s="287"/>
      <c r="Z10653" s="289"/>
    </row>
    <row r="10654" spans="22:26">
      <c r="V10654" s="288"/>
      <c r="W10654" s="287"/>
      <c r="Z10654" s="289"/>
    </row>
    <row r="10655" spans="22:26">
      <c r="V10655" s="288"/>
      <c r="W10655" s="287"/>
      <c r="Z10655" s="289"/>
    </row>
    <row r="10656" spans="22:26">
      <c r="V10656" s="288"/>
      <c r="W10656" s="287"/>
      <c r="Z10656" s="289"/>
    </row>
    <row r="10657" spans="22:26">
      <c r="V10657" s="288"/>
      <c r="W10657" s="287"/>
      <c r="Z10657" s="289"/>
    </row>
    <row r="10658" spans="22:26">
      <c r="V10658" s="288"/>
      <c r="W10658" s="287"/>
      <c r="Z10658" s="289"/>
    </row>
    <row r="10659" spans="22:26">
      <c r="V10659" s="288"/>
      <c r="W10659" s="287"/>
      <c r="Z10659" s="289"/>
    </row>
    <row r="10660" spans="22:26">
      <c r="V10660" s="288"/>
      <c r="W10660" s="287"/>
      <c r="Z10660" s="289"/>
    </row>
    <row r="10661" spans="22:26">
      <c r="V10661" s="288"/>
      <c r="W10661" s="287"/>
      <c r="Z10661" s="289"/>
    </row>
    <row r="10662" spans="22:26">
      <c r="V10662" s="288"/>
      <c r="W10662" s="287"/>
      <c r="Z10662" s="289"/>
    </row>
    <row r="10663" spans="22:26">
      <c r="V10663" s="288"/>
      <c r="W10663" s="287"/>
      <c r="Z10663" s="289"/>
    </row>
    <row r="10664" spans="22:26">
      <c r="V10664" s="288"/>
      <c r="W10664" s="287"/>
      <c r="Z10664" s="289"/>
    </row>
    <row r="10665" spans="22:26">
      <c r="V10665" s="288"/>
      <c r="W10665" s="287"/>
      <c r="Z10665" s="289"/>
    </row>
    <row r="10666" spans="22:26">
      <c r="V10666" s="288"/>
      <c r="W10666" s="287"/>
      <c r="Z10666" s="289"/>
    </row>
    <row r="10667" spans="22:26">
      <c r="V10667" s="288"/>
      <c r="W10667" s="287"/>
      <c r="Z10667" s="289"/>
    </row>
    <row r="10668" spans="22:26">
      <c r="V10668" s="288"/>
      <c r="W10668" s="287"/>
      <c r="Z10668" s="289"/>
    </row>
    <row r="10669" spans="22:26">
      <c r="V10669" s="288"/>
      <c r="W10669" s="287"/>
      <c r="Z10669" s="289"/>
    </row>
    <row r="10670" spans="22:26">
      <c r="V10670" s="288"/>
      <c r="W10670" s="287"/>
      <c r="Z10670" s="289"/>
    </row>
    <row r="10671" spans="22:26">
      <c r="V10671" s="288"/>
      <c r="W10671" s="287"/>
      <c r="Z10671" s="289"/>
    </row>
    <row r="10672" spans="22:26">
      <c r="V10672" s="288"/>
      <c r="W10672" s="287"/>
      <c r="Z10672" s="289"/>
    </row>
    <row r="10673" spans="22:26">
      <c r="V10673" s="288"/>
      <c r="W10673" s="287"/>
      <c r="Z10673" s="289"/>
    </row>
    <row r="10674" spans="22:26">
      <c r="V10674" s="288"/>
      <c r="W10674" s="287"/>
      <c r="Z10674" s="289"/>
    </row>
    <row r="10675" spans="22:26">
      <c r="V10675" s="288"/>
      <c r="W10675" s="287"/>
      <c r="Z10675" s="289"/>
    </row>
    <row r="10676" spans="22:26">
      <c r="V10676" s="288"/>
      <c r="W10676" s="287"/>
      <c r="Z10676" s="289"/>
    </row>
    <row r="10677" spans="22:26">
      <c r="V10677" s="288"/>
      <c r="W10677" s="287"/>
      <c r="Z10677" s="289"/>
    </row>
    <row r="10678" spans="22:26">
      <c r="V10678" s="288"/>
      <c r="W10678" s="287"/>
      <c r="Z10678" s="289"/>
    </row>
    <row r="10679" spans="22:26">
      <c r="V10679" s="288"/>
      <c r="W10679" s="287"/>
      <c r="Z10679" s="289"/>
    </row>
    <row r="10680" spans="22:26">
      <c r="V10680" s="288"/>
      <c r="W10680" s="287"/>
      <c r="Z10680" s="289"/>
    </row>
    <row r="10681" spans="22:26">
      <c r="V10681" s="288"/>
      <c r="W10681" s="287"/>
      <c r="Z10681" s="289"/>
    </row>
    <row r="10682" spans="22:26">
      <c r="V10682" s="288"/>
      <c r="W10682" s="287"/>
      <c r="Z10682" s="289"/>
    </row>
    <row r="10683" spans="22:26">
      <c r="V10683" s="288"/>
      <c r="W10683" s="287"/>
      <c r="Z10683" s="289"/>
    </row>
    <row r="10684" spans="22:26">
      <c r="V10684" s="288"/>
      <c r="W10684" s="287"/>
      <c r="Z10684" s="289"/>
    </row>
    <row r="10685" spans="22:26">
      <c r="V10685" s="288"/>
      <c r="W10685" s="287"/>
      <c r="Z10685" s="289"/>
    </row>
    <row r="10686" spans="22:26">
      <c r="V10686" s="288"/>
      <c r="W10686" s="287"/>
      <c r="Z10686" s="289"/>
    </row>
    <row r="10687" spans="22:26">
      <c r="V10687" s="288"/>
      <c r="W10687" s="287"/>
      <c r="Z10687" s="289"/>
    </row>
    <row r="10688" spans="22:26">
      <c r="V10688" s="288"/>
      <c r="W10688" s="287"/>
      <c r="Z10688" s="289"/>
    </row>
    <row r="10689" spans="22:26">
      <c r="V10689" s="288"/>
      <c r="W10689" s="287"/>
      <c r="Z10689" s="289"/>
    </row>
    <row r="10690" spans="22:26">
      <c r="V10690" s="288"/>
      <c r="W10690" s="287"/>
      <c r="Z10690" s="289"/>
    </row>
    <row r="10691" spans="22:26">
      <c r="V10691" s="288"/>
      <c r="W10691" s="287"/>
      <c r="Z10691" s="289"/>
    </row>
    <row r="10692" spans="22:26">
      <c r="V10692" s="288"/>
      <c r="W10692" s="287"/>
      <c r="Z10692" s="289"/>
    </row>
    <row r="10693" spans="22:26">
      <c r="V10693" s="288"/>
      <c r="W10693" s="287"/>
      <c r="Z10693" s="289"/>
    </row>
    <row r="10694" spans="22:26">
      <c r="V10694" s="288"/>
      <c r="W10694" s="287"/>
      <c r="Z10694" s="289"/>
    </row>
    <row r="10695" spans="22:26">
      <c r="V10695" s="288"/>
      <c r="W10695" s="287"/>
      <c r="Z10695" s="289"/>
    </row>
    <row r="10696" spans="22:26">
      <c r="V10696" s="288"/>
      <c r="W10696" s="287"/>
      <c r="Z10696" s="289"/>
    </row>
    <row r="10697" spans="22:26">
      <c r="V10697" s="288"/>
      <c r="W10697" s="287"/>
      <c r="Z10697" s="289"/>
    </row>
    <row r="10698" spans="22:26">
      <c r="V10698" s="288"/>
      <c r="W10698" s="287"/>
      <c r="Z10698" s="289"/>
    </row>
    <row r="10699" spans="22:26">
      <c r="V10699" s="288"/>
      <c r="W10699" s="287"/>
      <c r="Z10699" s="289"/>
    </row>
    <row r="10700" spans="22:26">
      <c r="V10700" s="288"/>
      <c r="W10700" s="287"/>
      <c r="Z10700" s="289"/>
    </row>
    <row r="10701" spans="22:26">
      <c r="V10701" s="288"/>
      <c r="W10701" s="287"/>
      <c r="Z10701" s="289"/>
    </row>
    <row r="10702" spans="22:26">
      <c r="V10702" s="288"/>
      <c r="W10702" s="287"/>
      <c r="Z10702" s="289"/>
    </row>
    <row r="10703" spans="22:26">
      <c r="V10703" s="288"/>
      <c r="W10703" s="287"/>
      <c r="Z10703" s="289"/>
    </row>
    <row r="10704" spans="22:26">
      <c r="V10704" s="288"/>
      <c r="W10704" s="287"/>
      <c r="Z10704" s="289"/>
    </row>
    <row r="10705" spans="22:26">
      <c r="V10705" s="288"/>
      <c r="W10705" s="287"/>
      <c r="Z10705" s="289"/>
    </row>
    <row r="10706" spans="22:26">
      <c r="V10706" s="288"/>
      <c r="W10706" s="287"/>
      <c r="Z10706" s="289"/>
    </row>
    <row r="10707" spans="22:26">
      <c r="V10707" s="288"/>
      <c r="W10707" s="287"/>
      <c r="Z10707" s="289"/>
    </row>
    <row r="10708" spans="22:26">
      <c r="V10708" s="288"/>
      <c r="W10708" s="287"/>
      <c r="Z10708" s="289"/>
    </row>
    <row r="10709" spans="22:26">
      <c r="V10709" s="288"/>
      <c r="W10709" s="287"/>
      <c r="Z10709" s="289"/>
    </row>
    <row r="10710" spans="22:26">
      <c r="V10710" s="288"/>
      <c r="W10710" s="287"/>
      <c r="Z10710" s="289"/>
    </row>
    <row r="10711" spans="22:26">
      <c r="V10711" s="288"/>
      <c r="W10711" s="287"/>
      <c r="Z10711" s="289"/>
    </row>
    <row r="10712" spans="22:26">
      <c r="V10712" s="288"/>
      <c r="W10712" s="287"/>
      <c r="Z10712" s="289"/>
    </row>
    <row r="10713" spans="22:26">
      <c r="V10713" s="288"/>
      <c r="W10713" s="287"/>
      <c r="Z10713" s="289"/>
    </row>
    <row r="10714" spans="22:26">
      <c r="V10714" s="288"/>
      <c r="W10714" s="287"/>
      <c r="Z10714" s="289"/>
    </row>
    <row r="10715" spans="22:26">
      <c r="V10715" s="288"/>
      <c r="W10715" s="287"/>
      <c r="Z10715" s="289"/>
    </row>
    <row r="10716" spans="22:26">
      <c r="V10716" s="288"/>
      <c r="W10716" s="287"/>
      <c r="Z10716" s="289"/>
    </row>
    <row r="10717" spans="22:26">
      <c r="V10717" s="288"/>
      <c r="W10717" s="287"/>
      <c r="Z10717" s="289"/>
    </row>
    <row r="10718" spans="22:26">
      <c r="V10718" s="288"/>
      <c r="W10718" s="287"/>
      <c r="Z10718" s="289"/>
    </row>
    <row r="10719" spans="22:26">
      <c r="V10719" s="288"/>
      <c r="W10719" s="287"/>
      <c r="Z10719" s="289"/>
    </row>
    <row r="10720" spans="22:26">
      <c r="V10720" s="288"/>
      <c r="W10720" s="287"/>
      <c r="Z10720" s="289"/>
    </row>
    <row r="10721" spans="22:26">
      <c r="V10721" s="288"/>
      <c r="W10721" s="287"/>
      <c r="Z10721" s="289"/>
    </row>
    <row r="10722" spans="22:26">
      <c r="V10722" s="288"/>
      <c r="W10722" s="287"/>
      <c r="Z10722" s="289"/>
    </row>
    <row r="10723" spans="22:26">
      <c r="V10723" s="288"/>
      <c r="W10723" s="287"/>
      <c r="Z10723" s="289"/>
    </row>
    <row r="10724" spans="22:26">
      <c r="V10724" s="288"/>
      <c r="W10724" s="287"/>
      <c r="Z10724" s="289"/>
    </row>
    <row r="10725" spans="22:26">
      <c r="V10725" s="288"/>
      <c r="W10725" s="287"/>
      <c r="Z10725" s="289"/>
    </row>
    <row r="10726" spans="22:26">
      <c r="V10726" s="288"/>
      <c r="W10726" s="287"/>
      <c r="Z10726" s="289"/>
    </row>
    <row r="10727" spans="22:26">
      <c r="V10727" s="288"/>
      <c r="W10727" s="287"/>
      <c r="Z10727" s="289"/>
    </row>
    <row r="10728" spans="22:26">
      <c r="V10728" s="288"/>
      <c r="W10728" s="287"/>
      <c r="Z10728" s="289"/>
    </row>
    <row r="10729" spans="22:26">
      <c r="V10729" s="288"/>
      <c r="W10729" s="287"/>
      <c r="Z10729" s="289"/>
    </row>
    <row r="10730" spans="22:26">
      <c r="V10730" s="288"/>
      <c r="W10730" s="287"/>
      <c r="Z10730" s="289"/>
    </row>
    <row r="10731" spans="22:26">
      <c r="V10731" s="288"/>
      <c r="W10731" s="287"/>
      <c r="Z10731" s="289"/>
    </row>
    <row r="10732" spans="22:26">
      <c r="V10732" s="288"/>
      <c r="W10732" s="287"/>
      <c r="Z10732" s="289"/>
    </row>
    <row r="10733" spans="22:26">
      <c r="V10733" s="288"/>
      <c r="W10733" s="287"/>
      <c r="Z10733" s="289"/>
    </row>
    <row r="10734" spans="22:26">
      <c r="V10734" s="288"/>
      <c r="W10734" s="287"/>
      <c r="Z10734" s="289"/>
    </row>
    <row r="10735" spans="22:26">
      <c r="V10735" s="288"/>
      <c r="W10735" s="287"/>
      <c r="Z10735" s="289"/>
    </row>
    <row r="10736" spans="22:26">
      <c r="V10736" s="288"/>
      <c r="W10736" s="287"/>
      <c r="Z10736" s="289"/>
    </row>
    <row r="10737" spans="22:26">
      <c r="V10737" s="288"/>
      <c r="W10737" s="287"/>
      <c r="Z10737" s="289"/>
    </row>
    <row r="10738" spans="22:26">
      <c r="V10738" s="288"/>
      <c r="W10738" s="287"/>
      <c r="Z10738" s="289"/>
    </row>
    <row r="10739" spans="22:26">
      <c r="V10739" s="288"/>
      <c r="W10739" s="287"/>
      <c r="Z10739" s="289"/>
    </row>
    <row r="10740" spans="22:26">
      <c r="V10740" s="288"/>
      <c r="W10740" s="287"/>
      <c r="Z10740" s="289"/>
    </row>
    <row r="10741" spans="22:26">
      <c r="V10741" s="288"/>
      <c r="W10741" s="287"/>
      <c r="Z10741" s="289"/>
    </row>
    <row r="10742" spans="22:26">
      <c r="V10742" s="288"/>
      <c r="W10742" s="287"/>
      <c r="Z10742" s="289"/>
    </row>
    <row r="10743" spans="22:26">
      <c r="V10743" s="288"/>
      <c r="W10743" s="287"/>
      <c r="Z10743" s="289"/>
    </row>
    <row r="10744" spans="22:26">
      <c r="V10744" s="288"/>
      <c r="W10744" s="287"/>
      <c r="Z10744" s="289"/>
    </row>
    <row r="10745" spans="22:26">
      <c r="V10745" s="288"/>
      <c r="W10745" s="287"/>
      <c r="Z10745" s="289"/>
    </row>
    <row r="10746" spans="22:26">
      <c r="V10746" s="288"/>
      <c r="W10746" s="287"/>
      <c r="Z10746" s="289"/>
    </row>
    <row r="10747" spans="22:26">
      <c r="V10747" s="288"/>
      <c r="W10747" s="287"/>
      <c r="Z10747" s="289"/>
    </row>
    <row r="10748" spans="22:26">
      <c r="V10748" s="288"/>
      <c r="W10748" s="287"/>
      <c r="Z10748" s="289"/>
    </row>
    <row r="10749" spans="22:26">
      <c r="V10749" s="288"/>
      <c r="W10749" s="287"/>
      <c r="Z10749" s="289"/>
    </row>
    <row r="10750" spans="22:26">
      <c r="V10750" s="288"/>
      <c r="W10750" s="287"/>
      <c r="Z10750" s="289"/>
    </row>
    <row r="10751" spans="22:26">
      <c r="V10751" s="288"/>
      <c r="W10751" s="287"/>
      <c r="Z10751" s="289"/>
    </row>
    <row r="10752" spans="22:26">
      <c r="V10752" s="288"/>
      <c r="W10752" s="287"/>
      <c r="Z10752" s="289"/>
    </row>
    <row r="10753" spans="22:26">
      <c r="V10753" s="288"/>
      <c r="W10753" s="287"/>
      <c r="Z10753" s="289"/>
    </row>
    <row r="10754" spans="22:26">
      <c r="V10754" s="288"/>
      <c r="W10754" s="287"/>
      <c r="Z10754" s="289"/>
    </row>
    <row r="10755" spans="22:26">
      <c r="V10755" s="288"/>
      <c r="W10755" s="287"/>
      <c r="Z10755" s="289"/>
    </row>
    <row r="10756" spans="22:26">
      <c r="V10756" s="288"/>
      <c r="W10756" s="287"/>
      <c r="Z10756" s="289"/>
    </row>
    <row r="10757" spans="22:26">
      <c r="V10757" s="288"/>
      <c r="W10757" s="287"/>
      <c r="Z10757" s="289"/>
    </row>
    <row r="10758" spans="22:26">
      <c r="V10758" s="288"/>
      <c r="W10758" s="287"/>
      <c r="Z10758" s="289"/>
    </row>
    <row r="10759" spans="22:26">
      <c r="V10759" s="288"/>
      <c r="W10759" s="287"/>
      <c r="Z10759" s="289"/>
    </row>
    <row r="10760" spans="22:26">
      <c r="V10760" s="288"/>
      <c r="W10760" s="287"/>
      <c r="Z10760" s="289"/>
    </row>
    <row r="10761" spans="22:26">
      <c r="V10761" s="288"/>
      <c r="W10761" s="287"/>
      <c r="Z10761" s="289"/>
    </row>
    <row r="10762" spans="22:26">
      <c r="V10762" s="288"/>
      <c r="W10762" s="287"/>
      <c r="Z10762" s="289"/>
    </row>
    <row r="10763" spans="22:26">
      <c r="V10763" s="288"/>
      <c r="W10763" s="287"/>
      <c r="Z10763" s="289"/>
    </row>
    <row r="10764" spans="22:26">
      <c r="V10764" s="288"/>
      <c r="W10764" s="287"/>
      <c r="Z10764" s="289"/>
    </row>
    <row r="10765" spans="22:26">
      <c r="V10765" s="288"/>
      <c r="W10765" s="287"/>
      <c r="Z10765" s="289"/>
    </row>
    <row r="10766" spans="22:26">
      <c r="V10766" s="288"/>
      <c r="W10766" s="287"/>
      <c r="Z10766" s="289"/>
    </row>
    <row r="10767" spans="22:26">
      <c r="V10767" s="288"/>
      <c r="W10767" s="287"/>
      <c r="Z10767" s="289"/>
    </row>
    <row r="10768" spans="22:26">
      <c r="V10768" s="288"/>
      <c r="W10768" s="287"/>
      <c r="Z10768" s="289"/>
    </row>
    <row r="10769" spans="22:26">
      <c r="V10769" s="288"/>
      <c r="W10769" s="287"/>
      <c r="Z10769" s="289"/>
    </row>
    <row r="10770" spans="22:26">
      <c r="V10770" s="288"/>
      <c r="W10770" s="287"/>
      <c r="Z10770" s="289"/>
    </row>
    <row r="10771" spans="22:26">
      <c r="V10771" s="288"/>
      <c r="W10771" s="287"/>
      <c r="Z10771" s="289"/>
    </row>
    <row r="10772" spans="22:26">
      <c r="V10772" s="288"/>
      <c r="W10772" s="287"/>
      <c r="Z10772" s="289"/>
    </row>
    <row r="10773" spans="22:26">
      <c r="V10773" s="288"/>
      <c r="W10773" s="287"/>
      <c r="Z10773" s="289"/>
    </row>
    <row r="10774" spans="22:26">
      <c r="V10774" s="288"/>
      <c r="W10774" s="287"/>
      <c r="Z10774" s="289"/>
    </row>
    <row r="10775" spans="22:26">
      <c r="V10775" s="288"/>
      <c r="W10775" s="287"/>
      <c r="Z10775" s="289"/>
    </row>
    <row r="10776" spans="22:26">
      <c r="V10776" s="288"/>
      <c r="W10776" s="287"/>
      <c r="Z10776" s="289"/>
    </row>
    <row r="10777" spans="22:26">
      <c r="V10777" s="288"/>
      <c r="W10777" s="287"/>
      <c r="Z10777" s="289"/>
    </row>
    <row r="10778" spans="22:26">
      <c r="V10778" s="288"/>
      <c r="W10778" s="287"/>
      <c r="Z10778" s="289"/>
    </row>
    <row r="10779" spans="22:26">
      <c r="V10779" s="288"/>
      <c r="W10779" s="287"/>
      <c r="Z10779" s="289"/>
    </row>
    <row r="10780" spans="22:26">
      <c r="V10780" s="288"/>
      <c r="W10780" s="287"/>
      <c r="Z10780" s="289"/>
    </row>
    <row r="10781" spans="22:26">
      <c r="V10781" s="288"/>
      <c r="W10781" s="287"/>
      <c r="Z10781" s="289"/>
    </row>
    <row r="10782" spans="22:26">
      <c r="V10782" s="288"/>
      <c r="W10782" s="287"/>
      <c r="Z10782" s="289"/>
    </row>
    <row r="10783" spans="22:26">
      <c r="V10783" s="288"/>
      <c r="W10783" s="287"/>
      <c r="Z10783" s="289"/>
    </row>
    <row r="10784" spans="22:26">
      <c r="V10784" s="288"/>
      <c r="W10784" s="287"/>
      <c r="Z10784" s="289"/>
    </row>
    <row r="10785" spans="22:26">
      <c r="V10785" s="288"/>
      <c r="W10785" s="287"/>
      <c r="Z10785" s="289"/>
    </row>
    <row r="10786" spans="22:26">
      <c r="V10786" s="288"/>
      <c r="W10786" s="287"/>
      <c r="Z10786" s="289"/>
    </row>
    <row r="10787" spans="22:26">
      <c r="V10787" s="288"/>
      <c r="W10787" s="287"/>
      <c r="Z10787" s="289"/>
    </row>
    <row r="10788" spans="22:26">
      <c r="V10788" s="288"/>
      <c r="W10788" s="287"/>
      <c r="Z10788" s="289"/>
    </row>
    <row r="10789" spans="22:26">
      <c r="V10789" s="288"/>
      <c r="W10789" s="287"/>
      <c r="Z10789" s="289"/>
    </row>
    <row r="10790" spans="22:26">
      <c r="V10790" s="288"/>
      <c r="W10790" s="287"/>
      <c r="Z10790" s="289"/>
    </row>
    <row r="10791" spans="22:26">
      <c r="V10791" s="288"/>
      <c r="W10791" s="287"/>
      <c r="Z10791" s="289"/>
    </row>
    <row r="10792" spans="22:26">
      <c r="V10792" s="288"/>
      <c r="W10792" s="287"/>
      <c r="Z10792" s="289"/>
    </row>
    <row r="10793" spans="22:26">
      <c r="V10793" s="288"/>
      <c r="W10793" s="287"/>
      <c r="Z10793" s="289"/>
    </row>
    <row r="10794" spans="22:26">
      <c r="V10794" s="288"/>
      <c r="W10794" s="287"/>
      <c r="Z10794" s="289"/>
    </row>
    <row r="10795" spans="22:26">
      <c r="V10795" s="288"/>
      <c r="W10795" s="287"/>
      <c r="Z10795" s="289"/>
    </row>
    <row r="10796" spans="22:26">
      <c r="V10796" s="288"/>
      <c r="W10796" s="287"/>
      <c r="Z10796" s="289"/>
    </row>
    <row r="10797" spans="22:26">
      <c r="V10797" s="288"/>
      <c r="W10797" s="287"/>
      <c r="Z10797" s="289"/>
    </row>
    <row r="10798" spans="22:26">
      <c r="V10798" s="288"/>
      <c r="W10798" s="287"/>
      <c r="Z10798" s="289"/>
    </row>
    <row r="10799" spans="22:26">
      <c r="V10799" s="288"/>
      <c r="W10799" s="287"/>
      <c r="Z10799" s="289"/>
    </row>
    <row r="10800" spans="22:26">
      <c r="V10800" s="288"/>
      <c r="W10800" s="287"/>
      <c r="Z10800" s="289"/>
    </row>
    <row r="10801" spans="22:26">
      <c r="V10801" s="288"/>
      <c r="W10801" s="287"/>
      <c r="Z10801" s="289"/>
    </row>
    <row r="10802" spans="22:26">
      <c r="V10802" s="288"/>
      <c r="W10802" s="287"/>
      <c r="Z10802" s="289"/>
    </row>
    <row r="10803" spans="22:26">
      <c r="V10803" s="288"/>
      <c r="W10803" s="287"/>
      <c r="Z10803" s="289"/>
    </row>
    <row r="10804" spans="22:26">
      <c r="V10804" s="288"/>
      <c r="W10804" s="287"/>
      <c r="Z10804" s="289"/>
    </row>
    <row r="10805" spans="22:26">
      <c r="V10805" s="288"/>
      <c r="W10805" s="287"/>
      <c r="Z10805" s="289"/>
    </row>
    <row r="10806" spans="22:26">
      <c r="V10806" s="288"/>
      <c r="W10806" s="287"/>
      <c r="Z10806" s="289"/>
    </row>
    <row r="10807" spans="22:26">
      <c r="V10807" s="288"/>
      <c r="W10807" s="287"/>
      <c r="Z10807" s="289"/>
    </row>
    <row r="10808" spans="22:26">
      <c r="V10808" s="288"/>
      <c r="W10808" s="287"/>
      <c r="Z10808" s="289"/>
    </row>
    <row r="10809" spans="22:26">
      <c r="V10809" s="288"/>
      <c r="W10809" s="287"/>
      <c r="Z10809" s="289"/>
    </row>
    <row r="10810" spans="22:26">
      <c r="V10810" s="288"/>
      <c r="W10810" s="287"/>
      <c r="Z10810" s="289"/>
    </row>
    <row r="10811" spans="22:26">
      <c r="V10811" s="288"/>
      <c r="W10811" s="287"/>
      <c r="Z10811" s="289"/>
    </row>
    <row r="10812" spans="22:26">
      <c r="V10812" s="288"/>
      <c r="W10812" s="287"/>
      <c r="Z10812" s="289"/>
    </row>
    <row r="10813" spans="22:26">
      <c r="V10813" s="288"/>
      <c r="W10813" s="287"/>
      <c r="Z10813" s="289"/>
    </row>
    <row r="10814" spans="22:26">
      <c r="V10814" s="288"/>
      <c r="W10814" s="287"/>
      <c r="Z10814" s="289"/>
    </row>
    <row r="10815" spans="22:26">
      <c r="V10815" s="288"/>
      <c r="W10815" s="287"/>
      <c r="Z10815" s="289"/>
    </row>
    <row r="10816" spans="22:26">
      <c r="V10816" s="288"/>
      <c r="W10816" s="287"/>
      <c r="Z10816" s="289"/>
    </row>
    <row r="10817" spans="22:26">
      <c r="V10817" s="288"/>
      <c r="W10817" s="287"/>
      <c r="Z10817" s="289"/>
    </row>
    <row r="10818" spans="22:26">
      <c r="V10818" s="288"/>
      <c r="W10818" s="287"/>
      <c r="Z10818" s="289"/>
    </row>
    <row r="10819" spans="22:26">
      <c r="V10819" s="288"/>
      <c r="W10819" s="287"/>
      <c r="Z10819" s="289"/>
    </row>
    <row r="10820" spans="22:26">
      <c r="V10820" s="288"/>
      <c r="W10820" s="287"/>
      <c r="Z10820" s="289"/>
    </row>
    <row r="10821" spans="22:26">
      <c r="V10821" s="288"/>
      <c r="W10821" s="287"/>
      <c r="Z10821" s="289"/>
    </row>
    <row r="10822" spans="22:26">
      <c r="V10822" s="288"/>
      <c r="W10822" s="287"/>
      <c r="Z10822" s="289"/>
    </row>
    <row r="10823" spans="22:26">
      <c r="V10823" s="288"/>
      <c r="W10823" s="287"/>
      <c r="Z10823" s="289"/>
    </row>
    <row r="10824" spans="22:26">
      <c r="V10824" s="288"/>
      <c r="W10824" s="287"/>
      <c r="Z10824" s="289"/>
    </row>
    <row r="10825" spans="22:26">
      <c r="V10825" s="288"/>
      <c r="W10825" s="287"/>
      <c r="Z10825" s="289"/>
    </row>
    <row r="10826" spans="22:26">
      <c r="V10826" s="288"/>
      <c r="W10826" s="287"/>
      <c r="Z10826" s="289"/>
    </row>
    <row r="10827" spans="22:26">
      <c r="V10827" s="288"/>
      <c r="W10827" s="287"/>
      <c r="Z10827" s="289"/>
    </row>
    <row r="10828" spans="22:26">
      <c r="V10828" s="288"/>
      <c r="W10828" s="287"/>
      <c r="Z10828" s="289"/>
    </row>
    <row r="10829" spans="22:26">
      <c r="V10829" s="288"/>
      <c r="W10829" s="287"/>
      <c r="Z10829" s="289"/>
    </row>
    <row r="10830" spans="22:26">
      <c r="V10830" s="288"/>
      <c r="W10830" s="287"/>
      <c r="Z10830" s="289"/>
    </row>
    <row r="10831" spans="22:26">
      <c r="V10831" s="288"/>
      <c r="W10831" s="287"/>
      <c r="Z10831" s="289"/>
    </row>
    <row r="10832" spans="22:26">
      <c r="V10832" s="288"/>
      <c r="W10832" s="287"/>
      <c r="Z10832" s="289"/>
    </row>
    <row r="10833" spans="22:26">
      <c r="V10833" s="288"/>
      <c r="W10833" s="287"/>
      <c r="Z10833" s="289"/>
    </row>
    <row r="10834" spans="22:26">
      <c r="V10834" s="288"/>
      <c r="W10834" s="287"/>
      <c r="Z10834" s="289"/>
    </row>
    <row r="10835" spans="22:26">
      <c r="V10835" s="288"/>
      <c r="W10835" s="287"/>
      <c r="Z10835" s="289"/>
    </row>
    <row r="10836" spans="22:26">
      <c r="V10836" s="288"/>
      <c r="W10836" s="287"/>
      <c r="Z10836" s="289"/>
    </row>
    <row r="10837" spans="22:26">
      <c r="V10837" s="288"/>
      <c r="W10837" s="287"/>
      <c r="Z10837" s="289"/>
    </row>
    <row r="10838" spans="22:26">
      <c r="V10838" s="288"/>
      <c r="W10838" s="287"/>
      <c r="Z10838" s="289"/>
    </row>
    <row r="10839" spans="22:26">
      <c r="V10839" s="288"/>
      <c r="W10839" s="287"/>
      <c r="Z10839" s="289"/>
    </row>
    <row r="10840" spans="22:26">
      <c r="V10840" s="288"/>
      <c r="W10840" s="287"/>
      <c r="Z10840" s="289"/>
    </row>
    <row r="10841" spans="22:26">
      <c r="V10841" s="288"/>
      <c r="W10841" s="287"/>
      <c r="Z10841" s="289"/>
    </row>
    <row r="10842" spans="22:26">
      <c r="V10842" s="288"/>
      <c r="W10842" s="287"/>
      <c r="Z10842" s="289"/>
    </row>
    <row r="10843" spans="22:26">
      <c r="V10843" s="288"/>
      <c r="W10843" s="287"/>
      <c r="Z10843" s="289"/>
    </row>
    <row r="10844" spans="22:26">
      <c r="V10844" s="288"/>
      <c r="W10844" s="287"/>
      <c r="Z10844" s="289"/>
    </row>
    <row r="10845" spans="22:26">
      <c r="V10845" s="288"/>
      <c r="W10845" s="287"/>
      <c r="Z10845" s="289"/>
    </row>
    <row r="10846" spans="22:26">
      <c r="V10846" s="288"/>
      <c r="W10846" s="287"/>
      <c r="Z10846" s="289"/>
    </row>
    <row r="10847" spans="22:26">
      <c r="V10847" s="288"/>
      <c r="W10847" s="287"/>
      <c r="Z10847" s="289"/>
    </row>
    <row r="10848" spans="22:26">
      <c r="V10848" s="288"/>
      <c r="W10848" s="287"/>
      <c r="Z10848" s="289"/>
    </row>
    <row r="10849" spans="22:26">
      <c r="V10849" s="288"/>
      <c r="W10849" s="287"/>
      <c r="Z10849" s="289"/>
    </row>
    <row r="10850" spans="22:26">
      <c r="V10850" s="288"/>
      <c r="W10850" s="287"/>
      <c r="Z10850" s="289"/>
    </row>
    <row r="10851" spans="22:26">
      <c r="V10851" s="288"/>
      <c r="W10851" s="287"/>
      <c r="Z10851" s="289"/>
    </row>
    <row r="10852" spans="22:26">
      <c r="V10852" s="288"/>
      <c r="W10852" s="287"/>
      <c r="Z10852" s="289"/>
    </row>
    <row r="10853" spans="22:26">
      <c r="V10853" s="288"/>
      <c r="W10853" s="287"/>
      <c r="Z10853" s="289"/>
    </row>
    <row r="10854" spans="22:26">
      <c r="V10854" s="288"/>
      <c r="W10854" s="287"/>
      <c r="Z10854" s="289"/>
    </row>
    <row r="10855" spans="22:26">
      <c r="V10855" s="288"/>
      <c r="W10855" s="287"/>
      <c r="Z10855" s="289"/>
    </row>
    <row r="10856" spans="22:26">
      <c r="V10856" s="288"/>
      <c r="W10856" s="287"/>
      <c r="Z10856" s="289"/>
    </row>
    <row r="10857" spans="22:26">
      <c r="V10857" s="288"/>
      <c r="W10857" s="287"/>
      <c r="Z10857" s="289"/>
    </row>
    <row r="10858" spans="22:26">
      <c r="V10858" s="288"/>
      <c r="W10858" s="287"/>
      <c r="Z10858" s="289"/>
    </row>
    <row r="10859" spans="22:26">
      <c r="V10859" s="288"/>
      <c r="W10859" s="287"/>
      <c r="Z10859" s="289"/>
    </row>
    <row r="10860" spans="22:26">
      <c r="V10860" s="288"/>
      <c r="W10860" s="287"/>
      <c r="Z10860" s="289"/>
    </row>
    <row r="10861" spans="22:26">
      <c r="V10861" s="288"/>
      <c r="W10861" s="287"/>
      <c r="Z10861" s="289"/>
    </row>
    <row r="10862" spans="22:26">
      <c r="V10862" s="288"/>
      <c r="W10862" s="287"/>
      <c r="Z10862" s="289"/>
    </row>
    <row r="10863" spans="22:26">
      <c r="V10863" s="288"/>
      <c r="W10863" s="287"/>
      <c r="Z10863" s="289"/>
    </row>
    <row r="10864" spans="22:26">
      <c r="V10864" s="288"/>
      <c r="W10864" s="287"/>
      <c r="Z10864" s="289"/>
    </row>
    <row r="10865" spans="22:26">
      <c r="V10865" s="288"/>
      <c r="W10865" s="287"/>
      <c r="Z10865" s="289"/>
    </row>
    <row r="10866" spans="22:26">
      <c r="V10866" s="288"/>
      <c r="W10866" s="287"/>
      <c r="Z10866" s="289"/>
    </row>
    <row r="10867" spans="22:26">
      <c r="V10867" s="288"/>
      <c r="W10867" s="287"/>
      <c r="Z10867" s="289"/>
    </row>
    <row r="10868" spans="22:26">
      <c r="V10868" s="288"/>
      <c r="W10868" s="287"/>
      <c r="Z10868" s="289"/>
    </row>
    <row r="10869" spans="22:26">
      <c r="V10869" s="288"/>
      <c r="W10869" s="287"/>
      <c r="Z10869" s="289"/>
    </row>
    <row r="10870" spans="22:26">
      <c r="V10870" s="288"/>
      <c r="W10870" s="287"/>
      <c r="Z10870" s="289"/>
    </row>
    <row r="10871" spans="22:26">
      <c r="V10871" s="288"/>
      <c r="W10871" s="287"/>
      <c r="Z10871" s="289"/>
    </row>
    <row r="10872" spans="22:26">
      <c r="V10872" s="288"/>
      <c r="W10872" s="287"/>
      <c r="Z10872" s="289"/>
    </row>
    <row r="10873" spans="22:26">
      <c r="V10873" s="288"/>
      <c r="W10873" s="287"/>
      <c r="Z10873" s="289"/>
    </row>
    <row r="10874" spans="22:26">
      <c r="V10874" s="288"/>
      <c r="W10874" s="287"/>
      <c r="Z10874" s="289"/>
    </row>
    <row r="10875" spans="22:26">
      <c r="V10875" s="288"/>
      <c r="W10875" s="287"/>
      <c r="Z10875" s="289"/>
    </row>
    <row r="10876" spans="22:26">
      <c r="V10876" s="288"/>
      <c r="W10876" s="287"/>
      <c r="Z10876" s="289"/>
    </row>
    <row r="10877" spans="22:26">
      <c r="V10877" s="288"/>
      <c r="W10877" s="287"/>
      <c r="Z10877" s="289"/>
    </row>
    <row r="10878" spans="22:26">
      <c r="V10878" s="288"/>
      <c r="W10878" s="287"/>
      <c r="Z10878" s="289"/>
    </row>
    <row r="10879" spans="22:26">
      <c r="V10879" s="288"/>
      <c r="W10879" s="287"/>
      <c r="Z10879" s="289"/>
    </row>
    <row r="10880" spans="22:26">
      <c r="V10880" s="288"/>
      <c r="W10880" s="287"/>
      <c r="Z10880" s="289"/>
    </row>
    <row r="10881" spans="22:26">
      <c r="V10881" s="288"/>
      <c r="W10881" s="287"/>
      <c r="Z10881" s="289"/>
    </row>
    <row r="10882" spans="22:26">
      <c r="V10882" s="288"/>
      <c r="W10882" s="287"/>
      <c r="Z10882" s="289"/>
    </row>
    <row r="10883" spans="22:26">
      <c r="V10883" s="288"/>
      <c r="W10883" s="287"/>
      <c r="Z10883" s="289"/>
    </row>
    <row r="10884" spans="22:26">
      <c r="V10884" s="288"/>
      <c r="W10884" s="287"/>
      <c r="Z10884" s="289"/>
    </row>
    <row r="10885" spans="22:26">
      <c r="V10885" s="288"/>
      <c r="W10885" s="287"/>
      <c r="Z10885" s="289"/>
    </row>
    <row r="10886" spans="22:26">
      <c r="V10886" s="288"/>
      <c r="W10886" s="287"/>
      <c r="Z10886" s="289"/>
    </row>
    <row r="10887" spans="22:26">
      <c r="V10887" s="288"/>
      <c r="W10887" s="287"/>
      <c r="Z10887" s="289"/>
    </row>
    <row r="10888" spans="22:26">
      <c r="V10888" s="288"/>
      <c r="W10888" s="287"/>
      <c r="Z10888" s="289"/>
    </row>
    <row r="10889" spans="22:26">
      <c r="V10889" s="288"/>
      <c r="W10889" s="287"/>
      <c r="Z10889" s="289"/>
    </row>
    <row r="10890" spans="22:26">
      <c r="V10890" s="288"/>
      <c r="W10890" s="287"/>
      <c r="Z10890" s="289"/>
    </row>
    <row r="10891" spans="22:26">
      <c r="V10891" s="288"/>
      <c r="W10891" s="287"/>
      <c r="Z10891" s="289"/>
    </row>
    <row r="10892" spans="22:26">
      <c r="V10892" s="288"/>
      <c r="W10892" s="287"/>
      <c r="Z10892" s="289"/>
    </row>
    <row r="10893" spans="22:26">
      <c r="V10893" s="288"/>
      <c r="W10893" s="287"/>
      <c r="Z10893" s="289"/>
    </row>
    <row r="10894" spans="22:26">
      <c r="V10894" s="288"/>
      <c r="W10894" s="287"/>
      <c r="Z10894" s="289"/>
    </row>
    <row r="10895" spans="22:26">
      <c r="V10895" s="288"/>
      <c r="W10895" s="287"/>
      <c r="Z10895" s="289"/>
    </row>
    <row r="10896" spans="22:26">
      <c r="V10896" s="288"/>
      <c r="W10896" s="287"/>
      <c r="Z10896" s="289"/>
    </row>
    <row r="10897" spans="22:26">
      <c r="V10897" s="288"/>
      <c r="W10897" s="287"/>
      <c r="Z10897" s="289"/>
    </row>
    <row r="10898" spans="22:26">
      <c r="V10898" s="288"/>
      <c r="W10898" s="287"/>
      <c r="Z10898" s="289"/>
    </row>
    <row r="10899" spans="22:26">
      <c r="V10899" s="288"/>
      <c r="W10899" s="287"/>
      <c r="Z10899" s="289"/>
    </row>
    <row r="10900" spans="22:26">
      <c r="V10900" s="288"/>
      <c r="W10900" s="287"/>
      <c r="Z10900" s="289"/>
    </row>
    <row r="10901" spans="22:26">
      <c r="V10901" s="288"/>
      <c r="W10901" s="287"/>
      <c r="Z10901" s="289"/>
    </row>
    <row r="10902" spans="22:26">
      <c r="V10902" s="288"/>
      <c r="W10902" s="287"/>
      <c r="Z10902" s="289"/>
    </row>
    <row r="10903" spans="22:26">
      <c r="V10903" s="288"/>
      <c r="W10903" s="287"/>
      <c r="Z10903" s="289"/>
    </row>
    <row r="10904" spans="22:26">
      <c r="V10904" s="288"/>
      <c r="W10904" s="287"/>
      <c r="Z10904" s="289"/>
    </row>
    <row r="10905" spans="22:26">
      <c r="V10905" s="288"/>
      <c r="W10905" s="287"/>
      <c r="Z10905" s="289"/>
    </row>
    <row r="10906" spans="22:26">
      <c r="V10906" s="288"/>
      <c r="W10906" s="287"/>
      <c r="Z10906" s="289"/>
    </row>
    <row r="10907" spans="22:26">
      <c r="V10907" s="288"/>
      <c r="W10907" s="287"/>
      <c r="Z10907" s="289"/>
    </row>
    <row r="10908" spans="22:26">
      <c r="V10908" s="288"/>
      <c r="W10908" s="287"/>
      <c r="Z10908" s="289"/>
    </row>
    <row r="10909" spans="22:26">
      <c r="V10909" s="288"/>
      <c r="W10909" s="287"/>
      <c r="Z10909" s="289"/>
    </row>
    <row r="10910" spans="22:26">
      <c r="V10910" s="288"/>
      <c r="W10910" s="287"/>
      <c r="Z10910" s="289"/>
    </row>
    <row r="10911" spans="22:26">
      <c r="V10911" s="288"/>
      <c r="W10911" s="287"/>
      <c r="Z10911" s="289"/>
    </row>
    <row r="10912" spans="22:26">
      <c r="V10912" s="288"/>
      <c r="W10912" s="287"/>
      <c r="Z10912" s="289"/>
    </row>
    <row r="10913" spans="22:26">
      <c r="V10913" s="288"/>
      <c r="W10913" s="287"/>
      <c r="Z10913" s="289"/>
    </row>
    <row r="10914" spans="22:26">
      <c r="V10914" s="288"/>
      <c r="W10914" s="287"/>
      <c r="Z10914" s="289"/>
    </row>
    <row r="10915" spans="22:26">
      <c r="V10915" s="288"/>
      <c r="W10915" s="287"/>
      <c r="Z10915" s="289"/>
    </row>
    <row r="10916" spans="22:26">
      <c r="V10916" s="288"/>
      <c r="W10916" s="287"/>
      <c r="Z10916" s="289"/>
    </row>
    <row r="10917" spans="22:26">
      <c r="V10917" s="288"/>
      <c r="W10917" s="287"/>
      <c r="Z10917" s="289"/>
    </row>
    <row r="10918" spans="22:26">
      <c r="V10918" s="288"/>
      <c r="W10918" s="287"/>
      <c r="Z10918" s="289"/>
    </row>
    <row r="10919" spans="22:26">
      <c r="V10919" s="288"/>
      <c r="W10919" s="287"/>
      <c r="Z10919" s="289"/>
    </row>
    <row r="10920" spans="22:26">
      <c r="V10920" s="288"/>
      <c r="W10920" s="287"/>
      <c r="Z10920" s="289"/>
    </row>
    <row r="10921" spans="22:26">
      <c r="V10921" s="288"/>
      <c r="W10921" s="287"/>
      <c r="Z10921" s="289"/>
    </row>
    <row r="10922" spans="22:26">
      <c r="V10922" s="288"/>
      <c r="W10922" s="287"/>
      <c r="Z10922" s="289"/>
    </row>
    <row r="10923" spans="22:26">
      <c r="V10923" s="288"/>
      <c r="W10923" s="287"/>
      <c r="Z10923" s="289"/>
    </row>
    <row r="10924" spans="22:26">
      <c r="V10924" s="288"/>
      <c r="W10924" s="287"/>
      <c r="Z10924" s="289"/>
    </row>
    <row r="10925" spans="22:26">
      <c r="V10925" s="288"/>
      <c r="W10925" s="287"/>
      <c r="Z10925" s="289"/>
    </row>
    <row r="10926" spans="22:26">
      <c r="V10926" s="288"/>
      <c r="W10926" s="287"/>
      <c r="Z10926" s="289"/>
    </row>
    <row r="10927" spans="22:26">
      <c r="V10927" s="288"/>
      <c r="W10927" s="287"/>
      <c r="Z10927" s="289"/>
    </row>
    <row r="10928" spans="22:26">
      <c r="V10928" s="288"/>
      <c r="W10928" s="287"/>
      <c r="Z10928" s="289"/>
    </row>
    <row r="10929" spans="22:26">
      <c r="V10929" s="288"/>
      <c r="W10929" s="287"/>
      <c r="Z10929" s="289"/>
    </row>
    <row r="10930" spans="22:26">
      <c r="V10930" s="288"/>
      <c r="W10930" s="287"/>
      <c r="Z10930" s="289"/>
    </row>
    <row r="10931" spans="22:26">
      <c r="V10931" s="288"/>
      <c r="W10931" s="287"/>
      <c r="Z10931" s="289"/>
    </row>
    <row r="10932" spans="22:26">
      <c r="V10932" s="288"/>
      <c r="W10932" s="287"/>
      <c r="Z10932" s="289"/>
    </row>
    <row r="10933" spans="22:26">
      <c r="V10933" s="288"/>
      <c r="W10933" s="287"/>
      <c r="Z10933" s="289"/>
    </row>
    <row r="10934" spans="22:26">
      <c r="V10934" s="288"/>
      <c r="W10934" s="287"/>
      <c r="Z10934" s="289"/>
    </row>
    <row r="10935" spans="22:26">
      <c r="V10935" s="288"/>
      <c r="W10935" s="287"/>
      <c r="Z10935" s="289"/>
    </row>
    <row r="10936" spans="22:26">
      <c r="V10936" s="288"/>
      <c r="W10936" s="287"/>
      <c r="Z10936" s="289"/>
    </row>
    <row r="10937" spans="22:26">
      <c r="V10937" s="288"/>
      <c r="W10937" s="287"/>
      <c r="Z10937" s="289"/>
    </row>
    <row r="10938" spans="22:26">
      <c r="V10938" s="288"/>
      <c r="W10938" s="287"/>
      <c r="Z10938" s="289"/>
    </row>
    <row r="10939" spans="22:26">
      <c r="V10939" s="288"/>
      <c r="W10939" s="287"/>
      <c r="Z10939" s="289"/>
    </row>
    <row r="10940" spans="22:26">
      <c r="V10940" s="288"/>
      <c r="W10940" s="287"/>
      <c r="Z10940" s="289"/>
    </row>
    <row r="10941" spans="22:26">
      <c r="V10941" s="288"/>
      <c r="W10941" s="287"/>
      <c r="Z10941" s="289"/>
    </row>
    <row r="10942" spans="22:26">
      <c r="V10942" s="288"/>
      <c r="W10942" s="287"/>
      <c r="Z10942" s="289"/>
    </row>
    <row r="10943" spans="22:26">
      <c r="V10943" s="288"/>
      <c r="W10943" s="287"/>
      <c r="Z10943" s="289"/>
    </row>
    <row r="10944" spans="22:26">
      <c r="V10944" s="288"/>
      <c r="W10944" s="287"/>
      <c r="Z10944" s="289"/>
    </row>
    <row r="10945" spans="22:26">
      <c r="V10945" s="288"/>
      <c r="W10945" s="287"/>
      <c r="Z10945" s="289"/>
    </row>
    <row r="10946" spans="22:26">
      <c r="V10946" s="288"/>
      <c r="W10946" s="287"/>
      <c r="Z10946" s="289"/>
    </row>
    <row r="10947" spans="22:26">
      <c r="V10947" s="288"/>
      <c r="W10947" s="287"/>
      <c r="Z10947" s="289"/>
    </row>
    <row r="10948" spans="22:26">
      <c r="V10948" s="288"/>
      <c r="W10948" s="287"/>
      <c r="Z10948" s="289"/>
    </row>
    <row r="10949" spans="22:26">
      <c r="V10949" s="288"/>
      <c r="W10949" s="287"/>
      <c r="Z10949" s="289"/>
    </row>
    <row r="10950" spans="22:26">
      <c r="V10950" s="288"/>
      <c r="W10950" s="287"/>
      <c r="Z10950" s="289"/>
    </row>
    <row r="10951" spans="22:26">
      <c r="V10951" s="288"/>
      <c r="W10951" s="287"/>
      <c r="Z10951" s="289"/>
    </row>
    <row r="10952" spans="22:26">
      <c r="V10952" s="288"/>
      <c r="W10952" s="287"/>
      <c r="Z10952" s="289"/>
    </row>
    <row r="10953" spans="22:26">
      <c r="V10953" s="288"/>
      <c r="W10953" s="287"/>
      <c r="Z10953" s="289"/>
    </row>
    <row r="10954" spans="22:26">
      <c r="V10954" s="288"/>
      <c r="W10954" s="287"/>
      <c r="Z10954" s="289"/>
    </row>
    <row r="10955" spans="22:26">
      <c r="V10955" s="288"/>
      <c r="W10955" s="287"/>
      <c r="Z10955" s="289"/>
    </row>
    <row r="10956" spans="22:26">
      <c r="V10956" s="288"/>
      <c r="W10956" s="287"/>
      <c r="Z10956" s="289"/>
    </row>
    <row r="10957" spans="22:26">
      <c r="V10957" s="288"/>
      <c r="W10957" s="287"/>
      <c r="Z10957" s="289"/>
    </row>
    <row r="10958" spans="22:26">
      <c r="V10958" s="288"/>
      <c r="W10958" s="287"/>
      <c r="Z10958" s="289"/>
    </row>
    <row r="10959" spans="22:26">
      <c r="V10959" s="288"/>
      <c r="W10959" s="287"/>
      <c r="Z10959" s="289"/>
    </row>
    <row r="10960" spans="22:26">
      <c r="V10960" s="288"/>
      <c r="W10960" s="287"/>
      <c r="Z10960" s="289"/>
    </row>
    <row r="10961" spans="22:26">
      <c r="V10961" s="288"/>
      <c r="W10961" s="287"/>
      <c r="Z10961" s="289"/>
    </row>
    <row r="10962" spans="22:26">
      <c r="V10962" s="288"/>
      <c r="W10962" s="287"/>
      <c r="Z10962" s="289"/>
    </row>
    <row r="10963" spans="22:26">
      <c r="V10963" s="288"/>
      <c r="W10963" s="287"/>
      <c r="Z10963" s="289"/>
    </row>
    <row r="10964" spans="22:26">
      <c r="V10964" s="288"/>
      <c r="W10964" s="287"/>
      <c r="Z10964" s="289"/>
    </row>
    <row r="10965" spans="22:26">
      <c r="V10965" s="288"/>
      <c r="W10965" s="287"/>
      <c r="Z10965" s="289"/>
    </row>
    <row r="10966" spans="22:26">
      <c r="V10966" s="288"/>
      <c r="W10966" s="287"/>
      <c r="Z10966" s="289"/>
    </row>
    <row r="10967" spans="22:26">
      <c r="V10967" s="288"/>
      <c r="W10967" s="287"/>
      <c r="Z10967" s="289"/>
    </row>
    <row r="10968" spans="22:26">
      <c r="V10968" s="288"/>
      <c r="W10968" s="287"/>
      <c r="Z10968" s="289"/>
    </row>
    <row r="10969" spans="22:26">
      <c r="V10969" s="288"/>
      <c r="W10969" s="287"/>
      <c r="Z10969" s="289"/>
    </row>
    <row r="10970" spans="22:26">
      <c r="V10970" s="288"/>
      <c r="W10970" s="287"/>
      <c r="Z10970" s="289"/>
    </row>
    <row r="10971" spans="22:26">
      <c r="V10971" s="288"/>
      <c r="W10971" s="287"/>
      <c r="Z10971" s="289"/>
    </row>
    <row r="10972" spans="22:26">
      <c r="V10972" s="288"/>
      <c r="W10972" s="287"/>
      <c r="Z10972" s="289"/>
    </row>
    <row r="10973" spans="22:26">
      <c r="V10973" s="288"/>
      <c r="W10973" s="287"/>
      <c r="Z10973" s="289"/>
    </row>
    <row r="10974" spans="22:26">
      <c r="V10974" s="288"/>
      <c r="W10974" s="287"/>
      <c r="Z10974" s="289"/>
    </row>
    <row r="10975" spans="22:26">
      <c r="V10975" s="288"/>
      <c r="W10975" s="287"/>
      <c r="Z10975" s="289"/>
    </row>
    <row r="10976" spans="22:26">
      <c r="V10976" s="288"/>
      <c r="W10976" s="287"/>
      <c r="Z10976" s="289"/>
    </row>
    <row r="10977" spans="22:26">
      <c r="V10977" s="288"/>
      <c r="W10977" s="287"/>
      <c r="Z10977" s="289"/>
    </row>
    <row r="10978" spans="22:26">
      <c r="V10978" s="288"/>
      <c r="W10978" s="287"/>
      <c r="Z10978" s="289"/>
    </row>
    <row r="10979" spans="22:26">
      <c r="V10979" s="288"/>
      <c r="W10979" s="287"/>
      <c r="Z10979" s="289"/>
    </row>
    <row r="10980" spans="22:26">
      <c r="V10980" s="288"/>
      <c r="W10980" s="287"/>
      <c r="Z10980" s="289"/>
    </row>
    <row r="10981" spans="22:26">
      <c r="V10981" s="288"/>
      <c r="W10981" s="287"/>
      <c r="Z10981" s="289"/>
    </row>
    <row r="10982" spans="22:26">
      <c r="V10982" s="288"/>
      <c r="W10982" s="287"/>
      <c r="Z10982" s="289"/>
    </row>
    <row r="10983" spans="22:26">
      <c r="V10983" s="288"/>
      <c r="W10983" s="287"/>
      <c r="Z10983" s="289"/>
    </row>
    <row r="10984" spans="22:26">
      <c r="V10984" s="288"/>
      <c r="W10984" s="287"/>
      <c r="Z10984" s="289"/>
    </row>
    <row r="10985" spans="22:26">
      <c r="V10985" s="288"/>
      <c r="W10985" s="287"/>
      <c r="Z10985" s="289"/>
    </row>
    <row r="10986" spans="22:26">
      <c r="V10986" s="288"/>
      <c r="W10986" s="287"/>
      <c r="Z10986" s="289"/>
    </row>
    <row r="10987" spans="22:26">
      <c r="V10987" s="288"/>
      <c r="W10987" s="287"/>
      <c r="Z10987" s="289"/>
    </row>
    <row r="10988" spans="22:26">
      <c r="V10988" s="288"/>
      <c r="W10988" s="287"/>
      <c r="Z10988" s="289"/>
    </row>
    <row r="10989" spans="22:26">
      <c r="V10989" s="288"/>
      <c r="W10989" s="287"/>
      <c r="Z10989" s="289"/>
    </row>
    <row r="10990" spans="22:26">
      <c r="V10990" s="288"/>
      <c r="W10990" s="287"/>
      <c r="Z10990" s="289"/>
    </row>
    <row r="10991" spans="22:26">
      <c r="V10991" s="288"/>
      <c r="W10991" s="287"/>
      <c r="Z10991" s="289"/>
    </row>
    <row r="10992" spans="22:26">
      <c r="V10992" s="288"/>
      <c r="W10992" s="287"/>
      <c r="Z10992" s="289"/>
    </row>
    <row r="10993" spans="22:26">
      <c r="V10993" s="288"/>
      <c r="W10993" s="287"/>
      <c r="Z10993" s="289"/>
    </row>
    <row r="10994" spans="22:26">
      <c r="V10994" s="288"/>
      <c r="W10994" s="287"/>
      <c r="Z10994" s="289"/>
    </row>
    <row r="10995" spans="22:26">
      <c r="V10995" s="288"/>
      <c r="W10995" s="287"/>
      <c r="Z10995" s="289"/>
    </row>
    <row r="10996" spans="22:26">
      <c r="V10996" s="288"/>
      <c r="W10996" s="287"/>
      <c r="Z10996" s="289"/>
    </row>
    <row r="10997" spans="22:26">
      <c r="V10997" s="288"/>
      <c r="W10997" s="287"/>
      <c r="Z10997" s="289"/>
    </row>
    <row r="10998" spans="22:26">
      <c r="V10998" s="288"/>
      <c r="W10998" s="287"/>
      <c r="Z10998" s="289"/>
    </row>
    <row r="10999" spans="22:26">
      <c r="V10999" s="288"/>
      <c r="W10999" s="287"/>
      <c r="Z10999" s="289"/>
    </row>
    <row r="11000" spans="22:26">
      <c r="V11000" s="288"/>
      <c r="W11000" s="287"/>
      <c r="Z11000" s="289"/>
    </row>
    <row r="11001" spans="22:26">
      <c r="V11001" s="288"/>
      <c r="W11001" s="287"/>
      <c r="Z11001" s="289"/>
    </row>
    <row r="11002" spans="22:26">
      <c r="V11002" s="288"/>
      <c r="W11002" s="287"/>
      <c r="Z11002" s="289"/>
    </row>
    <row r="11003" spans="22:26">
      <c r="V11003" s="288"/>
      <c r="W11003" s="287"/>
      <c r="Z11003" s="289"/>
    </row>
    <row r="11004" spans="22:26">
      <c r="V11004" s="288"/>
      <c r="W11004" s="287"/>
      <c r="Z11004" s="289"/>
    </row>
    <row r="11005" spans="22:26">
      <c r="V11005" s="288"/>
      <c r="W11005" s="287"/>
      <c r="Z11005" s="289"/>
    </row>
    <row r="11006" spans="22:26">
      <c r="V11006" s="288"/>
      <c r="W11006" s="287"/>
      <c r="Z11006" s="289"/>
    </row>
    <row r="11007" spans="22:26">
      <c r="V11007" s="288"/>
      <c r="W11007" s="287"/>
      <c r="Z11007" s="289"/>
    </row>
    <row r="11008" spans="22:26">
      <c r="V11008" s="288"/>
      <c r="W11008" s="287"/>
      <c r="Z11008" s="289"/>
    </row>
    <row r="11009" spans="22:26">
      <c r="V11009" s="288"/>
      <c r="W11009" s="287"/>
      <c r="Z11009" s="289"/>
    </row>
    <row r="11010" spans="22:26">
      <c r="V11010" s="288"/>
      <c r="W11010" s="287"/>
      <c r="Z11010" s="289"/>
    </row>
    <row r="11011" spans="22:26">
      <c r="V11011" s="288"/>
      <c r="W11011" s="287"/>
      <c r="Z11011" s="289"/>
    </row>
    <row r="11012" spans="22:26">
      <c r="V11012" s="288"/>
      <c r="W11012" s="287"/>
      <c r="Z11012" s="289"/>
    </row>
    <row r="11013" spans="22:26">
      <c r="V11013" s="288"/>
      <c r="W11013" s="287"/>
      <c r="Z11013" s="289"/>
    </row>
    <row r="11014" spans="22:26">
      <c r="V11014" s="288"/>
      <c r="W11014" s="287"/>
      <c r="Z11014" s="289"/>
    </row>
    <row r="11015" spans="22:26">
      <c r="V11015" s="288"/>
      <c r="W11015" s="287"/>
      <c r="Z11015" s="289"/>
    </row>
    <row r="11016" spans="22:26">
      <c r="V11016" s="288"/>
      <c r="W11016" s="287"/>
      <c r="Z11016" s="289"/>
    </row>
    <row r="11017" spans="22:26">
      <c r="V11017" s="288"/>
      <c r="W11017" s="287"/>
      <c r="Z11017" s="289"/>
    </row>
    <row r="11018" spans="22:26">
      <c r="V11018" s="288"/>
      <c r="W11018" s="287"/>
      <c r="Z11018" s="289"/>
    </row>
    <row r="11019" spans="22:26">
      <c r="V11019" s="288"/>
      <c r="W11019" s="287"/>
      <c r="Z11019" s="289"/>
    </row>
    <row r="11020" spans="22:26">
      <c r="V11020" s="288"/>
      <c r="W11020" s="287"/>
      <c r="Z11020" s="289"/>
    </row>
    <row r="11021" spans="22:26">
      <c r="V11021" s="288"/>
      <c r="W11021" s="287"/>
      <c r="Z11021" s="289"/>
    </row>
    <row r="11022" spans="22:26">
      <c r="V11022" s="288"/>
      <c r="W11022" s="287"/>
      <c r="Z11022" s="289"/>
    </row>
    <row r="11023" spans="22:26">
      <c r="V11023" s="288"/>
      <c r="W11023" s="287"/>
      <c r="Z11023" s="289"/>
    </row>
    <row r="11024" spans="22:26">
      <c r="V11024" s="288"/>
      <c r="W11024" s="287"/>
      <c r="Z11024" s="289"/>
    </row>
    <row r="11025" spans="22:26">
      <c r="V11025" s="288"/>
      <c r="W11025" s="287"/>
      <c r="Z11025" s="289"/>
    </row>
    <row r="11026" spans="22:26">
      <c r="V11026" s="288"/>
      <c r="W11026" s="287"/>
      <c r="Z11026" s="289"/>
    </row>
    <row r="11027" spans="22:26">
      <c r="V11027" s="288"/>
      <c r="W11027" s="287"/>
      <c r="Z11027" s="289"/>
    </row>
    <row r="11028" spans="22:26">
      <c r="V11028" s="288"/>
      <c r="W11028" s="287"/>
      <c r="Z11028" s="289"/>
    </row>
    <row r="11029" spans="22:26">
      <c r="V11029" s="288"/>
      <c r="W11029" s="287"/>
      <c r="Z11029" s="289"/>
    </row>
    <row r="11030" spans="22:26">
      <c r="V11030" s="288"/>
      <c r="W11030" s="287"/>
      <c r="Z11030" s="289"/>
    </row>
    <row r="11031" spans="22:26">
      <c r="V11031" s="288"/>
      <c r="W11031" s="287"/>
      <c r="Z11031" s="289"/>
    </row>
    <row r="11032" spans="22:26">
      <c r="V11032" s="288"/>
      <c r="W11032" s="287"/>
      <c r="Z11032" s="289"/>
    </row>
    <row r="11033" spans="22:26">
      <c r="V11033" s="288"/>
      <c r="W11033" s="287"/>
      <c r="Z11033" s="289"/>
    </row>
    <row r="11034" spans="22:26">
      <c r="V11034" s="288"/>
      <c r="W11034" s="287"/>
      <c r="Z11034" s="289"/>
    </row>
    <row r="11035" spans="22:26">
      <c r="V11035" s="288"/>
      <c r="W11035" s="287"/>
      <c r="Z11035" s="289"/>
    </row>
    <row r="11036" spans="22:26">
      <c r="V11036" s="288"/>
      <c r="W11036" s="287"/>
      <c r="Z11036" s="289"/>
    </row>
    <row r="11037" spans="22:26">
      <c r="V11037" s="288"/>
      <c r="W11037" s="287"/>
      <c r="Z11037" s="289"/>
    </row>
    <row r="11038" spans="22:26">
      <c r="V11038" s="288"/>
      <c r="W11038" s="287"/>
      <c r="Z11038" s="289"/>
    </row>
    <row r="11039" spans="22:26">
      <c r="V11039" s="288"/>
      <c r="W11039" s="287"/>
      <c r="Z11039" s="289"/>
    </row>
    <row r="11040" spans="22:26">
      <c r="V11040" s="288"/>
      <c r="W11040" s="287"/>
      <c r="Z11040" s="289"/>
    </row>
    <row r="11041" spans="22:26">
      <c r="V11041" s="288"/>
      <c r="W11041" s="287"/>
      <c r="Z11041" s="289"/>
    </row>
    <row r="11042" spans="22:26">
      <c r="V11042" s="288"/>
      <c r="W11042" s="287"/>
      <c r="Z11042" s="289"/>
    </row>
    <row r="11043" spans="22:26">
      <c r="V11043" s="288"/>
      <c r="W11043" s="287"/>
      <c r="Z11043" s="289"/>
    </row>
    <row r="11044" spans="22:26">
      <c r="V11044" s="288"/>
      <c r="W11044" s="287"/>
      <c r="Z11044" s="289"/>
    </row>
    <row r="11045" spans="22:26">
      <c r="V11045" s="288"/>
      <c r="W11045" s="287"/>
      <c r="Z11045" s="289"/>
    </row>
    <row r="11046" spans="22:26">
      <c r="V11046" s="288"/>
      <c r="W11046" s="287"/>
      <c r="Z11046" s="289"/>
    </row>
    <row r="11047" spans="22:26">
      <c r="V11047" s="288"/>
      <c r="W11047" s="287"/>
      <c r="Z11047" s="289"/>
    </row>
    <row r="11048" spans="22:26">
      <c r="V11048" s="288"/>
      <c r="W11048" s="287"/>
      <c r="Z11048" s="289"/>
    </row>
    <row r="11049" spans="22:26">
      <c r="V11049" s="288"/>
      <c r="W11049" s="287"/>
      <c r="Z11049" s="289"/>
    </row>
    <row r="11050" spans="22:26">
      <c r="V11050" s="288"/>
      <c r="W11050" s="287"/>
      <c r="Z11050" s="289"/>
    </row>
    <row r="11051" spans="22:26">
      <c r="V11051" s="288"/>
      <c r="W11051" s="287"/>
      <c r="Z11051" s="289"/>
    </row>
    <row r="11052" spans="22:26">
      <c r="V11052" s="288"/>
      <c r="W11052" s="287"/>
      <c r="Z11052" s="289"/>
    </row>
    <row r="11053" spans="22:26">
      <c r="V11053" s="288"/>
      <c r="W11053" s="287"/>
      <c r="Z11053" s="289"/>
    </row>
    <row r="11054" spans="22:26">
      <c r="V11054" s="288"/>
      <c r="W11054" s="287"/>
      <c r="Z11054" s="289"/>
    </row>
    <row r="11055" spans="22:26">
      <c r="V11055" s="288"/>
      <c r="W11055" s="287"/>
      <c r="Z11055" s="289"/>
    </row>
    <row r="11056" spans="22:26">
      <c r="V11056" s="288"/>
      <c r="W11056" s="287"/>
      <c r="Z11056" s="289"/>
    </row>
    <row r="11057" spans="22:26">
      <c r="V11057" s="288"/>
      <c r="W11057" s="287"/>
      <c r="Z11057" s="289"/>
    </row>
    <row r="11058" spans="22:26">
      <c r="V11058" s="288"/>
      <c r="W11058" s="287"/>
      <c r="Z11058" s="289"/>
    </row>
    <row r="11059" spans="22:26">
      <c r="V11059" s="288"/>
      <c r="W11059" s="287"/>
      <c r="Z11059" s="289"/>
    </row>
    <row r="11060" spans="22:26">
      <c r="V11060" s="288"/>
      <c r="W11060" s="287"/>
      <c r="Z11060" s="289"/>
    </row>
    <row r="11061" spans="22:26">
      <c r="V11061" s="288"/>
      <c r="W11061" s="287"/>
      <c r="Z11061" s="289"/>
    </row>
    <row r="11062" spans="22:26">
      <c r="V11062" s="288"/>
      <c r="W11062" s="287"/>
      <c r="Z11062" s="289"/>
    </row>
    <row r="11063" spans="22:26">
      <c r="V11063" s="288"/>
      <c r="W11063" s="287"/>
      <c r="Z11063" s="289"/>
    </row>
    <row r="11064" spans="22:26">
      <c r="V11064" s="288"/>
      <c r="W11064" s="287"/>
      <c r="Z11064" s="289"/>
    </row>
    <row r="11065" spans="22:26">
      <c r="V11065" s="288"/>
      <c r="W11065" s="287"/>
      <c r="Z11065" s="289"/>
    </row>
    <row r="11066" spans="22:26">
      <c r="V11066" s="288"/>
      <c r="W11066" s="287"/>
      <c r="Z11066" s="289"/>
    </row>
    <row r="11067" spans="22:26">
      <c r="V11067" s="288"/>
      <c r="W11067" s="287"/>
      <c r="Z11067" s="289"/>
    </row>
    <row r="11068" spans="22:26">
      <c r="V11068" s="288"/>
      <c r="W11068" s="287"/>
      <c r="Z11068" s="289"/>
    </row>
    <row r="11069" spans="22:26">
      <c r="V11069" s="288"/>
      <c r="W11069" s="287"/>
      <c r="Z11069" s="289"/>
    </row>
    <row r="11070" spans="22:26">
      <c r="V11070" s="288"/>
      <c r="W11070" s="287"/>
      <c r="Z11070" s="289"/>
    </row>
    <row r="11071" spans="22:26">
      <c r="V11071" s="288"/>
      <c r="W11071" s="287"/>
      <c r="Z11071" s="289"/>
    </row>
    <row r="11072" spans="22:26">
      <c r="V11072" s="288"/>
      <c r="W11072" s="287"/>
      <c r="Z11072" s="289"/>
    </row>
    <row r="11073" spans="22:26">
      <c r="V11073" s="288"/>
      <c r="W11073" s="287"/>
      <c r="Z11073" s="289"/>
    </row>
    <row r="11074" spans="22:26">
      <c r="V11074" s="288"/>
      <c r="W11074" s="287"/>
      <c r="Z11074" s="289"/>
    </row>
    <row r="11075" spans="22:26">
      <c r="V11075" s="288"/>
      <c r="W11075" s="287"/>
      <c r="Z11075" s="289"/>
    </row>
    <row r="11076" spans="22:26">
      <c r="V11076" s="288"/>
      <c r="W11076" s="287"/>
      <c r="Z11076" s="289"/>
    </row>
    <row r="11077" spans="22:26">
      <c r="V11077" s="288"/>
      <c r="W11077" s="287"/>
      <c r="Z11077" s="289"/>
    </row>
    <row r="11078" spans="22:26">
      <c r="V11078" s="288"/>
      <c r="W11078" s="287"/>
      <c r="Z11078" s="289"/>
    </row>
    <row r="11079" spans="22:26">
      <c r="V11079" s="288"/>
      <c r="W11079" s="287"/>
      <c r="Z11079" s="289"/>
    </row>
    <row r="11080" spans="22:26">
      <c r="V11080" s="288"/>
      <c r="W11080" s="287"/>
      <c r="Z11080" s="289"/>
    </row>
    <row r="11081" spans="22:26">
      <c r="V11081" s="288"/>
      <c r="W11081" s="287"/>
      <c r="Z11081" s="289"/>
    </row>
    <row r="11082" spans="22:26">
      <c r="V11082" s="288"/>
      <c r="W11082" s="287"/>
      <c r="Z11082" s="289"/>
    </row>
    <row r="11083" spans="22:26">
      <c r="V11083" s="288"/>
      <c r="W11083" s="287"/>
      <c r="Z11083" s="289"/>
    </row>
    <row r="11084" spans="22:26">
      <c r="V11084" s="288"/>
      <c r="W11084" s="287"/>
      <c r="Z11084" s="289"/>
    </row>
    <row r="11085" spans="22:26">
      <c r="V11085" s="288"/>
      <c r="W11085" s="287"/>
      <c r="Z11085" s="289"/>
    </row>
    <row r="11086" spans="22:26">
      <c r="V11086" s="288"/>
      <c r="W11086" s="287"/>
      <c r="Z11086" s="289"/>
    </row>
    <row r="11087" spans="22:26">
      <c r="V11087" s="288"/>
      <c r="W11087" s="287"/>
      <c r="Z11087" s="289"/>
    </row>
    <row r="11088" spans="22:26">
      <c r="V11088" s="288"/>
      <c r="W11088" s="287"/>
      <c r="Z11088" s="289"/>
    </row>
    <row r="11089" spans="22:26">
      <c r="V11089" s="288"/>
      <c r="W11089" s="287"/>
      <c r="Z11089" s="289"/>
    </row>
    <row r="11090" spans="22:26">
      <c r="V11090" s="288"/>
      <c r="W11090" s="287"/>
      <c r="Z11090" s="289"/>
    </row>
    <row r="11091" spans="22:26">
      <c r="V11091" s="288"/>
      <c r="W11091" s="287"/>
      <c r="Z11091" s="289"/>
    </row>
    <row r="11092" spans="22:26">
      <c r="V11092" s="288"/>
      <c r="W11092" s="287"/>
      <c r="Z11092" s="289"/>
    </row>
    <row r="11093" spans="22:26">
      <c r="V11093" s="288"/>
      <c r="W11093" s="287"/>
      <c r="Z11093" s="289"/>
    </row>
    <row r="11094" spans="22:26">
      <c r="V11094" s="288"/>
      <c r="W11094" s="287"/>
      <c r="Z11094" s="289"/>
    </row>
    <row r="11095" spans="22:26">
      <c r="V11095" s="288"/>
      <c r="W11095" s="287"/>
      <c r="Z11095" s="289"/>
    </row>
    <row r="11096" spans="22:26">
      <c r="V11096" s="288"/>
      <c r="W11096" s="287"/>
      <c r="Z11096" s="289"/>
    </row>
    <row r="11097" spans="22:26">
      <c r="V11097" s="288"/>
      <c r="W11097" s="287"/>
      <c r="Z11097" s="289"/>
    </row>
    <row r="11098" spans="22:26">
      <c r="V11098" s="288"/>
      <c r="W11098" s="287"/>
      <c r="Z11098" s="289"/>
    </row>
    <row r="11099" spans="22:26">
      <c r="V11099" s="288"/>
      <c r="W11099" s="287"/>
      <c r="Z11099" s="289"/>
    </row>
    <row r="11100" spans="22:26">
      <c r="V11100" s="288"/>
      <c r="W11100" s="287"/>
      <c r="Z11100" s="289"/>
    </row>
    <row r="11101" spans="22:26">
      <c r="V11101" s="288"/>
      <c r="W11101" s="287"/>
      <c r="Z11101" s="289"/>
    </row>
    <row r="11102" spans="22:26">
      <c r="V11102" s="288"/>
      <c r="W11102" s="287"/>
      <c r="Z11102" s="289"/>
    </row>
    <row r="11103" spans="22:26">
      <c r="V11103" s="288"/>
      <c r="W11103" s="287"/>
      <c r="Z11103" s="289"/>
    </row>
    <row r="11104" spans="22:26">
      <c r="V11104" s="288"/>
      <c r="W11104" s="287"/>
      <c r="Z11104" s="289"/>
    </row>
    <row r="11105" spans="22:26">
      <c r="V11105" s="288"/>
      <c r="W11105" s="287"/>
      <c r="Z11105" s="289"/>
    </row>
    <row r="11106" spans="22:26">
      <c r="V11106" s="288"/>
      <c r="W11106" s="287"/>
      <c r="Z11106" s="289"/>
    </row>
    <row r="11107" spans="22:26">
      <c r="V11107" s="288"/>
      <c r="W11107" s="287"/>
      <c r="Z11107" s="289"/>
    </row>
    <row r="11108" spans="22:26">
      <c r="V11108" s="288"/>
      <c r="W11108" s="287"/>
      <c r="Z11108" s="289"/>
    </row>
    <row r="11109" spans="22:26">
      <c r="V11109" s="288"/>
      <c r="W11109" s="287"/>
      <c r="Z11109" s="289"/>
    </row>
    <row r="11110" spans="22:26">
      <c r="V11110" s="288"/>
      <c r="W11110" s="287"/>
      <c r="Z11110" s="289"/>
    </row>
    <row r="11111" spans="22:26">
      <c r="V11111" s="288"/>
      <c r="W11111" s="287"/>
      <c r="Z11111" s="289"/>
    </row>
    <row r="11112" spans="22:26">
      <c r="V11112" s="288"/>
      <c r="W11112" s="287"/>
      <c r="Z11112" s="289"/>
    </row>
    <row r="11113" spans="22:26">
      <c r="V11113" s="288"/>
      <c r="W11113" s="287"/>
      <c r="Z11113" s="289"/>
    </row>
    <row r="11114" spans="22:26">
      <c r="V11114" s="288"/>
      <c r="W11114" s="287"/>
      <c r="Z11114" s="289"/>
    </row>
    <row r="11115" spans="22:26">
      <c r="V11115" s="288"/>
      <c r="W11115" s="287"/>
      <c r="Z11115" s="289"/>
    </row>
    <row r="11116" spans="22:26">
      <c r="V11116" s="288"/>
      <c r="W11116" s="287"/>
      <c r="Z11116" s="289"/>
    </row>
    <row r="11117" spans="22:26">
      <c r="V11117" s="288"/>
      <c r="W11117" s="287"/>
      <c r="Z11117" s="289"/>
    </row>
    <row r="11118" spans="22:26">
      <c r="V11118" s="288"/>
      <c r="W11118" s="287"/>
      <c r="Z11118" s="289"/>
    </row>
    <row r="11119" spans="22:26">
      <c r="V11119" s="288"/>
      <c r="W11119" s="287"/>
      <c r="Z11119" s="289"/>
    </row>
    <row r="11120" spans="22:26">
      <c r="V11120" s="288"/>
      <c r="W11120" s="287"/>
      <c r="Z11120" s="289"/>
    </row>
    <row r="11121" spans="22:26">
      <c r="V11121" s="288"/>
      <c r="W11121" s="287"/>
      <c r="Z11121" s="289"/>
    </row>
    <row r="11122" spans="22:26">
      <c r="V11122" s="288"/>
      <c r="W11122" s="287"/>
      <c r="Z11122" s="289"/>
    </row>
    <row r="11123" spans="22:26">
      <c r="V11123" s="288"/>
      <c r="W11123" s="287"/>
      <c r="Z11123" s="289"/>
    </row>
    <row r="11124" spans="22:26">
      <c r="V11124" s="288"/>
      <c r="W11124" s="287"/>
      <c r="Z11124" s="289"/>
    </row>
    <row r="11125" spans="22:26">
      <c r="V11125" s="288"/>
      <c r="W11125" s="287"/>
      <c r="Z11125" s="289"/>
    </row>
    <row r="11126" spans="22:26">
      <c r="V11126" s="288"/>
      <c r="W11126" s="287"/>
      <c r="Z11126" s="289"/>
    </row>
    <row r="11127" spans="22:26">
      <c r="V11127" s="288"/>
      <c r="W11127" s="287"/>
      <c r="Z11127" s="289"/>
    </row>
    <row r="11128" spans="22:26">
      <c r="V11128" s="288"/>
      <c r="W11128" s="287"/>
      <c r="Z11128" s="289"/>
    </row>
    <row r="11129" spans="22:26">
      <c r="V11129" s="288"/>
      <c r="W11129" s="287"/>
      <c r="Z11129" s="289"/>
    </row>
    <row r="11130" spans="22:26">
      <c r="V11130" s="288"/>
      <c r="W11130" s="287"/>
      <c r="Z11130" s="289"/>
    </row>
    <row r="11131" spans="22:26">
      <c r="V11131" s="288"/>
      <c r="W11131" s="287"/>
      <c r="Z11131" s="289"/>
    </row>
    <row r="11132" spans="22:26">
      <c r="V11132" s="288"/>
      <c r="W11132" s="287"/>
      <c r="Z11132" s="289"/>
    </row>
    <row r="11133" spans="22:26">
      <c r="V11133" s="288"/>
      <c r="W11133" s="287"/>
      <c r="Z11133" s="289"/>
    </row>
    <row r="11134" spans="22:26">
      <c r="V11134" s="288"/>
      <c r="W11134" s="287"/>
      <c r="Z11134" s="289"/>
    </row>
    <row r="11135" spans="22:26">
      <c r="V11135" s="288"/>
      <c r="W11135" s="287"/>
      <c r="Z11135" s="289"/>
    </row>
    <row r="11136" spans="22:26">
      <c r="V11136" s="288"/>
      <c r="W11136" s="287"/>
      <c r="Z11136" s="289"/>
    </row>
    <row r="11137" spans="22:26">
      <c r="V11137" s="288"/>
      <c r="W11137" s="287"/>
      <c r="Z11137" s="289"/>
    </row>
    <row r="11138" spans="22:26">
      <c r="V11138" s="288"/>
      <c r="W11138" s="287"/>
      <c r="Z11138" s="289"/>
    </row>
    <row r="11139" spans="22:26">
      <c r="V11139" s="288"/>
      <c r="W11139" s="287"/>
      <c r="Z11139" s="289"/>
    </row>
    <row r="11140" spans="22:26">
      <c r="V11140" s="288"/>
      <c r="W11140" s="287"/>
      <c r="Z11140" s="289"/>
    </row>
    <row r="11141" spans="22:26">
      <c r="V11141" s="288"/>
      <c r="W11141" s="287"/>
      <c r="Z11141" s="289"/>
    </row>
    <row r="11142" spans="22:26">
      <c r="V11142" s="288"/>
      <c r="W11142" s="287"/>
      <c r="Z11142" s="289"/>
    </row>
    <row r="11143" spans="22:26">
      <c r="V11143" s="288"/>
      <c r="W11143" s="287"/>
      <c r="Z11143" s="289"/>
    </row>
    <row r="11144" spans="22:26">
      <c r="V11144" s="288"/>
      <c r="W11144" s="287"/>
      <c r="Z11144" s="289"/>
    </row>
    <row r="11145" spans="22:26">
      <c r="V11145" s="288"/>
      <c r="W11145" s="287"/>
      <c r="Z11145" s="289"/>
    </row>
    <row r="11146" spans="22:26">
      <c r="V11146" s="288"/>
      <c r="W11146" s="287"/>
      <c r="Z11146" s="289"/>
    </row>
    <row r="11147" spans="22:26">
      <c r="V11147" s="288"/>
      <c r="W11147" s="287"/>
      <c r="Z11147" s="289"/>
    </row>
    <row r="11148" spans="22:26">
      <c r="V11148" s="288"/>
      <c r="W11148" s="287"/>
      <c r="Z11148" s="289"/>
    </row>
    <row r="11149" spans="22:26">
      <c r="V11149" s="288"/>
      <c r="W11149" s="287"/>
      <c r="Z11149" s="289"/>
    </row>
    <row r="11150" spans="22:26">
      <c r="V11150" s="288"/>
      <c r="W11150" s="287"/>
      <c r="Z11150" s="289"/>
    </row>
    <row r="11151" spans="22:26">
      <c r="V11151" s="288"/>
      <c r="W11151" s="287"/>
      <c r="Z11151" s="289"/>
    </row>
    <row r="11152" spans="22:26">
      <c r="V11152" s="288"/>
      <c r="W11152" s="287"/>
      <c r="Z11152" s="289"/>
    </row>
    <row r="11153" spans="22:26">
      <c r="V11153" s="288"/>
      <c r="W11153" s="287"/>
      <c r="Z11153" s="289"/>
    </row>
    <row r="11154" spans="22:26">
      <c r="V11154" s="288"/>
      <c r="W11154" s="287"/>
      <c r="Z11154" s="289"/>
    </row>
    <row r="11155" spans="22:26">
      <c r="V11155" s="288"/>
      <c r="W11155" s="287"/>
      <c r="Z11155" s="289"/>
    </row>
    <row r="11156" spans="22:26">
      <c r="V11156" s="288"/>
      <c r="W11156" s="287"/>
      <c r="Z11156" s="289"/>
    </row>
    <row r="11157" spans="22:26">
      <c r="V11157" s="288"/>
      <c r="W11157" s="287"/>
      <c r="Z11157" s="289"/>
    </row>
    <row r="11158" spans="22:26">
      <c r="V11158" s="288"/>
      <c r="W11158" s="287"/>
      <c r="Z11158" s="289"/>
    </row>
    <row r="11159" spans="22:26">
      <c r="V11159" s="288"/>
      <c r="W11159" s="287"/>
      <c r="Z11159" s="289"/>
    </row>
    <row r="11160" spans="22:26">
      <c r="V11160" s="288"/>
      <c r="W11160" s="287"/>
      <c r="Z11160" s="289"/>
    </row>
    <row r="11161" spans="22:26">
      <c r="V11161" s="288"/>
      <c r="W11161" s="287"/>
      <c r="Z11161" s="289"/>
    </row>
    <row r="11162" spans="22:26">
      <c r="V11162" s="288"/>
      <c r="W11162" s="287"/>
      <c r="Z11162" s="289"/>
    </row>
    <row r="11163" spans="22:26">
      <c r="V11163" s="288"/>
      <c r="W11163" s="287"/>
      <c r="Z11163" s="289"/>
    </row>
    <row r="11164" spans="22:26">
      <c r="V11164" s="288"/>
      <c r="W11164" s="287"/>
      <c r="Z11164" s="289"/>
    </row>
    <row r="11165" spans="22:26">
      <c r="V11165" s="288"/>
      <c r="W11165" s="287"/>
      <c r="Z11165" s="289"/>
    </row>
    <row r="11166" spans="22:26">
      <c r="V11166" s="288"/>
      <c r="W11166" s="287"/>
      <c r="Z11166" s="289"/>
    </row>
    <row r="11167" spans="22:26">
      <c r="V11167" s="288"/>
      <c r="W11167" s="287"/>
      <c r="Z11167" s="289"/>
    </row>
    <row r="11168" spans="22:26">
      <c r="V11168" s="288"/>
      <c r="W11168" s="287"/>
      <c r="Z11168" s="289"/>
    </row>
    <row r="11169" spans="22:26">
      <c r="V11169" s="288"/>
      <c r="W11169" s="287"/>
      <c r="Z11169" s="289"/>
    </row>
    <row r="11170" spans="22:26">
      <c r="V11170" s="288"/>
      <c r="W11170" s="287"/>
      <c r="Z11170" s="289"/>
    </row>
    <row r="11171" spans="22:26">
      <c r="V11171" s="288"/>
      <c r="W11171" s="287"/>
      <c r="Z11171" s="289"/>
    </row>
    <row r="11172" spans="22:26">
      <c r="V11172" s="288"/>
      <c r="W11172" s="287"/>
      <c r="Z11172" s="289"/>
    </row>
    <row r="11173" spans="22:26">
      <c r="V11173" s="288"/>
      <c r="W11173" s="287"/>
      <c r="Z11173" s="289"/>
    </row>
    <row r="11174" spans="22:26">
      <c r="V11174" s="288"/>
      <c r="W11174" s="287"/>
      <c r="Z11174" s="289"/>
    </row>
    <row r="11175" spans="22:26">
      <c r="V11175" s="288"/>
      <c r="W11175" s="287"/>
      <c r="Z11175" s="289"/>
    </row>
    <row r="11176" spans="22:26">
      <c r="V11176" s="288"/>
      <c r="W11176" s="287"/>
      <c r="Z11176" s="289"/>
    </row>
    <row r="11177" spans="22:26">
      <c r="V11177" s="288"/>
      <c r="W11177" s="287"/>
      <c r="Z11177" s="289"/>
    </row>
    <row r="11178" spans="22:26">
      <c r="V11178" s="288"/>
      <c r="W11178" s="287"/>
      <c r="Z11178" s="289"/>
    </row>
    <row r="11179" spans="22:26">
      <c r="V11179" s="288"/>
      <c r="W11179" s="287"/>
      <c r="Z11179" s="289"/>
    </row>
    <row r="11180" spans="22:26">
      <c r="V11180" s="288"/>
      <c r="W11180" s="287"/>
      <c r="Z11180" s="289"/>
    </row>
    <row r="11181" spans="22:26">
      <c r="V11181" s="288"/>
      <c r="W11181" s="287"/>
      <c r="Z11181" s="289"/>
    </row>
    <row r="11182" spans="22:26">
      <c r="V11182" s="288"/>
      <c r="W11182" s="287"/>
      <c r="Z11182" s="289"/>
    </row>
    <row r="11183" spans="22:26">
      <c r="V11183" s="288"/>
      <c r="W11183" s="287"/>
      <c r="Z11183" s="289"/>
    </row>
    <row r="11184" spans="22:26">
      <c r="V11184" s="288"/>
      <c r="W11184" s="287"/>
      <c r="Z11184" s="289"/>
    </row>
    <row r="11185" spans="22:26">
      <c r="V11185" s="288"/>
      <c r="W11185" s="287"/>
      <c r="Z11185" s="289"/>
    </row>
    <row r="11186" spans="22:26">
      <c r="V11186" s="288"/>
      <c r="W11186" s="287"/>
      <c r="Z11186" s="289"/>
    </row>
    <row r="11187" spans="22:26">
      <c r="V11187" s="288"/>
      <c r="W11187" s="287"/>
      <c r="Z11187" s="289"/>
    </row>
    <row r="11188" spans="22:26">
      <c r="V11188" s="288"/>
      <c r="W11188" s="287"/>
      <c r="Z11188" s="289"/>
    </row>
    <row r="11189" spans="22:26">
      <c r="V11189" s="288"/>
      <c r="W11189" s="287"/>
      <c r="Z11189" s="289"/>
    </row>
    <row r="11190" spans="22:26">
      <c r="V11190" s="288"/>
      <c r="W11190" s="287"/>
      <c r="Z11190" s="289"/>
    </row>
    <row r="11191" spans="22:26">
      <c r="V11191" s="288"/>
      <c r="W11191" s="287"/>
      <c r="Z11191" s="289"/>
    </row>
    <row r="11192" spans="22:26">
      <c r="V11192" s="288"/>
      <c r="W11192" s="287"/>
      <c r="Z11192" s="289"/>
    </row>
    <row r="11193" spans="22:26">
      <c r="V11193" s="288"/>
      <c r="W11193" s="287"/>
      <c r="Z11193" s="289"/>
    </row>
    <row r="11194" spans="22:26">
      <c r="V11194" s="288"/>
      <c r="W11194" s="287"/>
      <c r="Z11194" s="289"/>
    </row>
    <row r="11195" spans="22:26">
      <c r="V11195" s="288"/>
      <c r="W11195" s="287"/>
      <c r="Z11195" s="289"/>
    </row>
    <row r="11196" spans="22:26">
      <c r="V11196" s="288"/>
      <c r="W11196" s="287"/>
      <c r="Z11196" s="289"/>
    </row>
    <row r="11197" spans="22:26">
      <c r="V11197" s="288"/>
      <c r="W11197" s="287"/>
      <c r="Z11197" s="289"/>
    </row>
    <row r="11198" spans="22:26">
      <c r="V11198" s="288"/>
      <c r="W11198" s="287"/>
      <c r="Z11198" s="289"/>
    </row>
    <row r="11199" spans="22:26">
      <c r="V11199" s="288"/>
      <c r="W11199" s="287"/>
      <c r="Z11199" s="289"/>
    </row>
    <row r="11200" spans="22:26">
      <c r="V11200" s="288"/>
      <c r="W11200" s="287"/>
      <c r="Z11200" s="289"/>
    </row>
    <row r="11201" spans="22:26">
      <c r="V11201" s="288"/>
      <c r="W11201" s="287"/>
      <c r="Z11201" s="289"/>
    </row>
    <row r="11202" spans="22:26">
      <c r="V11202" s="288"/>
      <c r="W11202" s="287"/>
      <c r="Z11202" s="289"/>
    </row>
    <row r="11203" spans="22:26">
      <c r="V11203" s="288"/>
      <c r="W11203" s="287"/>
      <c r="Z11203" s="289"/>
    </row>
    <row r="11204" spans="22:26">
      <c r="V11204" s="288"/>
      <c r="W11204" s="287"/>
      <c r="Z11204" s="289"/>
    </row>
    <row r="11205" spans="22:26">
      <c r="V11205" s="288"/>
      <c r="W11205" s="287"/>
      <c r="Z11205" s="289"/>
    </row>
    <row r="11206" spans="22:26">
      <c r="V11206" s="288"/>
      <c r="W11206" s="287"/>
      <c r="Z11206" s="289"/>
    </row>
    <row r="11207" spans="22:26">
      <c r="V11207" s="288"/>
      <c r="W11207" s="287"/>
      <c r="Z11207" s="289"/>
    </row>
    <row r="11208" spans="22:26">
      <c r="V11208" s="288"/>
      <c r="W11208" s="287"/>
      <c r="Z11208" s="289"/>
    </row>
    <row r="11209" spans="22:26">
      <c r="V11209" s="288"/>
      <c r="W11209" s="287"/>
      <c r="Z11209" s="289"/>
    </row>
    <row r="11210" spans="22:26">
      <c r="V11210" s="288"/>
      <c r="W11210" s="287"/>
      <c r="Z11210" s="289"/>
    </row>
    <row r="11211" spans="22:26">
      <c r="V11211" s="288"/>
      <c r="W11211" s="287"/>
      <c r="Z11211" s="289"/>
    </row>
    <row r="11212" spans="22:26">
      <c r="V11212" s="288"/>
      <c r="W11212" s="287"/>
      <c r="Z11212" s="289"/>
    </row>
    <row r="11213" spans="22:26">
      <c r="V11213" s="288"/>
      <c r="W11213" s="287"/>
      <c r="Z11213" s="289"/>
    </row>
    <row r="11214" spans="22:26">
      <c r="V11214" s="288"/>
      <c r="W11214" s="287"/>
      <c r="Z11214" s="289"/>
    </row>
    <row r="11215" spans="22:26">
      <c r="V11215" s="288"/>
      <c r="W11215" s="287"/>
      <c r="Z11215" s="289"/>
    </row>
    <row r="11216" spans="22:26">
      <c r="V11216" s="288"/>
      <c r="W11216" s="287"/>
      <c r="Z11216" s="289"/>
    </row>
    <row r="11217" spans="22:26">
      <c r="V11217" s="288"/>
      <c r="W11217" s="287"/>
      <c r="Z11217" s="289"/>
    </row>
    <row r="11218" spans="22:26">
      <c r="V11218" s="288"/>
      <c r="W11218" s="287"/>
      <c r="Z11218" s="289"/>
    </row>
    <row r="11219" spans="22:26">
      <c r="V11219" s="288"/>
      <c r="W11219" s="287"/>
      <c r="Z11219" s="289"/>
    </row>
    <row r="11220" spans="22:26">
      <c r="V11220" s="288"/>
      <c r="W11220" s="287"/>
      <c r="Z11220" s="289"/>
    </row>
    <row r="11221" spans="22:26">
      <c r="V11221" s="288"/>
      <c r="W11221" s="287"/>
      <c r="Z11221" s="289"/>
    </row>
    <row r="11222" spans="22:26">
      <c r="V11222" s="288"/>
      <c r="W11222" s="287"/>
      <c r="Z11222" s="289"/>
    </row>
    <row r="11223" spans="22:26">
      <c r="V11223" s="288"/>
      <c r="W11223" s="287"/>
      <c r="Z11223" s="289"/>
    </row>
    <row r="11224" spans="22:26">
      <c r="V11224" s="288"/>
      <c r="W11224" s="287"/>
      <c r="Z11224" s="289"/>
    </row>
    <row r="11225" spans="22:26">
      <c r="V11225" s="288"/>
      <c r="W11225" s="287"/>
      <c r="Z11225" s="289"/>
    </row>
    <row r="11226" spans="22:26">
      <c r="V11226" s="288"/>
      <c r="W11226" s="287"/>
      <c r="Z11226" s="289"/>
    </row>
    <row r="11227" spans="22:26">
      <c r="V11227" s="288"/>
      <c r="W11227" s="287"/>
      <c r="Z11227" s="289"/>
    </row>
    <row r="11228" spans="22:26">
      <c r="V11228" s="288"/>
      <c r="W11228" s="287"/>
      <c r="Z11228" s="289"/>
    </row>
    <row r="11229" spans="22:26">
      <c r="V11229" s="288"/>
      <c r="W11229" s="287"/>
      <c r="Z11229" s="289"/>
    </row>
    <row r="11230" spans="22:26">
      <c r="V11230" s="288"/>
      <c r="W11230" s="287"/>
      <c r="Z11230" s="289"/>
    </row>
    <row r="11231" spans="22:26">
      <c r="V11231" s="288"/>
      <c r="W11231" s="287"/>
      <c r="Z11231" s="289"/>
    </row>
    <row r="11232" spans="22:26">
      <c r="V11232" s="288"/>
      <c r="W11232" s="287"/>
      <c r="Z11232" s="289"/>
    </row>
    <row r="11233" spans="22:26">
      <c r="V11233" s="288"/>
      <c r="W11233" s="287"/>
      <c r="Z11233" s="289"/>
    </row>
    <row r="11234" spans="22:26">
      <c r="V11234" s="288"/>
      <c r="W11234" s="287"/>
      <c r="Z11234" s="289"/>
    </row>
    <row r="11235" spans="22:26">
      <c r="V11235" s="288"/>
      <c r="W11235" s="287"/>
      <c r="Z11235" s="289"/>
    </row>
    <row r="11236" spans="22:26">
      <c r="V11236" s="288"/>
      <c r="W11236" s="287"/>
      <c r="Z11236" s="289"/>
    </row>
    <row r="11237" spans="22:26">
      <c r="V11237" s="288"/>
      <c r="W11237" s="287"/>
      <c r="Z11237" s="289"/>
    </row>
    <row r="11238" spans="22:26">
      <c r="V11238" s="288"/>
      <c r="W11238" s="287"/>
      <c r="Z11238" s="289"/>
    </row>
    <row r="11239" spans="22:26">
      <c r="V11239" s="288"/>
      <c r="W11239" s="287"/>
      <c r="Z11239" s="289"/>
    </row>
    <row r="11240" spans="22:26">
      <c r="V11240" s="288"/>
      <c r="W11240" s="287"/>
      <c r="Z11240" s="289"/>
    </row>
    <row r="11241" spans="22:26">
      <c r="V11241" s="288"/>
      <c r="W11241" s="287"/>
      <c r="Z11241" s="289"/>
    </row>
    <row r="11242" spans="22:26">
      <c r="V11242" s="288"/>
      <c r="W11242" s="287"/>
      <c r="Z11242" s="289"/>
    </row>
    <row r="11243" spans="22:26">
      <c r="V11243" s="288"/>
      <c r="W11243" s="287"/>
      <c r="Z11243" s="289"/>
    </row>
    <row r="11244" spans="22:26">
      <c r="V11244" s="288"/>
      <c r="W11244" s="287"/>
      <c r="Z11244" s="289"/>
    </row>
    <row r="11245" spans="22:26">
      <c r="V11245" s="288"/>
      <c r="W11245" s="287"/>
      <c r="Z11245" s="289"/>
    </row>
    <row r="11246" spans="22:26">
      <c r="V11246" s="288"/>
      <c r="W11246" s="287"/>
      <c r="Z11246" s="289"/>
    </row>
    <row r="11247" spans="22:26">
      <c r="V11247" s="288"/>
      <c r="W11247" s="287"/>
      <c r="Z11247" s="289"/>
    </row>
    <row r="11248" spans="22:26">
      <c r="V11248" s="288"/>
      <c r="W11248" s="287"/>
      <c r="Z11248" s="289"/>
    </row>
    <row r="11249" spans="22:26">
      <c r="V11249" s="288"/>
      <c r="W11249" s="287"/>
      <c r="Z11249" s="289"/>
    </row>
    <row r="11250" spans="22:26">
      <c r="V11250" s="288"/>
      <c r="W11250" s="287"/>
      <c r="Z11250" s="289"/>
    </row>
    <row r="11251" spans="22:26">
      <c r="V11251" s="288"/>
      <c r="W11251" s="287"/>
      <c r="Z11251" s="289"/>
    </row>
    <row r="11252" spans="22:26">
      <c r="V11252" s="288"/>
      <c r="W11252" s="287"/>
      <c r="Z11252" s="289"/>
    </row>
    <row r="11253" spans="22:26">
      <c r="V11253" s="288"/>
      <c r="W11253" s="287"/>
      <c r="Z11253" s="289"/>
    </row>
    <row r="11254" spans="22:26">
      <c r="V11254" s="288"/>
      <c r="W11254" s="287"/>
      <c r="Z11254" s="289"/>
    </row>
    <row r="11255" spans="22:26">
      <c r="V11255" s="288"/>
      <c r="W11255" s="287"/>
      <c r="Z11255" s="289"/>
    </row>
    <row r="11256" spans="22:26">
      <c r="V11256" s="288"/>
      <c r="W11256" s="287"/>
      <c r="Z11256" s="289"/>
    </row>
    <row r="11257" spans="22:26">
      <c r="V11257" s="288"/>
      <c r="W11257" s="287"/>
      <c r="Z11257" s="289"/>
    </row>
    <row r="11258" spans="22:26">
      <c r="V11258" s="288"/>
      <c r="W11258" s="287"/>
      <c r="Z11258" s="289"/>
    </row>
    <row r="11259" spans="22:26">
      <c r="V11259" s="288"/>
      <c r="W11259" s="287"/>
      <c r="Z11259" s="289"/>
    </row>
    <row r="11260" spans="22:26">
      <c r="V11260" s="288"/>
      <c r="W11260" s="287"/>
      <c r="Z11260" s="289"/>
    </row>
    <row r="11261" spans="22:26">
      <c r="V11261" s="288"/>
      <c r="W11261" s="287"/>
      <c r="Z11261" s="289"/>
    </row>
    <row r="11262" spans="22:26">
      <c r="V11262" s="288"/>
      <c r="W11262" s="287"/>
      <c r="Z11262" s="289"/>
    </row>
    <row r="11263" spans="22:26">
      <c r="V11263" s="288"/>
      <c r="W11263" s="287"/>
      <c r="Z11263" s="289"/>
    </row>
    <row r="11264" spans="22:26">
      <c r="V11264" s="288"/>
      <c r="W11264" s="287"/>
      <c r="Z11264" s="289"/>
    </row>
    <row r="11265" spans="22:26">
      <c r="V11265" s="288"/>
      <c r="W11265" s="287"/>
      <c r="Z11265" s="289"/>
    </row>
    <row r="11266" spans="22:26">
      <c r="V11266" s="288"/>
      <c r="W11266" s="287"/>
      <c r="Z11266" s="289"/>
    </row>
    <row r="11267" spans="22:26">
      <c r="V11267" s="288"/>
      <c r="W11267" s="287"/>
      <c r="Z11267" s="289"/>
    </row>
    <row r="11268" spans="22:26">
      <c r="V11268" s="288"/>
      <c r="W11268" s="287"/>
      <c r="Z11268" s="289"/>
    </row>
    <row r="11269" spans="22:26">
      <c r="V11269" s="288"/>
      <c r="W11269" s="287"/>
      <c r="Z11269" s="289"/>
    </row>
    <row r="11270" spans="22:26">
      <c r="V11270" s="288"/>
      <c r="W11270" s="287"/>
      <c r="Z11270" s="289"/>
    </row>
    <row r="11271" spans="22:26">
      <c r="V11271" s="288"/>
      <c r="W11271" s="287"/>
      <c r="Z11271" s="289"/>
    </row>
    <row r="11272" spans="22:26">
      <c r="V11272" s="288"/>
      <c r="W11272" s="287"/>
      <c r="Z11272" s="289"/>
    </row>
    <row r="11273" spans="22:26">
      <c r="V11273" s="288"/>
      <c r="W11273" s="287"/>
      <c r="Z11273" s="289"/>
    </row>
    <row r="11274" spans="22:26">
      <c r="V11274" s="288"/>
      <c r="W11274" s="287"/>
      <c r="Z11274" s="289"/>
    </row>
    <row r="11275" spans="22:26">
      <c r="V11275" s="288"/>
      <c r="W11275" s="287"/>
      <c r="Z11275" s="289"/>
    </row>
    <row r="11276" spans="22:26">
      <c r="V11276" s="288"/>
      <c r="W11276" s="287"/>
      <c r="Z11276" s="289"/>
    </row>
    <row r="11277" spans="22:26">
      <c r="V11277" s="288"/>
      <c r="W11277" s="287"/>
      <c r="Z11277" s="289"/>
    </row>
    <row r="11278" spans="22:26">
      <c r="V11278" s="288"/>
      <c r="W11278" s="287"/>
      <c r="Z11278" s="289"/>
    </row>
    <row r="11279" spans="22:26">
      <c r="V11279" s="288"/>
      <c r="W11279" s="287"/>
      <c r="Z11279" s="289"/>
    </row>
    <row r="11280" spans="22:26">
      <c r="V11280" s="288"/>
      <c r="W11280" s="287"/>
      <c r="Z11280" s="289"/>
    </row>
    <row r="11281" spans="22:26">
      <c r="V11281" s="288"/>
      <c r="W11281" s="287"/>
      <c r="Z11281" s="289"/>
    </row>
    <row r="11282" spans="22:26">
      <c r="V11282" s="288"/>
      <c r="W11282" s="287"/>
      <c r="Z11282" s="289"/>
    </row>
    <row r="11283" spans="22:26">
      <c r="V11283" s="288"/>
      <c r="W11283" s="287"/>
      <c r="Z11283" s="289"/>
    </row>
    <row r="11284" spans="22:26">
      <c r="V11284" s="288"/>
      <c r="W11284" s="287"/>
      <c r="Z11284" s="289"/>
    </row>
    <row r="11285" spans="22:26">
      <c r="V11285" s="288"/>
      <c r="W11285" s="287"/>
      <c r="Z11285" s="289"/>
    </row>
    <row r="11286" spans="22:26">
      <c r="V11286" s="288"/>
      <c r="W11286" s="287"/>
      <c r="Z11286" s="289"/>
    </row>
    <row r="11287" spans="22:26">
      <c r="V11287" s="288"/>
      <c r="W11287" s="287"/>
      <c r="Z11287" s="289"/>
    </row>
    <row r="11288" spans="22:26">
      <c r="V11288" s="288"/>
      <c r="W11288" s="287"/>
      <c r="Z11288" s="289"/>
    </row>
    <row r="11289" spans="22:26">
      <c r="V11289" s="288"/>
      <c r="W11289" s="287"/>
      <c r="Z11289" s="289"/>
    </row>
    <row r="11290" spans="22:26">
      <c r="V11290" s="288"/>
      <c r="W11290" s="287"/>
      <c r="Z11290" s="289"/>
    </row>
    <row r="11291" spans="22:26">
      <c r="V11291" s="288"/>
      <c r="W11291" s="287"/>
      <c r="Z11291" s="289"/>
    </row>
    <row r="11292" spans="22:26">
      <c r="V11292" s="288"/>
      <c r="W11292" s="287"/>
      <c r="Z11292" s="289"/>
    </row>
    <row r="11293" spans="22:26">
      <c r="V11293" s="288"/>
      <c r="W11293" s="287"/>
      <c r="Z11293" s="289"/>
    </row>
    <row r="11294" spans="22:26">
      <c r="V11294" s="288"/>
      <c r="W11294" s="287"/>
      <c r="Z11294" s="289"/>
    </row>
    <row r="11295" spans="22:26">
      <c r="V11295" s="288"/>
      <c r="W11295" s="287"/>
      <c r="Z11295" s="289"/>
    </row>
    <row r="11296" spans="22:26">
      <c r="V11296" s="288"/>
      <c r="W11296" s="287"/>
      <c r="Z11296" s="289"/>
    </row>
    <row r="11297" spans="22:26">
      <c r="V11297" s="288"/>
      <c r="W11297" s="287"/>
      <c r="Z11297" s="289"/>
    </row>
    <row r="11298" spans="22:26">
      <c r="V11298" s="288"/>
      <c r="W11298" s="287"/>
      <c r="Z11298" s="289"/>
    </row>
    <row r="11299" spans="22:26">
      <c r="V11299" s="288"/>
      <c r="W11299" s="287"/>
      <c r="Z11299" s="289"/>
    </row>
    <row r="11300" spans="22:26">
      <c r="V11300" s="288"/>
      <c r="W11300" s="287"/>
      <c r="Z11300" s="289"/>
    </row>
    <row r="11301" spans="22:26">
      <c r="V11301" s="288"/>
      <c r="W11301" s="287"/>
      <c r="Z11301" s="289"/>
    </row>
    <row r="11302" spans="22:26">
      <c r="V11302" s="288"/>
      <c r="W11302" s="287"/>
      <c r="Z11302" s="289"/>
    </row>
    <row r="11303" spans="22:26">
      <c r="V11303" s="288"/>
      <c r="W11303" s="287"/>
      <c r="Z11303" s="289"/>
    </row>
    <row r="11304" spans="22:26">
      <c r="V11304" s="288"/>
      <c r="W11304" s="287"/>
      <c r="Z11304" s="289"/>
    </row>
    <row r="11305" spans="22:26">
      <c r="V11305" s="288"/>
      <c r="W11305" s="287"/>
      <c r="Z11305" s="289"/>
    </row>
    <row r="11306" spans="22:26">
      <c r="V11306" s="288"/>
      <c r="W11306" s="287"/>
      <c r="Z11306" s="289"/>
    </row>
    <row r="11307" spans="22:26">
      <c r="V11307" s="288"/>
      <c r="W11307" s="287"/>
      <c r="Z11307" s="289"/>
    </row>
    <row r="11308" spans="22:26">
      <c r="V11308" s="288"/>
      <c r="W11308" s="287"/>
      <c r="Z11308" s="289"/>
    </row>
    <row r="11309" spans="22:26">
      <c r="V11309" s="288"/>
      <c r="W11309" s="287"/>
      <c r="Z11309" s="289"/>
    </row>
    <row r="11310" spans="22:26">
      <c r="V11310" s="288"/>
      <c r="W11310" s="287"/>
      <c r="Z11310" s="289"/>
    </row>
    <row r="11311" spans="22:26">
      <c r="V11311" s="288"/>
      <c r="W11311" s="287"/>
      <c r="Z11311" s="289"/>
    </row>
    <row r="11312" spans="22:26">
      <c r="V11312" s="288"/>
      <c r="W11312" s="287"/>
      <c r="Z11312" s="289"/>
    </row>
    <row r="11313" spans="22:26">
      <c r="V11313" s="288"/>
      <c r="W11313" s="287"/>
      <c r="Z11313" s="289"/>
    </row>
    <row r="11314" spans="22:26">
      <c r="V11314" s="288"/>
      <c r="W11314" s="287"/>
      <c r="Z11314" s="289"/>
    </row>
    <row r="11315" spans="22:26">
      <c r="V11315" s="288"/>
      <c r="W11315" s="287"/>
      <c r="Z11315" s="289"/>
    </row>
    <row r="11316" spans="22:26">
      <c r="V11316" s="288"/>
      <c r="W11316" s="287"/>
      <c r="Z11316" s="289"/>
    </row>
    <row r="11317" spans="22:26">
      <c r="V11317" s="288"/>
      <c r="W11317" s="287"/>
      <c r="Z11317" s="289"/>
    </row>
    <row r="11318" spans="22:26">
      <c r="V11318" s="288"/>
      <c r="W11318" s="287"/>
      <c r="Z11318" s="289"/>
    </row>
    <row r="11319" spans="22:26">
      <c r="V11319" s="288"/>
      <c r="W11319" s="287"/>
      <c r="Z11319" s="289"/>
    </row>
    <row r="11320" spans="22:26">
      <c r="V11320" s="288"/>
      <c r="W11320" s="287"/>
      <c r="Z11320" s="289"/>
    </row>
    <row r="11321" spans="22:26">
      <c r="V11321" s="288"/>
      <c r="W11321" s="287"/>
      <c r="Z11321" s="289"/>
    </row>
    <row r="11322" spans="22:26">
      <c r="V11322" s="288"/>
      <c r="W11322" s="287"/>
      <c r="Z11322" s="289"/>
    </row>
    <row r="11323" spans="22:26">
      <c r="V11323" s="288"/>
      <c r="W11323" s="287"/>
      <c r="Z11323" s="289"/>
    </row>
    <row r="11324" spans="22:26">
      <c r="V11324" s="288"/>
      <c r="W11324" s="287"/>
      <c r="Z11324" s="289"/>
    </row>
    <row r="11325" spans="22:26">
      <c r="V11325" s="288"/>
      <c r="W11325" s="287"/>
      <c r="Z11325" s="289"/>
    </row>
    <row r="11326" spans="22:26">
      <c r="V11326" s="288"/>
      <c r="W11326" s="287"/>
      <c r="Z11326" s="289"/>
    </row>
    <row r="11327" spans="22:26">
      <c r="V11327" s="288"/>
      <c r="W11327" s="287"/>
      <c r="Z11327" s="289"/>
    </row>
    <row r="11328" spans="22:26">
      <c r="V11328" s="288"/>
      <c r="W11328" s="287"/>
      <c r="Z11328" s="289"/>
    </row>
    <row r="11329" spans="22:26">
      <c r="V11329" s="288"/>
      <c r="W11329" s="287"/>
      <c r="Z11329" s="289"/>
    </row>
    <row r="11330" spans="22:26">
      <c r="V11330" s="288"/>
      <c r="W11330" s="287"/>
      <c r="Z11330" s="289"/>
    </row>
    <row r="11331" spans="22:26">
      <c r="V11331" s="288"/>
      <c r="W11331" s="287"/>
      <c r="Z11331" s="289"/>
    </row>
    <row r="11332" spans="22:26">
      <c r="V11332" s="288"/>
      <c r="W11332" s="287"/>
      <c r="Z11332" s="289"/>
    </row>
    <row r="11333" spans="22:26">
      <c r="V11333" s="288"/>
      <c r="W11333" s="287"/>
      <c r="Z11333" s="289"/>
    </row>
    <row r="11334" spans="22:26">
      <c r="V11334" s="288"/>
      <c r="W11334" s="287"/>
      <c r="Z11334" s="289"/>
    </row>
    <row r="11335" spans="22:26">
      <c r="V11335" s="288"/>
      <c r="W11335" s="287"/>
      <c r="Z11335" s="289"/>
    </row>
    <row r="11336" spans="22:26">
      <c r="V11336" s="288"/>
      <c r="W11336" s="287"/>
      <c r="Z11336" s="289"/>
    </row>
    <row r="11337" spans="22:26">
      <c r="V11337" s="288"/>
      <c r="W11337" s="287"/>
      <c r="Z11337" s="289"/>
    </row>
    <row r="11338" spans="22:26">
      <c r="V11338" s="288"/>
      <c r="W11338" s="287"/>
      <c r="Z11338" s="289"/>
    </row>
    <row r="11339" spans="22:26">
      <c r="V11339" s="288"/>
      <c r="W11339" s="287"/>
      <c r="Z11339" s="289"/>
    </row>
    <row r="11340" spans="22:26">
      <c r="V11340" s="288"/>
      <c r="W11340" s="287"/>
      <c r="Z11340" s="289"/>
    </row>
    <row r="11341" spans="22:26">
      <c r="V11341" s="288"/>
      <c r="W11341" s="287"/>
      <c r="Z11341" s="289"/>
    </row>
    <row r="11342" spans="22:26">
      <c r="V11342" s="288"/>
      <c r="W11342" s="287"/>
      <c r="Z11342" s="289"/>
    </row>
    <row r="11343" spans="22:26">
      <c r="V11343" s="288"/>
      <c r="W11343" s="287"/>
      <c r="Z11343" s="289"/>
    </row>
    <row r="11344" spans="22:26">
      <c r="V11344" s="288"/>
      <c r="W11344" s="287"/>
      <c r="Z11344" s="289"/>
    </row>
    <row r="11345" spans="22:26">
      <c r="V11345" s="288"/>
      <c r="W11345" s="287"/>
      <c r="Z11345" s="289"/>
    </row>
    <row r="11346" spans="22:26">
      <c r="V11346" s="288"/>
      <c r="W11346" s="287"/>
      <c r="Z11346" s="289"/>
    </row>
    <row r="11347" spans="22:26">
      <c r="V11347" s="288"/>
      <c r="W11347" s="287"/>
      <c r="Z11347" s="289"/>
    </row>
    <row r="11348" spans="22:26">
      <c r="V11348" s="288"/>
      <c r="W11348" s="287"/>
      <c r="Z11348" s="289"/>
    </row>
    <row r="11349" spans="22:26">
      <c r="V11349" s="288"/>
      <c r="W11349" s="287"/>
      <c r="Z11349" s="289"/>
    </row>
    <row r="11350" spans="22:26">
      <c r="V11350" s="288"/>
      <c r="W11350" s="287"/>
      <c r="Z11350" s="289"/>
    </row>
    <row r="11351" spans="22:26">
      <c r="V11351" s="288"/>
      <c r="W11351" s="287"/>
      <c r="Z11351" s="289"/>
    </row>
    <row r="11352" spans="22:26">
      <c r="V11352" s="288"/>
      <c r="W11352" s="287"/>
      <c r="Z11352" s="289"/>
    </row>
    <row r="11353" spans="22:26">
      <c r="V11353" s="288"/>
      <c r="W11353" s="287"/>
      <c r="Z11353" s="289"/>
    </row>
    <row r="11354" spans="22:26">
      <c r="V11354" s="288"/>
      <c r="W11354" s="287"/>
      <c r="Z11354" s="289"/>
    </row>
    <row r="11355" spans="22:26">
      <c r="V11355" s="288"/>
      <c r="W11355" s="287"/>
      <c r="Z11355" s="289"/>
    </row>
    <row r="11356" spans="22:26">
      <c r="V11356" s="288"/>
      <c r="W11356" s="287"/>
      <c r="Z11356" s="289"/>
    </row>
    <row r="11357" spans="22:26">
      <c r="V11357" s="288"/>
      <c r="W11357" s="287"/>
      <c r="Z11357" s="289"/>
    </row>
    <row r="11358" spans="22:26">
      <c r="V11358" s="288"/>
      <c r="W11358" s="287"/>
      <c r="Z11358" s="289"/>
    </row>
    <row r="11359" spans="22:26">
      <c r="V11359" s="288"/>
      <c r="W11359" s="287"/>
      <c r="Z11359" s="289"/>
    </row>
    <row r="11360" spans="22:26">
      <c r="V11360" s="288"/>
      <c r="W11360" s="287"/>
      <c r="Z11360" s="289"/>
    </row>
    <row r="11361" spans="22:26">
      <c r="V11361" s="288"/>
      <c r="W11361" s="287"/>
      <c r="Z11361" s="289"/>
    </row>
    <row r="11362" spans="22:26">
      <c r="V11362" s="288"/>
      <c r="W11362" s="287"/>
      <c r="Z11362" s="289"/>
    </row>
    <row r="11363" spans="22:26">
      <c r="V11363" s="288"/>
      <c r="W11363" s="287"/>
      <c r="Z11363" s="289"/>
    </row>
    <row r="11364" spans="22:26">
      <c r="V11364" s="288"/>
      <c r="W11364" s="287"/>
      <c r="Z11364" s="289"/>
    </row>
    <row r="11365" spans="22:26">
      <c r="V11365" s="288"/>
      <c r="W11365" s="287"/>
      <c r="Z11365" s="289"/>
    </row>
    <row r="11366" spans="22:26">
      <c r="V11366" s="288"/>
      <c r="W11366" s="287"/>
      <c r="Z11366" s="289"/>
    </row>
    <row r="11367" spans="22:26">
      <c r="V11367" s="288"/>
      <c r="W11367" s="287"/>
      <c r="Z11367" s="289"/>
    </row>
    <row r="11368" spans="22:26">
      <c r="V11368" s="288"/>
      <c r="W11368" s="287"/>
      <c r="Z11368" s="289"/>
    </row>
    <row r="11369" spans="22:26">
      <c r="V11369" s="288"/>
      <c r="W11369" s="287"/>
      <c r="Z11369" s="289"/>
    </row>
    <row r="11370" spans="22:26">
      <c r="V11370" s="288"/>
      <c r="W11370" s="287"/>
      <c r="Z11370" s="289"/>
    </row>
    <row r="11371" spans="22:26">
      <c r="V11371" s="288"/>
      <c r="W11371" s="287"/>
      <c r="Z11371" s="289"/>
    </row>
    <row r="11372" spans="22:26">
      <c r="V11372" s="288"/>
      <c r="W11372" s="287"/>
      <c r="Z11372" s="289"/>
    </row>
    <row r="11373" spans="22:26">
      <c r="V11373" s="288"/>
      <c r="W11373" s="287"/>
      <c r="Z11373" s="289"/>
    </row>
    <row r="11374" spans="22:26">
      <c r="V11374" s="288"/>
      <c r="W11374" s="287"/>
      <c r="Z11374" s="289"/>
    </row>
    <row r="11375" spans="22:26">
      <c r="V11375" s="288"/>
      <c r="W11375" s="287"/>
      <c r="Z11375" s="289"/>
    </row>
    <row r="11376" spans="22:26">
      <c r="V11376" s="288"/>
      <c r="W11376" s="287"/>
      <c r="Z11376" s="289"/>
    </row>
    <row r="11377" spans="22:26">
      <c r="V11377" s="288"/>
      <c r="W11377" s="287"/>
      <c r="Z11377" s="289"/>
    </row>
    <row r="11378" spans="22:26">
      <c r="V11378" s="288"/>
      <c r="W11378" s="287"/>
      <c r="Z11378" s="289"/>
    </row>
    <row r="11379" spans="22:26">
      <c r="V11379" s="288"/>
      <c r="W11379" s="287"/>
      <c r="Z11379" s="289"/>
    </row>
    <row r="11380" spans="22:26">
      <c r="V11380" s="288"/>
      <c r="W11380" s="287"/>
      <c r="Z11380" s="289"/>
    </row>
    <row r="11381" spans="22:26">
      <c r="V11381" s="288"/>
      <c r="W11381" s="287"/>
      <c r="Z11381" s="289"/>
    </row>
    <row r="11382" spans="22:26">
      <c r="V11382" s="288"/>
      <c r="W11382" s="287"/>
      <c r="Z11382" s="289"/>
    </row>
    <row r="11383" spans="22:26">
      <c r="V11383" s="288"/>
      <c r="W11383" s="287"/>
      <c r="Z11383" s="289"/>
    </row>
    <row r="11384" spans="22:26">
      <c r="V11384" s="288"/>
      <c r="W11384" s="287"/>
      <c r="Z11384" s="289"/>
    </row>
    <row r="11385" spans="22:26">
      <c r="V11385" s="288"/>
      <c r="W11385" s="287"/>
      <c r="Z11385" s="289"/>
    </row>
    <row r="11386" spans="22:26">
      <c r="V11386" s="288"/>
      <c r="W11386" s="287"/>
      <c r="Z11386" s="289"/>
    </row>
    <row r="11387" spans="22:26">
      <c r="V11387" s="288"/>
      <c r="W11387" s="287"/>
      <c r="Z11387" s="289"/>
    </row>
    <row r="11388" spans="22:26">
      <c r="V11388" s="288"/>
      <c r="W11388" s="287"/>
      <c r="Z11388" s="289"/>
    </row>
    <row r="11389" spans="22:26">
      <c r="V11389" s="288"/>
      <c r="W11389" s="287"/>
      <c r="Z11389" s="289"/>
    </row>
    <row r="11390" spans="22:26">
      <c r="V11390" s="288"/>
      <c r="W11390" s="287"/>
      <c r="Z11390" s="289"/>
    </row>
    <row r="11391" spans="22:26">
      <c r="V11391" s="288"/>
      <c r="W11391" s="287"/>
      <c r="Z11391" s="289"/>
    </row>
    <row r="11392" spans="22:26">
      <c r="V11392" s="288"/>
      <c r="W11392" s="287"/>
      <c r="Z11392" s="289"/>
    </row>
    <row r="11393" spans="22:26">
      <c r="V11393" s="288"/>
      <c r="W11393" s="287"/>
      <c r="Z11393" s="289"/>
    </row>
    <row r="11394" spans="22:26">
      <c r="V11394" s="288"/>
      <c r="W11394" s="287"/>
      <c r="Z11394" s="289"/>
    </row>
    <row r="11395" spans="22:26">
      <c r="V11395" s="288"/>
      <c r="W11395" s="287"/>
      <c r="Z11395" s="289"/>
    </row>
    <row r="11396" spans="22:26">
      <c r="V11396" s="288"/>
      <c r="W11396" s="287"/>
      <c r="Z11396" s="289"/>
    </row>
    <row r="11397" spans="22:26">
      <c r="V11397" s="288"/>
      <c r="W11397" s="287"/>
      <c r="Z11397" s="289"/>
    </row>
    <row r="11398" spans="22:26">
      <c r="V11398" s="288"/>
      <c r="W11398" s="287"/>
      <c r="Z11398" s="289"/>
    </row>
    <row r="11399" spans="22:26">
      <c r="V11399" s="288"/>
      <c r="W11399" s="287"/>
      <c r="Z11399" s="289"/>
    </row>
    <row r="11400" spans="22:26">
      <c r="V11400" s="288"/>
      <c r="W11400" s="287"/>
      <c r="Z11400" s="289"/>
    </row>
    <row r="11401" spans="22:26">
      <c r="V11401" s="288"/>
      <c r="W11401" s="287"/>
      <c r="Z11401" s="289"/>
    </row>
    <row r="11402" spans="22:26">
      <c r="V11402" s="288"/>
      <c r="W11402" s="287"/>
      <c r="Z11402" s="289"/>
    </row>
    <row r="11403" spans="22:26">
      <c r="V11403" s="288"/>
      <c r="W11403" s="287"/>
      <c r="Z11403" s="289"/>
    </row>
    <row r="11404" spans="22:26">
      <c r="V11404" s="288"/>
      <c r="W11404" s="287"/>
      <c r="Z11404" s="289"/>
    </row>
    <row r="11405" spans="22:26">
      <c r="V11405" s="288"/>
      <c r="W11405" s="287"/>
      <c r="Z11405" s="289"/>
    </row>
    <row r="11406" spans="22:26">
      <c r="V11406" s="288"/>
      <c r="W11406" s="287"/>
      <c r="Z11406" s="289"/>
    </row>
    <row r="11407" spans="22:26">
      <c r="V11407" s="288"/>
      <c r="W11407" s="287"/>
      <c r="Z11407" s="289"/>
    </row>
    <row r="11408" spans="22:26">
      <c r="V11408" s="288"/>
      <c r="W11408" s="287"/>
      <c r="Z11408" s="289"/>
    </row>
    <row r="11409" spans="22:26">
      <c r="V11409" s="288"/>
      <c r="W11409" s="287"/>
      <c r="Z11409" s="289"/>
    </row>
    <row r="11410" spans="22:26">
      <c r="V11410" s="288"/>
      <c r="W11410" s="287"/>
      <c r="Z11410" s="289"/>
    </row>
    <row r="11411" spans="22:26">
      <c r="V11411" s="288"/>
      <c r="W11411" s="287"/>
      <c r="Z11411" s="289"/>
    </row>
    <row r="11412" spans="22:26">
      <c r="V11412" s="288"/>
      <c r="W11412" s="287"/>
      <c r="Z11412" s="289"/>
    </row>
    <row r="11413" spans="22:26">
      <c r="V11413" s="288"/>
      <c r="W11413" s="287"/>
      <c r="Z11413" s="289"/>
    </row>
    <row r="11414" spans="22:26">
      <c r="V11414" s="288"/>
      <c r="W11414" s="287"/>
      <c r="Z11414" s="289"/>
    </row>
    <row r="11415" spans="22:26">
      <c r="V11415" s="288"/>
      <c r="W11415" s="287"/>
      <c r="Z11415" s="289"/>
    </row>
    <row r="11416" spans="22:26">
      <c r="V11416" s="288"/>
      <c r="W11416" s="287"/>
      <c r="Z11416" s="289"/>
    </row>
    <row r="11417" spans="22:26">
      <c r="V11417" s="288"/>
      <c r="W11417" s="287"/>
      <c r="Z11417" s="289"/>
    </row>
    <row r="11418" spans="22:26">
      <c r="V11418" s="288"/>
      <c r="W11418" s="287"/>
      <c r="Z11418" s="289"/>
    </row>
    <row r="11419" spans="22:26">
      <c r="V11419" s="288"/>
      <c r="W11419" s="287"/>
      <c r="Z11419" s="289"/>
    </row>
    <row r="11420" spans="22:26">
      <c r="V11420" s="288"/>
      <c r="W11420" s="287"/>
      <c r="Z11420" s="289"/>
    </row>
    <row r="11421" spans="22:26">
      <c r="V11421" s="288"/>
      <c r="W11421" s="287"/>
      <c r="Z11421" s="289"/>
    </row>
    <row r="11422" spans="22:26">
      <c r="V11422" s="288"/>
      <c r="W11422" s="287"/>
      <c r="Z11422" s="289"/>
    </row>
    <row r="11423" spans="22:26">
      <c r="V11423" s="288"/>
      <c r="W11423" s="287"/>
      <c r="Z11423" s="289"/>
    </row>
    <row r="11424" spans="22:26">
      <c r="V11424" s="288"/>
      <c r="W11424" s="287"/>
      <c r="Z11424" s="289"/>
    </row>
    <row r="11425" spans="22:26">
      <c r="V11425" s="288"/>
      <c r="W11425" s="287"/>
      <c r="Z11425" s="289"/>
    </row>
    <row r="11426" spans="22:26">
      <c r="V11426" s="288"/>
      <c r="W11426" s="287"/>
      <c r="Z11426" s="289"/>
    </row>
    <row r="11427" spans="22:26">
      <c r="V11427" s="288"/>
      <c r="W11427" s="287"/>
      <c r="Z11427" s="289"/>
    </row>
    <row r="11428" spans="22:26">
      <c r="V11428" s="288"/>
      <c r="W11428" s="287"/>
      <c r="Z11428" s="289"/>
    </row>
    <row r="11429" spans="22:26">
      <c r="V11429" s="288"/>
      <c r="W11429" s="287"/>
      <c r="Z11429" s="289"/>
    </row>
    <row r="11430" spans="22:26">
      <c r="V11430" s="288"/>
      <c r="W11430" s="287"/>
      <c r="Z11430" s="289"/>
    </row>
    <row r="11431" spans="22:26">
      <c r="V11431" s="288"/>
      <c r="W11431" s="287"/>
      <c r="Z11431" s="289"/>
    </row>
    <row r="11432" spans="22:26">
      <c r="V11432" s="288"/>
      <c r="W11432" s="287"/>
      <c r="Z11432" s="289"/>
    </row>
    <row r="11433" spans="22:26">
      <c r="V11433" s="288"/>
      <c r="W11433" s="287"/>
      <c r="Z11433" s="289"/>
    </row>
    <row r="11434" spans="22:26">
      <c r="V11434" s="288"/>
      <c r="W11434" s="287"/>
      <c r="Z11434" s="289"/>
    </row>
    <row r="11435" spans="22:26">
      <c r="V11435" s="288"/>
      <c r="W11435" s="287"/>
      <c r="Z11435" s="289"/>
    </row>
    <row r="11436" spans="22:26">
      <c r="V11436" s="288"/>
      <c r="W11436" s="287"/>
      <c r="Z11436" s="289"/>
    </row>
    <row r="11437" spans="22:26">
      <c r="V11437" s="288"/>
      <c r="W11437" s="287"/>
      <c r="Z11437" s="289"/>
    </row>
    <row r="11438" spans="22:26">
      <c r="V11438" s="288"/>
      <c r="W11438" s="287"/>
      <c r="Z11438" s="289"/>
    </row>
    <row r="11439" spans="22:26">
      <c r="V11439" s="288"/>
      <c r="W11439" s="287"/>
      <c r="Z11439" s="289"/>
    </row>
    <row r="11440" spans="22:26">
      <c r="V11440" s="288"/>
      <c r="W11440" s="287"/>
      <c r="Z11440" s="289"/>
    </row>
    <row r="11441" spans="22:26">
      <c r="V11441" s="288"/>
      <c r="W11441" s="287"/>
      <c r="Z11441" s="289"/>
    </row>
    <row r="11442" spans="22:26">
      <c r="V11442" s="288"/>
      <c r="W11442" s="287"/>
      <c r="Z11442" s="289"/>
    </row>
    <row r="11443" spans="22:26">
      <c r="V11443" s="288"/>
      <c r="W11443" s="287"/>
      <c r="Z11443" s="289"/>
    </row>
    <row r="11444" spans="22:26">
      <c r="V11444" s="288"/>
      <c r="W11444" s="287"/>
      <c r="Z11444" s="289"/>
    </row>
    <row r="11445" spans="22:26">
      <c r="V11445" s="288"/>
      <c r="W11445" s="287"/>
      <c r="Z11445" s="289"/>
    </row>
    <row r="11446" spans="22:26">
      <c r="V11446" s="288"/>
      <c r="W11446" s="287"/>
      <c r="Z11446" s="289"/>
    </row>
    <row r="11447" spans="22:26">
      <c r="V11447" s="288"/>
      <c r="W11447" s="287"/>
      <c r="Z11447" s="289"/>
    </row>
    <row r="11448" spans="22:26">
      <c r="V11448" s="288"/>
      <c r="W11448" s="287"/>
      <c r="Z11448" s="289"/>
    </row>
    <row r="11449" spans="22:26">
      <c r="V11449" s="288"/>
      <c r="W11449" s="287"/>
      <c r="Z11449" s="289"/>
    </row>
    <row r="11450" spans="22:26">
      <c r="V11450" s="288"/>
      <c r="W11450" s="287"/>
      <c r="Z11450" s="289"/>
    </row>
    <row r="11451" spans="22:26">
      <c r="V11451" s="288"/>
      <c r="W11451" s="287"/>
      <c r="Z11451" s="289"/>
    </row>
    <row r="11452" spans="22:26">
      <c r="V11452" s="288"/>
      <c r="W11452" s="287"/>
      <c r="Z11452" s="289"/>
    </row>
    <row r="11453" spans="22:26">
      <c r="V11453" s="288"/>
      <c r="W11453" s="287"/>
      <c r="Z11453" s="289"/>
    </row>
    <row r="11454" spans="22:26">
      <c r="V11454" s="288"/>
      <c r="W11454" s="287"/>
      <c r="Z11454" s="289"/>
    </row>
    <row r="11455" spans="22:26">
      <c r="V11455" s="288"/>
      <c r="W11455" s="287"/>
      <c r="Z11455" s="289"/>
    </row>
    <row r="11456" spans="22:26">
      <c r="V11456" s="288"/>
      <c r="W11456" s="287"/>
      <c r="Z11456" s="289"/>
    </row>
    <row r="11457" spans="22:26">
      <c r="V11457" s="288"/>
      <c r="W11457" s="287"/>
      <c r="Z11457" s="289"/>
    </row>
    <row r="11458" spans="22:26">
      <c r="V11458" s="288"/>
      <c r="W11458" s="287"/>
      <c r="Z11458" s="289"/>
    </row>
    <row r="11459" spans="22:26">
      <c r="V11459" s="288"/>
      <c r="W11459" s="287"/>
      <c r="Z11459" s="289"/>
    </row>
    <row r="11460" spans="22:26">
      <c r="V11460" s="288"/>
      <c r="W11460" s="287"/>
      <c r="Z11460" s="289"/>
    </row>
    <row r="11461" spans="22:26">
      <c r="V11461" s="288"/>
      <c r="W11461" s="287"/>
      <c r="Z11461" s="289"/>
    </row>
    <row r="11462" spans="22:26">
      <c r="V11462" s="288"/>
      <c r="W11462" s="287"/>
      <c r="Z11462" s="289"/>
    </row>
    <row r="11463" spans="22:26">
      <c r="V11463" s="288"/>
      <c r="W11463" s="287"/>
      <c r="Z11463" s="289"/>
    </row>
    <row r="11464" spans="22:26">
      <c r="V11464" s="288"/>
      <c r="W11464" s="287"/>
      <c r="Z11464" s="289"/>
    </row>
    <row r="11465" spans="22:26">
      <c r="V11465" s="288"/>
      <c r="W11465" s="287"/>
      <c r="Z11465" s="289"/>
    </row>
    <row r="11466" spans="22:26">
      <c r="V11466" s="288"/>
      <c r="W11466" s="287"/>
      <c r="Z11466" s="289"/>
    </row>
    <row r="11467" spans="22:26">
      <c r="V11467" s="288"/>
      <c r="W11467" s="287"/>
      <c r="Z11467" s="289"/>
    </row>
    <row r="11468" spans="22:26">
      <c r="V11468" s="288"/>
      <c r="W11468" s="287"/>
      <c r="Z11468" s="289"/>
    </row>
    <row r="11469" spans="22:26">
      <c r="V11469" s="288"/>
      <c r="W11469" s="287"/>
      <c r="Z11469" s="289"/>
    </row>
    <row r="11470" spans="22:26">
      <c r="V11470" s="288"/>
      <c r="W11470" s="287"/>
      <c r="Z11470" s="289"/>
    </row>
    <row r="11471" spans="22:26">
      <c r="V11471" s="288"/>
      <c r="W11471" s="287"/>
      <c r="Z11471" s="289"/>
    </row>
    <row r="11472" spans="22:26">
      <c r="V11472" s="288"/>
      <c r="W11472" s="287"/>
      <c r="Z11472" s="289"/>
    </row>
    <row r="11473" spans="22:26">
      <c r="V11473" s="288"/>
      <c r="W11473" s="287"/>
      <c r="Z11473" s="289"/>
    </row>
    <row r="11474" spans="22:26">
      <c r="V11474" s="288"/>
      <c r="W11474" s="287"/>
      <c r="Z11474" s="289"/>
    </row>
    <row r="11475" spans="22:26">
      <c r="V11475" s="288"/>
      <c r="W11475" s="287"/>
      <c r="Z11475" s="289"/>
    </row>
    <row r="11476" spans="22:26">
      <c r="V11476" s="288"/>
      <c r="W11476" s="287"/>
      <c r="Z11476" s="289"/>
    </row>
    <row r="11477" spans="22:26">
      <c r="V11477" s="288"/>
      <c r="W11477" s="287"/>
      <c r="Z11477" s="289"/>
    </row>
    <row r="11478" spans="22:26">
      <c r="V11478" s="288"/>
      <c r="W11478" s="287"/>
      <c r="Z11478" s="289"/>
    </row>
    <row r="11479" spans="22:26">
      <c r="V11479" s="288"/>
      <c r="W11479" s="287"/>
      <c r="Z11479" s="289"/>
    </row>
    <row r="11480" spans="22:26">
      <c r="V11480" s="288"/>
      <c r="W11480" s="287"/>
      <c r="Z11480" s="289"/>
    </row>
    <row r="11481" spans="22:26">
      <c r="V11481" s="288"/>
      <c r="W11481" s="287"/>
      <c r="Z11481" s="289"/>
    </row>
    <row r="11482" spans="22:26">
      <c r="V11482" s="288"/>
      <c r="W11482" s="287"/>
      <c r="Z11482" s="289"/>
    </row>
    <row r="11483" spans="22:26">
      <c r="V11483" s="288"/>
      <c r="W11483" s="287"/>
      <c r="Z11483" s="289"/>
    </row>
    <row r="11484" spans="22:26">
      <c r="V11484" s="288"/>
      <c r="W11484" s="287"/>
      <c r="Z11484" s="289"/>
    </row>
    <row r="11485" spans="22:26">
      <c r="V11485" s="288"/>
      <c r="W11485" s="287"/>
      <c r="Z11485" s="289"/>
    </row>
    <row r="11486" spans="22:26">
      <c r="V11486" s="288"/>
      <c r="W11486" s="287"/>
      <c r="Z11486" s="289"/>
    </row>
    <row r="11487" spans="22:26">
      <c r="V11487" s="288"/>
      <c r="W11487" s="287"/>
      <c r="Z11487" s="289"/>
    </row>
    <row r="11488" spans="22:26">
      <c r="V11488" s="288"/>
      <c r="W11488" s="287"/>
      <c r="Z11488" s="289"/>
    </row>
    <row r="11489" spans="22:26">
      <c r="V11489" s="288"/>
      <c r="W11489" s="287"/>
      <c r="Z11489" s="289"/>
    </row>
    <row r="11490" spans="22:26">
      <c r="V11490" s="288"/>
      <c r="W11490" s="287"/>
      <c r="Z11490" s="289"/>
    </row>
    <row r="11491" spans="22:26">
      <c r="V11491" s="288"/>
      <c r="W11491" s="287"/>
      <c r="Z11491" s="289"/>
    </row>
    <row r="11492" spans="22:26">
      <c r="V11492" s="288"/>
      <c r="W11492" s="287"/>
      <c r="Z11492" s="289"/>
    </row>
    <row r="11493" spans="22:26">
      <c r="V11493" s="288"/>
      <c r="W11493" s="287"/>
      <c r="Z11493" s="289"/>
    </row>
    <row r="11494" spans="22:26">
      <c r="V11494" s="288"/>
      <c r="W11494" s="287"/>
      <c r="Z11494" s="289"/>
    </row>
    <row r="11495" spans="22:26">
      <c r="V11495" s="288"/>
      <c r="W11495" s="287"/>
      <c r="Z11495" s="289"/>
    </row>
    <row r="11496" spans="22:26">
      <c r="V11496" s="288"/>
      <c r="W11496" s="287"/>
      <c r="Z11496" s="289"/>
    </row>
    <row r="11497" spans="22:26">
      <c r="V11497" s="288"/>
      <c r="W11497" s="287"/>
      <c r="Z11497" s="289"/>
    </row>
    <row r="11498" spans="22:26">
      <c r="V11498" s="288"/>
      <c r="W11498" s="287"/>
      <c r="Z11498" s="289"/>
    </row>
    <row r="11499" spans="22:26">
      <c r="V11499" s="288"/>
      <c r="W11499" s="287"/>
      <c r="Z11499" s="289"/>
    </row>
    <row r="11500" spans="22:26">
      <c r="V11500" s="288"/>
      <c r="W11500" s="287"/>
      <c r="Z11500" s="289"/>
    </row>
    <row r="11501" spans="22:26">
      <c r="V11501" s="288"/>
      <c r="W11501" s="287"/>
      <c r="Z11501" s="289"/>
    </row>
    <row r="11502" spans="22:26">
      <c r="V11502" s="288"/>
      <c r="W11502" s="287"/>
      <c r="Z11502" s="289"/>
    </row>
    <row r="11503" spans="22:26">
      <c r="V11503" s="288"/>
      <c r="W11503" s="287"/>
      <c r="Z11503" s="289"/>
    </row>
    <row r="11504" spans="22:26">
      <c r="V11504" s="288"/>
      <c r="W11504" s="287"/>
      <c r="Z11504" s="289"/>
    </row>
    <row r="11505" spans="22:26">
      <c r="V11505" s="288"/>
      <c r="W11505" s="287"/>
      <c r="Z11505" s="289"/>
    </row>
    <row r="11506" spans="22:26">
      <c r="V11506" s="288"/>
      <c r="W11506" s="287"/>
      <c r="Z11506" s="289"/>
    </row>
    <row r="11507" spans="22:26">
      <c r="V11507" s="288"/>
      <c r="W11507" s="287"/>
      <c r="Z11507" s="289"/>
    </row>
    <row r="11508" spans="22:26">
      <c r="V11508" s="288"/>
      <c r="W11508" s="287"/>
      <c r="Z11508" s="289"/>
    </row>
    <row r="11509" spans="22:26">
      <c r="V11509" s="288"/>
      <c r="W11509" s="287"/>
      <c r="Z11509" s="289"/>
    </row>
    <row r="11510" spans="22:26">
      <c r="V11510" s="288"/>
      <c r="W11510" s="287"/>
      <c r="Z11510" s="289"/>
    </row>
    <row r="11511" spans="22:26">
      <c r="V11511" s="288"/>
      <c r="W11511" s="287"/>
      <c r="Z11511" s="289"/>
    </row>
    <row r="11512" spans="22:26">
      <c r="V11512" s="288"/>
      <c r="W11512" s="287"/>
      <c r="Z11512" s="289"/>
    </row>
    <row r="11513" spans="22:26">
      <c r="V11513" s="288"/>
      <c r="W11513" s="287"/>
      <c r="Z11513" s="289"/>
    </row>
    <row r="11514" spans="22:26">
      <c r="V11514" s="288"/>
      <c r="W11514" s="287"/>
      <c r="Z11514" s="289"/>
    </row>
    <row r="11515" spans="22:26">
      <c r="V11515" s="288"/>
      <c r="W11515" s="287"/>
      <c r="Z11515" s="289"/>
    </row>
    <row r="11516" spans="22:26">
      <c r="V11516" s="288"/>
      <c r="W11516" s="287"/>
      <c r="Z11516" s="289"/>
    </row>
    <row r="11517" spans="22:26">
      <c r="V11517" s="288"/>
      <c r="W11517" s="287"/>
      <c r="Z11517" s="289"/>
    </row>
    <row r="11518" spans="22:26">
      <c r="V11518" s="288"/>
      <c r="W11518" s="287"/>
      <c r="Z11518" s="289"/>
    </row>
    <row r="11519" spans="22:26">
      <c r="V11519" s="288"/>
      <c r="W11519" s="287"/>
      <c r="Z11519" s="289"/>
    </row>
    <row r="11520" spans="22:26">
      <c r="V11520" s="288"/>
      <c r="W11520" s="287"/>
      <c r="Z11520" s="289"/>
    </row>
    <row r="11521" spans="22:26">
      <c r="V11521" s="288"/>
      <c r="W11521" s="287"/>
      <c r="Z11521" s="289"/>
    </row>
    <row r="11522" spans="22:26">
      <c r="V11522" s="288"/>
      <c r="W11522" s="287"/>
      <c r="Z11522" s="289"/>
    </row>
    <row r="11523" spans="22:26">
      <c r="V11523" s="288"/>
      <c r="W11523" s="287"/>
      <c r="Z11523" s="289"/>
    </row>
    <row r="11524" spans="22:26">
      <c r="V11524" s="288"/>
      <c r="W11524" s="287"/>
      <c r="Z11524" s="289"/>
    </row>
    <row r="11525" spans="22:26">
      <c r="V11525" s="288"/>
      <c r="W11525" s="287"/>
      <c r="Z11525" s="289"/>
    </row>
    <row r="11526" spans="22:26">
      <c r="V11526" s="288"/>
      <c r="W11526" s="287"/>
      <c r="Z11526" s="289"/>
    </row>
    <row r="11527" spans="22:26">
      <c r="V11527" s="288"/>
      <c r="W11527" s="287"/>
      <c r="Z11527" s="289"/>
    </row>
    <row r="11528" spans="22:26">
      <c r="V11528" s="288"/>
      <c r="W11528" s="287"/>
      <c r="Z11528" s="289"/>
    </row>
    <row r="11529" spans="22:26">
      <c r="V11529" s="288"/>
      <c r="W11529" s="287"/>
      <c r="Z11529" s="289"/>
    </row>
    <row r="11530" spans="22:26">
      <c r="V11530" s="288"/>
      <c r="W11530" s="287"/>
      <c r="Z11530" s="289"/>
    </row>
    <row r="11531" spans="22:26">
      <c r="V11531" s="288"/>
      <c r="W11531" s="287"/>
      <c r="Z11531" s="289"/>
    </row>
    <row r="11532" spans="22:26">
      <c r="V11532" s="288"/>
      <c r="W11532" s="287"/>
      <c r="Z11532" s="289"/>
    </row>
    <row r="11533" spans="22:26">
      <c r="V11533" s="288"/>
      <c r="W11533" s="287"/>
      <c r="Z11533" s="289"/>
    </row>
    <row r="11534" spans="22:26">
      <c r="V11534" s="288"/>
      <c r="W11534" s="287"/>
      <c r="Z11534" s="289"/>
    </row>
    <row r="11535" spans="22:26">
      <c r="V11535" s="288"/>
      <c r="W11535" s="287"/>
      <c r="Z11535" s="289"/>
    </row>
    <row r="11536" spans="22:26">
      <c r="V11536" s="288"/>
      <c r="W11536" s="287"/>
      <c r="Z11536" s="289"/>
    </row>
    <row r="11537" spans="22:26">
      <c r="V11537" s="288"/>
      <c r="W11537" s="287"/>
      <c r="Z11537" s="289"/>
    </row>
    <row r="11538" spans="22:26">
      <c r="V11538" s="288"/>
      <c r="W11538" s="287"/>
      <c r="Z11538" s="289"/>
    </row>
    <row r="11539" spans="22:26">
      <c r="V11539" s="288"/>
      <c r="W11539" s="287"/>
      <c r="Z11539" s="289"/>
    </row>
    <row r="11540" spans="22:26">
      <c r="V11540" s="288"/>
      <c r="W11540" s="287"/>
      <c r="Z11540" s="289"/>
    </row>
    <row r="11541" spans="22:26">
      <c r="V11541" s="288"/>
      <c r="W11541" s="287"/>
      <c r="Z11541" s="289"/>
    </row>
    <row r="11542" spans="22:26">
      <c r="V11542" s="288"/>
      <c r="W11542" s="287"/>
      <c r="Z11542" s="289"/>
    </row>
    <row r="11543" spans="22:26">
      <c r="V11543" s="288"/>
      <c r="W11543" s="287"/>
      <c r="Z11543" s="289"/>
    </row>
    <row r="11544" spans="22:26">
      <c r="V11544" s="288"/>
      <c r="W11544" s="287"/>
      <c r="Z11544" s="289"/>
    </row>
    <row r="11545" spans="22:26">
      <c r="V11545" s="288"/>
      <c r="W11545" s="287"/>
      <c r="Z11545" s="289"/>
    </row>
    <row r="11546" spans="22:26">
      <c r="V11546" s="288"/>
      <c r="W11546" s="287"/>
      <c r="Z11546" s="289"/>
    </row>
    <row r="11547" spans="22:26">
      <c r="V11547" s="288"/>
      <c r="W11547" s="287"/>
      <c r="Z11547" s="289"/>
    </row>
    <row r="11548" spans="22:26">
      <c r="V11548" s="288"/>
      <c r="W11548" s="287"/>
      <c r="Z11548" s="289"/>
    </row>
    <row r="11549" spans="22:26">
      <c r="V11549" s="288"/>
      <c r="W11549" s="287"/>
      <c r="Z11549" s="289"/>
    </row>
    <row r="11550" spans="22:26">
      <c r="V11550" s="288"/>
      <c r="W11550" s="287"/>
      <c r="Z11550" s="289"/>
    </row>
    <row r="11551" spans="22:26">
      <c r="V11551" s="288"/>
      <c r="W11551" s="287"/>
      <c r="Z11551" s="289"/>
    </row>
    <row r="11552" spans="22:26">
      <c r="V11552" s="288"/>
      <c r="W11552" s="287"/>
      <c r="Z11552" s="289"/>
    </row>
    <row r="11553" spans="22:26">
      <c r="V11553" s="288"/>
      <c r="W11553" s="287"/>
      <c r="Z11553" s="289"/>
    </row>
    <row r="11554" spans="22:26">
      <c r="V11554" s="288"/>
      <c r="W11554" s="287"/>
      <c r="Z11554" s="289"/>
    </row>
    <row r="11555" spans="22:26">
      <c r="V11555" s="288"/>
      <c r="W11555" s="287"/>
      <c r="Z11555" s="289"/>
    </row>
    <row r="11556" spans="22:26">
      <c r="V11556" s="288"/>
      <c r="W11556" s="287"/>
      <c r="Z11556" s="289"/>
    </row>
    <row r="11557" spans="22:26">
      <c r="V11557" s="288"/>
      <c r="W11557" s="287"/>
      <c r="Z11557" s="289"/>
    </row>
    <row r="11558" spans="22:26">
      <c r="V11558" s="288"/>
      <c r="W11558" s="287"/>
      <c r="Z11558" s="289"/>
    </row>
    <row r="11559" spans="22:26">
      <c r="V11559" s="288"/>
      <c r="W11559" s="287"/>
      <c r="Z11559" s="289"/>
    </row>
    <row r="11560" spans="22:26">
      <c r="V11560" s="288"/>
      <c r="W11560" s="287"/>
      <c r="Z11560" s="289"/>
    </row>
    <row r="11561" spans="22:26">
      <c r="V11561" s="288"/>
      <c r="W11561" s="287"/>
      <c r="Z11561" s="289"/>
    </row>
    <row r="11562" spans="22:26">
      <c r="V11562" s="288"/>
      <c r="W11562" s="287"/>
      <c r="Z11562" s="289"/>
    </row>
    <row r="11563" spans="22:26">
      <c r="V11563" s="288"/>
      <c r="W11563" s="287"/>
      <c r="Z11563" s="289"/>
    </row>
    <row r="11564" spans="22:26">
      <c r="V11564" s="288"/>
      <c r="W11564" s="287"/>
      <c r="Z11564" s="289"/>
    </row>
    <row r="11565" spans="22:26">
      <c r="V11565" s="288"/>
      <c r="W11565" s="287"/>
      <c r="Z11565" s="289"/>
    </row>
    <row r="11566" spans="22:26">
      <c r="V11566" s="288"/>
      <c r="W11566" s="287"/>
      <c r="Z11566" s="289"/>
    </row>
    <row r="11567" spans="22:26">
      <c r="V11567" s="288"/>
      <c r="W11567" s="287"/>
      <c r="Z11567" s="289"/>
    </row>
    <row r="11568" spans="22:26">
      <c r="V11568" s="288"/>
      <c r="W11568" s="287"/>
      <c r="Z11568" s="289"/>
    </row>
    <row r="11569" spans="22:26">
      <c r="V11569" s="288"/>
      <c r="W11569" s="287"/>
      <c r="Z11569" s="289"/>
    </row>
    <row r="11570" spans="22:26">
      <c r="V11570" s="288"/>
      <c r="W11570" s="287"/>
      <c r="Z11570" s="289"/>
    </row>
    <row r="11571" spans="22:26">
      <c r="V11571" s="288"/>
      <c r="W11571" s="287"/>
      <c r="Z11571" s="289"/>
    </row>
    <row r="11572" spans="22:26">
      <c r="V11572" s="288"/>
      <c r="W11572" s="287"/>
      <c r="Z11572" s="289"/>
    </row>
    <row r="11573" spans="22:26">
      <c r="V11573" s="288"/>
      <c r="W11573" s="287"/>
      <c r="Z11573" s="289"/>
    </row>
    <row r="11574" spans="22:26">
      <c r="V11574" s="288"/>
      <c r="W11574" s="287"/>
      <c r="Z11574" s="289"/>
    </row>
    <row r="11575" spans="22:26">
      <c r="V11575" s="288"/>
      <c r="W11575" s="287"/>
      <c r="Z11575" s="289"/>
    </row>
    <row r="11576" spans="22:26">
      <c r="V11576" s="288"/>
      <c r="W11576" s="287"/>
      <c r="Z11576" s="289"/>
    </row>
    <row r="11577" spans="22:26">
      <c r="V11577" s="288"/>
      <c r="W11577" s="287"/>
      <c r="Z11577" s="289"/>
    </row>
    <row r="11578" spans="22:26">
      <c r="V11578" s="288"/>
      <c r="W11578" s="287"/>
      <c r="Z11578" s="289"/>
    </row>
    <row r="11579" spans="22:26">
      <c r="V11579" s="288"/>
      <c r="W11579" s="287"/>
      <c r="Z11579" s="289"/>
    </row>
    <row r="11580" spans="22:26">
      <c r="V11580" s="288"/>
      <c r="W11580" s="287"/>
      <c r="Z11580" s="289"/>
    </row>
    <row r="11581" spans="22:26">
      <c r="V11581" s="288"/>
      <c r="W11581" s="287"/>
      <c r="Z11581" s="289"/>
    </row>
    <row r="11582" spans="22:26">
      <c r="V11582" s="288"/>
      <c r="W11582" s="287"/>
      <c r="Z11582" s="289"/>
    </row>
    <row r="11583" spans="22:26">
      <c r="V11583" s="288"/>
      <c r="W11583" s="287"/>
      <c r="Z11583" s="289"/>
    </row>
    <row r="11584" spans="22:26">
      <c r="V11584" s="288"/>
      <c r="W11584" s="287"/>
      <c r="Z11584" s="289"/>
    </row>
    <row r="11585" spans="22:26">
      <c r="V11585" s="288"/>
      <c r="W11585" s="287"/>
      <c r="Z11585" s="289"/>
    </row>
    <row r="11586" spans="22:26">
      <c r="V11586" s="288"/>
      <c r="W11586" s="287"/>
      <c r="Z11586" s="289"/>
    </row>
    <row r="11587" spans="22:26">
      <c r="V11587" s="288"/>
      <c r="W11587" s="287"/>
      <c r="Z11587" s="289"/>
    </row>
    <row r="11588" spans="22:26">
      <c r="V11588" s="288"/>
      <c r="W11588" s="287"/>
      <c r="Z11588" s="289"/>
    </row>
    <row r="11589" spans="22:26">
      <c r="V11589" s="288"/>
      <c r="W11589" s="287"/>
      <c r="Z11589" s="289"/>
    </row>
    <row r="11590" spans="22:26">
      <c r="V11590" s="288"/>
      <c r="W11590" s="287"/>
      <c r="Z11590" s="289"/>
    </row>
    <row r="11591" spans="22:26">
      <c r="V11591" s="288"/>
      <c r="W11591" s="287"/>
      <c r="Z11591" s="289"/>
    </row>
    <row r="11592" spans="22:26">
      <c r="V11592" s="288"/>
      <c r="W11592" s="287"/>
      <c r="Z11592" s="289"/>
    </row>
    <row r="11593" spans="22:26">
      <c r="V11593" s="288"/>
      <c r="W11593" s="287"/>
      <c r="Z11593" s="289"/>
    </row>
    <row r="11594" spans="22:26">
      <c r="V11594" s="288"/>
      <c r="W11594" s="287"/>
      <c r="Z11594" s="289"/>
    </row>
    <row r="11595" spans="22:26">
      <c r="V11595" s="288"/>
      <c r="W11595" s="287"/>
      <c r="Z11595" s="289"/>
    </row>
    <row r="11596" spans="22:26">
      <c r="V11596" s="288"/>
      <c r="W11596" s="287"/>
      <c r="Z11596" s="289"/>
    </row>
    <row r="11597" spans="22:26">
      <c r="V11597" s="288"/>
      <c r="W11597" s="287"/>
      <c r="Z11597" s="289"/>
    </row>
    <row r="11598" spans="22:26">
      <c r="V11598" s="288"/>
      <c r="W11598" s="287"/>
      <c r="Z11598" s="289"/>
    </row>
    <row r="11599" spans="22:26">
      <c r="V11599" s="288"/>
      <c r="W11599" s="287"/>
      <c r="Z11599" s="289"/>
    </row>
    <row r="11600" spans="22:26">
      <c r="V11600" s="288"/>
      <c r="W11600" s="287"/>
      <c r="Z11600" s="289"/>
    </row>
    <row r="11601" spans="22:26">
      <c r="V11601" s="288"/>
      <c r="W11601" s="287"/>
      <c r="Z11601" s="289"/>
    </row>
    <row r="11602" spans="22:26">
      <c r="V11602" s="288"/>
      <c r="W11602" s="287"/>
      <c r="Z11602" s="289"/>
    </row>
    <row r="11603" spans="22:26">
      <c r="V11603" s="288"/>
      <c r="W11603" s="287"/>
      <c r="Z11603" s="289"/>
    </row>
    <row r="11604" spans="22:26">
      <c r="V11604" s="288"/>
      <c r="W11604" s="287"/>
      <c r="Z11604" s="289"/>
    </row>
    <row r="11605" spans="22:26">
      <c r="V11605" s="288"/>
      <c r="W11605" s="287"/>
      <c r="Z11605" s="289"/>
    </row>
    <row r="11606" spans="22:26">
      <c r="V11606" s="288"/>
      <c r="W11606" s="287"/>
      <c r="Z11606" s="289"/>
    </row>
    <row r="11607" spans="22:26">
      <c r="V11607" s="288"/>
      <c r="W11607" s="287"/>
      <c r="Z11607" s="289"/>
    </row>
    <row r="11608" spans="22:26">
      <c r="V11608" s="288"/>
      <c r="W11608" s="287"/>
      <c r="Z11608" s="289"/>
    </row>
    <row r="11609" spans="22:26">
      <c r="V11609" s="288"/>
      <c r="W11609" s="287"/>
      <c r="Z11609" s="289"/>
    </row>
    <row r="11610" spans="22:26">
      <c r="V11610" s="288"/>
      <c r="W11610" s="287"/>
      <c r="Z11610" s="289"/>
    </row>
    <row r="11611" spans="22:26">
      <c r="V11611" s="288"/>
      <c r="W11611" s="287"/>
      <c r="Z11611" s="289"/>
    </row>
    <row r="11612" spans="22:26">
      <c r="V11612" s="288"/>
      <c r="W11612" s="287"/>
      <c r="Z11612" s="289"/>
    </row>
    <row r="11613" spans="22:26">
      <c r="V11613" s="288"/>
      <c r="W11613" s="287"/>
      <c r="Z11613" s="289"/>
    </row>
    <row r="11614" spans="22:26">
      <c r="V11614" s="288"/>
      <c r="W11614" s="287"/>
      <c r="Z11614" s="289"/>
    </row>
    <row r="11615" spans="22:26">
      <c r="V11615" s="288"/>
      <c r="W11615" s="287"/>
      <c r="Z11615" s="289"/>
    </row>
    <row r="11616" spans="22:26">
      <c r="V11616" s="288"/>
      <c r="W11616" s="287"/>
      <c r="Z11616" s="289"/>
    </row>
    <row r="11617" spans="22:26">
      <c r="V11617" s="288"/>
      <c r="W11617" s="287"/>
      <c r="Z11617" s="289"/>
    </row>
    <row r="11618" spans="22:26">
      <c r="V11618" s="288"/>
      <c r="W11618" s="287"/>
      <c r="Z11618" s="289"/>
    </row>
    <row r="11619" spans="22:26">
      <c r="V11619" s="288"/>
      <c r="W11619" s="287"/>
      <c r="Z11619" s="289"/>
    </row>
    <row r="11620" spans="22:26">
      <c r="V11620" s="288"/>
      <c r="W11620" s="287"/>
      <c r="Z11620" s="289"/>
    </row>
    <row r="11621" spans="22:26">
      <c r="V11621" s="288"/>
      <c r="W11621" s="287"/>
      <c r="Z11621" s="289"/>
    </row>
    <row r="11622" spans="22:26">
      <c r="V11622" s="288"/>
      <c r="W11622" s="287"/>
      <c r="Z11622" s="289"/>
    </row>
    <row r="11623" spans="22:26">
      <c r="V11623" s="288"/>
      <c r="W11623" s="287"/>
      <c r="Z11623" s="289"/>
    </row>
    <row r="11624" spans="22:26">
      <c r="V11624" s="288"/>
      <c r="W11624" s="287"/>
      <c r="Z11624" s="289"/>
    </row>
    <row r="11625" spans="22:26">
      <c r="V11625" s="288"/>
      <c r="W11625" s="287"/>
      <c r="Z11625" s="289"/>
    </row>
    <row r="11626" spans="22:26">
      <c r="V11626" s="288"/>
      <c r="W11626" s="287"/>
      <c r="Z11626" s="289"/>
    </row>
    <row r="11627" spans="22:26">
      <c r="V11627" s="288"/>
      <c r="W11627" s="287"/>
      <c r="Z11627" s="289"/>
    </row>
    <row r="11628" spans="22:26">
      <c r="V11628" s="288"/>
      <c r="W11628" s="287"/>
      <c r="Z11628" s="289"/>
    </row>
    <row r="11629" spans="22:26">
      <c r="V11629" s="288"/>
      <c r="W11629" s="287"/>
      <c r="Z11629" s="289"/>
    </row>
    <row r="11630" spans="22:26">
      <c r="V11630" s="288"/>
      <c r="W11630" s="287"/>
      <c r="Z11630" s="289"/>
    </row>
    <row r="11631" spans="22:26">
      <c r="V11631" s="288"/>
      <c r="W11631" s="287"/>
      <c r="Z11631" s="289"/>
    </row>
    <row r="11632" spans="22:26">
      <c r="V11632" s="288"/>
      <c r="W11632" s="287"/>
      <c r="Z11632" s="289"/>
    </row>
    <row r="11633" spans="22:26">
      <c r="V11633" s="288"/>
      <c r="W11633" s="287"/>
      <c r="Z11633" s="289"/>
    </row>
    <row r="11634" spans="22:26">
      <c r="V11634" s="288"/>
      <c r="W11634" s="287"/>
      <c r="Z11634" s="289"/>
    </row>
    <row r="11635" spans="22:26">
      <c r="V11635" s="288"/>
      <c r="W11635" s="287"/>
      <c r="Z11635" s="289"/>
    </row>
    <row r="11636" spans="22:26">
      <c r="V11636" s="288"/>
      <c r="W11636" s="287"/>
      <c r="Z11636" s="289"/>
    </row>
    <row r="11637" spans="22:26">
      <c r="V11637" s="288"/>
      <c r="W11637" s="287"/>
      <c r="Z11637" s="289"/>
    </row>
    <row r="11638" spans="22:26">
      <c r="V11638" s="288"/>
      <c r="W11638" s="287"/>
      <c r="Z11638" s="289"/>
    </row>
    <row r="11639" spans="22:26">
      <c r="V11639" s="288"/>
      <c r="W11639" s="287"/>
      <c r="Z11639" s="289"/>
    </row>
    <row r="11640" spans="22:26">
      <c r="V11640" s="288"/>
      <c r="W11640" s="287"/>
      <c r="Z11640" s="289"/>
    </row>
    <row r="11641" spans="22:26">
      <c r="V11641" s="288"/>
      <c r="W11641" s="287"/>
      <c r="Z11641" s="289"/>
    </row>
    <row r="11642" spans="22:26">
      <c r="V11642" s="288"/>
      <c r="W11642" s="287"/>
      <c r="Z11642" s="289"/>
    </row>
    <row r="11643" spans="22:26">
      <c r="V11643" s="288"/>
      <c r="W11643" s="287"/>
      <c r="Z11643" s="289"/>
    </row>
    <row r="11644" spans="22:26">
      <c r="V11644" s="288"/>
      <c r="W11644" s="287"/>
      <c r="Z11644" s="289"/>
    </row>
    <row r="11645" spans="22:26">
      <c r="V11645" s="288"/>
      <c r="W11645" s="287"/>
      <c r="Z11645" s="289"/>
    </row>
    <row r="11646" spans="22:26">
      <c r="V11646" s="288"/>
      <c r="W11646" s="287"/>
      <c r="Z11646" s="289"/>
    </row>
    <row r="11647" spans="22:26">
      <c r="V11647" s="288"/>
      <c r="W11647" s="287"/>
      <c r="Z11647" s="289"/>
    </row>
    <row r="11648" spans="22:26">
      <c r="V11648" s="288"/>
      <c r="W11648" s="287"/>
      <c r="Z11648" s="289"/>
    </row>
    <row r="11649" spans="22:26">
      <c r="V11649" s="288"/>
      <c r="W11649" s="287"/>
      <c r="Z11649" s="289"/>
    </row>
    <row r="11650" spans="22:26">
      <c r="V11650" s="288"/>
      <c r="W11650" s="287"/>
      <c r="Z11650" s="289"/>
    </row>
    <row r="11651" spans="22:26">
      <c r="V11651" s="288"/>
      <c r="W11651" s="287"/>
      <c r="Z11651" s="289"/>
    </row>
    <row r="11652" spans="22:26">
      <c r="V11652" s="288"/>
      <c r="W11652" s="287"/>
      <c r="Z11652" s="289"/>
    </row>
    <row r="11653" spans="22:26">
      <c r="V11653" s="288"/>
      <c r="W11653" s="287"/>
      <c r="Z11653" s="289"/>
    </row>
    <row r="11654" spans="22:26">
      <c r="V11654" s="288"/>
      <c r="W11654" s="287"/>
      <c r="Z11654" s="289"/>
    </row>
    <row r="11655" spans="22:26">
      <c r="V11655" s="288"/>
      <c r="W11655" s="287"/>
      <c r="Z11655" s="289"/>
    </row>
    <row r="11656" spans="22:26">
      <c r="V11656" s="288"/>
      <c r="W11656" s="287"/>
      <c r="Z11656" s="289"/>
    </row>
    <row r="11657" spans="22:26">
      <c r="V11657" s="288"/>
      <c r="W11657" s="287"/>
      <c r="Z11657" s="289"/>
    </row>
    <row r="11658" spans="22:26">
      <c r="V11658" s="288"/>
      <c r="W11658" s="287"/>
      <c r="Z11658" s="289"/>
    </row>
    <row r="11659" spans="22:26">
      <c r="V11659" s="288"/>
      <c r="W11659" s="287"/>
      <c r="Z11659" s="289"/>
    </row>
    <row r="11660" spans="22:26">
      <c r="V11660" s="288"/>
      <c r="W11660" s="287"/>
      <c r="Z11660" s="289"/>
    </row>
    <row r="11661" spans="22:26">
      <c r="V11661" s="288"/>
      <c r="W11661" s="287"/>
      <c r="Z11661" s="289"/>
    </row>
    <row r="11662" spans="22:26">
      <c r="V11662" s="288"/>
      <c r="W11662" s="287"/>
      <c r="Z11662" s="289"/>
    </row>
    <row r="11663" spans="22:26">
      <c r="V11663" s="288"/>
      <c r="W11663" s="287"/>
      <c r="Z11663" s="289"/>
    </row>
    <row r="11664" spans="22:26">
      <c r="V11664" s="288"/>
      <c r="W11664" s="287"/>
      <c r="Z11664" s="289"/>
    </row>
    <row r="11665" spans="22:26">
      <c r="V11665" s="288"/>
      <c r="W11665" s="287"/>
      <c r="Z11665" s="289"/>
    </row>
    <row r="11666" spans="22:26">
      <c r="V11666" s="288"/>
      <c r="W11666" s="287"/>
      <c r="Z11666" s="289"/>
    </row>
    <row r="11667" spans="22:26">
      <c r="V11667" s="288"/>
      <c r="W11667" s="287"/>
      <c r="Z11667" s="289"/>
    </row>
    <row r="11668" spans="22:26">
      <c r="V11668" s="288"/>
      <c r="W11668" s="287"/>
      <c r="Z11668" s="289"/>
    </row>
    <row r="11669" spans="22:26">
      <c r="V11669" s="288"/>
      <c r="W11669" s="287"/>
      <c r="Z11669" s="289"/>
    </row>
    <row r="11670" spans="22:26">
      <c r="V11670" s="288"/>
      <c r="W11670" s="287"/>
      <c r="Z11670" s="289"/>
    </row>
    <row r="11671" spans="22:26">
      <c r="V11671" s="288"/>
      <c r="W11671" s="287"/>
      <c r="Z11671" s="289"/>
    </row>
    <row r="11672" spans="22:26">
      <c r="V11672" s="288"/>
      <c r="W11672" s="287"/>
      <c r="Z11672" s="289"/>
    </row>
    <row r="11673" spans="22:26">
      <c r="V11673" s="288"/>
      <c r="W11673" s="287"/>
      <c r="Z11673" s="289"/>
    </row>
    <row r="11674" spans="22:26">
      <c r="V11674" s="288"/>
      <c r="W11674" s="287"/>
      <c r="Z11674" s="289"/>
    </row>
    <row r="11675" spans="22:26">
      <c r="V11675" s="288"/>
      <c r="W11675" s="287"/>
      <c r="Z11675" s="289"/>
    </row>
    <row r="11676" spans="22:26">
      <c r="V11676" s="288"/>
      <c r="W11676" s="287"/>
      <c r="Z11676" s="289"/>
    </row>
    <row r="11677" spans="22:26">
      <c r="V11677" s="288"/>
      <c r="W11677" s="287"/>
      <c r="Z11677" s="289"/>
    </row>
    <row r="11678" spans="22:26">
      <c r="V11678" s="288"/>
      <c r="W11678" s="287"/>
      <c r="Z11678" s="289"/>
    </row>
    <row r="11679" spans="22:26">
      <c r="V11679" s="288"/>
      <c r="W11679" s="287"/>
      <c r="Z11679" s="289"/>
    </row>
    <row r="11680" spans="22:26">
      <c r="V11680" s="288"/>
      <c r="W11680" s="287"/>
      <c r="Z11680" s="289"/>
    </row>
    <row r="11681" spans="22:26">
      <c r="V11681" s="288"/>
      <c r="W11681" s="287"/>
      <c r="Z11681" s="289"/>
    </row>
    <row r="11682" spans="22:26">
      <c r="V11682" s="288"/>
      <c r="W11682" s="287"/>
      <c r="Z11682" s="289"/>
    </row>
    <row r="11683" spans="22:26">
      <c r="V11683" s="288"/>
      <c r="W11683" s="287"/>
      <c r="Z11683" s="289"/>
    </row>
    <row r="11684" spans="22:26">
      <c r="V11684" s="288"/>
      <c r="W11684" s="287"/>
      <c r="Z11684" s="289"/>
    </row>
    <row r="11685" spans="22:26">
      <c r="V11685" s="288"/>
      <c r="W11685" s="287"/>
      <c r="Z11685" s="289"/>
    </row>
    <row r="11686" spans="22:26">
      <c r="V11686" s="288"/>
      <c r="W11686" s="287"/>
      <c r="Z11686" s="289"/>
    </row>
    <row r="11687" spans="22:26">
      <c r="V11687" s="288"/>
      <c r="W11687" s="287"/>
      <c r="Z11687" s="289"/>
    </row>
    <row r="11688" spans="22:26">
      <c r="V11688" s="288"/>
      <c r="W11688" s="287"/>
      <c r="Z11688" s="289"/>
    </row>
    <row r="11689" spans="22:26">
      <c r="V11689" s="288"/>
      <c r="W11689" s="287"/>
      <c r="Z11689" s="289"/>
    </row>
    <row r="11690" spans="22:26">
      <c r="V11690" s="288"/>
      <c r="W11690" s="287"/>
      <c r="Z11690" s="289"/>
    </row>
    <row r="11691" spans="22:26">
      <c r="V11691" s="288"/>
      <c r="W11691" s="287"/>
      <c r="Z11691" s="289"/>
    </row>
    <row r="11692" spans="22:26">
      <c r="V11692" s="288"/>
      <c r="W11692" s="287"/>
      <c r="Z11692" s="289"/>
    </row>
    <row r="11693" spans="22:26">
      <c r="V11693" s="288"/>
      <c r="W11693" s="287"/>
      <c r="Z11693" s="289"/>
    </row>
    <row r="11694" spans="22:26">
      <c r="V11694" s="288"/>
      <c r="W11694" s="287"/>
      <c r="Z11694" s="289"/>
    </row>
    <row r="11695" spans="22:26">
      <c r="V11695" s="288"/>
      <c r="W11695" s="287"/>
      <c r="Z11695" s="289"/>
    </row>
    <row r="11696" spans="22:26">
      <c r="V11696" s="288"/>
      <c r="W11696" s="287"/>
      <c r="Z11696" s="289"/>
    </row>
    <row r="11697" spans="22:26">
      <c r="V11697" s="288"/>
      <c r="W11697" s="287"/>
      <c r="Z11697" s="289"/>
    </row>
    <row r="11698" spans="22:26">
      <c r="V11698" s="288"/>
      <c r="W11698" s="287"/>
      <c r="Z11698" s="289"/>
    </row>
    <row r="11699" spans="22:26">
      <c r="V11699" s="288"/>
      <c r="W11699" s="287"/>
      <c r="Z11699" s="289"/>
    </row>
    <row r="11700" spans="22:26">
      <c r="V11700" s="288"/>
      <c r="W11700" s="287"/>
      <c r="Z11700" s="289"/>
    </row>
    <row r="11701" spans="22:26">
      <c r="V11701" s="288"/>
      <c r="W11701" s="287"/>
      <c r="Z11701" s="289"/>
    </row>
    <row r="11702" spans="22:26">
      <c r="V11702" s="288"/>
      <c r="W11702" s="287"/>
      <c r="Z11702" s="289"/>
    </row>
    <row r="11703" spans="22:26">
      <c r="V11703" s="288"/>
      <c r="W11703" s="287"/>
      <c r="Z11703" s="289"/>
    </row>
    <row r="11704" spans="22:26">
      <c r="V11704" s="288"/>
      <c r="W11704" s="287"/>
      <c r="Z11704" s="289"/>
    </row>
    <row r="11705" spans="22:26">
      <c r="V11705" s="288"/>
      <c r="W11705" s="287"/>
      <c r="Z11705" s="289"/>
    </row>
    <row r="11706" spans="22:26">
      <c r="V11706" s="288"/>
      <c r="W11706" s="287"/>
      <c r="Z11706" s="289"/>
    </row>
    <row r="11707" spans="22:26">
      <c r="V11707" s="288"/>
      <c r="W11707" s="287"/>
      <c r="Z11707" s="289"/>
    </row>
    <row r="11708" spans="22:26">
      <c r="V11708" s="288"/>
      <c r="W11708" s="287"/>
      <c r="Z11708" s="289"/>
    </row>
    <row r="11709" spans="22:26">
      <c r="V11709" s="288"/>
      <c r="W11709" s="287"/>
      <c r="Z11709" s="289"/>
    </row>
    <row r="11710" spans="22:26">
      <c r="V11710" s="288"/>
      <c r="W11710" s="287"/>
      <c r="Z11710" s="289"/>
    </row>
    <row r="11711" spans="22:26">
      <c r="V11711" s="288"/>
      <c r="W11711" s="287"/>
      <c r="Z11711" s="289"/>
    </row>
    <row r="11712" spans="22:26">
      <c r="V11712" s="288"/>
      <c r="W11712" s="287"/>
      <c r="Z11712" s="289"/>
    </row>
    <row r="11713" spans="22:26">
      <c r="V11713" s="288"/>
      <c r="W11713" s="287"/>
      <c r="Z11713" s="289"/>
    </row>
    <row r="11714" spans="22:26">
      <c r="V11714" s="288"/>
      <c r="W11714" s="287"/>
      <c r="Z11714" s="289"/>
    </row>
    <row r="11715" spans="22:26">
      <c r="V11715" s="288"/>
      <c r="W11715" s="287"/>
      <c r="Z11715" s="289"/>
    </row>
    <row r="11716" spans="22:26">
      <c r="V11716" s="288"/>
      <c r="W11716" s="287"/>
      <c r="Z11716" s="289"/>
    </row>
    <row r="11717" spans="22:26">
      <c r="V11717" s="288"/>
      <c r="W11717" s="287"/>
      <c r="Z11717" s="289"/>
    </row>
    <row r="11718" spans="22:26">
      <c r="V11718" s="288"/>
      <c r="W11718" s="287"/>
      <c r="Z11718" s="289"/>
    </row>
    <row r="11719" spans="22:26">
      <c r="V11719" s="288"/>
      <c r="W11719" s="287"/>
      <c r="Z11719" s="289"/>
    </row>
    <row r="11720" spans="22:26">
      <c r="V11720" s="288"/>
      <c r="W11720" s="287"/>
      <c r="Z11720" s="289"/>
    </row>
    <row r="11721" spans="22:26">
      <c r="V11721" s="288"/>
      <c r="W11721" s="287"/>
      <c r="Z11721" s="289"/>
    </row>
    <row r="11722" spans="22:26">
      <c r="V11722" s="288"/>
      <c r="W11722" s="287"/>
      <c r="Z11722" s="289"/>
    </row>
    <row r="11723" spans="22:26">
      <c r="V11723" s="288"/>
      <c r="W11723" s="287"/>
      <c r="Z11723" s="289"/>
    </row>
    <row r="11724" spans="22:26">
      <c r="V11724" s="288"/>
      <c r="W11724" s="287"/>
      <c r="Z11724" s="289"/>
    </row>
    <row r="11725" spans="22:26">
      <c r="V11725" s="288"/>
      <c r="W11725" s="287"/>
      <c r="Z11725" s="289"/>
    </row>
    <row r="11726" spans="22:26">
      <c r="V11726" s="288"/>
      <c r="W11726" s="287"/>
      <c r="Z11726" s="289"/>
    </row>
    <row r="11727" spans="22:26">
      <c r="V11727" s="288"/>
      <c r="W11727" s="287"/>
      <c r="Z11727" s="289"/>
    </row>
    <row r="11728" spans="22:26">
      <c r="V11728" s="288"/>
      <c r="W11728" s="287"/>
      <c r="Z11728" s="289"/>
    </row>
    <row r="11729" spans="22:26">
      <c r="V11729" s="288"/>
      <c r="W11729" s="287"/>
      <c r="Z11729" s="289"/>
    </row>
    <row r="11730" spans="22:26">
      <c r="V11730" s="288"/>
      <c r="W11730" s="287"/>
      <c r="Z11730" s="289"/>
    </row>
    <row r="11731" spans="22:26">
      <c r="V11731" s="288"/>
      <c r="W11731" s="287"/>
      <c r="Z11731" s="289"/>
    </row>
    <row r="11732" spans="22:26">
      <c r="V11732" s="288"/>
      <c r="W11732" s="287"/>
      <c r="Z11732" s="289"/>
    </row>
    <row r="11733" spans="22:26">
      <c r="V11733" s="288"/>
      <c r="W11733" s="287"/>
      <c r="Z11733" s="289"/>
    </row>
    <row r="11734" spans="22:26">
      <c r="V11734" s="288"/>
      <c r="W11734" s="287"/>
      <c r="Z11734" s="289"/>
    </row>
    <row r="11735" spans="22:26">
      <c r="V11735" s="288"/>
      <c r="W11735" s="287"/>
      <c r="Z11735" s="289"/>
    </row>
    <row r="11736" spans="22:26">
      <c r="V11736" s="288"/>
      <c r="W11736" s="287"/>
      <c r="Z11736" s="289"/>
    </row>
    <row r="11737" spans="22:26">
      <c r="V11737" s="288"/>
      <c r="W11737" s="287"/>
      <c r="Z11737" s="289"/>
    </row>
    <row r="11738" spans="22:26">
      <c r="V11738" s="288"/>
      <c r="W11738" s="287"/>
      <c r="Z11738" s="289"/>
    </row>
    <row r="11739" spans="22:26">
      <c r="V11739" s="288"/>
      <c r="W11739" s="287"/>
      <c r="Z11739" s="289"/>
    </row>
    <row r="11740" spans="22:26">
      <c r="V11740" s="288"/>
      <c r="W11740" s="287"/>
      <c r="Z11740" s="289"/>
    </row>
    <row r="11741" spans="22:26">
      <c r="V11741" s="288"/>
      <c r="W11741" s="287"/>
      <c r="Z11741" s="289"/>
    </row>
    <row r="11742" spans="22:26">
      <c r="V11742" s="288"/>
      <c r="W11742" s="287"/>
      <c r="Z11742" s="289"/>
    </row>
    <row r="11743" spans="22:26">
      <c r="V11743" s="288"/>
      <c r="W11743" s="287"/>
      <c r="Z11743" s="289"/>
    </row>
    <row r="11744" spans="22:26">
      <c r="V11744" s="288"/>
      <c r="W11744" s="287"/>
      <c r="Z11744" s="289"/>
    </row>
    <row r="11745" spans="22:26">
      <c r="V11745" s="288"/>
      <c r="W11745" s="287"/>
      <c r="Z11745" s="289"/>
    </row>
    <row r="11746" spans="22:26">
      <c r="V11746" s="288"/>
      <c r="W11746" s="287"/>
      <c r="Z11746" s="289"/>
    </row>
    <row r="11747" spans="22:26">
      <c r="V11747" s="288"/>
      <c r="W11747" s="287"/>
      <c r="Z11747" s="289"/>
    </row>
    <row r="11748" spans="22:26">
      <c r="V11748" s="288"/>
      <c r="W11748" s="287"/>
      <c r="Z11748" s="289"/>
    </row>
    <row r="11749" spans="22:26">
      <c r="V11749" s="288"/>
      <c r="W11749" s="287"/>
      <c r="Z11749" s="289"/>
    </row>
    <row r="11750" spans="22:26">
      <c r="V11750" s="288"/>
      <c r="W11750" s="287"/>
      <c r="Z11750" s="289"/>
    </row>
    <row r="11751" spans="22:26">
      <c r="V11751" s="288"/>
      <c r="W11751" s="287"/>
      <c r="Z11751" s="289"/>
    </row>
    <row r="11752" spans="22:26">
      <c r="V11752" s="288"/>
      <c r="W11752" s="287"/>
      <c r="Z11752" s="289"/>
    </row>
    <row r="11753" spans="22:26">
      <c r="V11753" s="288"/>
      <c r="W11753" s="287"/>
      <c r="Z11753" s="289"/>
    </row>
    <row r="11754" spans="22:26">
      <c r="V11754" s="288"/>
      <c r="W11754" s="287"/>
      <c r="Z11754" s="289"/>
    </row>
    <row r="11755" spans="22:26">
      <c r="V11755" s="288"/>
      <c r="W11755" s="287"/>
      <c r="Z11755" s="289"/>
    </row>
    <row r="11756" spans="22:26">
      <c r="V11756" s="288"/>
      <c r="W11756" s="287"/>
      <c r="Z11756" s="289"/>
    </row>
    <row r="11757" spans="22:26">
      <c r="V11757" s="288"/>
      <c r="W11757" s="287"/>
      <c r="Z11757" s="289"/>
    </row>
    <row r="11758" spans="22:26">
      <c r="V11758" s="288"/>
      <c r="W11758" s="287"/>
      <c r="Z11758" s="289"/>
    </row>
    <row r="11759" spans="22:26">
      <c r="V11759" s="288"/>
      <c r="W11759" s="287"/>
      <c r="Z11759" s="289"/>
    </row>
    <row r="11760" spans="22:26">
      <c r="V11760" s="288"/>
      <c r="W11760" s="287"/>
      <c r="Z11760" s="289"/>
    </row>
    <row r="11761" spans="22:26">
      <c r="V11761" s="288"/>
      <c r="W11761" s="287"/>
      <c r="Z11761" s="289"/>
    </row>
    <row r="11762" spans="22:26">
      <c r="V11762" s="288"/>
      <c r="W11762" s="287"/>
      <c r="Z11762" s="289"/>
    </row>
    <row r="11763" spans="22:26">
      <c r="V11763" s="288"/>
      <c r="W11763" s="287"/>
      <c r="Z11763" s="289"/>
    </row>
    <row r="11764" spans="22:26">
      <c r="V11764" s="288"/>
      <c r="W11764" s="287"/>
      <c r="Z11764" s="289"/>
    </row>
    <row r="11765" spans="22:26">
      <c r="V11765" s="288"/>
      <c r="W11765" s="287"/>
      <c r="Z11765" s="289"/>
    </row>
    <row r="11766" spans="22:26">
      <c r="V11766" s="288"/>
      <c r="W11766" s="287"/>
      <c r="Z11766" s="289"/>
    </row>
    <row r="11767" spans="22:26">
      <c r="V11767" s="288"/>
      <c r="W11767" s="287"/>
      <c r="Z11767" s="289"/>
    </row>
    <row r="11768" spans="22:26">
      <c r="V11768" s="288"/>
      <c r="W11768" s="287"/>
      <c r="Z11768" s="289"/>
    </row>
    <row r="11769" spans="22:26">
      <c r="V11769" s="288"/>
      <c r="W11769" s="287"/>
      <c r="Z11769" s="289"/>
    </row>
    <row r="11770" spans="22:26">
      <c r="V11770" s="288"/>
      <c r="W11770" s="287"/>
      <c r="Z11770" s="289"/>
    </row>
    <row r="11771" spans="22:26">
      <c r="V11771" s="288"/>
      <c r="W11771" s="287"/>
      <c r="Z11771" s="289"/>
    </row>
    <row r="11772" spans="22:26">
      <c r="V11772" s="288"/>
      <c r="W11772" s="287"/>
      <c r="Z11772" s="289"/>
    </row>
    <row r="11773" spans="22:26">
      <c r="V11773" s="288"/>
      <c r="W11773" s="287"/>
      <c r="Z11773" s="289"/>
    </row>
    <row r="11774" spans="22:26">
      <c r="V11774" s="288"/>
      <c r="W11774" s="287"/>
      <c r="Z11774" s="289"/>
    </row>
    <row r="11775" spans="22:26">
      <c r="V11775" s="288"/>
      <c r="W11775" s="287"/>
      <c r="Z11775" s="289"/>
    </row>
    <row r="11776" spans="22:26">
      <c r="V11776" s="288"/>
      <c r="W11776" s="287"/>
      <c r="Z11776" s="289"/>
    </row>
    <row r="11777" spans="22:26">
      <c r="V11777" s="288"/>
      <c r="W11777" s="287"/>
      <c r="Z11777" s="289"/>
    </row>
    <row r="11778" spans="22:26">
      <c r="V11778" s="288"/>
      <c r="W11778" s="287"/>
      <c r="Z11778" s="289"/>
    </row>
    <row r="11779" spans="22:26">
      <c r="V11779" s="288"/>
      <c r="W11779" s="287"/>
      <c r="Z11779" s="289"/>
    </row>
    <row r="11780" spans="22:26">
      <c r="V11780" s="288"/>
      <c r="W11780" s="287"/>
      <c r="Z11780" s="289"/>
    </row>
    <row r="11781" spans="22:26">
      <c r="V11781" s="288"/>
      <c r="W11781" s="287"/>
      <c r="Z11781" s="289"/>
    </row>
    <row r="11782" spans="22:26">
      <c r="V11782" s="288"/>
      <c r="W11782" s="287"/>
      <c r="Z11782" s="289"/>
    </row>
    <row r="11783" spans="22:26">
      <c r="V11783" s="288"/>
      <c r="W11783" s="287"/>
      <c r="Z11783" s="289"/>
    </row>
    <row r="11784" spans="22:26">
      <c r="V11784" s="288"/>
      <c r="W11784" s="287"/>
      <c r="Z11784" s="289"/>
    </row>
    <row r="11785" spans="22:26">
      <c r="V11785" s="288"/>
      <c r="W11785" s="287"/>
      <c r="Z11785" s="289"/>
    </row>
    <row r="11786" spans="22:26">
      <c r="V11786" s="288"/>
      <c r="W11786" s="287"/>
      <c r="Z11786" s="289"/>
    </row>
    <row r="11787" spans="22:26">
      <c r="V11787" s="288"/>
      <c r="W11787" s="287"/>
      <c r="Z11787" s="289"/>
    </row>
    <row r="11788" spans="22:26">
      <c r="V11788" s="288"/>
      <c r="W11788" s="287"/>
      <c r="Z11788" s="289"/>
    </row>
    <row r="11789" spans="22:26">
      <c r="V11789" s="288"/>
      <c r="W11789" s="287"/>
      <c r="Z11789" s="289"/>
    </row>
    <row r="11790" spans="22:26">
      <c r="V11790" s="288"/>
      <c r="W11790" s="287"/>
      <c r="Z11790" s="289"/>
    </row>
    <row r="11791" spans="22:26">
      <c r="V11791" s="288"/>
      <c r="W11791" s="287"/>
      <c r="Z11791" s="289"/>
    </row>
    <row r="11792" spans="22:26">
      <c r="V11792" s="288"/>
      <c r="W11792" s="287"/>
      <c r="Z11792" s="289"/>
    </row>
    <row r="11793" spans="22:26">
      <c r="V11793" s="288"/>
      <c r="W11793" s="287"/>
      <c r="Z11793" s="289"/>
    </row>
    <row r="11794" spans="22:26">
      <c r="V11794" s="288"/>
      <c r="W11794" s="287"/>
      <c r="Z11794" s="289"/>
    </row>
    <row r="11795" spans="22:26">
      <c r="V11795" s="288"/>
      <c r="W11795" s="287"/>
      <c r="Z11795" s="289"/>
    </row>
    <row r="11796" spans="22:26">
      <c r="V11796" s="288"/>
      <c r="W11796" s="287"/>
      <c r="Z11796" s="289"/>
    </row>
    <row r="11797" spans="22:26">
      <c r="V11797" s="288"/>
      <c r="W11797" s="287"/>
      <c r="Z11797" s="289"/>
    </row>
    <row r="11798" spans="22:26">
      <c r="V11798" s="288"/>
      <c r="W11798" s="287"/>
      <c r="Z11798" s="289"/>
    </row>
    <row r="11799" spans="22:26">
      <c r="V11799" s="288"/>
      <c r="W11799" s="287"/>
      <c r="Z11799" s="289"/>
    </row>
    <row r="11800" spans="22:26">
      <c r="V11800" s="288"/>
      <c r="W11800" s="287"/>
      <c r="Z11800" s="289"/>
    </row>
    <row r="11801" spans="22:26">
      <c r="V11801" s="288"/>
      <c r="W11801" s="287"/>
      <c r="Z11801" s="289"/>
    </row>
    <row r="11802" spans="22:26">
      <c r="V11802" s="288"/>
      <c r="W11802" s="287"/>
      <c r="Z11802" s="289"/>
    </row>
    <row r="11803" spans="22:26">
      <c r="V11803" s="288"/>
      <c r="W11803" s="287"/>
      <c r="Z11803" s="289"/>
    </row>
    <row r="11804" spans="22:26">
      <c r="V11804" s="288"/>
      <c r="W11804" s="287"/>
      <c r="Z11804" s="289"/>
    </row>
    <row r="11805" spans="22:26">
      <c r="V11805" s="288"/>
      <c r="W11805" s="287"/>
      <c r="Z11805" s="289"/>
    </row>
    <row r="11806" spans="22:26">
      <c r="V11806" s="288"/>
      <c r="W11806" s="287"/>
      <c r="Z11806" s="289"/>
    </row>
    <row r="11807" spans="22:26">
      <c r="V11807" s="288"/>
      <c r="W11807" s="287"/>
      <c r="Z11807" s="289"/>
    </row>
    <row r="11808" spans="22:26">
      <c r="V11808" s="288"/>
      <c r="W11808" s="287"/>
      <c r="Z11808" s="289"/>
    </row>
    <row r="11809" spans="22:26">
      <c r="V11809" s="288"/>
      <c r="W11809" s="287"/>
      <c r="Z11809" s="289"/>
    </row>
    <row r="11810" spans="22:26">
      <c r="V11810" s="288"/>
      <c r="W11810" s="287"/>
      <c r="Z11810" s="289"/>
    </row>
    <row r="11811" spans="22:26">
      <c r="V11811" s="288"/>
      <c r="W11811" s="287"/>
      <c r="Z11811" s="289"/>
    </row>
    <row r="11812" spans="22:26">
      <c r="V11812" s="288"/>
      <c r="W11812" s="287"/>
      <c r="Z11812" s="289"/>
    </row>
    <row r="11813" spans="22:26">
      <c r="V11813" s="288"/>
      <c r="W11813" s="287"/>
      <c r="Z11813" s="289"/>
    </row>
    <row r="11814" spans="22:26">
      <c r="V11814" s="288"/>
      <c r="W11814" s="287"/>
      <c r="Z11814" s="289"/>
    </row>
    <row r="11815" spans="22:26">
      <c r="V11815" s="288"/>
      <c r="W11815" s="287"/>
      <c r="Z11815" s="289"/>
    </row>
    <row r="11816" spans="22:26">
      <c r="V11816" s="288"/>
      <c r="W11816" s="287"/>
      <c r="Z11816" s="289"/>
    </row>
    <row r="11817" spans="22:26">
      <c r="V11817" s="288"/>
      <c r="W11817" s="287"/>
      <c r="Z11817" s="289"/>
    </row>
    <row r="11818" spans="22:26">
      <c r="V11818" s="288"/>
      <c r="W11818" s="287"/>
      <c r="Z11818" s="289"/>
    </row>
    <row r="11819" spans="22:26">
      <c r="V11819" s="288"/>
      <c r="W11819" s="287"/>
      <c r="Z11819" s="289"/>
    </row>
    <row r="11820" spans="22:26">
      <c r="V11820" s="288"/>
      <c r="W11820" s="287"/>
      <c r="Z11820" s="289"/>
    </row>
    <row r="11821" spans="22:26">
      <c r="V11821" s="288"/>
      <c r="W11821" s="287"/>
      <c r="Z11821" s="289"/>
    </row>
    <row r="11822" spans="22:26">
      <c r="V11822" s="288"/>
      <c r="W11822" s="287"/>
      <c r="Z11822" s="289"/>
    </row>
    <row r="11823" spans="22:26">
      <c r="V11823" s="288"/>
      <c r="W11823" s="287"/>
      <c r="Z11823" s="289"/>
    </row>
    <row r="11824" spans="22:26">
      <c r="V11824" s="288"/>
      <c r="W11824" s="287"/>
      <c r="Z11824" s="289"/>
    </row>
    <row r="11825" spans="22:26">
      <c r="V11825" s="288"/>
      <c r="W11825" s="287"/>
      <c r="Z11825" s="289"/>
    </row>
    <row r="11826" spans="22:26">
      <c r="V11826" s="288"/>
      <c r="W11826" s="287"/>
      <c r="Z11826" s="289"/>
    </row>
    <row r="11827" spans="22:26">
      <c r="V11827" s="288"/>
      <c r="W11827" s="287"/>
      <c r="Z11827" s="289"/>
    </row>
    <row r="11828" spans="22:26">
      <c r="V11828" s="288"/>
      <c r="W11828" s="287"/>
      <c r="Z11828" s="289"/>
    </row>
    <row r="11829" spans="22:26">
      <c r="V11829" s="288"/>
      <c r="W11829" s="287"/>
      <c r="Z11829" s="289"/>
    </row>
    <row r="11830" spans="22:26">
      <c r="V11830" s="288"/>
      <c r="W11830" s="287"/>
      <c r="Z11830" s="289"/>
    </row>
    <row r="11831" spans="22:26">
      <c r="V11831" s="288"/>
      <c r="W11831" s="287"/>
      <c r="Z11831" s="289"/>
    </row>
    <row r="11832" spans="22:26">
      <c r="V11832" s="288"/>
      <c r="W11832" s="287"/>
      <c r="Z11832" s="289"/>
    </row>
    <row r="11833" spans="22:26">
      <c r="V11833" s="288"/>
      <c r="W11833" s="287"/>
      <c r="Z11833" s="289"/>
    </row>
    <row r="11834" spans="22:26">
      <c r="V11834" s="288"/>
      <c r="W11834" s="287"/>
      <c r="Z11834" s="289"/>
    </row>
    <row r="11835" spans="22:26">
      <c r="V11835" s="288"/>
      <c r="W11835" s="287"/>
      <c r="Z11835" s="289"/>
    </row>
    <row r="11836" spans="22:26">
      <c r="V11836" s="288"/>
      <c r="W11836" s="287"/>
      <c r="Z11836" s="289"/>
    </row>
    <row r="11837" spans="22:26">
      <c r="V11837" s="288"/>
      <c r="W11837" s="287"/>
      <c r="Z11837" s="289"/>
    </row>
    <row r="11838" spans="22:26">
      <c r="V11838" s="288"/>
      <c r="W11838" s="287"/>
      <c r="Z11838" s="289"/>
    </row>
    <row r="11839" spans="22:26">
      <c r="V11839" s="288"/>
      <c r="W11839" s="287"/>
      <c r="Z11839" s="289"/>
    </row>
    <row r="11840" spans="22:26">
      <c r="V11840" s="288"/>
      <c r="W11840" s="287"/>
      <c r="Z11840" s="289"/>
    </row>
    <row r="11841" spans="22:26">
      <c r="V11841" s="288"/>
      <c r="W11841" s="287"/>
      <c r="Z11841" s="289"/>
    </row>
    <row r="11842" spans="22:26">
      <c r="V11842" s="288"/>
      <c r="W11842" s="287"/>
      <c r="Z11842" s="289"/>
    </row>
    <row r="11843" spans="22:26">
      <c r="V11843" s="288"/>
      <c r="W11843" s="287"/>
      <c r="Z11843" s="289"/>
    </row>
    <row r="11844" spans="22:26">
      <c r="V11844" s="288"/>
      <c r="W11844" s="287"/>
      <c r="Z11844" s="289"/>
    </row>
    <row r="11845" spans="22:26">
      <c r="V11845" s="288"/>
      <c r="W11845" s="287"/>
      <c r="Z11845" s="289"/>
    </row>
    <row r="11846" spans="22:26">
      <c r="V11846" s="288"/>
      <c r="W11846" s="287"/>
      <c r="Z11846" s="289"/>
    </row>
    <row r="11847" spans="22:26">
      <c r="V11847" s="288"/>
      <c r="W11847" s="287"/>
      <c r="Z11847" s="289"/>
    </row>
    <row r="11848" spans="22:26">
      <c r="V11848" s="288"/>
      <c r="W11848" s="287"/>
      <c r="Z11848" s="289"/>
    </row>
    <row r="11849" spans="22:26">
      <c r="V11849" s="288"/>
      <c r="W11849" s="287"/>
      <c r="Z11849" s="289"/>
    </row>
    <row r="11850" spans="22:26">
      <c r="V11850" s="288"/>
      <c r="W11850" s="287"/>
      <c r="Z11850" s="289"/>
    </row>
    <row r="11851" spans="22:26">
      <c r="V11851" s="288"/>
      <c r="W11851" s="287"/>
      <c r="Z11851" s="289"/>
    </row>
    <row r="11852" spans="22:26">
      <c r="V11852" s="288"/>
      <c r="W11852" s="287"/>
      <c r="Z11852" s="289"/>
    </row>
    <row r="11853" spans="22:26">
      <c r="V11853" s="288"/>
      <c r="W11853" s="287"/>
      <c r="Z11853" s="289"/>
    </row>
    <row r="11854" spans="22:26">
      <c r="V11854" s="288"/>
      <c r="W11854" s="287"/>
      <c r="Z11854" s="289"/>
    </row>
    <row r="11855" spans="22:26">
      <c r="V11855" s="288"/>
      <c r="W11855" s="287"/>
      <c r="Z11855" s="289"/>
    </row>
    <row r="11856" spans="22:26">
      <c r="V11856" s="288"/>
      <c r="W11856" s="287"/>
      <c r="Z11856" s="289"/>
    </row>
    <row r="11857" spans="22:26">
      <c r="V11857" s="288"/>
      <c r="W11857" s="287"/>
      <c r="Z11857" s="289"/>
    </row>
    <row r="11858" spans="22:26">
      <c r="V11858" s="288"/>
      <c r="W11858" s="287"/>
      <c r="Z11858" s="289"/>
    </row>
    <row r="11859" spans="22:26">
      <c r="V11859" s="288"/>
      <c r="W11859" s="287"/>
      <c r="Z11859" s="289"/>
    </row>
    <row r="11860" spans="22:26">
      <c r="V11860" s="288"/>
      <c r="W11860" s="287"/>
      <c r="Z11860" s="289"/>
    </row>
    <row r="11861" spans="22:26">
      <c r="V11861" s="288"/>
      <c r="W11861" s="287"/>
      <c r="Z11861" s="289"/>
    </row>
    <row r="11862" spans="22:26">
      <c r="V11862" s="288"/>
      <c r="W11862" s="287"/>
      <c r="Z11862" s="289"/>
    </row>
    <row r="11863" spans="22:26">
      <c r="V11863" s="288"/>
      <c r="W11863" s="287"/>
      <c r="Z11863" s="289"/>
    </row>
    <row r="11864" spans="22:26">
      <c r="V11864" s="288"/>
      <c r="W11864" s="287"/>
      <c r="Z11864" s="289"/>
    </row>
    <row r="11865" spans="22:26">
      <c r="V11865" s="288"/>
      <c r="W11865" s="287"/>
      <c r="Z11865" s="289"/>
    </row>
    <row r="11866" spans="22:26">
      <c r="V11866" s="288"/>
      <c r="W11866" s="287"/>
      <c r="Z11866" s="289"/>
    </row>
    <row r="11867" spans="22:26">
      <c r="V11867" s="288"/>
      <c r="W11867" s="287"/>
      <c r="Z11867" s="289"/>
    </row>
    <row r="11868" spans="22:26">
      <c r="V11868" s="288"/>
      <c r="W11868" s="287"/>
      <c r="Z11868" s="289"/>
    </row>
    <row r="11869" spans="22:26">
      <c r="V11869" s="288"/>
      <c r="W11869" s="287"/>
      <c r="Z11869" s="289"/>
    </row>
    <row r="11870" spans="22:26">
      <c r="V11870" s="288"/>
      <c r="W11870" s="287"/>
      <c r="Z11870" s="289"/>
    </row>
    <row r="11871" spans="22:26">
      <c r="V11871" s="288"/>
      <c r="W11871" s="287"/>
      <c r="Z11871" s="289"/>
    </row>
    <row r="11872" spans="22:26">
      <c r="V11872" s="288"/>
      <c r="W11872" s="287"/>
      <c r="Z11872" s="289"/>
    </row>
    <row r="11873" spans="22:26">
      <c r="V11873" s="288"/>
      <c r="W11873" s="287"/>
      <c r="Z11873" s="289"/>
    </row>
    <row r="11874" spans="22:26">
      <c r="V11874" s="288"/>
      <c r="W11874" s="287"/>
      <c r="Z11874" s="289"/>
    </row>
    <row r="11875" spans="22:26">
      <c r="V11875" s="288"/>
      <c r="W11875" s="287"/>
      <c r="Z11875" s="289"/>
    </row>
    <row r="11876" spans="22:26">
      <c r="V11876" s="288"/>
      <c r="W11876" s="287"/>
      <c r="Z11876" s="289"/>
    </row>
    <row r="11877" spans="22:26">
      <c r="V11877" s="288"/>
      <c r="W11877" s="287"/>
      <c r="Z11877" s="289"/>
    </row>
    <row r="11878" spans="22:26">
      <c r="V11878" s="288"/>
      <c r="W11878" s="287"/>
      <c r="Z11878" s="289"/>
    </row>
    <row r="11879" spans="22:26">
      <c r="V11879" s="288"/>
      <c r="W11879" s="287"/>
      <c r="Z11879" s="289"/>
    </row>
    <row r="11880" spans="22:26">
      <c r="V11880" s="288"/>
      <c r="W11880" s="287"/>
      <c r="Z11880" s="289"/>
    </row>
    <row r="11881" spans="22:26">
      <c r="V11881" s="288"/>
      <c r="W11881" s="287"/>
      <c r="Z11881" s="289"/>
    </row>
    <row r="11882" spans="22:26">
      <c r="V11882" s="288"/>
      <c r="W11882" s="287"/>
      <c r="Z11882" s="289"/>
    </row>
    <row r="11883" spans="22:26">
      <c r="V11883" s="288"/>
      <c r="W11883" s="287"/>
      <c r="Z11883" s="289"/>
    </row>
    <row r="11884" spans="22:26">
      <c r="V11884" s="288"/>
      <c r="W11884" s="287"/>
      <c r="Z11884" s="289"/>
    </row>
    <row r="11885" spans="22:26">
      <c r="V11885" s="288"/>
      <c r="W11885" s="287"/>
      <c r="Z11885" s="289"/>
    </row>
    <row r="11886" spans="22:26">
      <c r="V11886" s="288"/>
      <c r="W11886" s="287"/>
      <c r="Z11886" s="289"/>
    </row>
    <row r="11887" spans="22:26">
      <c r="V11887" s="288"/>
      <c r="W11887" s="287"/>
      <c r="Z11887" s="289"/>
    </row>
    <row r="11888" spans="22:26">
      <c r="V11888" s="288"/>
      <c r="W11888" s="287"/>
      <c r="Z11888" s="289"/>
    </row>
    <row r="11889" spans="22:26">
      <c r="V11889" s="288"/>
      <c r="W11889" s="287"/>
      <c r="Z11889" s="289"/>
    </row>
    <row r="11890" spans="22:26">
      <c r="V11890" s="288"/>
      <c r="W11890" s="287"/>
      <c r="Z11890" s="289"/>
    </row>
    <row r="11891" spans="22:26">
      <c r="V11891" s="288"/>
      <c r="W11891" s="287"/>
      <c r="Z11891" s="289"/>
    </row>
    <row r="11892" spans="22:26">
      <c r="V11892" s="288"/>
      <c r="W11892" s="287"/>
      <c r="Z11892" s="289"/>
    </row>
    <row r="11893" spans="22:26">
      <c r="V11893" s="288"/>
      <c r="W11893" s="287"/>
      <c r="Z11893" s="289"/>
    </row>
    <row r="11894" spans="22:26">
      <c r="V11894" s="288"/>
      <c r="W11894" s="287"/>
      <c r="Z11894" s="289"/>
    </row>
    <row r="11895" spans="22:26">
      <c r="V11895" s="288"/>
      <c r="W11895" s="287"/>
      <c r="Z11895" s="289"/>
    </row>
    <row r="11896" spans="22:26">
      <c r="V11896" s="288"/>
      <c r="W11896" s="287"/>
      <c r="Z11896" s="289"/>
    </row>
    <row r="11897" spans="22:26">
      <c r="V11897" s="288"/>
      <c r="W11897" s="287"/>
      <c r="Z11897" s="289"/>
    </row>
    <row r="11898" spans="22:26">
      <c r="V11898" s="288"/>
      <c r="W11898" s="287"/>
      <c r="Z11898" s="289"/>
    </row>
    <row r="11899" spans="22:26">
      <c r="V11899" s="288"/>
      <c r="W11899" s="287"/>
      <c r="Z11899" s="289"/>
    </row>
    <row r="11900" spans="22:26">
      <c r="V11900" s="288"/>
      <c r="W11900" s="287"/>
      <c r="Z11900" s="289"/>
    </row>
    <row r="11901" spans="22:26">
      <c r="V11901" s="288"/>
      <c r="W11901" s="287"/>
      <c r="Z11901" s="289"/>
    </row>
    <row r="11902" spans="22:26">
      <c r="V11902" s="288"/>
      <c r="W11902" s="287"/>
      <c r="Z11902" s="289"/>
    </row>
    <row r="11903" spans="22:26">
      <c r="V11903" s="288"/>
      <c r="W11903" s="287"/>
      <c r="Z11903" s="289"/>
    </row>
    <row r="11904" spans="22:26">
      <c r="V11904" s="288"/>
      <c r="W11904" s="287"/>
      <c r="Z11904" s="289"/>
    </row>
    <row r="11905" spans="22:26">
      <c r="V11905" s="288"/>
      <c r="W11905" s="287"/>
      <c r="Z11905" s="289"/>
    </row>
    <row r="11906" spans="22:26">
      <c r="V11906" s="288"/>
      <c r="W11906" s="287"/>
      <c r="Z11906" s="289"/>
    </row>
    <row r="11907" spans="22:26">
      <c r="V11907" s="288"/>
      <c r="W11907" s="287"/>
      <c r="Z11907" s="289"/>
    </row>
    <row r="11908" spans="22:26">
      <c r="V11908" s="288"/>
      <c r="W11908" s="287"/>
      <c r="Z11908" s="289"/>
    </row>
    <row r="11909" spans="22:26">
      <c r="V11909" s="288"/>
      <c r="W11909" s="287"/>
      <c r="Z11909" s="289"/>
    </row>
    <row r="11910" spans="22:26">
      <c r="V11910" s="288"/>
      <c r="W11910" s="287"/>
      <c r="Z11910" s="289"/>
    </row>
    <row r="11911" spans="22:26">
      <c r="V11911" s="288"/>
      <c r="W11911" s="287"/>
      <c r="Z11911" s="289"/>
    </row>
    <row r="11912" spans="22:26">
      <c r="V11912" s="288"/>
      <c r="W11912" s="287"/>
      <c r="Z11912" s="289"/>
    </row>
    <row r="11913" spans="22:26">
      <c r="V11913" s="288"/>
      <c r="W11913" s="287"/>
      <c r="Z11913" s="289"/>
    </row>
    <row r="11914" spans="22:26">
      <c r="V11914" s="288"/>
      <c r="W11914" s="287"/>
      <c r="Z11914" s="289"/>
    </row>
    <row r="11915" spans="22:26">
      <c r="V11915" s="288"/>
      <c r="W11915" s="287"/>
      <c r="Z11915" s="289"/>
    </row>
    <row r="11916" spans="22:26">
      <c r="V11916" s="288"/>
      <c r="W11916" s="287"/>
      <c r="Z11916" s="289"/>
    </row>
    <row r="11917" spans="22:26">
      <c r="V11917" s="288"/>
      <c r="W11917" s="287"/>
      <c r="Z11917" s="289"/>
    </row>
    <row r="11918" spans="22:26">
      <c r="V11918" s="288"/>
      <c r="W11918" s="287"/>
      <c r="Z11918" s="289"/>
    </row>
    <row r="11919" spans="22:26">
      <c r="V11919" s="288"/>
      <c r="W11919" s="287"/>
      <c r="Z11919" s="289"/>
    </row>
    <row r="11920" spans="22:26">
      <c r="V11920" s="288"/>
      <c r="W11920" s="287"/>
      <c r="Z11920" s="289"/>
    </row>
    <row r="11921" spans="22:26">
      <c r="V11921" s="288"/>
      <c r="W11921" s="287"/>
      <c r="Z11921" s="289"/>
    </row>
    <row r="11922" spans="22:26">
      <c r="V11922" s="288"/>
      <c r="W11922" s="287"/>
      <c r="Z11922" s="289"/>
    </row>
    <row r="11923" spans="22:26">
      <c r="V11923" s="288"/>
      <c r="W11923" s="287"/>
      <c r="Z11923" s="289"/>
    </row>
    <row r="11924" spans="22:26">
      <c r="V11924" s="288"/>
      <c r="W11924" s="287"/>
      <c r="Z11924" s="289"/>
    </row>
    <row r="11925" spans="22:26">
      <c r="V11925" s="288"/>
      <c r="W11925" s="287"/>
      <c r="Z11925" s="289"/>
    </row>
    <row r="11926" spans="22:26">
      <c r="V11926" s="288"/>
      <c r="W11926" s="287"/>
      <c r="Z11926" s="289"/>
    </row>
    <row r="11927" spans="22:26">
      <c r="V11927" s="288"/>
      <c r="W11927" s="287"/>
      <c r="Z11927" s="289"/>
    </row>
    <row r="11928" spans="22:26">
      <c r="V11928" s="288"/>
      <c r="W11928" s="287"/>
      <c r="Z11928" s="289"/>
    </row>
    <row r="11929" spans="22:26">
      <c r="V11929" s="288"/>
      <c r="W11929" s="287"/>
      <c r="Z11929" s="289"/>
    </row>
    <row r="11930" spans="22:26">
      <c r="V11930" s="288"/>
      <c r="W11930" s="287"/>
      <c r="Z11930" s="289"/>
    </row>
    <row r="11931" spans="22:26">
      <c r="V11931" s="288"/>
      <c r="W11931" s="287"/>
      <c r="Z11931" s="289"/>
    </row>
    <row r="11932" spans="22:26">
      <c r="V11932" s="288"/>
      <c r="W11932" s="287"/>
      <c r="Z11932" s="289"/>
    </row>
    <row r="11933" spans="22:26">
      <c r="V11933" s="288"/>
      <c r="W11933" s="287"/>
      <c r="Z11933" s="289"/>
    </row>
    <row r="11934" spans="22:26">
      <c r="V11934" s="288"/>
      <c r="W11934" s="287"/>
      <c r="Z11934" s="289"/>
    </row>
    <row r="11935" spans="22:26">
      <c r="V11935" s="288"/>
      <c r="W11935" s="287"/>
      <c r="Z11935" s="289"/>
    </row>
    <row r="11936" spans="22:26">
      <c r="V11936" s="288"/>
      <c r="W11936" s="287"/>
      <c r="Z11936" s="289"/>
    </row>
    <row r="11937" spans="22:26">
      <c r="V11937" s="288"/>
      <c r="W11937" s="287"/>
      <c r="Z11937" s="289"/>
    </row>
    <row r="11938" spans="22:26">
      <c r="V11938" s="288"/>
      <c r="W11938" s="287"/>
      <c r="Z11938" s="289"/>
    </row>
    <row r="11939" spans="22:26">
      <c r="V11939" s="288"/>
      <c r="W11939" s="287"/>
      <c r="Z11939" s="289"/>
    </row>
    <row r="11940" spans="22:26">
      <c r="V11940" s="288"/>
      <c r="W11940" s="287"/>
      <c r="Z11940" s="289"/>
    </row>
    <row r="11941" spans="22:26">
      <c r="V11941" s="288"/>
      <c r="W11941" s="287"/>
      <c r="Z11941" s="289"/>
    </row>
    <row r="11942" spans="22:26">
      <c r="V11942" s="288"/>
      <c r="W11942" s="287"/>
      <c r="Z11942" s="289"/>
    </row>
    <row r="11943" spans="22:26">
      <c r="V11943" s="288"/>
      <c r="W11943" s="287"/>
      <c r="Z11943" s="289"/>
    </row>
    <row r="11944" spans="22:26">
      <c r="V11944" s="288"/>
      <c r="W11944" s="287"/>
      <c r="Z11944" s="289"/>
    </row>
    <row r="11945" spans="22:26">
      <c r="V11945" s="288"/>
      <c r="W11945" s="287"/>
      <c r="Z11945" s="289"/>
    </row>
    <row r="11946" spans="22:26">
      <c r="V11946" s="288"/>
      <c r="W11946" s="287"/>
      <c r="Z11946" s="289"/>
    </row>
    <row r="11947" spans="22:26">
      <c r="V11947" s="288"/>
      <c r="W11947" s="287"/>
      <c r="Z11947" s="289"/>
    </row>
    <row r="11948" spans="22:26">
      <c r="V11948" s="288"/>
      <c r="W11948" s="287"/>
      <c r="Z11948" s="289"/>
    </row>
    <row r="11949" spans="22:26">
      <c r="V11949" s="288"/>
      <c r="W11949" s="287"/>
      <c r="Z11949" s="289"/>
    </row>
    <row r="11950" spans="22:26">
      <c r="V11950" s="288"/>
      <c r="W11950" s="287"/>
      <c r="Z11950" s="289"/>
    </row>
    <row r="11951" spans="22:26">
      <c r="V11951" s="288"/>
      <c r="W11951" s="287"/>
      <c r="Z11951" s="289"/>
    </row>
    <row r="11952" spans="22:26">
      <c r="V11952" s="288"/>
      <c r="W11952" s="287"/>
      <c r="Z11952" s="289"/>
    </row>
    <row r="11953" spans="22:26">
      <c r="V11953" s="288"/>
      <c r="W11953" s="287"/>
      <c r="Z11953" s="289"/>
    </row>
    <row r="11954" spans="22:26">
      <c r="V11954" s="288"/>
      <c r="W11954" s="287"/>
      <c r="Z11954" s="289"/>
    </row>
    <row r="11955" spans="22:26">
      <c r="V11955" s="288"/>
      <c r="W11955" s="287"/>
      <c r="Z11955" s="289"/>
    </row>
    <row r="11956" spans="22:26">
      <c r="V11956" s="288"/>
      <c r="W11956" s="287"/>
      <c r="Z11956" s="289"/>
    </row>
    <row r="11957" spans="22:26">
      <c r="V11957" s="288"/>
      <c r="W11957" s="287"/>
      <c r="Z11957" s="289"/>
    </row>
    <row r="11958" spans="22:26">
      <c r="V11958" s="288"/>
      <c r="W11958" s="287"/>
      <c r="Z11958" s="289"/>
    </row>
    <row r="11959" spans="22:26">
      <c r="V11959" s="288"/>
      <c r="W11959" s="287"/>
      <c r="Z11959" s="289"/>
    </row>
    <row r="11960" spans="22:26">
      <c r="V11960" s="288"/>
      <c r="W11960" s="287"/>
      <c r="Z11960" s="289"/>
    </row>
    <row r="11961" spans="22:26">
      <c r="V11961" s="288"/>
      <c r="W11961" s="287"/>
      <c r="Z11961" s="289"/>
    </row>
    <row r="11962" spans="22:26">
      <c r="V11962" s="288"/>
      <c r="W11962" s="287"/>
      <c r="Z11962" s="289"/>
    </row>
    <row r="11963" spans="22:26">
      <c r="V11963" s="288"/>
      <c r="W11963" s="287"/>
      <c r="Z11963" s="289"/>
    </row>
    <row r="11964" spans="22:26">
      <c r="V11964" s="288"/>
      <c r="W11964" s="287"/>
      <c r="Z11964" s="289"/>
    </row>
    <row r="11965" spans="22:26">
      <c r="V11965" s="288"/>
      <c r="W11965" s="287"/>
      <c r="Z11965" s="289"/>
    </row>
    <row r="11966" spans="22:26">
      <c r="V11966" s="288"/>
      <c r="W11966" s="287"/>
      <c r="Z11966" s="289"/>
    </row>
    <row r="11967" spans="22:26">
      <c r="V11967" s="288"/>
      <c r="W11967" s="287"/>
      <c r="Z11967" s="289"/>
    </row>
    <row r="11968" spans="22:26">
      <c r="V11968" s="288"/>
      <c r="W11968" s="287"/>
      <c r="Z11968" s="289"/>
    </row>
    <row r="11969" spans="22:26">
      <c r="V11969" s="288"/>
      <c r="W11969" s="287"/>
      <c r="Z11969" s="289"/>
    </row>
    <row r="11970" spans="22:26">
      <c r="V11970" s="288"/>
      <c r="W11970" s="287"/>
      <c r="Z11970" s="289"/>
    </row>
    <row r="11971" spans="22:26">
      <c r="V11971" s="288"/>
      <c r="W11971" s="287"/>
      <c r="Z11971" s="289"/>
    </row>
    <row r="11972" spans="22:26">
      <c r="V11972" s="288"/>
      <c r="W11972" s="287"/>
      <c r="Z11972" s="289"/>
    </row>
    <row r="11973" spans="22:26">
      <c r="V11973" s="288"/>
      <c r="W11973" s="287"/>
      <c r="Z11973" s="289"/>
    </row>
    <row r="11974" spans="22:26">
      <c r="V11974" s="288"/>
      <c r="W11974" s="287"/>
      <c r="Z11974" s="289"/>
    </row>
    <row r="11975" spans="22:26">
      <c r="V11975" s="288"/>
      <c r="W11975" s="287"/>
      <c r="Z11975" s="289"/>
    </row>
    <row r="11976" spans="22:26">
      <c r="V11976" s="288"/>
      <c r="W11976" s="287"/>
      <c r="Z11976" s="289"/>
    </row>
    <row r="11977" spans="22:26">
      <c r="V11977" s="288"/>
      <c r="W11977" s="287"/>
      <c r="Z11977" s="289"/>
    </row>
    <row r="11978" spans="22:26">
      <c r="V11978" s="288"/>
      <c r="W11978" s="287"/>
      <c r="Z11978" s="289"/>
    </row>
    <row r="11979" spans="22:26">
      <c r="V11979" s="288"/>
      <c r="W11979" s="287"/>
      <c r="Z11979" s="289"/>
    </row>
    <row r="11980" spans="22:26">
      <c r="V11980" s="288"/>
      <c r="W11980" s="287"/>
      <c r="Z11980" s="289"/>
    </row>
    <row r="11981" spans="22:26">
      <c r="V11981" s="288"/>
      <c r="W11981" s="287"/>
      <c r="Z11981" s="289"/>
    </row>
    <row r="11982" spans="22:26">
      <c r="V11982" s="288"/>
      <c r="W11982" s="287"/>
      <c r="Z11982" s="289"/>
    </row>
    <row r="11983" spans="22:26">
      <c r="V11983" s="288"/>
      <c r="W11983" s="287"/>
      <c r="Z11983" s="289"/>
    </row>
    <row r="11984" spans="22:26">
      <c r="V11984" s="288"/>
      <c r="W11984" s="287"/>
      <c r="Z11984" s="289"/>
    </row>
    <row r="11985" spans="22:26">
      <c r="V11985" s="288"/>
      <c r="W11985" s="287"/>
      <c r="Z11985" s="289"/>
    </row>
    <row r="11986" spans="22:26">
      <c r="V11986" s="288"/>
      <c r="W11986" s="287"/>
      <c r="Z11986" s="289"/>
    </row>
    <row r="11987" spans="22:26">
      <c r="V11987" s="288"/>
      <c r="W11987" s="287"/>
      <c r="Z11987" s="289"/>
    </row>
    <row r="11988" spans="22:26">
      <c r="V11988" s="288"/>
      <c r="W11988" s="287"/>
      <c r="Z11988" s="289"/>
    </row>
    <row r="11989" spans="22:26">
      <c r="V11989" s="288"/>
      <c r="W11989" s="287"/>
      <c r="Z11989" s="289"/>
    </row>
    <row r="11990" spans="22:26">
      <c r="V11990" s="288"/>
      <c r="W11990" s="287"/>
      <c r="Z11990" s="289"/>
    </row>
    <row r="11991" spans="22:26">
      <c r="V11991" s="288"/>
      <c r="W11991" s="287"/>
      <c r="Z11991" s="289"/>
    </row>
    <row r="11992" spans="22:26">
      <c r="V11992" s="288"/>
      <c r="W11992" s="287"/>
      <c r="Z11992" s="289"/>
    </row>
    <row r="11993" spans="22:26">
      <c r="V11993" s="288"/>
      <c r="W11993" s="287"/>
      <c r="Z11993" s="289"/>
    </row>
    <row r="11994" spans="22:26">
      <c r="V11994" s="288"/>
      <c r="W11994" s="287"/>
      <c r="Z11994" s="289"/>
    </row>
    <row r="11995" spans="22:26">
      <c r="V11995" s="288"/>
      <c r="W11995" s="287"/>
      <c r="Z11995" s="289"/>
    </row>
    <row r="11996" spans="22:26">
      <c r="V11996" s="288"/>
      <c r="W11996" s="287"/>
      <c r="Z11996" s="289"/>
    </row>
    <row r="11997" spans="22:26">
      <c r="V11997" s="288"/>
      <c r="W11997" s="287"/>
      <c r="Z11997" s="289"/>
    </row>
    <row r="11998" spans="22:26">
      <c r="V11998" s="288"/>
      <c r="W11998" s="287"/>
      <c r="Z11998" s="289"/>
    </row>
    <row r="11999" spans="22:26">
      <c r="V11999" s="288"/>
      <c r="W11999" s="287"/>
      <c r="Z11999" s="289"/>
    </row>
    <row r="12000" spans="22:26">
      <c r="V12000" s="288"/>
      <c r="W12000" s="287"/>
      <c r="Z12000" s="289"/>
    </row>
    <row r="12001" spans="22:26">
      <c r="V12001" s="288"/>
      <c r="W12001" s="287"/>
      <c r="Z12001" s="289"/>
    </row>
    <row r="12002" spans="22:26">
      <c r="V12002" s="288"/>
      <c r="W12002" s="287"/>
      <c r="Z12002" s="289"/>
    </row>
    <row r="12003" spans="22:26">
      <c r="V12003" s="288"/>
      <c r="W12003" s="287"/>
      <c r="Z12003" s="289"/>
    </row>
    <row r="12004" spans="22:26">
      <c r="V12004" s="288"/>
      <c r="W12004" s="287"/>
      <c r="Z12004" s="289"/>
    </row>
    <row r="12005" spans="22:26">
      <c r="V12005" s="288"/>
      <c r="W12005" s="287"/>
      <c r="Z12005" s="289"/>
    </row>
    <row r="12006" spans="22:26">
      <c r="V12006" s="288"/>
      <c r="W12006" s="287"/>
      <c r="Z12006" s="289"/>
    </row>
    <row r="12007" spans="22:26">
      <c r="V12007" s="288"/>
      <c r="W12007" s="287"/>
      <c r="Z12007" s="289"/>
    </row>
    <row r="12008" spans="22:26">
      <c r="V12008" s="288"/>
      <c r="W12008" s="287"/>
      <c r="Z12008" s="289"/>
    </row>
    <row r="12009" spans="22:26">
      <c r="V12009" s="288"/>
      <c r="W12009" s="287"/>
      <c r="Z12009" s="289"/>
    </row>
    <row r="12010" spans="22:26">
      <c r="V12010" s="288"/>
      <c r="W12010" s="287"/>
      <c r="Z12010" s="289"/>
    </row>
    <row r="12011" spans="22:26">
      <c r="V12011" s="288"/>
      <c r="W12011" s="287"/>
      <c r="Z12011" s="289"/>
    </row>
    <row r="12012" spans="22:26">
      <c r="V12012" s="288"/>
      <c r="W12012" s="287"/>
      <c r="Z12012" s="289"/>
    </row>
    <row r="12013" spans="22:26">
      <c r="V12013" s="288"/>
      <c r="W12013" s="287"/>
      <c r="Z12013" s="289"/>
    </row>
    <row r="12014" spans="22:26">
      <c r="V12014" s="288"/>
      <c r="W12014" s="287"/>
      <c r="Z12014" s="289"/>
    </row>
    <row r="12015" spans="22:26">
      <c r="V12015" s="288"/>
      <c r="W12015" s="287"/>
      <c r="Z12015" s="289"/>
    </row>
    <row r="12016" spans="22:26">
      <c r="V12016" s="288"/>
      <c r="W12016" s="287"/>
      <c r="Z12016" s="289"/>
    </row>
    <row r="12017" spans="22:26">
      <c r="V12017" s="288"/>
      <c r="W12017" s="287"/>
      <c r="Z12017" s="289"/>
    </row>
    <row r="12018" spans="22:26">
      <c r="V12018" s="288"/>
      <c r="W12018" s="287"/>
      <c r="Z12018" s="289"/>
    </row>
    <row r="12019" spans="22:26">
      <c r="V12019" s="288"/>
      <c r="W12019" s="287"/>
      <c r="Z12019" s="289"/>
    </row>
    <row r="12020" spans="22:26">
      <c r="V12020" s="288"/>
      <c r="W12020" s="287"/>
      <c r="Z12020" s="289"/>
    </row>
    <row r="12021" spans="22:26">
      <c r="V12021" s="288"/>
      <c r="W12021" s="287"/>
      <c r="Z12021" s="289"/>
    </row>
    <row r="12022" spans="22:26">
      <c r="V12022" s="288"/>
      <c r="W12022" s="287"/>
      <c r="Z12022" s="289"/>
    </row>
    <row r="12023" spans="22:26">
      <c r="V12023" s="288"/>
      <c r="W12023" s="287"/>
      <c r="Z12023" s="289"/>
    </row>
    <row r="12024" spans="22:26">
      <c r="V12024" s="288"/>
      <c r="W12024" s="287"/>
      <c r="Z12024" s="289"/>
    </row>
    <row r="12025" spans="22:26">
      <c r="V12025" s="288"/>
      <c r="W12025" s="287"/>
      <c r="Z12025" s="289"/>
    </row>
    <row r="12026" spans="22:26">
      <c r="V12026" s="288"/>
      <c r="W12026" s="287"/>
      <c r="Z12026" s="289"/>
    </row>
    <row r="12027" spans="22:26">
      <c r="V12027" s="288"/>
      <c r="W12027" s="287"/>
      <c r="Z12027" s="289"/>
    </row>
    <row r="12028" spans="22:26">
      <c r="V12028" s="288"/>
      <c r="W12028" s="287"/>
      <c r="Z12028" s="289"/>
    </row>
    <row r="12029" spans="22:26">
      <c r="V12029" s="288"/>
      <c r="W12029" s="287"/>
      <c r="Z12029" s="289"/>
    </row>
    <row r="12030" spans="22:26">
      <c r="V12030" s="288"/>
      <c r="W12030" s="287"/>
      <c r="Z12030" s="289"/>
    </row>
    <row r="12031" spans="22:26">
      <c r="V12031" s="288"/>
      <c r="W12031" s="287"/>
      <c r="Z12031" s="289"/>
    </row>
    <row r="12032" spans="22:26">
      <c r="V12032" s="288"/>
      <c r="W12032" s="287"/>
      <c r="Z12032" s="289"/>
    </row>
    <row r="12033" spans="22:26">
      <c r="V12033" s="288"/>
      <c r="W12033" s="287"/>
      <c r="Z12033" s="289"/>
    </row>
    <row r="12034" spans="22:26">
      <c r="V12034" s="288"/>
      <c r="W12034" s="287"/>
      <c r="Z12034" s="289"/>
    </row>
    <row r="12035" spans="22:26">
      <c r="V12035" s="288"/>
      <c r="W12035" s="287"/>
      <c r="Z12035" s="289"/>
    </row>
    <row r="12036" spans="22:26">
      <c r="V12036" s="288"/>
      <c r="W12036" s="287"/>
      <c r="Z12036" s="289"/>
    </row>
    <row r="12037" spans="22:26">
      <c r="V12037" s="288"/>
      <c r="W12037" s="287"/>
      <c r="Z12037" s="289"/>
    </row>
    <row r="12038" spans="22:26">
      <c r="V12038" s="288"/>
      <c r="W12038" s="287"/>
      <c r="Z12038" s="289"/>
    </row>
    <row r="12039" spans="22:26">
      <c r="V12039" s="288"/>
      <c r="W12039" s="287"/>
      <c r="Z12039" s="289"/>
    </row>
    <row r="12040" spans="22:26">
      <c r="V12040" s="288"/>
      <c r="W12040" s="287"/>
      <c r="Z12040" s="289"/>
    </row>
    <row r="12041" spans="22:26">
      <c r="V12041" s="288"/>
      <c r="W12041" s="287"/>
      <c r="Z12041" s="289"/>
    </row>
    <row r="12042" spans="22:26">
      <c r="V12042" s="288"/>
      <c r="W12042" s="287"/>
      <c r="Z12042" s="289"/>
    </row>
    <row r="12043" spans="22:26">
      <c r="V12043" s="288"/>
      <c r="W12043" s="287"/>
      <c r="Z12043" s="289"/>
    </row>
    <row r="12044" spans="22:26">
      <c r="V12044" s="288"/>
      <c r="W12044" s="287"/>
      <c r="Z12044" s="289"/>
    </row>
    <row r="12045" spans="22:26">
      <c r="V12045" s="288"/>
      <c r="W12045" s="287"/>
      <c r="Z12045" s="289"/>
    </row>
    <row r="12046" spans="22:26">
      <c r="V12046" s="288"/>
      <c r="W12046" s="287"/>
      <c r="Z12046" s="289"/>
    </row>
    <row r="12047" spans="22:26">
      <c r="V12047" s="288"/>
      <c r="W12047" s="287"/>
      <c r="Z12047" s="289"/>
    </row>
    <row r="12048" spans="22:26">
      <c r="V12048" s="288"/>
      <c r="W12048" s="287"/>
      <c r="Z12048" s="289"/>
    </row>
    <row r="12049" spans="22:26">
      <c r="V12049" s="288"/>
      <c r="W12049" s="287"/>
      <c r="Z12049" s="289"/>
    </row>
    <row r="12050" spans="22:26">
      <c r="V12050" s="288"/>
      <c r="W12050" s="287"/>
      <c r="Z12050" s="289"/>
    </row>
    <row r="12051" spans="22:26">
      <c r="V12051" s="288"/>
      <c r="W12051" s="287"/>
      <c r="Z12051" s="289"/>
    </row>
    <row r="12052" spans="22:26">
      <c r="V12052" s="288"/>
      <c r="W12052" s="287"/>
      <c r="Z12052" s="289"/>
    </row>
    <row r="12053" spans="22:26">
      <c r="V12053" s="288"/>
      <c r="W12053" s="287"/>
      <c r="Z12053" s="289"/>
    </row>
    <row r="12054" spans="22:26">
      <c r="V12054" s="288"/>
      <c r="W12054" s="287"/>
      <c r="Z12054" s="289"/>
    </row>
    <row r="12055" spans="22:26">
      <c r="V12055" s="288"/>
      <c r="W12055" s="287"/>
      <c r="Z12055" s="289"/>
    </row>
    <row r="12056" spans="22:26">
      <c r="V12056" s="288"/>
      <c r="W12056" s="287"/>
      <c r="Z12056" s="289"/>
    </row>
    <row r="12057" spans="22:26">
      <c r="V12057" s="288"/>
      <c r="W12057" s="287"/>
      <c r="Z12057" s="289"/>
    </row>
    <row r="12058" spans="22:26">
      <c r="V12058" s="288"/>
      <c r="W12058" s="287"/>
      <c r="Z12058" s="289"/>
    </row>
    <row r="12059" spans="22:26">
      <c r="V12059" s="288"/>
      <c r="W12059" s="287"/>
      <c r="Z12059" s="289"/>
    </row>
    <row r="12060" spans="22:26">
      <c r="V12060" s="288"/>
      <c r="W12060" s="287"/>
      <c r="Z12060" s="289"/>
    </row>
    <row r="12061" spans="22:26">
      <c r="V12061" s="288"/>
      <c r="W12061" s="287"/>
      <c r="Z12061" s="289"/>
    </row>
    <row r="12062" spans="22:26">
      <c r="V12062" s="288"/>
      <c r="W12062" s="287"/>
      <c r="Z12062" s="289"/>
    </row>
    <row r="12063" spans="22:26">
      <c r="V12063" s="288"/>
      <c r="W12063" s="287"/>
      <c r="Z12063" s="289"/>
    </row>
    <row r="12064" spans="22:26">
      <c r="V12064" s="288"/>
      <c r="W12064" s="287"/>
      <c r="Z12064" s="289"/>
    </row>
    <row r="12065" spans="22:26">
      <c r="V12065" s="288"/>
      <c r="W12065" s="287"/>
      <c r="Z12065" s="289"/>
    </row>
    <row r="12066" spans="22:26">
      <c r="V12066" s="288"/>
      <c r="W12066" s="287"/>
      <c r="Z12066" s="289"/>
    </row>
    <row r="12067" spans="22:26">
      <c r="V12067" s="288"/>
      <c r="W12067" s="287"/>
      <c r="Z12067" s="289"/>
    </row>
    <row r="12068" spans="22:26">
      <c r="V12068" s="288"/>
      <c r="W12068" s="287"/>
      <c r="Z12068" s="289"/>
    </row>
    <row r="12069" spans="22:26">
      <c r="V12069" s="288"/>
      <c r="W12069" s="287"/>
      <c r="Z12069" s="289"/>
    </row>
    <row r="12070" spans="22:26">
      <c r="V12070" s="288"/>
      <c r="W12070" s="287"/>
      <c r="Z12070" s="289"/>
    </row>
    <row r="12071" spans="22:26">
      <c r="V12071" s="288"/>
      <c r="W12071" s="287"/>
      <c r="Z12071" s="289"/>
    </row>
    <row r="12072" spans="22:26">
      <c r="V12072" s="288"/>
      <c r="W12072" s="287"/>
      <c r="Z12072" s="289"/>
    </row>
    <row r="12073" spans="22:26">
      <c r="V12073" s="288"/>
      <c r="W12073" s="287"/>
      <c r="Z12073" s="289"/>
    </row>
    <row r="12074" spans="22:26">
      <c r="V12074" s="288"/>
      <c r="W12074" s="287"/>
      <c r="Z12074" s="289"/>
    </row>
    <row r="12075" spans="22:26">
      <c r="V12075" s="288"/>
      <c r="W12075" s="287"/>
      <c r="Z12075" s="289"/>
    </row>
    <row r="12076" spans="22:26">
      <c r="V12076" s="288"/>
      <c r="W12076" s="287"/>
      <c r="Z12076" s="289"/>
    </row>
    <row r="12077" spans="22:26">
      <c r="V12077" s="288"/>
      <c r="W12077" s="287"/>
      <c r="Z12077" s="289"/>
    </row>
    <row r="12078" spans="22:26">
      <c r="V12078" s="288"/>
      <c r="W12078" s="287"/>
      <c r="Z12078" s="289"/>
    </row>
    <row r="12079" spans="22:26">
      <c r="V12079" s="288"/>
      <c r="W12079" s="287"/>
      <c r="Z12079" s="289"/>
    </row>
    <row r="12080" spans="22:26">
      <c r="V12080" s="288"/>
      <c r="W12080" s="287"/>
      <c r="Z12080" s="289"/>
    </row>
    <row r="12081" spans="22:26">
      <c r="V12081" s="288"/>
      <c r="W12081" s="287"/>
      <c r="Z12081" s="289"/>
    </row>
    <row r="12082" spans="22:26">
      <c r="V12082" s="288"/>
      <c r="W12082" s="287"/>
      <c r="Z12082" s="289"/>
    </row>
    <row r="12083" spans="22:26">
      <c r="V12083" s="288"/>
      <c r="W12083" s="287"/>
      <c r="Z12083" s="289"/>
    </row>
    <row r="12084" spans="22:26">
      <c r="V12084" s="288"/>
      <c r="W12084" s="287"/>
      <c r="Z12084" s="289"/>
    </row>
    <row r="12085" spans="22:26">
      <c r="V12085" s="288"/>
      <c r="W12085" s="287"/>
      <c r="Z12085" s="289"/>
    </row>
    <row r="12086" spans="22:26">
      <c r="V12086" s="288"/>
      <c r="W12086" s="287"/>
      <c r="Z12086" s="289"/>
    </row>
    <row r="12087" spans="22:26">
      <c r="V12087" s="288"/>
      <c r="W12087" s="287"/>
      <c r="Z12087" s="289"/>
    </row>
    <row r="12088" spans="22:26">
      <c r="V12088" s="288"/>
      <c r="W12088" s="287"/>
      <c r="Z12088" s="289"/>
    </row>
    <row r="12089" spans="22:26">
      <c r="V12089" s="288"/>
      <c r="W12089" s="287"/>
      <c r="Z12089" s="289"/>
    </row>
    <row r="12090" spans="22:26">
      <c r="V12090" s="288"/>
      <c r="W12090" s="287"/>
      <c r="Z12090" s="289"/>
    </row>
    <row r="12091" spans="22:26">
      <c r="V12091" s="288"/>
      <c r="W12091" s="287"/>
      <c r="Z12091" s="289"/>
    </row>
    <row r="12092" spans="22:26">
      <c r="V12092" s="288"/>
      <c r="W12092" s="287"/>
      <c r="Z12092" s="289"/>
    </row>
    <row r="12093" spans="22:26">
      <c r="V12093" s="288"/>
      <c r="W12093" s="287"/>
      <c r="Z12093" s="289"/>
    </row>
    <row r="12094" spans="22:26">
      <c r="V12094" s="288"/>
      <c r="W12094" s="287"/>
      <c r="Z12094" s="289"/>
    </row>
    <row r="12095" spans="22:26">
      <c r="V12095" s="288"/>
      <c r="W12095" s="287"/>
      <c r="Z12095" s="289"/>
    </row>
    <row r="12096" spans="22:26">
      <c r="V12096" s="288"/>
      <c r="W12096" s="287"/>
      <c r="Z12096" s="289"/>
    </row>
    <row r="12097" spans="22:26">
      <c r="V12097" s="288"/>
      <c r="W12097" s="287"/>
      <c r="Z12097" s="289"/>
    </row>
    <row r="12098" spans="22:26">
      <c r="V12098" s="288"/>
      <c r="W12098" s="287"/>
      <c r="Z12098" s="289"/>
    </row>
    <row r="12099" spans="22:26">
      <c r="V12099" s="288"/>
      <c r="W12099" s="287"/>
      <c r="Z12099" s="289"/>
    </row>
    <row r="12100" spans="22:26">
      <c r="V12100" s="288"/>
      <c r="W12100" s="287"/>
      <c r="Z12100" s="289"/>
    </row>
    <row r="12101" spans="22:26">
      <c r="V12101" s="288"/>
      <c r="W12101" s="287"/>
      <c r="Z12101" s="289"/>
    </row>
    <row r="12102" spans="22:26">
      <c r="V12102" s="288"/>
      <c r="W12102" s="287"/>
      <c r="Z12102" s="289"/>
    </row>
    <row r="12103" spans="22:26">
      <c r="V12103" s="288"/>
      <c r="W12103" s="287"/>
      <c r="Z12103" s="289"/>
    </row>
    <row r="12104" spans="22:26">
      <c r="V12104" s="288"/>
      <c r="W12104" s="287"/>
      <c r="Z12104" s="289"/>
    </row>
    <row r="12105" spans="22:26">
      <c r="V12105" s="288"/>
      <c r="W12105" s="287"/>
      <c r="Z12105" s="289"/>
    </row>
    <row r="12106" spans="22:26">
      <c r="V12106" s="288"/>
      <c r="W12106" s="287"/>
      <c r="Z12106" s="289"/>
    </row>
    <row r="12107" spans="22:26">
      <c r="V12107" s="288"/>
      <c r="W12107" s="287"/>
      <c r="Z12107" s="289"/>
    </row>
    <row r="12108" spans="22:26">
      <c r="V12108" s="288"/>
      <c r="W12108" s="287"/>
      <c r="Z12108" s="289"/>
    </row>
    <row r="12109" spans="22:26">
      <c r="V12109" s="288"/>
      <c r="W12109" s="287"/>
      <c r="Z12109" s="289"/>
    </row>
    <row r="12110" spans="22:26">
      <c r="V12110" s="288"/>
      <c r="W12110" s="287"/>
      <c r="Z12110" s="289"/>
    </row>
    <row r="12111" spans="22:26">
      <c r="V12111" s="288"/>
      <c r="W12111" s="287"/>
      <c r="Z12111" s="289"/>
    </row>
    <row r="12112" spans="22:26">
      <c r="V12112" s="288"/>
      <c r="W12112" s="287"/>
      <c r="Z12112" s="289"/>
    </row>
    <row r="12113" spans="22:26">
      <c r="V12113" s="288"/>
      <c r="W12113" s="287"/>
      <c r="Z12113" s="289"/>
    </row>
    <row r="12114" spans="22:26">
      <c r="V12114" s="288"/>
      <c r="W12114" s="287"/>
      <c r="Z12114" s="289"/>
    </row>
    <row r="12115" spans="22:26">
      <c r="V12115" s="288"/>
      <c r="W12115" s="287"/>
      <c r="Z12115" s="289"/>
    </row>
    <row r="12116" spans="22:26">
      <c r="V12116" s="288"/>
      <c r="W12116" s="287"/>
      <c r="Z12116" s="289"/>
    </row>
    <row r="12117" spans="22:26">
      <c r="V12117" s="288"/>
      <c r="W12117" s="287"/>
      <c r="Z12117" s="289"/>
    </row>
    <row r="12118" spans="22:26">
      <c r="V12118" s="288"/>
      <c r="W12118" s="287"/>
      <c r="Z12118" s="289"/>
    </row>
    <row r="12119" spans="22:26">
      <c r="V12119" s="288"/>
      <c r="W12119" s="287"/>
      <c r="Z12119" s="289"/>
    </row>
    <row r="12120" spans="22:26">
      <c r="V12120" s="288"/>
      <c r="W12120" s="287"/>
      <c r="Z12120" s="289"/>
    </row>
    <row r="12121" spans="22:26">
      <c r="V12121" s="288"/>
      <c r="W12121" s="287"/>
      <c r="Z12121" s="289"/>
    </row>
    <row r="12122" spans="22:26">
      <c r="V12122" s="288"/>
      <c r="W12122" s="287"/>
      <c r="Z12122" s="289"/>
    </row>
    <row r="12123" spans="22:26">
      <c r="V12123" s="288"/>
      <c r="W12123" s="287"/>
      <c r="Z12123" s="289"/>
    </row>
    <row r="12124" spans="22:26">
      <c r="V12124" s="288"/>
      <c r="W12124" s="287"/>
      <c r="Z12124" s="289"/>
    </row>
    <row r="12125" spans="22:26">
      <c r="V12125" s="288"/>
      <c r="W12125" s="287"/>
      <c r="Z12125" s="289"/>
    </row>
    <row r="12126" spans="22:26">
      <c r="V12126" s="288"/>
      <c r="W12126" s="287"/>
      <c r="Z12126" s="289"/>
    </row>
    <row r="12127" spans="22:26">
      <c r="V12127" s="288"/>
      <c r="W12127" s="287"/>
      <c r="Z12127" s="289"/>
    </row>
    <row r="12128" spans="22:26">
      <c r="V12128" s="288"/>
      <c r="W12128" s="287"/>
      <c r="Z12128" s="289"/>
    </row>
    <row r="12129" spans="22:26">
      <c r="V12129" s="288"/>
      <c r="W12129" s="287"/>
      <c r="Z12129" s="289"/>
    </row>
    <row r="12130" spans="22:26">
      <c r="V12130" s="288"/>
      <c r="W12130" s="287"/>
      <c r="Z12130" s="289"/>
    </row>
    <row r="12131" spans="22:26">
      <c r="V12131" s="288"/>
      <c r="W12131" s="287"/>
      <c r="Z12131" s="289"/>
    </row>
    <row r="12132" spans="22:26">
      <c r="V12132" s="288"/>
      <c r="W12132" s="287"/>
      <c r="Z12132" s="289"/>
    </row>
    <row r="12133" spans="22:26">
      <c r="V12133" s="288"/>
      <c r="W12133" s="287"/>
      <c r="Z12133" s="289"/>
    </row>
    <row r="12134" spans="22:26">
      <c r="V12134" s="288"/>
      <c r="W12134" s="287"/>
      <c r="Z12134" s="289"/>
    </row>
    <row r="12135" spans="22:26">
      <c r="V12135" s="288"/>
      <c r="W12135" s="287"/>
      <c r="Z12135" s="289"/>
    </row>
    <row r="12136" spans="22:26">
      <c r="V12136" s="288"/>
      <c r="W12136" s="287"/>
      <c r="Z12136" s="289"/>
    </row>
    <row r="12137" spans="22:26">
      <c r="V12137" s="288"/>
      <c r="W12137" s="287"/>
      <c r="Z12137" s="289"/>
    </row>
    <row r="12138" spans="22:26">
      <c r="V12138" s="288"/>
      <c r="W12138" s="287"/>
      <c r="Z12138" s="289"/>
    </row>
    <row r="12139" spans="22:26">
      <c r="V12139" s="288"/>
      <c r="W12139" s="287"/>
      <c r="Z12139" s="289"/>
    </row>
    <row r="12140" spans="22:26">
      <c r="V12140" s="288"/>
      <c r="W12140" s="287"/>
      <c r="Z12140" s="289"/>
    </row>
    <row r="12141" spans="22:26">
      <c r="V12141" s="288"/>
      <c r="W12141" s="287"/>
      <c r="Z12141" s="289"/>
    </row>
    <row r="12142" spans="22:26">
      <c r="V12142" s="288"/>
      <c r="W12142" s="287"/>
      <c r="Z12142" s="289"/>
    </row>
    <row r="12143" spans="22:26">
      <c r="V12143" s="288"/>
      <c r="W12143" s="287"/>
      <c r="Z12143" s="289"/>
    </row>
    <row r="12144" spans="22:26">
      <c r="V12144" s="288"/>
      <c r="W12144" s="287"/>
      <c r="Z12144" s="289"/>
    </row>
    <row r="12145" spans="22:26">
      <c r="V12145" s="288"/>
      <c r="W12145" s="287"/>
      <c r="Z12145" s="289"/>
    </row>
    <row r="12146" spans="22:26">
      <c r="V12146" s="288"/>
      <c r="W12146" s="287"/>
      <c r="Z12146" s="289"/>
    </row>
    <row r="12147" spans="22:26">
      <c r="V12147" s="288"/>
      <c r="W12147" s="287"/>
      <c r="Z12147" s="289"/>
    </row>
    <row r="12148" spans="22:26">
      <c r="V12148" s="288"/>
      <c r="W12148" s="287"/>
      <c r="Z12148" s="289"/>
    </row>
    <row r="12149" spans="22:26">
      <c r="V12149" s="288"/>
      <c r="W12149" s="287"/>
      <c r="Z12149" s="289"/>
    </row>
    <row r="12150" spans="22:26">
      <c r="V12150" s="288"/>
      <c r="W12150" s="287"/>
      <c r="Z12150" s="289"/>
    </row>
    <row r="12151" spans="22:26">
      <c r="V12151" s="288"/>
      <c r="W12151" s="287"/>
      <c r="Z12151" s="289"/>
    </row>
    <row r="12152" spans="22:26">
      <c r="V12152" s="288"/>
      <c r="W12152" s="287"/>
      <c r="Z12152" s="289"/>
    </row>
    <row r="12153" spans="22:26">
      <c r="V12153" s="288"/>
      <c r="W12153" s="287"/>
      <c r="Z12153" s="289"/>
    </row>
    <row r="12154" spans="22:26">
      <c r="V12154" s="288"/>
      <c r="W12154" s="287"/>
      <c r="Z12154" s="289"/>
    </row>
    <row r="12155" spans="22:26">
      <c r="V12155" s="288"/>
      <c r="W12155" s="287"/>
      <c r="Z12155" s="289"/>
    </row>
    <row r="12156" spans="22:26">
      <c r="V12156" s="288"/>
      <c r="W12156" s="287"/>
      <c r="Z12156" s="289"/>
    </row>
    <row r="12157" spans="22:26">
      <c r="V12157" s="288"/>
      <c r="W12157" s="287"/>
      <c r="Z12157" s="289"/>
    </row>
    <row r="12158" spans="22:26">
      <c r="V12158" s="288"/>
      <c r="W12158" s="287"/>
      <c r="Z12158" s="289"/>
    </row>
    <row r="12159" spans="22:26">
      <c r="V12159" s="288"/>
      <c r="W12159" s="287"/>
      <c r="Z12159" s="289"/>
    </row>
    <row r="12160" spans="22:26">
      <c r="V12160" s="288"/>
      <c r="W12160" s="287"/>
      <c r="Z12160" s="289"/>
    </row>
    <row r="12161" spans="22:26">
      <c r="V12161" s="288"/>
      <c r="W12161" s="287"/>
      <c r="Z12161" s="289"/>
    </row>
    <row r="12162" spans="22:26">
      <c r="V12162" s="288"/>
      <c r="W12162" s="287"/>
      <c r="Z12162" s="289"/>
    </row>
    <row r="12163" spans="22:26">
      <c r="V12163" s="288"/>
      <c r="W12163" s="287"/>
      <c r="Z12163" s="289"/>
    </row>
    <row r="12164" spans="22:26">
      <c r="V12164" s="288"/>
      <c r="W12164" s="287"/>
      <c r="Z12164" s="289"/>
    </row>
    <row r="12165" spans="22:26">
      <c r="V12165" s="288"/>
      <c r="W12165" s="287"/>
      <c r="Z12165" s="289"/>
    </row>
    <row r="12166" spans="22:26">
      <c r="V12166" s="288"/>
      <c r="W12166" s="287"/>
      <c r="Z12166" s="289"/>
    </row>
    <row r="12167" spans="22:26">
      <c r="V12167" s="288"/>
      <c r="W12167" s="287"/>
      <c r="Z12167" s="289"/>
    </row>
    <row r="12168" spans="22:26">
      <c r="V12168" s="288"/>
      <c r="W12168" s="287"/>
      <c r="Z12168" s="289"/>
    </row>
    <row r="12169" spans="22:26">
      <c r="V12169" s="288"/>
      <c r="W12169" s="287"/>
      <c r="Z12169" s="289"/>
    </row>
    <row r="12170" spans="22:26">
      <c r="V12170" s="288"/>
      <c r="W12170" s="287"/>
      <c r="Z12170" s="289"/>
    </row>
    <row r="12171" spans="22:26">
      <c r="V12171" s="288"/>
      <c r="W12171" s="287"/>
      <c r="Z12171" s="289"/>
    </row>
    <row r="12172" spans="22:26">
      <c r="V12172" s="288"/>
      <c r="W12172" s="287"/>
      <c r="Z12172" s="289"/>
    </row>
    <row r="12173" spans="22:26">
      <c r="V12173" s="288"/>
      <c r="W12173" s="287"/>
      <c r="Z12173" s="289"/>
    </row>
    <row r="12174" spans="22:26">
      <c r="V12174" s="288"/>
      <c r="W12174" s="287"/>
      <c r="Z12174" s="289"/>
    </row>
    <row r="12175" spans="22:26">
      <c r="V12175" s="288"/>
      <c r="W12175" s="287"/>
      <c r="Z12175" s="289"/>
    </row>
    <row r="12176" spans="22:26">
      <c r="V12176" s="288"/>
      <c r="W12176" s="287"/>
      <c r="Z12176" s="289"/>
    </row>
    <row r="12177" spans="22:26">
      <c r="V12177" s="288"/>
      <c r="W12177" s="287"/>
      <c r="Z12177" s="289"/>
    </row>
    <row r="12178" spans="22:26">
      <c r="V12178" s="288"/>
      <c r="W12178" s="287"/>
      <c r="Z12178" s="289"/>
    </row>
    <row r="12179" spans="22:26">
      <c r="V12179" s="288"/>
      <c r="W12179" s="287"/>
      <c r="Z12179" s="289"/>
    </row>
    <row r="12180" spans="22:26">
      <c r="V12180" s="288"/>
      <c r="W12180" s="287"/>
      <c r="Z12180" s="289"/>
    </row>
    <row r="12181" spans="22:26">
      <c r="V12181" s="288"/>
      <c r="W12181" s="287"/>
      <c r="Z12181" s="289"/>
    </row>
    <row r="12182" spans="22:26">
      <c r="V12182" s="288"/>
      <c r="W12182" s="287"/>
      <c r="Z12182" s="289"/>
    </row>
    <row r="12183" spans="22:26">
      <c r="V12183" s="288"/>
      <c r="W12183" s="287"/>
      <c r="Z12183" s="289"/>
    </row>
    <row r="12184" spans="22:26">
      <c r="V12184" s="288"/>
      <c r="W12184" s="287"/>
      <c r="Z12184" s="289"/>
    </row>
    <row r="12185" spans="22:26">
      <c r="V12185" s="288"/>
      <c r="W12185" s="287"/>
      <c r="Z12185" s="289"/>
    </row>
    <row r="12186" spans="22:26">
      <c r="V12186" s="288"/>
      <c r="W12186" s="287"/>
      <c r="Z12186" s="289"/>
    </row>
    <row r="12187" spans="22:26">
      <c r="V12187" s="288"/>
      <c r="W12187" s="287"/>
      <c r="Z12187" s="289"/>
    </row>
    <row r="12188" spans="22:26">
      <c r="V12188" s="288"/>
      <c r="W12188" s="287"/>
      <c r="Z12188" s="289"/>
    </row>
    <row r="12189" spans="22:26">
      <c r="V12189" s="288"/>
      <c r="W12189" s="287"/>
      <c r="Z12189" s="289"/>
    </row>
    <row r="12190" spans="22:26">
      <c r="V12190" s="288"/>
      <c r="W12190" s="287"/>
      <c r="Z12190" s="289"/>
    </row>
    <row r="12191" spans="22:26">
      <c r="V12191" s="288"/>
      <c r="W12191" s="287"/>
      <c r="Z12191" s="289"/>
    </row>
    <row r="12192" spans="22:26">
      <c r="V12192" s="288"/>
      <c r="W12192" s="287"/>
      <c r="Z12192" s="289"/>
    </row>
    <row r="12193" spans="22:26">
      <c r="V12193" s="288"/>
      <c r="W12193" s="287"/>
      <c r="Z12193" s="289"/>
    </row>
    <row r="12194" spans="22:26">
      <c r="V12194" s="288"/>
      <c r="W12194" s="287"/>
      <c r="Z12194" s="289"/>
    </row>
    <row r="12195" spans="22:26">
      <c r="V12195" s="288"/>
      <c r="W12195" s="287"/>
      <c r="Z12195" s="289"/>
    </row>
    <row r="12196" spans="22:26">
      <c r="V12196" s="288"/>
      <c r="W12196" s="287"/>
      <c r="Z12196" s="289"/>
    </row>
    <row r="12197" spans="22:26">
      <c r="V12197" s="288"/>
      <c r="W12197" s="287"/>
      <c r="Z12197" s="289"/>
    </row>
    <row r="12198" spans="22:26">
      <c r="V12198" s="288"/>
      <c r="W12198" s="287"/>
      <c r="Z12198" s="289"/>
    </row>
    <row r="12199" spans="22:26">
      <c r="V12199" s="288"/>
      <c r="W12199" s="287"/>
      <c r="Z12199" s="289"/>
    </row>
    <row r="12200" spans="22:26">
      <c r="V12200" s="288"/>
      <c r="W12200" s="287"/>
      <c r="Z12200" s="289"/>
    </row>
    <row r="12201" spans="22:26">
      <c r="V12201" s="288"/>
      <c r="W12201" s="287"/>
      <c r="Z12201" s="289"/>
    </row>
    <row r="12202" spans="22:26">
      <c r="V12202" s="288"/>
      <c r="W12202" s="287"/>
      <c r="Z12202" s="289"/>
    </row>
    <row r="12203" spans="22:26">
      <c r="V12203" s="288"/>
      <c r="W12203" s="287"/>
      <c r="Z12203" s="289"/>
    </row>
    <row r="12204" spans="22:26">
      <c r="V12204" s="288"/>
      <c r="W12204" s="287"/>
      <c r="Z12204" s="289"/>
    </row>
    <row r="12205" spans="22:26">
      <c r="V12205" s="288"/>
      <c r="W12205" s="287"/>
      <c r="Z12205" s="289"/>
    </row>
    <row r="12206" spans="22:26">
      <c r="V12206" s="288"/>
      <c r="W12206" s="287"/>
      <c r="Z12206" s="289"/>
    </row>
    <row r="12207" spans="22:26">
      <c r="V12207" s="288"/>
      <c r="W12207" s="287"/>
      <c r="Z12207" s="289"/>
    </row>
    <row r="12208" spans="22:26">
      <c r="V12208" s="288"/>
      <c r="W12208" s="287"/>
      <c r="Z12208" s="289"/>
    </row>
    <row r="12209" spans="22:26">
      <c r="V12209" s="288"/>
      <c r="W12209" s="287"/>
      <c r="Z12209" s="289"/>
    </row>
    <row r="12210" spans="22:26">
      <c r="V12210" s="288"/>
      <c r="W12210" s="287"/>
      <c r="Z12210" s="289"/>
    </row>
    <row r="12211" spans="22:26">
      <c r="V12211" s="288"/>
      <c r="W12211" s="287"/>
      <c r="Z12211" s="289"/>
    </row>
    <row r="12212" spans="22:26">
      <c r="V12212" s="288"/>
      <c r="W12212" s="287"/>
      <c r="Z12212" s="289"/>
    </row>
    <row r="12213" spans="22:26">
      <c r="V12213" s="288"/>
      <c r="W12213" s="287"/>
      <c r="Z12213" s="289"/>
    </row>
    <row r="12214" spans="22:26">
      <c r="V12214" s="288"/>
      <c r="W12214" s="287"/>
      <c r="Z12214" s="289"/>
    </row>
    <row r="12215" spans="22:26">
      <c r="V12215" s="288"/>
      <c r="W12215" s="287"/>
      <c r="Z12215" s="289"/>
    </row>
    <row r="12216" spans="22:26">
      <c r="V12216" s="288"/>
      <c r="W12216" s="287"/>
      <c r="Z12216" s="289"/>
    </row>
    <row r="12217" spans="22:26">
      <c r="V12217" s="288"/>
      <c r="W12217" s="287"/>
      <c r="Z12217" s="289"/>
    </row>
    <row r="12218" spans="22:26">
      <c r="V12218" s="288"/>
      <c r="W12218" s="287"/>
      <c r="Z12218" s="289"/>
    </row>
    <row r="12219" spans="22:26">
      <c r="V12219" s="288"/>
      <c r="W12219" s="287"/>
      <c r="Z12219" s="289"/>
    </row>
    <row r="12220" spans="22:26">
      <c r="V12220" s="288"/>
      <c r="W12220" s="287"/>
      <c r="Z12220" s="289"/>
    </row>
    <row r="12221" spans="22:26">
      <c r="V12221" s="288"/>
      <c r="W12221" s="287"/>
      <c r="Z12221" s="289"/>
    </row>
    <row r="12222" spans="22:26">
      <c r="V12222" s="288"/>
      <c r="W12222" s="287"/>
      <c r="Z12222" s="289"/>
    </row>
    <row r="12223" spans="22:26">
      <c r="V12223" s="288"/>
      <c r="W12223" s="287"/>
      <c r="Z12223" s="289"/>
    </row>
    <row r="12224" spans="22:26">
      <c r="V12224" s="288"/>
      <c r="W12224" s="287"/>
      <c r="Z12224" s="289"/>
    </row>
    <row r="12225" spans="22:26">
      <c r="V12225" s="288"/>
      <c r="W12225" s="287"/>
      <c r="Z12225" s="289"/>
    </row>
    <row r="12226" spans="22:26">
      <c r="V12226" s="288"/>
      <c r="W12226" s="287"/>
      <c r="Z12226" s="289"/>
    </row>
    <row r="12227" spans="22:26">
      <c r="V12227" s="288"/>
      <c r="W12227" s="287"/>
      <c r="Z12227" s="289"/>
    </row>
    <row r="12228" spans="22:26">
      <c r="V12228" s="288"/>
      <c r="W12228" s="287"/>
      <c r="Z12228" s="289"/>
    </row>
    <row r="12229" spans="22:26">
      <c r="V12229" s="288"/>
      <c r="W12229" s="287"/>
      <c r="Z12229" s="289"/>
    </row>
    <row r="12230" spans="22:26">
      <c r="V12230" s="288"/>
      <c r="W12230" s="287"/>
      <c r="Z12230" s="289"/>
    </row>
    <row r="12231" spans="22:26">
      <c r="V12231" s="288"/>
      <c r="W12231" s="287"/>
      <c r="Z12231" s="289"/>
    </row>
    <row r="12232" spans="22:26">
      <c r="V12232" s="288"/>
      <c r="W12232" s="287"/>
      <c r="Z12232" s="289"/>
    </row>
    <row r="12233" spans="22:26">
      <c r="V12233" s="288"/>
      <c r="W12233" s="287"/>
      <c r="Z12233" s="289"/>
    </row>
    <row r="12234" spans="22:26">
      <c r="V12234" s="288"/>
      <c r="W12234" s="287"/>
      <c r="Z12234" s="289"/>
    </row>
    <row r="12235" spans="22:26">
      <c r="V12235" s="288"/>
      <c r="W12235" s="287"/>
      <c r="Z12235" s="289"/>
    </row>
    <row r="12236" spans="22:26">
      <c r="V12236" s="288"/>
      <c r="W12236" s="287"/>
      <c r="Z12236" s="289"/>
    </row>
    <row r="12237" spans="22:26">
      <c r="V12237" s="288"/>
      <c r="W12237" s="287"/>
      <c r="Z12237" s="289"/>
    </row>
    <row r="12238" spans="22:26">
      <c r="V12238" s="288"/>
      <c r="W12238" s="287"/>
      <c r="Z12238" s="289"/>
    </row>
    <row r="12239" spans="22:26">
      <c r="V12239" s="288"/>
      <c r="W12239" s="287"/>
      <c r="Z12239" s="289"/>
    </row>
    <row r="12240" spans="22:26">
      <c r="V12240" s="288"/>
      <c r="W12240" s="287"/>
      <c r="Z12240" s="289"/>
    </row>
    <row r="12241" spans="22:26">
      <c r="V12241" s="288"/>
      <c r="W12241" s="287"/>
      <c r="Z12241" s="289"/>
    </row>
    <row r="12242" spans="22:26">
      <c r="V12242" s="288"/>
      <c r="W12242" s="287"/>
      <c r="Z12242" s="289"/>
    </row>
    <row r="12243" spans="22:26">
      <c r="V12243" s="288"/>
      <c r="W12243" s="287"/>
      <c r="Z12243" s="289"/>
    </row>
    <row r="12244" spans="22:26">
      <c r="V12244" s="288"/>
      <c r="W12244" s="287"/>
      <c r="Z12244" s="289"/>
    </row>
    <row r="12245" spans="22:26">
      <c r="V12245" s="288"/>
      <c r="W12245" s="287"/>
      <c r="Z12245" s="289"/>
    </row>
    <row r="12246" spans="22:26">
      <c r="V12246" s="288"/>
      <c r="W12246" s="287"/>
      <c r="Z12246" s="289"/>
    </row>
    <row r="12247" spans="22:26">
      <c r="V12247" s="288"/>
      <c r="W12247" s="287"/>
      <c r="Z12247" s="289"/>
    </row>
    <row r="12248" spans="22:26">
      <c r="V12248" s="288"/>
      <c r="W12248" s="287"/>
      <c r="Z12248" s="289"/>
    </row>
    <row r="12249" spans="22:26">
      <c r="V12249" s="288"/>
      <c r="W12249" s="287"/>
      <c r="Z12249" s="289"/>
    </row>
    <row r="12250" spans="22:26">
      <c r="V12250" s="288"/>
      <c r="W12250" s="287"/>
      <c r="Z12250" s="289"/>
    </row>
    <row r="12251" spans="22:26">
      <c r="V12251" s="288"/>
      <c r="W12251" s="287"/>
      <c r="Z12251" s="289"/>
    </row>
    <row r="12252" spans="22:26">
      <c r="V12252" s="288"/>
      <c r="W12252" s="287"/>
      <c r="Z12252" s="289"/>
    </row>
    <row r="12253" spans="22:26">
      <c r="V12253" s="288"/>
      <c r="W12253" s="287"/>
      <c r="Z12253" s="289"/>
    </row>
    <row r="12254" spans="22:26">
      <c r="V12254" s="288"/>
      <c r="W12254" s="287"/>
      <c r="Z12254" s="289"/>
    </row>
    <row r="12255" spans="22:26">
      <c r="V12255" s="288"/>
      <c r="W12255" s="287"/>
      <c r="Z12255" s="289"/>
    </row>
    <row r="12256" spans="22:26">
      <c r="V12256" s="288"/>
      <c r="W12256" s="287"/>
      <c r="Z12256" s="289"/>
    </row>
    <row r="12257" spans="22:26">
      <c r="V12257" s="288"/>
      <c r="W12257" s="287"/>
      <c r="Z12257" s="289"/>
    </row>
    <row r="12258" spans="22:26">
      <c r="V12258" s="288"/>
      <c r="W12258" s="287"/>
      <c r="Z12258" s="289"/>
    </row>
    <row r="12259" spans="22:26">
      <c r="V12259" s="288"/>
      <c r="W12259" s="287"/>
      <c r="Z12259" s="289"/>
    </row>
    <row r="12260" spans="22:26">
      <c r="V12260" s="288"/>
      <c r="W12260" s="287"/>
      <c r="Z12260" s="289"/>
    </row>
    <row r="12261" spans="22:26">
      <c r="V12261" s="288"/>
      <c r="W12261" s="287"/>
      <c r="Z12261" s="289"/>
    </row>
    <row r="12262" spans="22:26">
      <c r="V12262" s="288"/>
      <c r="W12262" s="287"/>
      <c r="Z12262" s="289"/>
    </row>
    <row r="12263" spans="22:26">
      <c r="V12263" s="288"/>
      <c r="W12263" s="287"/>
      <c r="Z12263" s="289"/>
    </row>
    <row r="12264" spans="22:26">
      <c r="V12264" s="288"/>
      <c r="W12264" s="287"/>
      <c r="Z12264" s="289"/>
    </row>
    <row r="12265" spans="22:26">
      <c r="V12265" s="288"/>
      <c r="W12265" s="287"/>
      <c r="Z12265" s="289"/>
    </row>
    <row r="12266" spans="22:26">
      <c r="V12266" s="288"/>
      <c r="W12266" s="287"/>
      <c r="Z12266" s="289"/>
    </row>
    <row r="12267" spans="22:26">
      <c r="V12267" s="288"/>
      <c r="W12267" s="287"/>
      <c r="Z12267" s="289"/>
    </row>
    <row r="12268" spans="22:26">
      <c r="V12268" s="288"/>
      <c r="W12268" s="287"/>
      <c r="Z12268" s="289"/>
    </row>
    <row r="12269" spans="22:26">
      <c r="V12269" s="288"/>
      <c r="W12269" s="287"/>
      <c r="Z12269" s="289"/>
    </row>
    <row r="12270" spans="22:26">
      <c r="V12270" s="288"/>
      <c r="W12270" s="287"/>
      <c r="Z12270" s="289"/>
    </row>
    <row r="12271" spans="22:26">
      <c r="V12271" s="288"/>
      <c r="W12271" s="287"/>
      <c r="Z12271" s="289"/>
    </row>
    <row r="12272" spans="22:26">
      <c r="V12272" s="288"/>
      <c r="W12272" s="287"/>
      <c r="Z12272" s="289"/>
    </row>
    <row r="12273" spans="22:26">
      <c r="V12273" s="288"/>
      <c r="W12273" s="287"/>
      <c r="Z12273" s="289"/>
    </row>
    <row r="12274" spans="22:26">
      <c r="V12274" s="288"/>
      <c r="W12274" s="287"/>
      <c r="Z12274" s="289"/>
    </row>
    <row r="12275" spans="22:26">
      <c r="V12275" s="288"/>
      <c r="W12275" s="287"/>
      <c r="Z12275" s="289"/>
    </row>
    <row r="12276" spans="22:26">
      <c r="V12276" s="288"/>
      <c r="W12276" s="287"/>
      <c r="Z12276" s="289"/>
    </row>
    <row r="12277" spans="22:26">
      <c r="V12277" s="288"/>
      <c r="W12277" s="287"/>
      <c r="Z12277" s="289"/>
    </row>
    <row r="12278" spans="22:26">
      <c r="V12278" s="288"/>
      <c r="W12278" s="287"/>
      <c r="Z12278" s="289"/>
    </row>
    <row r="12279" spans="22:26">
      <c r="V12279" s="288"/>
      <c r="W12279" s="287"/>
      <c r="Z12279" s="289"/>
    </row>
    <row r="12280" spans="22:26">
      <c r="V12280" s="288"/>
      <c r="W12280" s="287"/>
      <c r="Z12280" s="289"/>
    </row>
    <row r="12281" spans="22:26">
      <c r="V12281" s="288"/>
      <c r="W12281" s="287"/>
      <c r="Z12281" s="289"/>
    </row>
    <row r="12282" spans="22:26">
      <c r="V12282" s="288"/>
      <c r="W12282" s="287"/>
      <c r="Z12282" s="289"/>
    </row>
    <row r="12283" spans="22:26">
      <c r="V12283" s="288"/>
      <c r="W12283" s="287"/>
      <c r="Z12283" s="289"/>
    </row>
    <row r="12284" spans="22:26">
      <c r="V12284" s="288"/>
      <c r="W12284" s="287"/>
      <c r="Z12284" s="289"/>
    </row>
    <row r="12285" spans="22:26">
      <c r="V12285" s="288"/>
      <c r="W12285" s="287"/>
      <c r="Z12285" s="289"/>
    </row>
    <row r="12286" spans="22:26">
      <c r="V12286" s="288"/>
      <c r="W12286" s="287"/>
      <c r="Z12286" s="289"/>
    </row>
    <row r="12287" spans="22:26">
      <c r="V12287" s="288"/>
      <c r="W12287" s="287"/>
      <c r="Z12287" s="289"/>
    </row>
    <row r="12288" spans="22:26">
      <c r="V12288" s="288"/>
      <c r="W12288" s="287"/>
      <c r="Z12288" s="289"/>
    </row>
    <row r="12289" spans="22:26">
      <c r="V12289" s="288"/>
      <c r="W12289" s="287"/>
      <c r="Z12289" s="289"/>
    </row>
    <row r="12290" spans="22:26">
      <c r="V12290" s="288"/>
      <c r="W12290" s="287"/>
      <c r="Z12290" s="289"/>
    </row>
    <row r="12291" spans="22:26">
      <c r="V12291" s="288"/>
      <c r="W12291" s="287"/>
      <c r="Z12291" s="289"/>
    </row>
    <row r="12292" spans="22:26">
      <c r="V12292" s="288"/>
      <c r="W12292" s="287"/>
      <c r="Z12292" s="289"/>
    </row>
    <row r="12293" spans="22:26">
      <c r="V12293" s="288"/>
      <c r="W12293" s="287"/>
      <c r="Z12293" s="289"/>
    </row>
    <row r="12294" spans="22:26">
      <c r="V12294" s="288"/>
      <c r="W12294" s="287"/>
      <c r="Z12294" s="289"/>
    </row>
    <row r="12295" spans="22:26">
      <c r="V12295" s="288"/>
      <c r="W12295" s="287"/>
      <c r="Z12295" s="289"/>
    </row>
    <row r="12296" spans="22:26">
      <c r="V12296" s="288"/>
      <c r="W12296" s="287"/>
      <c r="Z12296" s="289"/>
    </row>
    <row r="12297" spans="22:26">
      <c r="V12297" s="288"/>
      <c r="W12297" s="287"/>
      <c r="Z12297" s="289"/>
    </row>
    <row r="12298" spans="22:26">
      <c r="V12298" s="288"/>
      <c r="W12298" s="287"/>
      <c r="Z12298" s="289"/>
    </row>
    <row r="12299" spans="22:26">
      <c r="V12299" s="288"/>
      <c r="W12299" s="287"/>
      <c r="Z12299" s="289"/>
    </row>
    <row r="12300" spans="22:26">
      <c r="V12300" s="288"/>
      <c r="W12300" s="287"/>
      <c r="Z12300" s="289"/>
    </row>
    <row r="12301" spans="22:26">
      <c r="V12301" s="288"/>
      <c r="W12301" s="287"/>
      <c r="Z12301" s="289"/>
    </row>
    <row r="12302" spans="22:26">
      <c r="V12302" s="288"/>
      <c r="W12302" s="287"/>
      <c r="Z12302" s="289"/>
    </row>
    <row r="12303" spans="22:26">
      <c r="V12303" s="288"/>
      <c r="W12303" s="287"/>
      <c r="Z12303" s="289"/>
    </row>
    <row r="12304" spans="22:26">
      <c r="V12304" s="288"/>
      <c r="W12304" s="287"/>
      <c r="Z12304" s="289"/>
    </row>
    <row r="12305" spans="22:26">
      <c r="V12305" s="288"/>
      <c r="W12305" s="287"/>
      <c r="Z12305" s="289"/>
    </row>
    <row r="12306" spans="22:26">
      <c r="V12306" s="288"/>
      <c r="W12306" s="287"/>
      <c r="Z12306" s="289"/>
    </row>
    <row r="12307" spans="22:26">
      <c r="V12307" s="288"/>
      <c r="W12307" s="287"/>
      <c r="Z12307" s="289"/>
    </row>
    <row r="12308" spans="22:26">
      <c r="V12308" s="288"/>
      <c r="W12308" s="287"/>
      <c r="Z12308" s="289"/>
    </row>
    <row r="12309" spans="22:26">
      <c r="V12309" s="288"/>
      <c r="W12309" s="287"/>
      <c r="Z12309" s="289"/>
    </row>
    <row r="12310" spans="22:26">
      <c r="V12310" s="288"/>
      <c r="W12310" s="287"/>
      <c r="Z12310" s="289"/>
    </row>
    <row r="12311" spans="22:26">
      <c r="V12311" s="288"/>
      <c r="W12311" s="287"/>
      <c r="Z12311" s="289"/>
    </row>
    <row r="12312" spans="22:26">
      <c r="V12312" s="288"/>
      <c r="W12312" s="287"/>
      <c r="Z12312" s="289"/>
    </row>
    <row r="12313" spans="22:26">
      <c r="V12313" s="288"/>
      <c r="W12313" s="287"/>
      <c r="Z12313" s="289"/>
    </row>
    <row r="12314" spans="22:26">
      <c r="V12314" s="288"/>
      <c r="W12314" s="287"/>
      <c r="Z12314" s="289"/>
    </row>
    <row r="12315" spans="22:26">
      <c r="V12315" s="288"/>
      <c r="W12315" s="287"/>
      <c r="Z12315" s="289"/>
    </row>
    <row r="12316" spans="22:26">
      <c r="V12316" s="288"/>
      <c r="W12316" s="287"/>
      <c r="Z12316" s="289"/>
    </row>
    <row r="12317" spans="22:26">
      <c r="V12317" s="288"/>
      <c r="W12317" s="287"/>
      <c r="Z12317" s="289"/>
    </row>
    <row r="12318" spans="22:26">
      <c r="V12318" s="288"/>
      <c r="W12318" s="287"/>
      <c r="Z12318" s="289"/>
    </row>
    <row r="12319" spans="22:26">
      <c r="V12319" s="288"/>
      <c r="W12319" s="287"/>
      <c r="Z12319" s="289"/>
    </row>
    <row r="12320" spans="22:26">
      <c r="V12320" s="288"/>
      <c r="W12320" s="287"/>
      <c r="Z12320" s="289"/>
    </row>
    <row r="12321" spans="22:26">
      <c r="V12321" s="288"/>
      <c r="W12321" s="287"/>
      <c r="Z12321" s="289"/>
    </row>
    <row r="12322" spans="22:26">
      <c r="V12322" s="288"/>
      <c r="W12322" s="287"/>
      <c r="Z12322" s="289"/>
    </row>
    <row r="12323" spans="22:26">
      <c r="V12323" s="288"/>
      <c r="W12323" s="287"/>
      <c r="Z12323" s="289"/>
    </row>
    <row r="12324" spans="22:26">
      <c r="V12324" s="288"/>
      <c r="W12324" s="287"/>
      <c r="Z12324" s="289"/>
    </row>
    <row r="12325" spans="22:26">
      <c r="V12325" s="288"/>
      <c r="W12325" s="287"/>
      <c r="Z12325" s="289"/>
    </row>
    <row r="12326" spans="22:26">
      <c r="V12326" s="288"/>
      <c r="W12326" s="287"/>
      <c r="Z12326" s="289"/>
    </row>
    <row r="12327" spans="22:26">
      <c r="V12327" s="288"/>
      <c r="W12327" s="287"/>
      <c r="Z12327" s="289"/>
    </row>
    <row r="12328" spans="22:26">
      <c r="V12328" s="288"/>
      <c r="W12328" s="287"/>
      <c r="Z12328" s="289"/>
    </row>
    <row r="12329" spans="22:26">
      <c r="V12329" s="288"/>
      <c r="W12329" s="287"/>
      <c r="Z12329" s="289"/>
    </row>
    <row r="12330" spans="22:26">
      <c r="V12330" s="288"/>
      <c r="W12330" s="287"/>
      <c r="Z12330" s="289"/>
    </row>
    <row r="12331" spans="22:26">
      <c r="V12331" s="288"/>
      <c r="W12331" s="287"/>
      <c r="Z12331" s="289"/>
    </row>
    <row r="12332" spans="22:26">
      <c r="V12332" s="288"/>
      <c r="W12332" s="287"/>
      <c r="Z12332" s="289"/>
    </row>
    <row r="12333" spans="22:26">
      <c r="V12333" s="288"/>
      <c r="W12333" s="287"/>
      <c r="Z12333" s="289"/>
    </row>
    <row r="12334" spans="22:26">
      <c r="V12334" s="288"/>
      <c r="W12334" s="287"/>
      <c r="Z12334" s="289"/>
    </row>
    <row r="12335" spans="22:26">
      <c r="V12335" s="288"/>
      <c r="W12335" s="287"/>
      <c r="Z12335" s="289"/>
    </row>
    <row r="12336" spans="22:26">
      <c r="V12336" s="288"/>
      <c r="W12336" s="287"/>
      <c r="Z12336" s="289"/>
    </row>
    <row r="12337" spans="22:26">
      <c r="V12337" s="288"/>
      <c r="W12337" s="287"/>
      <c r="Z12337" s="289"/>
    </row>
    <row r="12338" spans="22:26">
      <c r="V12338" s="288"/>
      <c r="W12338" s="287"/>
      <c r="Z12338" s="289"/>
    </row>
    <row r="12339" spans="22:26">
      <c r="V12339" s="288"/>
      <c r="W12339" s="287"/>
      <c r="Z12339" s="289"/>
    </row>
    <row r="12340" spans="22:26">
      <c r="V12340" s="288"/>
      <c r="W12340" s="287"/>
      <c r="Z12340" s="289"/>
    </row>
    <row r="12341" spans="22:26">
      <c r="V12341" s="288"/>
      <c r="W12341" s="287"/>
      <c r="Z12341" s="289"/>
    </row>
    <row r="12342" spans="22:26">
      <c r="V12342" s="288"/>
      <c r="W12342" s="287"/>
      <c r="Z12342" s="289"/>
    </row>
    <row r="12343" spans="22:26">
      <c r="V12343" s="288"/>
      <c r="W12343" s="287"/>
      <c r="Z12343" s="289"/>
    </row>
    <row r="12344" spans="22:26">
      <c r="V12344" s="288"/>
      <c r="W12344" s="287"/>
      <c r="Z12344" s="289"/>
    </row>
    <row r="12345" spans="22:26">
      <c r="V12345" s="288"/>
      <c r="W12345" s="287"/>
      <c r="Z12345" s="289"/>
    </row>
    <row r="12346" spans="22:26">
      <c r="V12346" s="288"/>
      <c r="W12346" s="287"/>
      <c r="Z12346" s="289"/>
    </row>
    <row r="12347" spans="22:26">
      <c r="V12347" s="288"/>
      <c r="W12347" s="287"/>
      <c r="Z12347" s="289"/>
    </row>
    <row r="12348" spans="22:26">
      <c r="V12348" s="288"/>
      <c r="W12348" s="287"/>
      <c r="Z12348" s="289"/>
    </row>
    <row r="12349" spans="22:26">
      <c r="V12349" s="288"/>
      <c r="W12349" s="287"/>
      <c r="Z12349" s="289"/>
    </row>
    <row r="12350" spans="22:26">
      <c r="V12350" s="288"/>
      <c r="W12350" s="287"/>
      <c r="Z12350" s="289"/>
    </row>
    <row r="12351" spans="22:26">
      <c r="V12351" s="288"/>
      <c r="W12351" s="287"/>
      <c r="Z12351" s="289"/>
    </row>
    <row r="12352" spans="22:26">
      <c r="V12352" s="288"/>
      <c r="W12352" s="287"/>
      <c r="Z12352" s="289"/>
    </row>
    <row r="12353" spans="22:26">
      <c r="V12353" s="288"/>
      <c r="W12353" s="287"/>
      <c r="Z12353" s="289"/>
    </row>
    <row r="12354" spans="22:26">
      <c r="V12354" s="288"/>
      <c r="W12354" s="287"/>
      <c r="Z12354" s="289"/>
    </row>
    <row r="12355" spans="22:26">
      <c r="V12355" s="288"/>
      <c r="W12355" s="287"/>
      <c r="Z12355" s="289"/>
    </row>
    <row r="12356" spans="22:26">
      <c r="V12356" s="288"/>
      <c r="W12356" s="287"/>
      <c r="Z12356" s="289"/>
    </row>
    <row r="12357" spans="22:26">
      <c r="V12357" s="288"/>
      <c r="W12357" s="287"/>
      <c r="Z12357" s="289"/>
    </row>
    <row r="12358" spans="22:26">
      <c r="V12358" s="288"/>
      <c r="W12358" s="287"/>
      <c r="Z12358" s="289"/>
    </row>
    <row r="12359" spans="22:26">
      <c r="V12359" s="288"/>
      <c r="W12359" s="287"/>
      <c r="Z12359" s="289"/>
    </row>
    <row r="12360" spans="22:26">
      <c r="V12360" s="288"/>
      <c r="W12360" s="287"/>
      <c r="Z12360" s="289"/>
    </row>
    <row r="12361" spans="22:26">
      <c r="V12361" s="288"/>
      <c r="W12361" s="287"/>
      <c r="Z12361" s="289"/>
    </row>
    <row r="12362" spans="22:26">
      <c r="V12362" s="288"/>
      <c r="W12362" s="287"/>
      <c r="Z12362" s="289"/>
    </row>
    <row r="12363" spans="22:26">
      <c r="V12363" s="288"/>
      <c r="W12363" s="287"/>
      <c r="Z12363" s="289"/>
    </row>
    <row r="12364" spans="22:26">
      <c r="V12364" s="288"/>
      <c r="W12364" s="287"/>
      <c r="Z12364" s="289"/>
    </row>
    <row r="12365" spans="22:26">
      <c r="V12365" s="288"/>
      <c r="W12365" s="287"/>
      <c r="Z12365" s="289"/>
    </row>
    <row r="12366" spans="22:26">
      <c r="V12366" s="288"/>
      <c r="W12366" s="287"/>
      <c r="Z12366" s="289"/>
    </row>
    <row r="12367" spans="22:26">
      <c r="V12367" s="288"/>
      <c r="W12367" s="287"/>
      <c r="Z12367" s="289"/>
    </row>
    <row r="12368" spans="22:26">
      <c r="V12368" s="288"/>
      <c r="W12368" s="287"/>
      <c r="Z12368" s="289"/>
    </row>
    <row r="12369" spans="22:26">
      <c r="V12369" s="288"/>
      <c r="W12369" s="287"/>
      <c r="Z12369" s="289"/>
    </row>
    <row r="12370" spans="22:26">
      <c r="V12370" s="288"/>
      <c r="W12370" s="287"/>
      <c r="Z12370" s="289"/>
    </row>
    <row r="12371" spans="22:26">
      <c r="V12371" s="288"/>
      <c r="W12371" s="287"/>
      <c r="Z12371" s="289"/>
    </row>
    <row r="12372" spans="22:26">
      <c r="V12372" s="288"/>
      <c r="W12372" s="287"/>
      <c r="Z12372" s="289"/>
    </row>
    <row r="12373" spans="22:26">
      <c r="V12373" s="288"/>
      <c r="W12373" s="287"/>
      <c r="Z12373" s="289"/>
    </row>
    <row r="12374" spans="22:26">
      <c r="V12374" s="288"/>
      <c r="W12374" s="287"/>
      <c r="Z12374" s="289"/>
    </row>
    <row r="12375" spans="22:26">
      <c r="V12375" s="288"/>
      <c r="W12375" s="287"/>
      <c r="Z12375" s="289"/>
    </row>
    <row r="12376" spans="22:26">
      <c r="V12376" s="288"/>
      <c r="W12376" s="287"/>
      <c r="Z12376" s="289"/>
    </row>
    <row r="12377" spans="22:26">
      <c r="V12377" s="288"/>
      <c r="W12377" s="287"/>
      <c r="Z12377" s="289"/>
    </row>
    <row r="12378" spans="22:26">
      <c r="V12378" s="288"/>
      <c r="W12378" s="287"/>
      <c r="Z12378" s="289"/>
    </row>
    <row r="12379" spans="22:26">
      <c r="V12379" s="288"/>
      <c r="W12379" s="287"/>
      <c r="Z12379" s="289"/>
    </row>
    <row r="12380" spans="22:26">
      <c r="V12380" s="288"/>
      <c r="W12380" s="287"/>
      <c r="Z12380" s="289"/>
    </row>
    <row r="12381" spans="22:26">
      <c r="V12381" s="288"/>
      <c r="W12381" s="287"/>
      <c r="Z12381" s="289"/>
    </row>
    <row r="12382" spans="22:26">
      <c r="V12382" s="288"/>
      <c r="W12382" s="287"/>
      <c r="Z12382" s="289"/>
    </row>
    <row r="12383" spans="22:26">
      <c r="V12383" s="288"/>
      <c r="W12383" s="287"/>
      <c r="Z12383" s="289"/>
    </row>
    <row r="12384" spans="22:26">
      <c r="V12384" s="288"/>
      <c r="W12384" s="287"/>
      <c r="Z12384" s="289"/>
    </row>
    <row r="12385" spans="22:26">
      <c r="V12385" s="288"/>
      <c r="W12385" s="287"/>
      <c r="Z12385" s="289"/>
    </row>
    <row r="12386" spans="22:26">
      <c r="V12386" s="288"/>
      <c r="W12386" s="287"/>
      <c r="Z12386" s="289"/>
    </row>
    <row r="12387" spans="22:26">
      <c r="V12387" s="288"/>
      <c r="W12387" s="287"/>
      <c r="Z12387" s="289"/>
    </row>
    <row r="12388" spans="22:26">
      <c r="V12388" s="288"/>
      <c r="W12388" s="287"/>
      <c r="Z12388" s="289"/>
    </row>
    <row r="12389" spans="22:26">
      <c r="V12389" s="288"/>
      <c r="W12389" s="287"/>
      <c r="Z12389" s="289"/>
    </row>
    <row r="12390" spans="22:26">
      <c r="V12390" s="288"/>
      <c r="W12390" s="287"/>
      <c r="Z12390" s="289"/>
    </row>
    <row r="12391" spans="22:26">
      <c r="V12391" s="288"/>
      <c r="W12391" s="287"/>
      <c r="Z12391" s="289"/>
    </row>
    <row r="12392" spans="22:26">
      <c r="V12392" s="288"/>
      <c r="W12392" s="287"/>
      <c r="Z12392" s="289"/>
    </row>
    <row r="12393" spans="22:26">
      <c r="V12393" s="288"/>
      <c r="W12393" s="287"/>
      <c r="Z12393" s="289"/>
    </row>
    <row r="12394" spans="22:26">
      <c r="V12394" s="288"/>
      <c r="W12394" s="287"/>
      <c r="Z12394" s="289"/>
    </row>
    <row r="12395" spans="22:26">
      <c r="V12395" s="288"/>
      <c r="W12395" s="287"/>
      <c r="Z12395" s="289"/>
    </row>
    <row r="12396" spans="22:26">
      <c r="V12396" s="288"/>
      <c r="W12396" s="287"/>
      <c r="Z12396" s="289"/>
    </row>
    <row r="12397" spans="22:26">
      <c r="V12397" s="288"/>
      <c r="W12397" s="287"/>
      <c r="Z12397" s="289"/>
    </row>
    <row r="12398" spans="22:26">
      <c r="V12398" s="288"/>
      <c r="W12398" s="287"/>
      <c r="Z12398" s="289"/>
    </row>
    <row r="12399" spans="22:26">
      <c r="V12399" s="288"/>
      <c r="W12399" s="287"/>
      <c r="Z12399" s="289"/>
    </row>
    <row r="12400" spans="22:26">
      <c r="V12400" s="288"/>
      <c r="W12400" s="287"/>
      <c r="Z12400" s="289"/>
    </row>
    <row r="12401" spans="22:26">
      <c r="V12401" s="288"/>
      <c r="W12401" s="287"/>
      <c r="Z12401" s="289"/>
    </row>
    <row r="12402" spans="22:26">
      <c r="V12402" s="288"/>
      <c r="W12402" s="287"/>
      <c r="Z12402" s="289"/>
    </row>
    <row r="12403" spans="22:26">
      <c r="V12403" s="288"/>
      <c r="W12403" s="287"/>
      <c r="Z12403" s="289"/>
    </row>
    <row r="12404" spans="22:26">
      <c r="V12404" s="288"/>
      <c r="W12404" s="287"/>
      <c r="Z12404" s="289"/>
    </row>
    <row r="12405" spans="22:26">
      <c r="V12405" s="288"/>
      <c r="W12405" s="287"/>
      <c r="Z12405" s="289"/>
    </row>
    <row r="12406" spans="22:26">
      <c r="V12406" s="288"/>
      <c r="W12406" s="287"/>
      <c r="Z12406" s="289"/>
    </row>
    <row r="12407" spans="22:26">
      <c r="V12407" s="288"/>
      <c r="W12407" s="287"/>
      <c r="Z12407" s="289"/>
    </row>
    <row r="12408" spans="22:26">
      <c r="V12408" s="288"/>
      <c r="W12408" s="287"/>
      <c r="Z12408" s="289"/>
    </row>
    <row r="12409" spans="22:26">
      <c r="V12409" s="288"/>
      <c r="W12409" s="287"/>
      <c r="Z12409" s="289"/>
    </row>
    <row r="12410" spans="22:26">
      <c r="V12410" s="288"/>
      <c r="W12410" s="287"/>
      <c r="Z12410" s="289"/>
    </row>
    <row r="12411" spans="22:26">
      <c r="V12411" s="288"/>
      <c r="W12411" s="287"/>
      <c r="Z12411" s="289"/>
    </row>
    <row r="12412" spans="22:26">
      <c r="V12412" s="288"/>
      <c r="W12412" s="287"/>
      <c r="Z12412" s="289"/>
    </row>
    <row r="12413" spans="22:26">
      <c r="V12413" s="288"/>
      <c r="W12413" s="287"/>
      <c r="Z12413" s="289"/>
    </row>
    <row r="12414" spans="22:26">
      <c r="V12414" s="288"/>
      <c r="W12414" s="287"/>
      <c r="Z12414" s="289"/>
    </row>
    <row r="12415" spans="22:26">
      <c r="V12415" s="288"/>
      <c r="W12415" s="287"/>
      <c r="Z12415" s="289"/>
    </row>
    <row r="12416" spans="22:26">
      <c r="V12416" s="288"/>
      <c r="W12416" s="287"/>
      <c r="Z12416" s="289"/>
    </row>
    <row r="12417" spans="22:26">
      <c r="V12417" s="288"/>
      <c r="W12417" s="287"/>
      <c r="Z12417" s="289"/>
    </row>
    <row r="12418" spans="22:26">
      <c r="V12418" s="288"/>
      <c r="W12418" s="287"/>
      <c r="Z12418" s="289"/>
    </row>
    <row r="12419" spans="22:26">
      <c r="V12419" s="288"/>
      <c r="W12419" s="287"/>
      <c r="Z12419" s="289"/>
    </row>
    <row r="12420" spans="22:26">
      <c r="V12420" s="288"/>
      <c r="W12420" s="287"/>
      <c r="Z12420" s="289"/>
    </row>
    <row r="12421" spans="22:26">
      <c r="V12421" s="288"/>
      <c r="W12421" s="287"/>
      <c r="Z12421" s="289"/>
    </row>
    <row r="12422" spans="22:26">
      <c r="V12422" s="288"/>
      <c r="W12422" s="287"/>
      <c r="Z12422" s="289"/>
    </row>
    <row r="12423" spans="22:26">
      <c r="V12423" s="288"/>
      <c r="W12423" s="287"/>
      <c r="Z12423" s="289"/>
    </row>
    <row r="12424" spans="22:26">
      <c r="V12424" s="288"/>
      <c r="W12424" s="287"/>
      <c r="Z12424" s="289"/>
    </row>
    <row r="12425" spans="22:26">
      <c r="V12425" s="288"/>
      <c r="W12425" s="287"/>
      <c r="Z12425" s="289"/>
    </row>
    <row r="12426" spans="22:26">
      <c r="V12426" s="288"/>
      <c r="W12426" s="287"/>
      <c r="Z12426" s="289"/>
    </row>
    <row r="12427" spans="22:26">
      <c r="V12427" s="288"/>
      <c r="W12427" s="287"/>
      <c r="Z12427" s="289"/>
    </row>
    <row r="12428" spans="22:26">
      <c r="V12428" s="288"/>
      <c r="W12428" s="287"/>
      <c r="Z12428" s="289"/>
    </row>
    <row r="12429" spans="22:26">
      <c r="V12429" s="288"/>
      <c r="W12429" s="287"/>
      <c r="Z12429" s="289"/>
    </row>
    <row r="12430" spans="22:26">
      <c r="V12430" s="288"/>
      <c r="W12430" s="287"/>
      <c r="Z12430" s="289"/>
    </row>
    <row r="12431" spans="22:26">
      <c r="V12431" s="288"/>
      <c r="W12431" s="287"/>
      <c r="Z12431" s="289"/>
    </row>
    <row r="12432" spans="22:26">
      <c r="V12432" s="288"/>
      <c r="W12432" s="287"/>
      <c r="Z12432" s="289"/>
    </row>
    <row r="12433" spans="22:26">
      <c r="V12433" s="288"/>
      <c r="W12433" s="287"/>
      <c r="Z12433" s="289"/>
    </row>
    <row r="12434" spans="22:26">
      <c r="V12434" s="288"/>
      <c r="W12434" s="287"/>
      <c r="Z12434" s="289"/>
    </row>
    <row r="12435" spans="22:26">
      <c r="V12435" s="288"/>
      <c r="W12435" s="287"/>
      <c r="Z12435" s="289"/>
    </row>
    <row r="12436" spans="22:26">
      <c r="V12436" s="288"/>
      <c r="W12436" s="287"/>
      <c r="Z12436" s="289"/>
    </row>
    <row r="12437" spans="22:26">
      <c r="V12437" s="288"/>
      <c r="W12437" s="287"/>
      <c r="Z12437" s="289"/>
    </row>
    <row r="12438" spans="22:26">
      <c r="V12438" s="288"/>
      <c r="W12438" s="287"/>
      <c r="Z12438" s="289"/>
    </row>
    <row r="12439" spans="22:26">
      <c r="V12439" s="288"/>
      <c r="W12439" s="287"/>
      <c r="Z12439" s="289"/>
    </row>
    <row r="12440" spans="22:26">
      <c r="V12440" s="288"/>
      <c r="W12440" s="287"/>
      <c r="Z12440" s="289"/>
    </row>
    <row r="12441" spans="22:26">
      <c r="V12441" s="288"/>
      <c r="W12441" s="287"/>
      <c r="Z12441" s="289"/>
    </row>
    <row r="12442" spans="22:26">
      <c r="V12442" s="288"/>
      <c r="W12442" s="287"/>
      <c r="Z12442" s="289"/>
    </row>
    <row r="12443" spans="22:26">
      <c r="V12443" s="288"/>
      <c r="W12443" s="287"/>
      <c r="Z12443" s="289"/>
    </row>
    <row r="12444" spans="22:26">
      <c r="V12444" s="288"/>
      <c r="W12444" s="287"/>
      <c r="Z12444" s="289"/>
    </row>
    <row r="12445" spans="22:26">
      <c r="V12445" s="288"/>
      <c r="W12445" s="287"/>
      <c r="Z12445" s="289"/>
    </row>
    <row r="12446" spans="22:26">
      <c r="V12446" s="288"/>
      <c r="W12446" s="287"/>
      <c r="Z12446" s="289"/>
    </row>
    <row r="12447" spans="22:26">
      <c r="V12447" s="288"/>
      <c r="W12447" s="287"/>
      <c r="Z12447" s="289"/>
    </row>
    <row r="12448" spans="22:26">
      <c r="V12448" s="288"/>
      <c r="W12448" s="287"/>
      <c r="Z12448" s="289"/>
    </row>
    <row r="12449" spans="22:26">
      <c r="V12449" s="288"/>
      <c r="W12449" s="287"/>
      <c r="Z12449" s="289"/>
    </row>
    <row r="12450" spans="22:26">
      <c r="V12450" s="288"/>
      <c r="W12450" s="287"/>
      <c r="Z12450" s="289"/>
    </row>
    <row r="12451" spans="22:26">
      <c r="V12451" s="288"/>
      <c r="W12451" s="287"/>
      <c r="Z12451" s="289"/>
    </row>
    <row r="12452" spans="22:26">
      <c r="V12452" s="288"/>
      <c r="W12452" s="287"/>
      <c r="Z12452" s="289"/>
    </row>
    <row r="12453" spans="22:26">
      <c r="V12453" s="288"/>
      <c r="W12453" s="287"/>
      <c r="Z12453" s="289"/>
    </row>
    <row r="12454" spans="22:26">
      <c r="V12454" s="288"/>
      <c r="W12454" s="287"/>
      <c r="Z12454" s="289"/>
    </row>
    <row r="12455" spans="22:26">
      <c r="V12455" s="288"/>
      <c r="W12455" s="287"/>
      <c r="Z12455" s="289"/>
    </row>
    <row r="12456" spans="22:26">
      <c r="V12456" s="288"/>
      <c r="W12456" s="287"/>
      <c r="Z12456" s="289"/>
    </row>
    <row r="12457" spans="22:26">
      <c r="V12457" s="288"/>
      <c r="W12457" s="287"/>
      <c r="Z12457" s="289"/>
    </row>
    <row r="12458" spans="22:26">
      <c r="V12458" s="288"/>
      <c r="W12458" s="287"/>
      <c r="Z12458" s="289"/>
    </row>
    <row r="12459" spans="22:26">
      <c r="V12459" s="288"/>
      <c r="W12459" s="287"/>
      <c r="Z12459" s="289"/>
    </row>
    <row r="12460" spans="22:26">
      <c r="V12460" s="288"/>
      <c r="W12460" s="287"/>
      <c r="Z12460" s="289"/>
    </row>
    <row r="12461" spans="22:26">
      <c r="V12461" s="288"/>
      <c r="W12461" s="287"/>
      <c r="Z12461" s="289"/>
    </row>
    <row r="12462" spans="22:26">
      <c r="V12462" s="288"/>
      <c r="W12462" s="287"/>
      <c r="Z12462" s="289"/>
    </row>
    <row r="12463" spans="22:26">
      <c r="V12463" s="288"/>
      <c r="W12463" s="287"/>
      <c r="Z12463" s="289"/>
    </row>
    <row r="12464" spans="22:26">
      <c r="V12464" s="288"/>
      <c r="W12464" s="287"/>
      <c r="Z12464" s="289"/>
    </row>
    <row r="12465" spans="22:26">
      <c r="V12465" s="288"/>
      <c r="W12465" s="287"/>
      <c r="Z12465" s="289"/>
    </row>
    <row r="12466" spans="22:26">
      <c r="V12466" s="288"/>
      <c r="W12466" s="287"/>
      <c r="Z12466" s="289"/>
    </row>
    <row r="12467" spans="22:26">
      <c r="V12467" s="288"/>
      <c r="W12467" s="287"/>
      <c r="Z12467" s="289"/>
    </row>
    <row r="12468" spans="22:26">
      <c r="V12468" s="288"/>
      <c r="W12468" s="287"/>
      <c r="Z12468" s="289"/>
    </row>
    <row r="12469" spans="22:26">
      <c r="V12469" s="288"/>
      <c r="W12469" s="287"/>
      <c r="Z12469" s="289"/>
    </row>
    <row r="12470" spans="22:26">
      <c r="V12470" s="288"/>
      <c r="W12470" s="287"/>
      <c r="Z12470" s="289"/>
    </row>
    <row r="12471" spans="22:26">
      <c r="V12471" s="288"/>
      <c r="W12471" s="287"/>
      <c r="Z12471" s="289"/>
    </row>
    <row r="12472" spans="22:26">
      <c r="V12472" s="288"/>
      <c r="W12472" s="287"/>
      <c r="Z12472" s="289"/>
    </row>
    <row r="12473" spans="22:26">
      <c r="V12473" s="288"/>
      <c r="W12473" s="287"/>
      <c r="Z12473" s="289"/>
    </row>
    <row r="12474" spans="22:26">
      <c r="V12474" s="288"/>
      <c r="W12474" s="287"/>
      <c r="Z12474" s="289"/>
    </row>
    <row r="12475" spans="22:26">
      <c r="V12475" s="288"/>
      <c r="W12475" s="287"/>
      <c r="Z12475" s="289"/>
    </row>
    <row r="12476" spans="22:26">
      <c r="V12476" s="288"/>
      <c r="W12476" s="287"/>
      <c r="Z12476" s="289"/>
    </row>
    <row r="12477" spans="22:26">
      <c r="V12477" s="288"/>
      <c r="W12477" s="287"/>
      <c r="Z12477" s="289"/>
    </row>
    <row r="12478" spans="22:26">
      <c r="V12478" s="288"/>
      <c r="W12478" s="287"/>
      <c r="Z12478" s="289"/>
    </row>
    <row r="12479" spans="22:26">
      <c r="V12479" s="288"/>
      <c r="W12479" s="287"/>
      <c r="Z12479" s="289"/>
    </row>
    <row r="12480" spans="22:26">
      <c r="V12480" s="288"/>
      <c r="W12480" s="287"/>
      <c r="Z12480" s="289"/>
    </row>
    <row r="12481" spans="22:26">
      <c r="V12481" s="288"/>
      <c r="W12481" s="287"/>
      <c r="Z12481" s="289"/>
    </row>
    <row r="12482" spans="22:26">
      <c r="V12482" s="288"/>
      <c r="W12482" s="287"/>
      <c r="Z12482" s="289"/>
    </row>
    <row r="12483" spans="22:26">
      <c r="V12483" s="288"/>
      <c r="W12483" s="287"/>
      <c r="Z12483" s="289"/>
    </row>
    <row r="12484" spans="22:26">
      <c r="V12484" s="288"/>
      <c r="W12484" s="287"/>
      <c r="Z12484" s="289"/>
    </row>
    <row r="12485" spans="22:26">
      <c r="V12485" s="288"/>
      <c r="W12485" s="287"/>
      <c r="Z12485" s="289"/>
    </row>
    <row r="12486" spans="22:26">
      <c r="V12486" s="288"/>
      <c r="W12486" s="287"/>
      <c r="Z12486" s="289"/>
    </row>
    <row r="12487" spans="22:26">
      <c r="V12487" s="288"/>
      <c r="W12487" s="287"/>
      <c r="Z12487" s="289"/>
    </row>
    <row r="12488" spans="22:26">
      <c r="V12488" s="288"/>
      <c r="W12488" s="287"/>
      <c r="Z12488" s="289"/>
    </row>
    <row r="12489" spans="22:26">
      <c r="V12489" s="288"/>
      <c r="W12489" s="287"/>
      <c r="Z12489" s="289"/>
    </row>
    <row r="12490" spans="22:26">
      <c r="V12490" s="288"/>
      <c r="W12490" s="287"/>
      <c r="Z12490" s="289"/>
    </row>
    <row r="12491" spans="22:26">
      <c r="V12491" s="288"/>
      <c r="W12491" s="287"/>
      <c r="Z12491" s="289"/>
    </row>
    <row r="12492" spans="22:26">
      <c r="V12492" s="288"/>
      <c r="W12492" s="287"/>
      <c r="Z12492" s="289"/>
    </row>
    <row r="12493" spans="22:26">
      <c r="V12493" s="288"/>
      <c r="W12493" s="287"/>
      <c r="Z12493" s="289"/>
    </row>
    <row r="12494" spans="22:26">
      <c r="V12494" s="288"/>
      <c r="W12494" s="287"/>
      <c r="Z12494" s="289"/>
    </row>
    <row r="12495" spans="22:26">
      <c r="V12495" s="288"/>
      <c r="W12495" s="287"/>
      <c r="Z12495" s="289"/>
    </row>
    <row r="12496" spans="22:26">
      <c r="V12496" s="288"/>
      <c r="W12496" s="287"/>
      <c r="Z12496" s="289"/>
    </row>
    <row r="12497" spans="22:26">
      <c r="V12497" s="288"/>
      <c r="W12497" s="287"/>
      <c r="Z12497" s="289"/>
    </row>
    <row r="12498" spans="22:26">
      <c r="V12498" s="288"/>
      <c r="W12498" s="287"/>
      <c r="Z12498" s="289"/>
    </row>
    <row r="12499" spans="22:26">
      <c r="V12499" s="288"/>
      <c r="W12499" s="287"/>
      <c r="Z12499" s="289"/>
    </row>
    <row r="12500" spans="22:26">
      <c r="V12500" s="288"/>
      <c r="W12500" s="287"/>
      <c r="Z12500" s="289"/>
    </row>
    <row r="12501" spans="22:26">
      <c r="V12501" s="288"/>
      <c r="W12501" s="287"/>
      <c r="Z12501" s="289"/>
    </row>
    <row r="12502" spans="22:26">
      <c r="V12502" s="288"/>
      <c r="W12502" s="287"/>
      <c r="Z12502" s="289"/>
    </row>
    <row r="12503" spans="22:26">
      <c r="V12503" s="288"/>
      <c r="W12503" s="287"/>
      <c r="Z12503" s="289"/>
    </row>
    <row r="12504" spans="22:26">
      <c r="V12504" s="288"/>
      <c r="W12504" s="287"/>
      <c r="Z12504" s="289"/>
    </row>
    <row r="12505" spans="22:26">
      <c r="V12505" s="288"/>
      <c r="W12505" s="287"/>
      <c r="Z12505" s="289"/>
    </row>
    <row r="12506" spans="22:26">
      <c r="V12506" s="288"/>
      <c r="W12506" s="287"/>
      <c r="Z12506" s="289"/>
    </row>
    <row r="12507" spans="22:26">
      <c r="V12507" s="288"/>
      <c r="W12507" s="287"/>
      <c r="Z12507" s="289"/>
    </row>
    <row r="12508" spans="22:26">
      <c r="V12508" s="288"/>
      <c r="W12508" s="287"/>
      <c r="Z12508" s="289"/>
    </row>
    <row r="12509" spans="22:26">
      <c r="V12509" s="288"/>
      <c r="W12509" s="287"/>
      <c r="Z12509" s="289"/>
    </row>
    <row r="12510" spans="22:26">
      <c r="V12510" s="288"/>
      <c r="W12510" s="287"/>
      <c r="Z12510" s="289"/>
    </row>
    <row r="12511" spans="22:26">
      <c r="V12511" s="288"/>
      <c r="W12511" s="287"/>
      <c r="Z12511" s="289"/>
    </row>
    <row r="12512" spans="22:26">
      <c r="V12512" s="288"/>
      <c r="W12512" s="287"/>
      <c r="Z12512" s="289"/>
    </row>
    <row r="12513" spans="22:26">
      <c r="V12513" s="288"/>
      <c r="W12513" s="287"/>
      <c r="Z12513" s="289"/>
    </row>
    <row r="12514" spans="22:26">
      <c r="V12514" s="288"/>
      <c r="W12514" s="287"/>
      <c r="Z12514" s="289"/>
    </row>
    <row r="12515" spans="22:26">
      <c r="V12515" s="288"/>
      <c r="W12515" s="287"/>
      <c r="Z12515" s="289"/>
    </row>
    <row r="12516" spans="22:26">
      <c r="V12516" s="288"/>
      <c r="W12516" s="287"/>
      <c r="Z12516" s="289"/>
    </row>
    <row r="12517" spans="22:26">
      <c r="V12517" s="288"/>
      <c r="W12517" s="287"/>
      <c r="Z12517" s="289"/>
    </row>
    <row r="12518" spans="22:26">
      <c r="V12518" s="288"/>
      <c r="W12518" s="287"/>
      <c r="Z12518" s="289"/>
    </row>
    <row r="12519" spans="22:26">
      <c r="V12519" s="288"/>
      <c r="W12519" s="287"/>
      <c r="Z12519" s="289"/>
    </row>
    <row r="12520" spans="22:26">
      <c r="V12520" s="288"/>
      <c r="W12520" s="287"/>
      <c r="Z12520" s="289"/>
    </row>
    <row r="12521" spans="22:26">
      <c r="V12521" s="288"/>
      <c r="W12521" s="287"/>
      <c r="Z12521" s="289"/>
    </row>
    <row r="12522" spans="22:26">
      <c r="V12522" s="288"/>
      <c r="W12522" s="287"/>
      <c r="Z12522" s="289"/>
    </row>
    <row r="12523" spans="22:26">
      <c r="V12523" s="288"/>
      <c r="W12523" s="287"/>
      <c r="Z12523" s="289"/>
    </row>
    <row r="12524" spans="22:26">
      <c r="V12524" s="288"/>
      <c r="W12524" s="287"/>
      <c r="Z12524" s="289"/>
    </row>
    <row r="12525" spans="22:26">
      <c r="V12525" s="288"/>
      <c r="W12525" s="287"/>
      <c r="Z12525" s="289"/>
    </row>
    <row r="12526" spans="22:26">
      <c r="V12526" s="288"/>
      <c r="W12526" s="287"/>
      <c r="Z12526" s="289"/>
    </row>
    <row r="12527" spans="22:26">
      <c r="V12527" s="288"/>
      <c r="W12527" s="287"/>
      <c r="Z12527" s="289"/>
    </row>
    <row r="12528" spans="22:26">
      <c r="V12528" s="288"/>
      <c r="W12528" s="287"/>
      <c r="Z12528" s="289"/>
    </row>
    <row r="12529" spans="22:26">
      <c r="V12529" s="288"/>
      <c r="W12529" s="287"/>
      <c r="Z12529" s="289"/>
    </row>
    <row r="12530" spans="22:26">
      <c r="V12530" s="288"/>
      <c r="W12530" s="287"/>
      <c r="Z12530" s="289"/>
    </row>
    <row r="12531" spans="22:26">
      <c r="V12531" s="288"/>
      <c r="W12531" s="287"/>
      <c r="Z12531" s="289"/>
    </row>
    <row r="12532" spans="22:26">
      <c r="V12532" s="288"/>
      <c r="W12532" s="287"/>
      <c r="Z12532" s="289"/>
    </row>
    <row r="12533" spans="22:26">
      <c r="V12533" s="288"/>
      <c r="W12533" s="287"/>
      <c r="Z12533" s="289"/>
    </row>
    <row r="12534" spans="22:26">
      <c r="V12534" s="288"/>
      <c r="W12534" s="287"/>
      <c r="Z12534" s="289"/>
    </row>
    <row r="12535" spans="22:26">
      <c r="V12535" s="288"/>
      <c r="W12535" s="287"/>
      <c r="Z12535" s="289"/>
    </row>
    <row r="12536" spans="22:26">
      <c r="V12536" s="288"/>
      <c r="W12536" s="287"/>
      <c r="Z12536" s="289"/>
    </row>
    <row r="12537" spans="22:26">
      <c r="V12537" s="288"/>
      <c r="W12537" s="287"/>
      <c r="Z12537" s="289"/>
    </row>
    <row r="12538" spans="22:26">
      <c r="V12538" s="288"/>
      <c r="W12538" s="287"/>
      <c r="Z12538" s="289"/>
    </row>
    <row r="12539" spans="22:26">
      <c r="V12539" s="288"/>
      <c r="W12539" s="287"/>
      <c r="Z12539" s="289"/>
    </row>
    <row r="12540" spans="22:26">
      <c r="V12540" s="288"/>
      <c r="W12540" s="287"/>
      <c r="Z12540" s="289"/>
    </row>
    <row r="12541" spans="22:26">
      <c r="V12541" s="288"/>
      <c r="W12541" s="287"/>
      <c r="Z12541" s="289"/>
    </row>
    <row r="12542" spans="22:26">
      <c r="V12542" s="288"/>
      <c r="W12542" s="287"/>
      <c r="Z12542" s="289"/>
    </row>
    <row r="12543" spans="22:26">
      <c r="V12543" s="288"/>
      <c r="W12543" s="287"/>
      <c r="Z12543" s="289"/>
    </row>
    <row r="12544" spans="22:26">
      <c r="V12544" s="288"/>
      <c r="W12544" s="287"/>
      <c r="Z12544" s="289"/>
    </row>
    <row r="12545" spans="22:26">
      <c r="V12545" s="288"/>
      <c r="W12545" s="287"/>
      <c r="Z12545" s="289"/>
    </row>
    <row r="12546" spans="22:26">
      <c r="V12546" s="288"/>
      <c r="W12546" s="287"/>
      <c r="Z12546" s="289"/>
    </row>
    <row r="12547" spans="22:26">
      <c r="V12547" s="288"/>
      <c r="W12547" s="287"/>
      <c r="Z12547" s="289"/>
    </row>
    <row r="12548" spans="22:26">
      <c r="V12548" s="288"/>
      <c r="W12548" s="287"/>
      <c r="Z12548" s="289"/>
    </row>
    <row r="12549" spans="22:26">
      <c r="V12549" s="288"/>
      <c r="W12549" s="287"/>
      <c r="Z12549" s="289"/>
    </row>
    <row r="12550" spans="22:26">
      <c r="V12550" s="288"/>
      <c r="W12550" s="287"/>
      <c r="Z12550" s="289"/>
    </row>
    <row r="12551" spans="22:26">
      <c r="V12551" s="288"/>
      <c r="W12551" s="287"/>
      <c r="Z12551" s="289"/>
    </row>
    <row r="12552" spans="22:26">
      <c r="V12552" s="288"/>
      <c r="W12552" s="287"/>
      <c r="Z12552" s="289"/>
    </row>
    <row r="12553" spans="22:26">
      <c r="V12553" s="288"/>
      <c r="W12553" s="287"/>
      <c r="Z12553" s="289"/>
    </row>
    <row r="12554" spans="22:26">
      <c r="V12554" s="288"/>
      <c r="W12554" s="287"/>
      <c r="Z12554" s="289"/>
    </row>
    <row r="12555" spans="22:26">
      <c r="V12555" s="288"/>
      <c r="W12555" s="287"/>
      <c r="Z12555" s="289"/>
    </row>
    <row r="12556" spans="22:26">
      <c r="V12556" s="288"/>
      <c r="W12556" s="287"/>
      <c r="Z12556" s="289"/>
    </row>
    <row r="12557" spans="22:26">
      <c r="V12557" s="288"/>
      <c r="W12557" s="287"/>
      <c r="Z12557" s="289"/>
    </row>
    <row r="12558" spans="22:26">
      <c r="V12558" s="288"/>
      <c r="W12558" s="287"/>
      <c r="Z12558" s="289"/>
    </row>
    <row r="12559" spans="22:26">
      <c r="V12559" s="288"/>
      <c r="W12559" s="287"/>
      <c r="Z12559" s="289"/>
    </row>
    <row r="12560" spans="22:26">
      <c r="V12560" s="288"/>
      <c r="W12560" s="287"/>
      <c r="Z12560" s="289"/>
    </row>
    <row r="12561" spans="22:26">
      <c r="V12561" s="288"/>
      <c r="W12561" s="287"/>
      <c r="Z12561" s="289"/>
    </row>
    <row r="12562" spans="22:26">
      <c r="V12562" s="288"/>
      <c r="W12562" s="287"/>
      <c r="Z12562" s="289"/>
    </row>
    <row r="12563" spans="22:26">
      <c r="V12563" s="288"/>
      <c r="W12563" s="287"/>
      <c r="Z12563" s="289"/>
    </row>
    <row r="12564" spans="22:26">
      <c r="V12564" s="288"/>
      <c r="W12564" s="287"/>
      <c r="Z12564" s="289"/>
    </row>
    <row r="12565" spans="22:26">
      <c r="V12565" s="288"/>
      <c r="W12565" s="287"/>
      <c r="Z12565" s="289"/>
    </row>
    <row r="12566" spans="22:26">
      <c r="V12566" s="288"/>
      <c r="W12566" s="287"/>
      <c r="Z12566" s="289"/>
    </row>
    <row r="12567" spans="22:26">
      <c r="V12567" s="288"/>
      <c r="W12567" s="287"/>
      <c r="Z12567" s="289"/>
    </row>
    <row r="12568" spans="22:26">
      <c r="V12568" s="288"/>
      <c r="W12568" s="287"/>
      <c r="Z12568" s="289"/>
    </row>
    <row r="12569" spans="22:26">
      <c r="V12569" s="288"/>
      <c r="W12569" s="287"/>
      <c r="Z12569" s="289"/>
    </row>
    <row r="12570" spans="22:26">
      <c r="V12570" s="288"/>
      <c r="W12570" s="287"/>
      <c r="Z12570" s="289"/>
    </row>
    <row r="12571" spans="22:26">
      <c r="V12571" s="288"/>
      <c r="W12571" s="287"/>
      <c r="Z12571" s="289"/>
    </row>
    <row r="12572" spans="22:26">
      <c r="V12572" s="288"/>
      <c r="W12572" s="287"/>
      <c r="Z12572" s="289"/>
    </row>
    <row r="12573" spans="22:26">
      <c r="V12573" s="288"/>
      <c r="W12573" s="287"/>
      <c r="Z12573" s="289"/>
    </row>
    <row r="12574" spans="22:26">
      <c r="V12574" s="288"/>
      <c r="W12574" s="287"/>
      <c r="Z12574" s="289"/>
    </row>
    <row r="12575" spans="22:26">
      <c r="V12575" s="288"/>
      <c r="W12575" s="287"/>
      <c r="Z12575" s="289"/>
    </row>
    <row r="12576" spans="22:26">
      <c r="V12576" s="288"/>
      <c r="W12576" s="287"/>
      <c r="Z12576" s="289"/>
    </row>
    <row r="12577" spans="22:26">
      <c r="V12577" s="288"/>
      <c r="W12577" s="287"/>
      <c r="Z12577" s="289"/>
    </row>
    <row r="12578" spans="22:26">
      <c r="V12578" s="288"/>
      <c r="W12578" s="287"/>
      <c r="Z12578" s="289"/>
    </row>
    <row r="12579" spans="22:26">
      <c r="V12579" s="288"/>
      <c r="W12579" s="287"/>
      <c r="Z12579" s="289"/>
    </row>
    <row r="12580" spans="22:26">
      <c r="V12580" s="288"/>
      <c r="W12580" s="287"/>
      <c r="Z12580" s="289"/>
    </row>
    <row r="12581" spans="22:26">
      <c r="V12581" s="288"/>
      <c r="W12581" s="287"/>
      <c r="Z12581" s="289"/>
    </row>
    <row r="12582" spans="22:26">
      <c r="V12582" s="288"/>
      <c r="W12582" s="287"/>
      <c r="Z12582" s="289"/>
    </row>
    <row r="12583" spans="22:26">
      <c r="V12583" s="288"/>
      <c r="W12583" s="287"/>
      <c r="Z12583" s="289"/>
    </row>
    <row r="12584" spans="22:26">
      <c r="V12584" s="288"/>
      <c r="W12584" s="287"/>
      <c r="Z12584" s="289"/>
    </row>
    <row r="12585" spans="22:26">
      <c r="V12585" s="288"/>
      <c r="W12585" s="287"/>
      <c r="Z12585" s="289"/>
    </row>
    <row r="12586" spans="22:26">
      <c r="V12586" s="288"/>
      <c r="W12586" s="287"/>
      <c r="Z12586" s="289"/>
    </row>
    <row r="12587" spans="22:26">
      <c r="V12587" s="288"/>
      <c r="W12587" s="287"/>
      <c r="Z12587" s="289"/>
    </row>
    <row r="12588" spans="22:26">
      <c r="V12588" s="288"/>
      <c r="W12588" s="287"/>
      <c r="Z12588" s="289"/>
    </row>
    <row r="12589" spans="22:26">
      <c r="V12589" s="288"/>
      <c r="W12589" s="287"/>
      <c r="Z12589" s="289"/>
    </row>
    <row r="12590" spans="22:26">
      <c r="V12590" s="288"/>
      <c r="W12590" s="287"/>
      <c r="Z12590" s="289"/>
    </row>
    <row r="12591" spans="22:26">
      <c r="V12591" s="288"/>
      <c r="W12591" s="287"/>
      <c r="Z12591" s="289"/>
    </row>
    <row r="12592" spans="22:26">
      <c r="V12592" s="288"/>
      <c r="W12592" s="287"/>
      <c r="Z12592" s="289"/>
    </row>
    <row r="12593" spans="22:26">
      <c r="V12593" s="288"/>
      <c r="W12593" s="287"/>
      <c r="Z12593" s="289"/>
    </row>
    <row r="12594" spans="22:26">
      <c r="V12594" s="288"/>
      <c r="W12594" s="287"/>
      <c r="Z12594" s="289"/>
    </row>
    <row r="12595" spans="22:26">
      <c r="V12595" s="288"/>
      <c r="W12595" s="287"/>
      <c r="Z12595" s="289"/>
    </row>
    <row r="12596" spans="22:26">
      <c r="V12596" s="288"/>
      <c r="W12596" s="287"/>
      <c r="Z12596" s="289"/>
    </row>
    <row r="12597" spans="22:26">
      <c r="V12597" s="288"/>
      <c r="W12597" s="287"/>
      <c r="Z12597" s="289"/>
    </row>
    <row r="12598" spans="22:26">
      <c r="V12598" s="288"/>
      <c r="W12598" s="287"/>
      <c r="Z12598" s="289"/>
    </row>
    <row r="12599" spans="22:26">
      <c r="V12599" s="288"/>
      <c r="W12599" s="287"/>
      <c r="Z12599" s="289"/>
    </row>
    <row r="12600" spans="22:26">
      <c r="V12600" s="288"/>
      <c r="W12600" s="287"/>
      <c r="Z12600" s="289"/>
    </row>
    <row r="12601" spans="22:26">
      <c r="V12601" s="288"/>
      <c r="W12601" s="287"/>
      <c r="Z12601" s="289"/>
    </row>
    <row r="12602" spans="22:26">
      <c r="V12602" s="288"/>
      <c r="W12602" s="287"/>
      <c r="Z12602" s="289"/>
    </row>
    <row r="12603" spans="22:26">
      <c r="V12603" s="288"/>
      <c r="W12603" s="287"/>
      <c r="Z12603" s="289"/>
    </row>
    <row r="12604" spans="22:26">
      <c r="V12604" s="288"/>
      <c r="W12604" s="287"/>
      <c r="Z12604" s="289"/>
    </row>
    <row r="12605" spans="22:26">
      <c r="V12605" s="288"/>
      <c r="W12605" s="287"/>
      <c r="Z12605" s="289"/>
    </row>
    <row r="12606" spans="22:26">
      <c r="V12606" s="288"/>
      <c r="W12606" s="287"/>
      <c r="Z12606" s="289"/>
    </row>
    <row r="12607" spans="22:26">
      <c r="V12607" s="288"/>
      <c r="W12607" s="287"/>
      <c r="Z12607" s="289"/>
    </row>
    <row r="12608" spans="22:26">
      <c r="V12608" s="288"/>
      <c r="W12608" s="287"/>
      <c r="Z12608" s="289"/>
    </row>
    <row r="12609" spans="22:26">
      <c r="V12609" s="288"/>
      <c r="W12609" s="287"/>
      <c r="Z12609" s="289"/>
    </row>
    <row r="12610" spans="22:26">
      <c r="V12610" s="288"/>
      <c r="W12610" s="287"/>
      <c r="Z12610" s="289"/>
    </row>
    <row r="12611" spans="22:26">
      <c r="V12611" s="288"/>
      <c r="W12611" s="287"/>
      <c r="Z12611" s="289"/>
    </row>
    <row r="12612" spans="22:26">
      <c r="V12612" s="288"/>
      <c r="W12612" s="287"/>
      <c r="Z12612" s="289"/>
    </row>
    <row r="12613" spans="22:26">
      <c r="V12613" s="288"/>
      <c r="W12613" s="287"/>
      <c r="Z12613" s="289"/>
    </row>
    <row r="12614" spans="22:26">
      <c r="V12614" s="288"/>
      <c r="W12614" s="287"/>
      <c r="Z12614" s="289"/>
    </row>
    <row r="12615" spans="22:26">
      <c r="V12615" s="288"/>
      <c r="W12615" s="287"/>
      <c r="Z12615" s="289"/>
    </row>
    <row r="12616" spans="22:26">
      <c r="V12616" s="288"/>
      <c r="W12616" s="287"/>
      <c r="Z12616" s="289"/>
    </row>
    <row r="12617" spans="22:26">
      <c r="V12617" s="288"/>
      <c r="W12617" s="287"/>
      <c r="Z12617" s="289"/>
    </row>
    <row r="12618" spans="22:26">
      <c r="V12618" s="288"/>
      <c r="W12618" s="287"/>
      <c r="Z12618" s="289"/>
    </row>
    <row r="12619" spans="22:26">
      <c r="V12619" s="288"/>
      <c r="W12619" s="287"/>
      <c r="Z12619" s="289"/>
    </row>
    <row r="12620" spans="22:26">
      <c r="V12620" s="288"/>
      <c r="W12620" s="287"/>
      <c r="Z12620" s="289"/>
    </row>
    <row r="12621" spans="22:26">
      <c r="V12621" s="288"/>
      <c r="W12621" s="287"/>
      <c r="Z12621" s="289"/>
    </row>
    <row r="12622" spans="22:26">
      <c r="V12622" s="288"/>
      <c r="W12622" s="287"/>
      <c r="Z12622" s="289"/>
    </row>
    <row r="12623" spans="22:26">
      <c r="V12623" s="288"/>
      <c r="W12623" s="287"/>
      <c r="Z12623" s="289"/>
    </row>
    <row r="12624" spans="22:26">
      <c r="V12624" s="288"/>
      <c r="W12624" s="287"/>
      <c r="Z12624" s="289"/>
    </row>
    <row r="12625" spans="22:26">
      <c r="V12625" s="288"/>
      <c r="W12625" s="287"/>
      <c r="Z12625" s="289"/>
    </row>
    <row r="12626" spans="22:26">
      <c r="V12626" s="288"/>
      <c r="W12626" s="287"/>
      <c r="Z12626" s="289"/>
    </row>
    <row r="12627" spans="22:26">
      <c r="V12627" s="288"/>
      <c r="W12627" s="287"/>
      <c r="Z12627" s="289"/>
    </row>
    <row r="12628" spans="22:26">
      <c r="V12628" s="288"/>
      <c r="W12628" s="287"/>
      <c r="Z12628" s="289"/>
    </row>
    <row r="12629" spans="22:26">
      <c r="V12629" s="288"/>
      <c r="W12629" s="287"/>
      <c r="Z12629" s="289"/>
    </row>
    <row r="12630" spans="22:26">
      <c r="V12630" s="288"/>
      <c r="W12630" s="287"/>
      <c r="Z12630" s="289"/>
    </row>
    <row r="12631" spans="22:26">
      <c r="V12631" s="288"/>
      <c r="W12631" s="287"/>
      <c r="Z12631" s="289"/>
    </row>
    <row r="12632" spans="22:26">
      <c r="V12632" s="288"/>
      <c r="W12632" s="287"/>
      <c r="Z12632" s="289"/>
    </row>
    <row r="12633" spans="22:26">
      <c r="V12633" s="288"/>
      <c r="W12633" s="287"/>
      <c r="Z12633" s="289"/>
    </row>
    <row r="12634" spans="22:26">
      <c r="V12634" s="288"/>
      <c r="W12634" s="287"/>
      <c r="Z12634" s="289"/>
    </row>
    <row r="12635" spans="22:26">
      <c r="V12635" s="288"/>
      <c r="W12635" s="287"/>
      <c r="Z12635" s="289"/>
    </row>
    <row r="12636" spans="22:26">
      <c r="V12636" s="288"/>
      <c r="W12636" s="287"/>
      <c r="Z12636" s="289"/>
    </row>
    <row r="12637" spans="22:26">
      <c r="V12637" s="288"/>
      <c r="W12637" s="287"/>
      <c r="Z12637" s="289"/>
    </row>
    <row r="12638" spans="22:26">
      <c r="V12638" s="288"/>
      <c r="W12638" s="287"/>
      <c r="Z12638" s="289"/>
    </row>
    <row r="12639" spans="22:26">
      <c r="V12639" s="288"/>
      <c r="W12639" s="287"/>
      <c r="Z12639" s="289"/>
    </row>
    <row r="12640" spans="22:26">
      <c r="V12640" s="288"/>
      <c r="W12640" s="287"/>
      <c r="Z12640" s="289"/>
    </row>
    <row r="12641" spans="22:26">
      <c r="V12641" s="288"/>
      <c r="W12641" s="287"/>
      <c r="Z12641" s="289"/>
    </row>
    <row r="12642" spans="22:26">
      <c r="V12642" s="288"/>
      <c r="W12642" s="287"/>
      <c r="Z12642" s="289"/>
    </row>
    <row r="12643" spans="22:26">
      <c r="V12643" s="288"/>
      <c r="W12643" s="287"/>
      <c r="Z12643" s="289"/>
    </row>
    <row r="12644" spans="22:26">
      <c r="V12644" s="288"/>
      <c r="W12644" s="287"/>
      <c r="Z12644" s="289"/>
    </row>
    <row r="12645" spans="22:26">
      <c r="V12645" s="288"/>
      <c r="W12645" s="287"/>
      <c r="Z12645" s="289"/>
    </row>
    <row r="12646" spans="22:26">
      <c r="V12646" s="288"/>
      <c r="W12646" s="287"/>
      <c r="Z12646" s="289"/>
    </row>
    <row r="12647" spans="22:26">
      <c r="V12647" s="288"/>
      <c r="W12647" s="287"/>
      <c r="Z12647" s="289"/>
    </row>
    <row r="12648" spans="22:26">
      <c r="V12648" s="288"/>
      <c r="W12648" s="287"/>
      <c r="Z12648" s="289"/>
    </row>
    <row r="12649" spans="22:26">
      <c r="V12649" s="288"/>
      <c r="W12649" s="287"/>
      <c r="Z12649" s="289"/>
    </row>
    <row r="12650" spans="22:26">
      <c r="V12650" s="288"/>
      <c r="W12650" s="287"/>
      <c r="Z12650" s="289"/>
    </row>
    <row r="12651" spans="22:26">
      <c r="V12651" s="288"/>
      <c r="W12651" s="287"/>
      <c r="Z12651" s="289"/>
    </row>
    <row r="12652" spans="22:26">
      <c r="V12652" s="288"/>
      <c r="W12652" s="287"/>
      <c r="Z12652" s="289"/>
    </row>
    <row r="12653" spans="22:26">
      <c r="V12653" s="288"/>
      <c r="W12653" s="287"/>
      <c r="Z12653" s="289"/>
    </row>
    <row r="12654" spans="22:26">
      <c r="V12654" s="288"/>
      <c r="W12654" s="287"/>
      <c r="Z12654" s="289"/>
    </row>
    <row r="12655" spans="22:26">
      <c r="V12655" s="288"/>
      <c r="W12655" s="287"/>
      <c r="Z12655" s="289"/>
    </row>
    <row r="12656" spans="22:26">
      <c r="V12656" s="288"/>
      <c r="W12656" s="287"/>
      <c r="Z12656" s="289"/>
    </row>
    <row r="12657" spans="22:26">
      <c r="V12657" s="288"/>
      <c r="W12657" s="287"/>
      <c r="Z12657" s="289"/>
    </row>
    <row r="12658" spans="22:26">
      <c r="V12658" s="288"/>
      <c r="W12658" s="287"/>
      <c r="Z12658" s="289"/>
    </row>
    <row r="12659" spans="22:26">
      <c r="V12659" s="288"/>
      <c r="W12659" s="287"/>
      <c r="Z12659" s="289"/>
    </row>
    <row r="12660" spans="22:26">
      <c r="V12660" s="288"/>
      <c r="W12660" s="287"/>
      <c r="Z12660" s="289"/>
    </row>
    <row r="12661" spans="22:26">
      <c r="V12661" s="288"/>
      <c r="W12661" s="287"/>
      <c r="Z12661" s="289"/>
    </row>
    <row r="12662" spans="22:26">
      <c r="V12662" s="288"/>
      <c r="W12662" s="287"/>
      <c r="Z12662" s="289"/>
    </row>
    <row r="12663" spans="22:26">
      <c r="V12663" s="288"/>
      <c r="W12663" s="287"/>
      <c r="Z12663" s="289"/>
    </row>
    <row r="12664" spans="22:26">
      <c r="V12664" s="288"/>
      <c r="W12664" s="287"/>
      <c r="Z12664" s="289"/>
    </row>
    <row r="12665" spans="22:26">
      <c r="V12665" s="288"/>
      <c r="W12665" s="287"/>
      <c r="Z12665" s="289"/>
    </row>
    <row r="12666" spans="22:26">
      <c r="V12666" s="288"/>
      <c r="W12666" s="287"/>
      <c r="Z12666" s="289"/>
    </row>
    <row r="12667" spans="22:26">
      <c r="V12667" s="288"/>
      <c r="W12667" s="287"/>
      <c r="Z12667" s="289"/>
    </row>
    <row r="12668" spans="22:26">
      <c r="V12668" s="288"/>
      <c r="W12668" s="287"/>
      <c r="Z12668" s="289"/>
    </row>
    <row r="12669" spans="22:26">
      <c r="V12669" s="288"/>
      <c r="W12669" s="287"/>
      <c r="Z12669" s="289"/>
    </row>
    <row r="12670" spans="22:26">
      <c r="V12670" s="288"/>
      <c r="W12670" s="287"/>
      <c r="Z12670" s="289"/>
    </row>
    <row r="12671" spans="22:26">
      <c r="V12671" s="288"/>
      <c r="W12671" s="287"/>
      <c r="Z12671" s="289"/>
    </row>
    <row r="12672" spans="22:26">
      <c r="V12672" s="288"/>
      <c r="W12672" s="287"/>
      <c r="Z12672" s="289"/>
    </row>
    <row r="12673" spans="22:26">
      <c r="V12673" s="288"/>
      <c r="W12673" s="287"/>
      <c r="Z12673" s="289"/>
    </row>
    <row r="12674" spans="22:26">
      <c r="V12674" s="288"/>
      <c r="W12674" s="287"/>
      <c r="Z12674" s="289"/>
    </row>
    <row r="12675" spans="22:26">
      <c r="V12675" s="288"/>
      <c r="W12675" s="287"/>
      <c r="Z12675" s="289"/>
    </row>
    <row r="12676" spans="22:26">
      <c r="V12676" s="288"/>
      <c r="W12676" s="287"/>
      <c r="Z12676" s="289"/>
    </row>
    <row r="12677" spans="22:26">
      <c r="V12677" s="288"/>
      <c r="W12677" s="287"/>
      <c r="Z12677" s="289"/>
    </row>
    <row r="12678" spans="22:26">
      <c r="V12678" s="288"/>
      <c r="W12678" s="287"/>
      <c r="Z12678" s="289"/>
    </row>
    <row r="12679" spans="22:26">
      <c r="V12679" s="288"/>
      <c r="W12679" s="287"/>
      <c r="Z12679" s="289"/>
    </row>
    <row r="12680" spans="22:26">
      <c r="V12680" s="288"/>
      <c r="W12680" s="287"/>
      <c r="Z12680" s="289"/>
    </row>
    <row r="12681" spans="22:26">
      <c r="V12681" s="288"/>
      <c r="W12681" s="287"/>
      <c r="Z12681" s="289"/>
    </row>
    <row r="12682" spans="22:26">
      <c r="V12682" s="288"/>
      <c r="W12682" s="287"/>
      <c r="Z12682" s="289"/>
    </row>
    <row r="12683" spans="22:26">
      <c r="V12683" s="288"/>
      <c r="W12683" s="287"/>
      <c r="Z12683" s="289"/>
    </row>
    <row r="12684" spans="22:26">
      <c r="V12684" s="288"/>
      <c r="W12684" s="287"/>
      <c r="Z12684" s="289"/>
    </row>
    <row r="12685" spans="22:26">
      <c r="V12685" s="288"/>
      <c r="W12685" s="287"/>
      <c r="Z12685" s="289"/>
    </row>
    <row r="12686" spans="22:26">
      <c r="V12686" s="288"/>
      <c r="W12686" s="287"/>
      <c r="Z12686" s="289"/>
    </row>
    <row r="12687" spans="22:26">
      <c r="V12687" s="288"/>
      <c r="W12687" s="287"/>
      <c r="Z12687" s="289"/>
    </row>
    <row r="12688" spans="22:26">
      <c r="V12688" s="288"/>
      <c r="W12688" s="287"/>
      <c r="Z12688" s="289"/>
    </row>
    <row r="12689" spans="22:26">
      <c r="V12689" s="288"/>
      <c r="W12689" s="287"/>
      <c r="Z12689" s="289"/>
    </row>
    <row r="12690" spans="22:26">
      <c r="V12690" s="288"/>
      <c r="W12690" s="287"/>
      <c r="Z12690" s="289"/>
    </row>
    <row r="12691" spans="22:26">
      <c r="V12691" s="288"/>
      <c r="W12691" s="287"/>
      <c r="Z12691" s="289"/>
    </row>
    <row r="12692" spans="22:26">
      <c r="V12692" s="288"/>
      <c r="W12692" s="287"/>
      <c r="Z12692" s="289"/>
    </row>
    <row r="12693" spans="22:26">
      <c r="V12693" s="288"/>
      <c r="W12693" s="287"/>
      <c r="Z12693" s="289"/>
    </row>
    <row r="12694" spans="22:26">
      <c r="V12694" s="288"/>
      <c r="W12694" s="287"/>
      <c r="Z12694" s="289"/>
    </row>
    <row r="12695" spans="22:26">
      <c r="V12695" s="288"/>
      <c r="W12695" s="287"/>
      <c r="Z12695" s="289"/>
    </row>
    <row r="12696" spans="22:26">
      <c r="V12696" s="288"/>
      <c r="W12696" s="287"/>
      <c r="Z12696" s="289"/>
    </row>
    <row r="12697" spans="22:26">
      <c r="V12697" s="288"/>
      <c r="W12697" s="287"/>
      <c r="Z12697" s="289"/>
    </row>
    <row r="12698" spans="22:26">
      <c r="V12698" s="288"/>
      <c r="W12698" s="287"/>
      <c r="Z12698" s="289"/>
    </row>
    <row r="12699" spans="22:26">
      <c r="V12699" s="288"/>
      <c r="W12699" s="287"/>
      <c r="Z12699" s="289"/>
    </row>
    <row r="12700" spans="22:26">
      <c r="V12700" s="288"/>
      <c r="W12700" s="287"/>
      <c r="Z12700" s="289"/>
    </row>
    <row r="12701" spans="22:26">
      <c r="V12701" s="288"/>
      <c r="W12701" s="287"/>
      <c r="Z12701" s="289"/>
    </row>
    <row r="12702" spans="22:26">
      <c r="V12702" s="288"/>
      <c r="W12702" s="287"/>
      <c r="Z12702" s="289"/>
    </row>
    <row r="12703" spans="22:26">
      <c r="V12703" s="288"/>
      <c r="W12703" s="287"/>
      <c r="Z12703" s="289"/>
    </row>
    <row r="12704" spans="22:26">
      <c r="V12704" s="288"/>
      <c r="W12704" s="287"/>
      <c r="Z12704" s="289"/>
    </row>
    <row r="12705" spans="22:26">
      <c r="V12705" s="288"/>
      <c r="W12705" s="287"/>
      <c r="Z12705" s="289"/>
    </row>
    <row r="12706" spans="22:26">
      <c r="V12706" s="288"/>
      <c r="W12706" s="287"/>
      <c r="Z12706" s="289"/>
    </row>
    <row r="12707" spans="22:26">
      <c r="V12707" s="288"/>
      <c r="W12707" s="287"/>
      <c r="Z12707" s="289"/>
    </row>
    <row r="12708" spans="22:26">
      <c r="V12708" s="288"/>
      <c r="W12708" s="287"/>
      <c r="Z12708" s="289"/>
    </row>
    <row r="12709" spans="22:26">
      <c r="V12709" s="288"/>
      <c r="W12709" s="287"/>
      <c r="Z12709" s="289"/>
    </row>
    <row r="12710" spans="22:26">
      <c r="V12710" s="288"/>
      <c r="W12710" s="287"/>
      <c r="Z12710" s="289"/>
    </row>
    <row r="12711" spans="22:26">
      <c r="V12711" s="288"/>
      <c r="W12711" s="287"/>
      <c r="Z12711" s="289"/>
    </row>
    <row r="12712" spans="22:26">
      <c r="V12712" s="288"/>
      <c r="W12712" s="287"/>
      <c r="Z12712" s="289"/>
    </row>
    <row r="12713" spans="22:26">
      <c r="V12713" s="288"/>
      <c r="W12713" s="287"/>
      <c r="Z12713" s="289"/>
    </row>
    <row r="12714" spans="22:26">
      <c r="V12714" s="288"/>
      <c r="W12714" s="287"/>
      <c r="Z12714" s="289"/>
    </row>
    <row r="12715" spans="22:26">
      <c r="V12715" s="288"/>
      <c r="W12715" s="287"/>
      <c r="Z12715" s="289"/>
    </row>
    <row r="12716" spans="22:26">
      <c r="V12716" s="288"/>
      <c r="W12716" s="287"/>
      <c r="Z12716" s="289"/>
    </row>
    <row r="12717" spans="22:26">
      <c r="V12717" s="288"/>
      <c r="W12717" s="287"/>
      <c r="Z12717" s="289"/>
    </row>
    <row r="12718" spans="22:26">
      <c r="V12718" s="288"/>
      <c r="W12718" s="287"/>
      <c r="Z12718" s="289"/>
    </row>
    <row r="12719" spans="22:26">
      <c r="V12719" s="288"/>
      <c r="W12719" s="287"/>
      <c r="Z12719" s="289"/>
    </row>
    <row r="12720" spans="22:26">
      <c r="V12720" s="288"/>
      <c r="W12720" s="287"/>
      <c r="Z12720" s="289"/>
    </row>
    <row r="12721" spans="22:26">
      <c r="V12721" s="288"/>
      <c r="W12721" s="287"/>
      <c r="Z12721" s="289"/>
    </row>
    <row r="12722" spans="22:26">
      <c r="V12722" s="288"/>
      <c r="W12722" s="287"/>
      <c r="Z12722" s="289"/>
    </row>
    <row r="12723" spans="22:26">
      <c r="V12723" s="288"/>
      <c r="W12723" s="287"/>
      <c r="Z12723" s="289"/>
    </row>
    <row r="12724" spans="22:26">
      <c r="V12724" s="288"/>
      <c r="W12724" s="287"/>
      <c r="Z12724" s="289"/>
    </row>
    <row r="12725" spans="22:26">
      <c r="V12725" s="288"/>
      <c r="W12725" s="287"/>
      <c r="Z12725" s="289"/>
    </row>
    <row r="12726" spans="22:26">
      <c r="V12726" s="288"/>
      <c r="W12726" s="287"/>
      <c r="Z12726" s="289"/>
    </row>
    <row r="12727" spans="22:26">
      <c r="V12727" s="288"/>
      <c r="W12727" s="287"/>
      <c r="Z12727" s="289"/>
    </row>
    <row r="12728" spans="22:26">
      <c r="V12728" s="288"/>
      <c r="W12728" s="287"/>
      <c r="Z12728" s="289"/>
    </row>
    <row r="12729" spans="22:26">
      <c r="V12729" s="288"/>
      <c r="W12729" s="287"/>
      <c r="Z12729" s="289"/>
    </row>
    <row r="12730" spans="22:26">
      <c r="V12730" s="288"/>
      <c r="W12730" s="287"/>
      <c r="Z12730" s="289"/>
    </row>
    <row r="12731" spans="22:26">
      <c r="V12731" s="288"/>
      <c r="W12731" s="287"/>
      <c r="Z12731" s="289"/>
    </row>
    <row r="12732" spans="22:26">
      <c r="V12732" s="288"/>
      <c r="W12732" s="287"/>
      <c r="Z12732" s="289"/>
    </row>
    <row r="12733" spans="22:26">
      <c r="V12733" s="288"/>
      <c r="W12733" s="287"/>
      <c r="Z12733" s="289"/>
    </row>
    <row r="12734" spans="22:26">
      <c r="V12734" s="288"/>
      <c r="W12734" s="287"/>
      <c r="Z12734" s="289"/>
    </row>
    <row r="12735" spans="22:26">
      <c r="V12735" s="288"/>
      <c r="W12735" s="287"/>
      <c r="Z12735" s="289"/>
    </row>
    <row r="12736" spans="22:26">
      <c r="V12736" s="288"/>
      <c r="W12736" s="287"/>
      <c r="Z12736" s="289"/>
    </row>
    <row r="12737" spans="22:26">
      <c r="V12737" s="288"/>
      <c r="W12737" s="287"/>
      <c r="Z12737" s="289"/>
    </row>
    <row r="12738" spans="22:26">
      <c r="V12738" s="288"/>
      <c r="W12738" s="287"/>
      <c r="Z12738" s="289"/>
    </row>
    <row r="12739" spans="22:26">
      <c r="V12739" s="288"/>
      <c r="W12739" s="287"/>
      <c r="Z12739" s="289"/>
    </row>
    <row r="12740" spans="22:26">
      <c r="V12740" s="288"/>
      <c r="W12740" s="287"/>
      <c r="Z12740" s="289"/>
    </row>
    <row r="12741" spans="22:26">
      <c r="V12741" s="288"/>
      <c r="W12741" s="287"/>
      <c r="Z12741" s="289"/>
    </row>
    <row r="12742" spans="22:26">
      <c r="V12742" s="288"/>
      <c r="W12742" s="287"/>
      <c r="Z12742" s="289"/>
    </row>
    <row r="12743" spans="22:26">
      <c r="V12743" s="288"/>
      <c r="W12743" s="287"/>
      <c r="Z12743" s="289"/>
    </row>
    <row r="12744" spans="22:26">
      <c r="V12744" s="288"/>
      <c r="W12744" s="287"/>
      <c r="Z12744" s="289"/>
    </row>
    <row r="12745" spans="22:26">
      <c r="V12745" s="288"/>
      <c r="W12745" s="287"/>
      <c r="Z12745" s="289"/>
    </row>
    <row r="12746" spans="22:26">
      <c r="V12746" s="288"/>
      <c r="W12746" s="287"/>
      <c r="Z12746" s="289"/>
    </row>
    <row r="12747" spans="22:26">
      <c r="V12747" s="288"/>
      <c r="W12747" s="287"/>
      <c r="Z12747" s="289"/>
    </row>
    <row r="12748" spans="22:26">
      <c r="V12748" s="288"/>
      <c r="W12748" s="287"/>
      <c r="Z12748" s="289"/>
    </row>
    <row r="12749" spans="22:26">
      <c r="V12749" s="288"/>
      <c r="W12749" s="287"/>
      <c r="Z12749" s="289"/>
    </row>
    <row r="12750" spans="22:26">
      <c r="V12750" s="288"/>
      <c r="W12750" s="287"/>
      <c r="Z12750" s="289"/>
    </row>
    <row r="12751" spans="22:26">
      <c r="V12751" s="288"/>
      <c r="W12751" s="287"/>
      <c r="Z12751" s="289"/>
    </row>
    <row r="12752" spans="22:26">
      <c r="V12752" s="288"/>
      <c r="W12752" s="287"/>
      <c r="Z12752" s="289"/>
    </row>
    <row r="12753" spans="22:26">
      <c r="V12753" s="288"/>
      <c r="W12753" s="287"/>
      <c r="Z12753" s="289"/>
    </row>
    <row r="12754" spans="22:26">
      <c r="V12754" s="288"/>
      <c r="W12754" s="287"/>
      <c r="Z12754" s="289"/>
    </row>
    <row r="12755" spans="22:26">
      <c r="V12755" s="288"/>
      <c r="W12755" s="287"/>
      <c r="Z12755" s="289"/>
    </row>
    <row r="12756" spans="22:26">
      <c r="V12756" s="288"/>
      <c r="W12756" s="287"/>
      <c r="Z12756" s="289"/>
    </row>
    <row r="12757" spans="22:26">
      <c r="V12757" s="288"/>
      <c r="W12757" s="287"/>
      <c r="Z12757" s="289"/>
    </row>
    <row r="12758" spans="22:26">
      <c r="V12758" s="288"/>
      <c r="W12758" s="287"/>
      <c r="Z12758" s="289"/>
    </row>
    <row r="12759" spans="22:26">
      <c r="V12759" s="288"/>
      <c r="W12759" s="287"/>
      <c r="Z12759" s="289"/>
    </row>
    <row r="12760" spans="22:26">
      <c r="V12760" s="288"/>
      <c r="W12760" s="287"/>
      <c r="Z12760" s="289"/>
    </row>
    <row r="12761" spans="22:26">
      <c r="V12761" s="288"/>
      <c r="W12761" s="287"/>
      <c r="Z12761" s="289"/>
    </row>
    <row r="12762" spans="22:26">
      <c r="V12762" s="288"/>
      <c r="W12762" s="287"/>
      <c r="Z12762" s="289"/>
    </row>
    <row r="12763" spans="22:26">
      <c r="V12763" s="288"/>
      <c r="W12763" s="287"/>
      <c r="Z12763" s="289"/>
    </row>
    <row r="12764" spans="22:26">
      <c r="V12764" s="288"/>
      <c r="W12764" s="287"/>
      <c r="Z12764" s="289"/>
    </row>
    <row r="12765" spans="22:26">
      <c r="V12765" s="288"/>
      <c r="W12765" s="287"/>
      <c r="Z12765" s="289"/>
    </row>
    <row r="12766" spans="22:26">
      <c r="V12766" s="288"/>
      <c r="W12766" s="287"/>
      <c r="Z12766" s="289"/>
    </row>
    <row r="12767" spans="22:26">
      <c r="V12767" s="288"/>
      <c r="W12767" s="287"/>
      <c r="Z12767" s="289"/>
    </row>
    <row r="12768" spans="22:26">
      <c r="V12768" s="288"/>
      <c r="W12768" s="287"/>
      <c r="Z12768" s="289"/>
    </row>
    <row r="12769" spans="22:26">
      <c r="V12769" s="288"/>
      <c r="W12769" s="287"/>
      <c r="Z12769" s="289"/>
    </row>
    <row r="12770" spans="22:26">
      <c r="V12770" s="288"/>
      <c r="W12770" s="287"/>
      <c r="Z12770" s="289"/>
    </row>
    <row r="12771" spans="22:26">
      <c r="V12771" s="288"/>
      <c r="W12771" s="287"/>
      <c r="Z12771" s="289"/>
    </row>
    <row r="12772" spans="22:26">
      <c r="V12772" s="288"/>
      <c r="W12772" s="287"/>
      <c r="Z12772" s="289"/>
    </row>
    <row r="12773" spans="22:26">
      <c r="V12773" s="288"/>
      <c r="W12773" s="287"/>
      <c r="Z12773" s="289"/>
    </row>
    <row r="12774" spans="22:26">
      <c r="V12774" s="288"/>
      <c r="W12774" s="287"/>
      <c r="Z12774" s="289"/>
    </row>
    <row r="12775" spans="22:26">
      <c r="V12775" s="288"/>
      <c r="W12775" s="287"/>
      <c r="Z12775" s="289"/>
    </row>
    <row r="12776" spans="22:26">
      <c r="V12776" s="288"/>
      <c r="W12776" s="287"/>
      <c r="Z12776" s="289"/>
    </row>
    <row r="12777" spans="22:26">
      <c r="V12777" s="288"/>
      <c r="W12777" s="287"/>
      <c r="Z12777" s="289"/>
    </row>
    <row r="12778" spans="22:26">
      <c r="V12778" s="288"/>
      <c r="W12778" s="287"/>
      <c r="Z12778" s="289"/>
    </row>
    <row r="12779" spans="22:26">
      <c r="V12779" s="288"/>
      <c r="W12779" s="287"/>
      <c r="Z12779" s="289"/>
    </row>
    <row r="12780" spans="22:26">
      <c r="V12780" s="288"/>
      <c r="W12780" s="287"/>
      <c r="Z12780" s="289"/>
    </row>
    <row r="12781" spans="22:26">
      <c r="V12781" s="288"/>
      <c r="W12781" s="287"/>
      <c r="Z12781" s="289"/>
    </row>
    <row r="12782" spans="22:26">
      <c r="V12782" s="288"/>
      <c r="W12782" s="287"/>
      <c r="Z12782" s="289"/>
    </row>
    <row r="12783" spans="22:26">
      <c r="V12783" s="288"/>
      <c r="W12783" s="287"/>
      <c r="Z12783" s="289"/>
    </row>
    <row r="12784" spans="22:26">
      <c r="V12784" s="288"/>
      <c r="W12784" s="287"/>
      <c r="Z12784" s="289"/>
    </row>
    <row r="12785" spans="22:26">
      <c r="V12785" s="288"/>
      <c r="W12785" s="287"/>
      <c r="Z12785" s="289"/>
    </row>
    <row r="12786" spans="22:26">
      <c r="V12786" s="288"/>
      <c r="W12786" s="287"/>
      <c r="Z12786" s="289"/>
    </row>
    <row r="12787" spans="22:26">
      <c r="V12787" s="288"/>
      <c r="W12787" s="287"/>
      <c r="Z12787" s="289"/>
    </row>
    <row r="12788" spans="22:26">
      <c r="V12788" s="288"/>
      <c r="W12788" s="287"/>
      <c r="Z12788" s="289"/>
    </row>
    <row r="12789" spans="22:26">
      <c r="V12789" s="288"/>
      <c r="W12789" s="287"/>
      <c r="Z12789" s="289"/>
    </row>
    <row r="12790" spans="22:26">
      <c r="V12790" s="288"/>
      <c r="W12790" s="287"/>
      <c r="Z12790" s="289"/>
    </row>
    <row r="12791" spans="22:26">
      <c r="V12791" s="288"/>
      <c r="W12791" s="287"/>
      <c r="Z12791" s="289"/>
    </row>
    <row r="12792" spans="22:26">
      <c r="V12792" s="288"/>
      <c r="W12792" s="287"/>
      <c r="Z12792" s="289"/>
    </row>
    <row r="12793" spans="22:26">
      <c r="V12793" s="288"/>
      <c r="W12793" s="287"/>
      <c r="Z12793" s="289"/>
    </row>
    <row r="12794" spans="22:26">
      <c r="V12794" s="288"/>
      <c r="W12794" s="287"/>
      <c r="Z12794" s="289"/>
    </row>
    <row r="12795" spans="22:26">
      <c r="V12795" s="288"/>
      <c r="W12795" s="287"/>
      <c r="Z12795" s="289"/>
    </row>
    <row r="12796" spans="22:26">
      <c r="V12796" s="288"/>
      <c r="W12796" s="287"/>
      <c r="Z12796" s="289"/>
    </row>
    <row r="12797" spans="22:26">
      <c r="V12797" s="288"/>
      <c r="W12797" s="287"/>
      <c r="Z12797" s="289"/>
    </row>
    <row r="12798" spans="22:26">
      <c r="V12798" s="288"/>
      <c r="W12798" s="287"/>
      <c r="Z12798" s="289"/>
    </row>
    <row r="12799" spans="22:26">
      <c r="V12799" s="288"/>
      <c r="W12799" s="287"/>
      <c r="Z12799" s="289"/>
    </row>
    <row r="12800" spans="22:26">
      <c r="V12800" s="288"/>
      <c r="W12800" s="287"/>
      <c r="Z12800" s="289"/>
    </row>
    <row r="12801" spans="22:26">
      <c r="V12801" s="288"/>
      <c r="W12801" s="287"/>
      <c r="Z12801" s="289"/>
    </row>
    <row r="12802" spans="22:26">
      <c r="V12802" s="288"/>
      <c r="W12802" s="287"/>
      <c r="Z12802" s="289"/>
    </row>
    <row r="12803" spans="22:26">
      <c r="V12803" s="288"/>
      <c r="W12803" s="287"/>
      <c r="Z12803" s="289"/>
    </row>
    <row r="12804" spans="22:26">
      <c r="V12804" s="288"/>
      <c r="W12804" s="287"/>
      <c r="Z12804" s="289"/>
    </row>
    <row r="12805" spans="22:26">
      <c r="V12805" s="288"/>
      <c r="W12805" s="287"/>
      <c r="Z12805" s="289"/>
    </row>
    <row r="12806" spans="22:26">
      <c r="V12806" s="288"/>
      <c r="W12806" s="287"/>
      <c r="Z12806" s="289"/>
    </row>
    <row r="12807" spans="22:26">
      <c r="V12807" s="288"/>
      <c r="W12807" s="287"/>
      <c r="Z12807" s="289"/>
    </row>
    <row r="12808" spans="22:26">
      <c r="V12808" s="288"/>
      <c r="W12808" s="287"/>
      <c r="Z12808" s="289"/>
    </row>
    <row r="12809" spans="22:26">
      <c r="V12809" s="288"/>
      <c r="W12809" s="287"/>
      <c r="Z12809" s="289"/>
    </row>
    <row r="12810" spans="22:26">
      <c r="V12810" s="288"/>
      <c r="W12810" s="287"/>
      <c r="Z12810" s="289"/>
    </row>
    <row r="12811" spans="22:26">
      <c r="V12811" s="288"/>
      <c r="W12811" s="287"/>
      <c r="Z12811" s="289"/>
    </row>
    <row r="12812" spans="22:26">
      <c r="V12812" s="288"/>
      <c r="W12812" s="287"/>
      <c r="Z12812" s="289"/>
    </row>
    <row r="12813" spans="22:26">
      <c r="V12813" s="288"/>
      <c r="W12813" s="287"/>
      <c r="Z12813" s="289"/>
    </row>
    <row r="12814" spans="22:26">
      <c r="V12814" s="288"/>
      <c r="W12814" s="287"/>
      <c r="Z12814" s="289"/>
    </row>
    <row r="12815" spans="22:26">
      <c r="V12815" s="288"/>
      <c r="W12815" s="287"/>
      <c r="Z12815" s="289"/>
    </row>
    <row r="12816" spans="22:26">
      <c r="V12816" s="288"/>
      <c r="W12816" s="287"/>
      <c r="Z12816" s="289"/>
    </row>
    <row r="12817" spans="22:26">
      <c r="V12817" s="288"/>
      <c r="W12817" s="287"/>
      <c r="Z12817" s="289"/>
    </row>
    <row r="12818" spans="22:26">
      <c r="V12818" s="288"/>
      <c r="W12818" s="287"/>
      <c r="Z12818" s="289"/>
    </row>
    <row r="12819" spans="22:26">
      <c r="V12819" s="288"/>
      <c r="W12819" s="287"/>
      <c r="Z12819" s="289"/>
    </row>
    <row r="12820" spans="22:26">
      <c r="V12820" s="288"/>
      <c r="W12820" s="287"/>
      <c r="Z12820" s="289"/>
    </row>
    <row r="12821" spans="22:26">
      <c r="V12821" s="288"/>
      <c r="W12821" s="287"/>
      <c r="Z12821" s="289"/>
    </row>
    <row r="12822" spans="22:26">
      <c r="V12822" s="288"/>
      <c r="W12822" s="287"/>
      <c r="Z12822" s="289"/>
    </row>
    <row r="12823" spans="22:26">
      <c r="V12823" s="288"/>
      <c r="W12823" s="287"/>
      <c r="Z12823" s="289"/>
    </row>
    <row r="12824" spans="22:26">
      <c r="V12824" s="288"/>
      <c r="W12824" s="287"/>
      <c r="Z12824" s="289"/>
    </row>
    <row r="12825" spans="22:26">
      <c r="V12825" s="288"/>
      <c r="W12825" s="287"/>
      <c r="Z12825" s="289"/>
    </row>
    <row r="12826" spans="22:26">
      <c r="V12826" s="288"/>
      <c r="W12826" s="287"/>
      <c r="Z12826" s="289"/>
    </row>
    <row r="12827" spans="22:26">
      <c r="V12827" s="288"/>
      <c r="W12827" s="287"/>
      <c r="Z12827" s="289"/>
    </row>
    <row r="12828" spans="22:26">
      <c r="V12828" s="288"/>
      <c r="W12828" s="287"/>
      <c r="Z12828" s="289"/>
    </row>
    <row r="12829" spans="22:26">
      <c r="V12829" s="288"/>
      <c r="W12829" s="287"/>
      <c r="Z12829" s="289"/>
    </row>
    <row r="12830" spans="22:26">
      <c r="V12830" s="288"/>
      <c r="W12830" s="287"/>
      <c r="Z12830" s="289"/>
    </row>
    <row r="12831" spans="22:26">
      <c r="V12831" s="288"/>
      <c r="W12831" s="287"/>
      <c r="Z12831" s="289"/>
    </row>
    <row r="12832" spans="22:26">
      <c r="V12832" s="288"/>
      <c r="W12832" s="287"/>
      <c r="Z12832" s="289"/>
    </row>
    <row r="12833" spans="22:26">
      <c r="V12833" s="288"/>
      <c r="W12833" s="287"/>
      <c r="Z12833" s="289"/>
    </row>
    <row r="12834" spans="22:26">
      <c r="V12834" s="288"/>
      <c r="W12834" s="287"/>
      <c r="Z12834" s="289"/>
    </row>
    <row r="12835" spans="22:26">
      <c r="V12835" s="288"/>
      <c r="W12835" s="287"/>
      <c r="Z12835" s="289"/>
    </row>
    <row r="12836" spans="22:26">
      <c r="V12836" s="288"/>
      <c r="W12836" s="287"/>
      <c r="Z12836" s="289"/>
    </row>
    <row r="12837" spans="22:26">
      <c r="V12837" s="288"/>
      <c r="W12837" s="287"/>
      <c r="Z12837" s="289"/>
    </row>
    <row r="12838" spans="22:26">
      <c r="V12838" s="288"/>
      <c r="W12838" s="287"/>
      <c r="Z12838" s="289"/>
    </row>
    <row r="12839" spans="22:26">
      <c r="V12839" s="288"/>
      <c r="W12839" s="287"/>
      <c r="Z12839" s="289"/>
    </row>
    <row r="12840" spans="22:26">
      <c r="V12840" s="288"/>
      <c r="W12840" s="287"/>
      <c r="Z12840" s="289"/>
    </row>
    <row r="12841" spans="22:26">
      <c r="V12841" s="288"/>
      <c r="W12841" s="287"/>
      <c r="Z12841" s="289"/>
    </row>
    <row r="12842" spans="22:26">
      <c r="V12842" s="288"/>
      <c r="W12842" s="287"/>
      <c r="Z12842" s="289"/>
    </row>
    <row r="12843" spans="22:26">
      <c r="V12843" s="288"/>
      <c r="W12843" s="287"/>
      <c r="Z12843" s="289"/>
    </row>
    <row r="12844" spans="22:26">
      <c r="V12844" s="288"/>
      <c r="W12844" s="287"/>
      <c r="Z12844" s="289"/>
    </row>
    <row r="12845" spans="22:26">
      <c r="V12845" s="288"/>
      <c r="W12845" s="287"/>
      <c r="Z12845" s="289"/>
    </row>
    <row r="12846" spans="22:26">
      <c r="V12846" s="288"/>
      <c r="W12846" s="287"/>
      <c r="Z12846" s="289"/>
    </row>
    <row r="12847" spans="22:26">
      <c r="V12847" s="288"/>
      <c r="W12847" s="287"/>
      <c r="Z12847" s="289"/>
    </row>
    <row r="12848" spans="22:26">
      <c r="V12848" s="288"/>
      <c r="W12848" s="287"/>
      <c r="Z12848" s="289"/>
    </row>
    <row r="12849" spans="22:26">
      <c r="V12849" s="288"/>
      <c r="W12849" s="287"/>
      <c r="Z12849" s="289"/>
    </row>
    <row r="12850" spans="22:26">
      <c r="V12850" s="288"/>
      <c r="W12850" s="287"/>
      <c r="Z12850" s="289"/>
    </row>
    <row r="12851" spans="22:26">
      <c r="V12851" s="288"/>
      <c r="W12851" s="287"/>
      <c r="Z12851" s="289"/>
    </row>
    <row r="12852" spans="22:26">
      <c r="V12852" s="288"/>
      <c r="W12852" s="287"/>
      <c r="Z12852" s="289"/>
    </row>
    <row r="12853" spans="22:26">
      <c r="V12853" s="288"/>
      <c r="W12853" s="287"/>
      <c r="Z12853" s="289"/>
    </row>
    <row r="12854" spans="22:26">
      <c r="V12854" s="288"/>
      <c r="W12854" s="287"/>
      <c r="Z12854" s="289"/>
    </row>
    <row r="12855" spans="22:26">
      <c r="V12855" s="288"/>
      <c r="W12855" s="287"/>
      <c r="Z12855" s="289"/>
    </row>
    <row r="12856" spans="22:26">
      <c r="V12856" s="288"/>
      <c r="W12856" s="287"/>
      <c r="Z12856" s="289"/>
    </row>
    <row r="12857" spans="22:26">
      <c r="V12857" s="288"/>
      <c r="W12857" s="287"/>
      <c r="Z12857" s="289"/>
    </row>
    <row r="12858" spans="22:26">
      <c r="V12858" s="288"/>
      <c r="W12858" s="287"/>
      <c r="Z12858" s="289"/>
    </row>
    <row r="12859" spans="22:26">
      <c r="V12859" s="288"/>
      <c r="W12859" s="287"/>
      <c r="Z12859" s="289"/>
    </row>
    <row r="12860" spans="22:26">
      <c r="V12860" s="288"/>
      <c r="W12860" s="287"/>
      <c r="Z12860" s="289"/>
    </row>
    <row r="12861" spans="22:26">
      <c r="V12861" s="288"/>
      <c r="W12861" s="287"/>
      <c r="Z12861" s="289"/>
    </row>
    <row r="12862" spans="22:26">
      <c r="V12862" s="288"/>
      <c r="W12862" s="287"/>
      <c r="Z12862" s="289"/>
    </row>
    <row r="12863" spans="22:26">
      <c r="V12863" s="288"/>
      <c r="W12863" s="287"/>
      <c r="Z12863" s="289"/>
    </row>
    <row r="12864" spans="22:26">
      <c r="V12864" s="288"/>
      <c r="W12864" s="287"/>
      <c r="Z12864" s="289"/>
    </row>
    <row r="12865" spans="22:26">
      <c r="V12865" s="288"/>
      <c r="W12865" s="287"/>
      <c r="Z12865" s="289"/>
    </row>
    <row r="12866" spans="22:26">
      <c r="V12866" s="288"/>
      <c r="W12866" s="287"/>
      <c r="Z12866" s="289"/>
    </row>
    <row r="12867" spans="22:26">
      <c r="V12867" s="288"/>
      <c r="W12867" s="287"/>
      <c r="Z12867" s="289"/>
    </row>
    <row r="12868" spans="22:26">
      <c r="V12868" s="288"/>
      <c r="W12868" s="287"/>
      <c r="Z12868" s="289"/>
    </row>
    <row r="12869" spans="22:26">
      <c r="V12869" s="288"/>
      <c r="W12869" s="287"/>
      <c r="Z12869" s="289"/>
    </row>
    <row r="12870" spans="22:26">
      <c r="V12870" s="288"/>
      <c r="W12870" s="287"/>
      <c r="Z12870" s="289"/>
    </row>
    <row r="12871" spans="22:26">
      <c r="V12871" s="288"/>
      <c r="W12871" s="287"/>
      <c r="Z12871" s="289"/>
    </row>
    <row r="12872" spans="22:26">
      <c r="V12872" s="288"/>
      <c r="W12872" s="287"/>
      <c r="Z12872" s="289"/>
    </row>
    <row r="12873" spans="22:26">
      <c r="V12873" s="288"/>
      <c r="W12873" s="287"/>
      <c r="Z12873" s="289"/>
    </row>
    <row r="12874" spans="22:26">
      <c r="V12874" s="288"/>
      <c r="W12874" s="287"/>
      <c r="Z12874" s="289"/>
    </row>
    <row r="12875" spans="22:26">
      <c r="V12875" s="288"/>
      <c r="W12875" s="287"/>
      <c r="Z12875" s="289"/>
    </row>
    <row r="12876" spans="22:26">
      <c r="V12876" s="288"/>
      <c r="W12876" s="287"/>
      <c r="Z12876" s="289"/>
    </row>
    <row r="12877" spans="22:26">
      <c r="V12877" s="288"/>
      <c r="W12877" s="287"/>
      <c r="Z12877" s="289"/>
    </row>
    <row r="12878" spans="22:26">
      <c r="V12878" s="288"/>
      <c r="W12878" s="287"/>
      <c r="Z12878" s="289"/>
    </row>
    <row r="12879" spans="22:26">
      <c r="V12879" s="288"/>
      <c r="W12879" s="287"/>
      <c r="Z12879" s="289"/>
    </row>
    <row r="12880" spans="22:26">
      <c r="V12880" s="288"/>
      <c r="W12880" s="287"/>
      <c r="Z12880" s="289"/>
    </row>
    <row r="12881" spans="22:26">
      <c r="V12881" s="288"/>
      <c r="W12881" s="287"/>
      <c r="Z12881" s="289"/>
    </row>
    <row r="12882" spans="22:26">
      <c r="V12882" s="288"/>
      <c r="W12882" s="287"/>
      <c r="Z12882" s="289"/>
    </row>
    <row r="12883" spans="22:26">
      <c r="V12883" s="288"/>
      <c r="W12883" s="287"/>
      <c r="Z12883" s="289"/>
    </row>
    <row r="12884" spans="22:26">
      <c r="V12884" s="288"/>
      <c r="W12884" s="287"/>
      <c r="Z12884" s="289"/>
    </row>
    <row r="12885" spans="22:26">
      <c r="V12885" s="288"/>
      <c r="W12885" s="287"/>
      <c r="Z12885" s="289"/>
    </row>
    <row r="12886" spans="22:26">
      <c r="V12886" s="288"/>
      <c r="W12886" s="287"/>
      <c r="Z12886" s="289"/>
    </row>
    <row r="12887" spans="22:26">
      <c r="V12887" s="288"/>
      <c r="W12887" s="287"/>
      <c r="Z12887" s="289"/>
    </row>
    <row r="12888" spans="22:26">
      <c r="V12888" s="288"/>
      <c r="W12888" s="287"/>
      <c r="Z12888" s="289"/>
    </row>
    <row r="12889" spans="22:26">
      <c r="V12889" s="288"/>
      <c r="W12889" s="287"/>
      <c r="Z12889" s="289"/>
    </row>
    <row r="12890" spans="22:26">
      <c r="V12890" s="288"/>
      <c r="W12890" s="287"/>
      <c r="Z12890" s="289"/>
    </row>
    <row r="12891" spans="22:26">
      <c r="V12891" s="288"/>
      <c r="W12891" s="287"/>
      <c r="Z12891" s="289"/>
    </row>
    <row r="12892" spans="22:26">
      <c r="V12892" s="288"/>
      <c r="W12892" s="287"/>
      <c r="Z12892" s="289"/>
    </row>
    <row r="12893" spans="22:26">
      <c r="V12893" s="288"/>
      <c r="W12893" s="287"/>
      <c r="Z12893" s="289"/>
    </row>
    <row r="12894" spans="22:26">
      <c r="V12894" s="288"/>
      <c r="W12894" s="287"/>
      <c r="Z12894" s="289"/>
    </row>
    <row r="12895" spans="22:26">
      <c r="V12895" s="288"/>
      <c r="W12895" s="287"/>
      <c r="Z12895" s="289"/>
    </row>
    <row r="12896" spans="22:26">
      <c r="V12896" s="288"/>
      <c r="W12896" s="287"/>
      <c r="Z12896" s="289"/>
    </row>
    <row r="12897" spans="22:26">
      <c r="V12897" s="288"/>
      <c r="W12897" s="287"/>
      <c r="Z12897" s="289"/>
    </row>
    <row r="12898" spans="22:26">
      <c r="V12898" s="288"/>
      <c r="W12898" s="287"/>
      <c r="Z12898" s="289"/>
    </row>
    <row r="12899" spans="22:26">
      <c r="V12899" s="288"/>
      <c r="W12899" s="287"/>
      <c r="Z12899" s="289"/>
    </row>
    <row r="12900" spans="22:26">
      <c r="V12900" s="288"/>
      <c r="W12900" s="287"/>
      <c r="Z12900" s="289"/>
    </row>
    <row r="12901" spans="22:26">
      <c r="V12901" s="288"/>
      <c r="W12901" s="287"/>
      <c r="Z12901" s="289"/>
    </row>
    <row r="12902" spans="22:26">
      <c r="V12902" s="288"/>
      <c r="W12902" s="287"/>
      <c r="Z12902" s="289"/>
    </row>
    <row r="12903" spans="22:26">
      <c r="V12903" s="288"/>
      <c r="W12903" s="287"/>
      <c r="Z12903" s="289"/>
    </row>
    <row r="12904" spans="22:26">
      <c r="V12904" s="288"/>
      <c r="W12904" s="287"/>
      <c r="Z12904" s="289"/>
    </row>
    <row r="12905" spans="22:26">
      <c r="V12905" s="288"/>
      <c r="W12905" s="287"/>
      <c r="Z12905" s="289"/>
    </row>
    <row r="12906" spans="22:26">
      <c r="V12906" s="288"/>
      <c r="W12906" s="287"/>
      <c r="Z12906" s="289"/>
    </row>
    <row r="12907" spans="22:26">
      <c r="V12907" s="288"/>
      <c r="W12907" s="287"/>
      <c r="Z12907" s="289"/>
    </row>
    <row r="12908" spans="22:26">
      <c r="V12908" s="288"/>
      <c r="W12908" s="287"/>
      <c r="Z12908" s="289"/>
    </row>
    <row r="12909" spans="22:26">
      <c r="V12909" s="288"/>
      <c r="W12909" s="287"/>
      <c r="Z12909" s="289"/>
    </row>
    <row r="12910" spans="22:26">
      <c r="V12910" s="288"/>
      <c r="W12910" s="287"/>
      <c r="Z12910" s="289"/>
    </row>
    <row r="12911" spans="22:26">
      <c r="V12911" s="288"/>
      <c r="W12911" s="287"/>
      <c r="Z12911" s="289"/>
    </row>
    <row r="12912" spans="22:26">
      <c r="V12912" s="288"/>
      <c r="W12912" s="287"/>
      <c r="Z12912" s="289"/>
    </row>
    <row r="12913" spans="22:26">
      <c r="V12913" s="288"/>
      <c r="W12913" s="287"/>
      <c r="Z12913" s="289"/>
    </row>
    <row r="12914" spans="22:26">
      <c r="V12914" s="288"/>
      <c r="W12914" s="287"/>
      <c r="Z12914" s="289"/>
    </row>
    <row r="12915" spans="22:26">
      <c r="V12915" s="288"/>
      <c r="W12915" s="287"/>
      <c r="Z12915" s="289"/>
    </row>
    <row r="12916" spans="22:26">
      <c r="V12916" s="288"/>
      <c r="W12916" s="287"/>
      <c r="Z12916" s="289"/>
    </row>
    <row r="12917" spans="22:26">
      <c r="V12917" s="288"/>
      <c r="W12917" s="287"/>
      <c r="Z12917" s="289"/>
    </row>
    <row r="12918" spans="22:26">
      <c r="V12918" s="288"/>
      <c r="W12918" s="287"/>
      <c r="Z12918" s="289"/>
    </row>
    <row r="12919" spans="22:26">
      <c r="V12919" s="288"/>
      <c r="W12919" s="287"/>
      <c r="Z12919" s="289"/>
    </row>
    <row r="12920" spans="22:26">
      <c r="V12920" s="288"/>
      <c r="W12920" s="287"/>
      <c r="Z12920" s="289"/>
    </row>
    <row r="12921" spans="22:26">
      <c r="V12921" s="288"/>
      <c r="W12921" s="287"/>
      <c r="Z12921" s="289"/>
    </row>
    <row r="12922" spans="22:26">
      <c r="V12922" s="288"/>
      <c r="W12922" s="287"/>
      <c r="Z12922" s="289"/>
    </row>
    <row r="12923" spans="22:26">
      <c r="V12923" s="288"/>
      <c r="W12923" s="287"/>
      <c r="Z12923" s="289"/>
    </row>
    <row r="12924" spans="22:26">
      <c r="V12924" s="288"/>
      <c r="W12924" s="287"/>
      <c r="Z12924" s="289"/>
    </row>
    <row r="12925" spans="22:26">
      <c r="V12925" s="288"/>
      <c r="W12925" s="287"/>
      <c r="Z12925" s="289"/>
    </row>
    <row r="12926" spans="22:26">
      <c r="V12926" s="288"/>
      <c r="W12926" s="287"/>
      <c r="Z12926" s="289"/>
    </row>
    <row r="12927" spans="22:26">
      <c r="V12927" s="288"/>
      <c r="W12927" s="287"/>
      <c r="Z12927" s="289"/>
    </row>
    <row r="12928" spans="22:26">
      <c r="V12928" s="288"/>
      <c r="W12928" s="287"/>
      <c r="Z12928" s="289"/>
    </row>
    <row r="12929" spans="22:26">
      <c r="V12929" s="288"/>
      <c r="W12929" s="287"/>
      <c r="Z12929" s="289"/>
    </row>
    <row r="12930" spans="22:26">
      <c r="V12930" s="288"/>
      <c r="W12930" s="287"/>
      <c r="Z12930" s="289"/>
    </row>
    <row r="12931" spans="22:26">
      <c r="V12931" s="288"/>
      <c r="W12931" s="287"/>
      <c r="Z12931" s="289"/>
    </row>
    <row r="12932" spans="22:26">
      <c r="V12932" s="288"/>
      <c r="W12932" s="287"/>
      <c r="Z12932" s="289"/>
    </row>
    <row r="12933" spans="22:26">
      <c r="V12933" s="288"/>
      <c r="W12933" s="287"/>
      <c r="Z12933" s="289"/>
    </row>
    <row r="12934" spans="22:26">
      <c r="V12934" s="288"/>
      <c r="W12934" s="287"/>
      <c r="Z12934" s="289"/>
    </row>
    <row r="12935" spans="22:26">
      <c r="V12935" s="288"/>
      <c r="W12935" s="287"/>
      <c r="Z12935" s="289"/>
    </row>
    <row r="12936" spans="22:26">
      <c r="V12936" s="288"/>
      <c r="W12936" s="287"/>
      <c r="Z12936" s="289"/>
    </row>
    <row r="12937" spans="22:26">
      <c r="V12937" s="288"/>
      <c r="W12937" s="287"/>
      <c r="Z12937" s="289"/>
    </row>
    <row r="12938" spans="22:26">
      <c r="V12938" s="288"/>
      <c r="W12938" s="287"/>
      <c r="Z12938" s="289"/>
    </row>
    <row r="12939" spans="22:26">
      <c r="V12939" s="288"/>
      <c r="W12939" s="287"/>
      <c r="Z12939" s="289"/>
    </row>
    <row r="12940" spans="22:26">
      <c r="V12940" s="288"/>
      <c r="W12940" s="287"/>
      <c r="Z12940" s="289"/>
    </row>
    <row r="12941" spans="22:26">
      <c r="V12941" s="288"/>
      <c r="W12941" s="287"/>
      <c r="Z12941" s="289"/>
    </row>
    <row r="12942" spans="22:26">
      <c r="V12942" s="288"/>
      <c r="W12942" s="287"/>
      <c r="Z12942" s="289"/>
    </row>
    <row r="12943" spans="22:26">
      <c r="V12943" s="288"/>
      <c r="W12943" s="287"/>
      <c r="Z12943" s="289"/>
    </row>
    <row r="12944" spans="22:26">
      <c r="V12944" s="288"/>
      <c r="W12944" s="287"/>
      <c r="Z12944" s="289"/>
    </row>
    <row r="12945" spans="22:26">
      <c r="V12945" s="288"/>
      <c r="W12945" s="287"/>
      <c r="Z12945" s="289"/>
    </row>
    <row r="12946" spans="22:26">
      <c r="V12946" s="288"/>
      <c r="W12946" s="287"/>
      <c r="Z12946" s="289"/>
    </row>
    <row r="12947" spans="22:26">
      <c r="V12947" s="288"/>
      <c r="W12947" s="287"/>
      <c r="Z12947" s="289"/>
    </row>
    <row r="12948" spans="22:26">
      <c r="V12948" s="288"/>
      <c r="W12948" s="287"/>
      <c r="Z12948" s="289"/>
    </row>
    <row r="12949" spans="22:26">
      <c r="V12949" s="288"/>
      <c r="W12949" s="287"/>
      <c r="Z12949" s="289"/>
    </row>
    <row r="12950" spans="22:26">
      <c r="V12950" s="288"/>
      <c r="W12950" s="287"/>
      <c r="Z12950" s="289"/>
    </row>
    <row r="12951" spans="22:26">
      <c r="V12951" s="288"/>
      <c r="W12951" s="287"/>
      <c r="Z12951" s="289"/>
    </row>
    <row r="12952" spans="22:26">
      <c r="V12952" s="288"/>
      <c r="W12952" s="287"/>
      <c r="Z12952" s="289"/>
    </row>
    <row r="12953" spans="22:26">
      <c r="V12953" s="288"/>
      <c r="W12953" s="287"/>
      <c r="Z12953" s="289"/>
    </row>
    <row r="12954" spans="22:26">
      <c r="V12954" s="288"/>
      <c r="W12954" s="287"/>
      <c r="Z12954" s="289"/>
    </row>
    <row r="12955" spans="22:26">
      <c r="V12955" s="288"/>
      <c r="W12955" s="287"/>
      <c r="Z12955" s="289"/>
    </row>
    <row r="12956" spans="22:26">
      <c r="V12956" s="288"/>
      <c r="W12956" s="287"/>
      <c r="Z12956" s="289"/>
    </row>
    <row r="12957" spans="22:26">
      <c r="V12957" s="288"/>
      <c r="W12957" s="287"/>
      <c r="Z12957" s="289"/>
    </row>
    <row r="12958" spans="22:26">
      <c r="V12958" s="288"/>
      <c r="W12958" s="287"/>
      <c r="Z12958" s="289"/>
    </row>
    <row r="12959" spans="22:26">
      <c r="V12959" s="288"/>
      <c r="W12959" s="287"/>
      <c r="Z12959" s="289"/>
    </row>
    <row r="12960" spans="22:26">
      <c r="V12960" s="288"/>
      <c r="W12960" s="287"/>
      <c r="Z12960" s="289"/>
    </row>
    <row r="12961" spans="22:26">
      <c r="V12961" s="288"/>
      <c r="W12961" s="287"/>
      <c r="Z12961" s="289"/>
    </row>
    <row r="12962" spans="22:26">
      <c r="V12962" s="288"/>
      <c r="W12962" s="287"/>
      <c r="Z12962" s="289"/>
    </row>
    <row r="12963" spans="22:26">
      <c r="V12963" s="288"/>
      <c r="W12963" s="287"/>
      <c r="Z12963" s="289"/>
    </row>
    <row r="12964" spans="22:26">
      <c r="V12964" s="288"/>
      <c r="W12964" s="287"/>
      <c r="Z12964" s="289"/>
    </row>
    <row r="12965" spans="22:26">
      <c r="V12965" s="288"/>
      <c r="W12965" s="287"/>
      <c r="Z12965" s="289"/>
    </row>
    <row r="12966" spans="22:26">
      <c r="V12966" s="288"/>
      <c r="W12966" s="287"/>
      <c r="Z12966" s="289"/>
    </row>
    <row r="12967" spans="22:26">
      <c r="V12967" s="288"/>
      <c r="W12967" s="287"/>
      <c r="Z12967" s="289"/>
    </row>
    <row r="12968" spans="22:26">
      <c r="V12968" s="288"/>
      <c r="W12968" s="287"/>
      <c r="Z12968" s="289"/>
    </row>
    <row r="12969" spans="22:26">
      <c r="V12969" s="288"/>
      <c r="W12969" s="287"/>
      <c r="Z12969" s="289"/>
    </row>
    <row r="12970" spans="22:26">
      <c r="V12970" s="288"/>
      <c r="W12970" s="287"/>
      <c r="Z12970" s="289"/>
    </row>
    <row r="12971" spans="22:26">
      <c r="V12971" s="288"/>
      <c r="W12971" s="287"/>
      <c r="Z12971" s="289"/>
    </row>
    <row r="12972" spans="22:26">
      <c r="V12972" s="288"/>
      <c r="W12972" s="287"/>
      <c r="Z12972" s="289"/>
    </row>
    <row r="12973" spans="22:26">
      <c r="V12973" s="288"/>
      <c r="W12973" s="287"/>
      <c r="Z12973" s="289"/>
    </row>
    <row r="12974" spans="22:26">
      <c r="V12974" s="288"/>
      <c r="W12974" s="287"/>
      <c r="Z12974" s="289"/>
    </row>
    <row r="12975" spans="22:26">
      <c r="V12975" s="288"/>
      <c r="W12975" s="287"/>
      <c r="Z12975" s="289"/>
    </row>
    <row r="12976" spans="22:26">
      <c r="V12976" s="288"/>
      <c r="W12976" s="287"/>
      <c r="Z12976" s="289"/>
    </row>
    <row r="12977" spans="22:26">
      <c r="V12977" s="288"/>
      <c r="W12977" s="287"/>
      <c r="Z12977" s="289"/>
    </row>
    <row r="12978" spans="22:26">
      <c r="V12978" s="288"/>
      <c r="W12978" s="287"/>
      <c r="Z12978" s="289"/>
    </row>
    <row r="12979" spans="22:26">
      <c r="V12979" s="288"/>
      <c r="W12979" s="287"/>
      <c r="Z12979" s="289"/>
    </row>
    <row r="12980" spans="22:26">
      <c r="V12980" s="288"/>
      <c r="W12980" s="287"/>
      <c r="Z12980" s="289"/>
    </row>
    <row r="12981" spans="22:26">
      <c r="V12981" s="288"/>
      <c r="W12981" s="287"/>
      <c r="Z12981" s="289"/>
    </row>
    <row r="12982" spans="22:26">
      <c r="V12982" s="288"/>
      <c r="W12982" s="287"/>
      <c r="Z12982" s="289"/>
    </row>
    <row r="12983" spans="22:26">
      <c r="V12983" s="288"/>
      <c r="W12983" s="287"/>
      <c r="Z12983" s="289"/>
    </row>
    <row r="12984" spans="22:26">
      <c r="V12984" s="288"/>
      <c r="W12984" s="287"/>
      <c r="Z12984" s="289"/>
    </row>
    <row r="12985" spans="22:26">
      <c r="V12985" s="288"/>
      <c r="W12985" s="287"/>
      <c r="Z12985" s="289"/>
    </row>
    <row r="12986" spans="22:26">
      <c r="V12986" s="288"/>
      <c r="W12986" s="287"/>
      <c r="Z12986" s="289"/>
    </row>
    <row r="12987" spans="22:26">
      <c r="V12987" s="288"/>
      <c r="W12987" s="287"/>
      <c r="Z12987" s="289"/>
    </row>
    <row r="12988" spans="22:26">
      <c r="V12988" s="288"/>
      <c r="W12988" s="287"/>
      <c r="Z12988" s="289"/>
    </row>
    <row r="12989" spans="22:26">
      <c r="V12989" s="288"/>
      <c r="W12989" s="287"/>
      <c r="Z12989" s="289"/>
    </row>
    <row r="12990" spans="22:26">
      <c r="V12990" s="288"/>
      <c r="W12990" s="287"/>
      <c r="Z12990" s="289"/>
    </row>
    <row r="12991" spans="22:26">
      <c r="V12991" s="288"/>
      <c r="W12991" s="287"/>
      <c r="Z12991" s="289"/>
    </row>
    <row r="12992" spans="22:26">
      <c r="V12992" s="288"/>
      <c r="W12992" s="287"/>
      <c r="Z12992" s="289"/>
    </row>
    <row r="12993" spans="22:26">
      <c r="V12993" s="288"/>
      <c r="W12993" s="287"/>
      <c r="Z12993" s="289"/>
    </row>
    <row r="12994" spans="22:26">
      <c r="V12994" s="288"/>
      <c r="W12994" s="287"/>
      <c r="Z12994" s="289"/>
    </row>
    <row r="12995" spans="22:26">
      <c r="V12995" s="288"/>
      <c r="W12995" s="287"/>
      <c r="Z12995" s="289"/>
    </row>
    <row r="12996" spans="22:26">
      <c r="V12996" s="288"/>
      <c r="W12996" s="287"/>
      <c r="Z12996" s="289"/>
    </row>
    <row r="12997" spans="22:26">
      <c r="V12997" s="288"/>
      <c r="W12997" s="287"/>
      <c r="Z12997" s="289"/>
    </row>
    <row r="12998" spans="22:26">
      <c r="V12998" s="288"/>
      <c r="W12998" s="287"/>
      <c r="Z12998" s="289"/>
    </row>
    <row r="12999" spans="22:26">
      <c r="V12999" s="288"/>
      <c r="W12999" s="287"/>
      <c r="Z12999" s="289"/>
    </row>
    <row r="13000" spans="22:26">
      <c r="V13000" s="288"/>
      <c r="W13000" s="287"/>
      <c r="Z13000" s="289"/>
    </row>
    <row r="13001" spans="22:26">
      <c r="V13001" s="288"/>
      <c r="W13001" s="287"/>
      <c r="Z13001" s="289"/>
    </row>
    <row r="13002" spans="22:26">
      <c r="V13002" s="288"/>
      <c r="W13002" s="287"/>
      <c r="Z13002" s="289"/>
    </row>
    <row r="13003" spans="22:26">
      <c r="V13003" s="288"/>
      <c r="W13003" s="287"/>
      <c r="Z13003" s="289"/>
    </row>
    <row r="13004" spans="22:26">
      <c r="V13004" s="288"/>
      <c r="W13004" s="287"/>
      <c r="Z13004" s="289"/>
    </row>
    <row r="13005" spans="22:26">
      <c r="V13005" s="288"/>
      <c r="W13005" s="287"/>
      <c r="Z13005" s="289"/>
    </row>
    <row r="13006" spans="22:26">
      <c r="V13006" s="288"/>
      <c r="W13006" s="287"/>
      <c r="Z13006" s="289"/>
    </row>
    <row r="13007" spans="22:26">
      <c r="V13007" s="288"/>
      <c r="W13007" s="287"/>
      <c r="Z13007" s="289"/>
    </row>
    <row r="13008" spans="22:26">
      <c r="V13008" s="288"/>
      <c r="W13008" s="287"/>
      <c r="Z13008" s="289"/>
    </row>
    <row r="13009" spans="22:26">
      <c r="V13009" s="288"/>
      <c r="W13009" s="287"/>
      <c r="Z13009" s="289"/>
    </row>
    <row r="13010" spans="22:26">
      <c r="V13010" s="288"/>
      <c r="W13010" s="287"/>
      <c r="Z13010" s="289"/>
    </row>
    <row r="13011" spans="22:26">
      <c r="V13011" s="288"/>
      <c r="W13011" s="287"/>
      <c r="Z13011" s="289"/>
    </row>
    <row r="13012" spans="22:26">
      <c r="V13012" s="288"/>
      <c r="W13012" s="287"/>
      <c r="Z13012" s="289"/>
    </row>
    <row r="13013" spans="22:26">
      <c r="V13013" s="288"/>
      <c r="W13013" s="287"/>
      <c r="Z13013" s="289"/>
    </row>
    <row r="13014" spans="22:26">
      <c r="V13014" s="288"/>
      <c r="W13014" s="287"/>
      <c r="Z13014" s="289"/>
    </row>
    <row r="13015" spans="22:26">
      <c r="V13015" s="288"/>
      <c r="W13015" s="287"/>
      <c r="Z13015" s="289"/>
    </row>
    <row r="13016" spans="22:26">
      <c r="V13016" s="288"/>
      <c r="W13016" s="287"/>
      <c r="Z13016" s="289"/>
    </row>
    <row r="13017" spans="22:26">
      <c r="V13017" s="288"/>
      <c r="W13017" s="287"/>
      <c r="Z13017" s="289"/>
    </row>
    <row r="13018" spans="22:26">
      <c r="V13018" s="288"/>
      <c r="W13018" s="287"/>
      <c r="Z13018" s="289"/>
    </row>
    <row r="13019" spans="22:26">
      <c r="V13019" s="288"/>
      <c r="W13019" s="287"/>
      <c r="Z13019" s="289"/>
    </row>
    <row r="13020" spans="22:26">
      <c r="V13020" s="288"/>
      <c r="W13020" s="287"/>
      <c r="Z13020" s="289"/>
    </row>
    <row r="13021" spans="22:26">
      <c r="V13021" s="288"/>
      <c r="W13021" s="287"/>
      <c r="Z13021" s="289"/>
    </row>
    <row r="13022" spans="22:26">
      <c r="V13022" s="288"/>
      <c r="W13022" s="287"/>
      <c r="Z13022" s="289"/>
    </row>
    <row r="13023" spans="22:26">
      <c r="V13023" s="288"/>
      <c r="W13023" s="287"/>
      <c r="Z13023" s="289"/>
    </row>
    <row r="13024" spans="22:26">
      <c r="V13024" s="288"/>
      <c r="W13024" s="287"/>
      <c r="Z13024" s="289"/>
    </row>
    <row r="13025" spans="22:26">
      <c r="V13025" s="288"/>
      <c r="W13025" s="287"/>
      <c r="Z13025" s="289"/>
    </row>
    <row r="13026" spans="22:26">
      <c r="V13026" s="288"/>
      <c r="W13026" s="287"/>
      <c r="Z13026" s="289"/>
    </row>
    <row r="13027" spans="22:26">
      <c r="V13027" s="288"/>
      <c r="W13027" s="287"/>
      <c r="Z13027" s="289"/>
    </row>
    <row r="13028" spans="22:26">
      <c r="V13028" s="288"/>
      <c r="W13028" s="287"/>
      <c r="Z13028" s="289"/>
    </row>
    <row r="13029" spans="22:26">
      <c r="V13029" s="288"/>
      <c r="W13029" s="287"/>
      <c r="Z13029" s="289"/>
    </row>
    <row r="13030" spans="22:26">
      <c r="V13030" s="288"/>
      <c r="W13030" s="287"/>
      <c r="Z13030" s="289"/>
    </row>
    <row r="13031" spans="22:26">
      <c r="V13031" s="288"/>
      <c r="W13031" s="287"/>
      <c r="Z13031" s="289"/>
    </row>
    <row r="13032" spans="22:26">
      <c r="V13032" s="288"/>
      <c r="W13032" s="287"/>
      <c r="Z13032" s="289"/>
    </row>
    <row r="13033" spans="22:26">
      <c r="V13033" s="288"/>
      <c r="W13033" s="287"/>
      <c r="Z13033" s="289"/>
    </row>
    <row r="13034" spans="22:26">
      <c r="V13034" s="288"/>
      <c r="W13034" s="287"/>
      <c r="Z13034" s="289"/>
    </row>
    <row r="13035" spans="22:26">
      <c r="V13035" s="288"/>
      <c r="W13035" s="287"/>
      <c r="Z13035" s="289"/>
    </row>
    <row r="13036" spans="22:26">
      <c r="V13036" s="288"/>
      <c r="W13036" s="287"/>
      <c r="Z13036" s="289"/>
    </row>
    <row r="13037" spans="22:26">
      <c r="V13037" s="288"/>
      <c r="W13037" s="287"/>
      <c r="Z13037" s="289"/>
    </row>
    <row r="13038" spans="22:26">
      <c r="V13038" s="288"/>
      <c r="W13038" s="287"/>
      <c r="Z13038" s="289"/>
    </row>
    <row r="13039" spans="22:26">
      <c r="V13039" s="288"/>
      <c r="W13039" s="287"/>
      <c r="Z13039" s="289"/>
    </row>
    <row r="13040" spans="22:26">
      <c r="V13040" s="288"/>
      <c r="W13040" s="287"/>
      <c r="Z13040" s="289"/>
    </row>
    <row r="13041" spans="22:26">
      <c r="V13041" s="288"/>
      <c r="W13041" s="287"/>
      <c r="Z13041" s="289"/>
    </row>
    <row r="13042" spans="22:26">
      <c r="V13042" s="288"/>
      <c r="W13042" s="287"/>
      <c r="Z13042" s="289"/>
    </row>
    <row r="13043" spans="22:26">
      <c r="V13043" s="288"/>
      <c r="W13043" s="287"/>
      <c r="Z13043" s="289"/>
    </row>
    <row r="13044" spans="22:26">
      <c r="V13044" s="288"/>
      <c r="W13044" s="287"/>
      <c r="Z13044" s="289"/>
    </row>
    <row r="13045" spans="22:26">
      <c r="V13045" s="288"/>
      <c r="W13045" s="287"/>
      <c r="Z13045" s="289"/>
    </row>
    <row r="13046" spans="22:26">
      <c r="V13046" s="288"/>
      <c r="W13046" s="287"/>
      <c r="Z13046" s="289"/>
    </row>
    <row r="13047" spans="22:26">
      <c r="V13047" s="288"/>
      <c r="W13047" s="287"/>
      <c r="Z13047" s="289"/>
    </row>
    <row r="13048" spans="22:26">
      <c r="V13048" s="288"/>
      <c r="W13048" s="287"/>
      <c r="Z13048" s="289"/>
    </row>
    <row r="13049" spans="22:26">
      <c r="V13049" s="288"/>
      <c r="W13049" s="287"/>
      <c r="Z13049" s="289"/>
    </row>
    <row r="13050" spans="22:26">
      <c r="V13050" s="288"/>
      <c r="W13050" s="287"/>
      <c r="Z13050" s="289"/>
    </row>
    <row r="13051" spans="22:26">
      <c r="V13051" s="288"/>
      <c r="W13051" s="287"/>
      <c r="Z13051" s="289"/>
    </row>
    <row r="13052" spans="22:26">
      <c r="V13052" s="288"/>
      <c r="W13052" s="287"/>
      <c r="Z13052" s="289"/>
    </row>
    <row r="13053" spans="22:26">
      <c r="V13053" s="288"/>
      <c r="W13053" s="287"/>
      <c r="Z13053" s="289"/>
    </row>
    <row r="13054" spans="22:26">
      <c r="V13054" s="288"/>
      <c r="W13054" s="287"/>
      <c r="Z13054" s="289"/>
    </row>
    <row r="13055" spans="22:26">
      <c r="V13055" s="288"/>
      <c r="W13055" s="287"/>
      <c r="Z13055" s="289"/>
    </row>
    <row r="13056" spans="22:26">
      <c r="V13056" s="288"/>
      <c r="W13056" s="287"/>
      <c r="Z13056" s="289"/>
    </row>
    <row r="13057" spans="22:26">
      <c r="V13057" s="288"/>
      <c r="W13057" s="287"/>
      <c r="Z13057" s="289"/>
    </row>
    <row r="13058" spans="22:26">
      <c r="V13058" s="288"/>
      <c r="W13058" s="287"/>
      <c r="Z13058" s="289"/>
    </row>
    <row r="13059" spans="22:26">
      <c r="V13059" s="288"/>
      <c r="W13059" s="287"/>
      <c r="Z13059" s="289"/>
    </row>
    <row r="13060" spans="22:26">
      <c r="V13060" s="288"/>
      <c r="W13060" s="287"/>
      <c r="Z13060" s="289"/>
    </row>
    <row r="13061" spans="22:26">
      <c r="V13061" s="288"/>
      <c r="W13061" s="287"/>
      <c r="Z13061" s="289"/>
    </row>
    <row r="13062" spans="22:26">
      <c r="V13062" s="288"/>
      <c r="W13062" s="287"/>
      <c r="Z13062" s="289"/>
    </row>
    <row r="13063" spans="22:26">
      <c r="V13063" s="288"/>
      <c r="W13063" s="287"/>
      <c r="Z13063" s="289"/>
    </row>
    <row r="13064" spans="22:26">
      <c r="V13064" s="288"/>
      <c r="W13064" s="287"/>
      <c r="Z13064" s="289"/>
    </row>
    <row r="13065" spans="22:26">
      <c r="V13065" s="288"/>
      <c r="W13065" s="287"/>
      <c r="Z13065" s="289"/>
    </row>
    <row r="13066" spans="22:26">
      <c r="V13066" s="288"/>
      <c r="W13066" s="287"/>
      <c r="Z13066" s="289"/>
    </row>
    <row r="13067" spans="22:26">
      <c r="V13067" s="288"/>
      <c r="W13067" s="287"/>
      <c r="Z13067" s="289"/>
    </row>
    <row r="13068" spans="22:26">
      <c r="V13068" s="288"/>
      <c r="W13068" s="287"/>
      <c r="Z13068" s="289"/>
    </row>
    <row r="13069" spans="22:26">
      <c r="V13069" s="288"/>
      <c r="W13069" s="287"/>
      <c r="Z13069" s="289"/>
    </row>
    <row r="13070" spans="22:26">
      <c r="V13070" s="288"/>
      <c r="W13070" s="287"/>
      <c r="Z13070" s="289"/>
    </row>
    <row r="13071" spans="22:26">
      <c r="V13071" s="288"/>
      <c r="W13071" s="287"/>
      <c r="Z13071" s="289"/>
    </row>
    <row r="13072" spans="22:26">
      <c r="V13072" s="288"/>
      <c r="W13072" s="287"/>
      <c r="Z13072" s="289"/>
    </row>
    <row r="13073" spans="22:26">
      <c r="V13073" s="288"/>
      <c r="W13073" s="287"/>
      <c r="Z13073" s="289"/>
    </row>
    <row r="13074" spans="22:26">
      <c r="V13074" s="288"/>
      <c r="W13074" s="287"/>
      <c r="Z13074" s="289"/>
    </row>
    <row r="13075" spans="22:26">
      <c r="V13075" s="288"/>
      <c r="W13075" s="287"/>
      <c r="Z13075" s="289"/>
    </row>
    <row r="13076" spans="22:26">
      <c r="V13076" s="288"/>
      <c r="W13076" s="287"/>
      <c r="Z13076" s="289"/>
    </row>
    <row r="13077" spans="22:26">
      <c r="V13077" s="288"/>
      <c r="W13077" s="287"/>
      <c r="Z13077" s="289"/>
    </row>
    <row r="13078" spans="22:26">
      <c r="V13078" s="288"/>
      <c r="W13078" s="287"/>
      <c r="Z13078" s="289"/>
    </row>
    <row r="13079" spans="22:26">
      <c r="V13079" s="288"/>
      <c r="W13079" s="287"/>
      <c r="Z13079" s="289"/>
    </row>
    <row r="13080" spans="22:26">
      <c r="V13080" s="288"/>
      <c r="W13080" s="287"/>
      <c r="Z13080" s="289"/>
    </row>
    <row r="13081" spans="22:26">
      <c r="V13081" s="288"/>
      <c r="W13081" s="287"/>
      <c r="Z13081" s="289"/>
    </row>
    <row r="13082" spans="22:26">
      <c r="V13082" s="288"/>
      <c r="W13082" s="287"/>
      <c r="Z13082" s="289"/>
    </row>
    <row r="13083" spans="22:26">
      <c r="V13083" s="288"/>
      <c r="W13083" s="287"/>
      <c r="Z13083" s="289"/>
    </row>
    <row r="13084" spans="22:26">
      <c r="V13084" s="288"/>
      <c r="W13084" s="287"/>
      <c r="Z13084" s="289"/>
    </row>
    <row r="13085" spans="22:26">
      <c r="V13085" s="288"/>
      <c r="W13085" s="287"/>
      <c r="Z13085" s="289"/>
    </row>
    <row r="13086" spans="22:26">
      <c r="V13086" s="288"/>
      <c r="W13086" s="287"/>
      <c r="Z13086" s="289"/>
    </row>
    <row r="13087" spans="22:26">
      <c r="V13087" s="288"/>
      <c r="W13087" s="287"/>
      <c r="Z13087" s="289"/>
    </row>
    <row r="13088" spans="22:26">
      <c r="V13088" s="288"/>
      <c r="W13088" s="287"/>
      <c r="Z13088" s="289"/>
    </row>
    <row r="13089" spans="22:26">
      <c r="V13089" s="288"/>
      <c r="W13089" s="287"/>
      <c r="Z13089" s="289"/>
    </row>
    <row r="13090" spans="22:26">
      <c r="V13090" s="288"/>
      <c r="W13090" s="287"/>
      <c r="Z13090" s="289"/>
    </row>
    <row r="13091" spans="22:26">
      <c r="V13091" s="288"/>
      <c r="W13091" s="287"/>
      <c r="Z13091" s="289"/>
    </row>
    <row r="13092" spans="22:26">
      <c r="V13092" s="288"/>
      <c r="W13092" s="287"/>
      <c r="Z13092" s="289"/>
    </row>
    <row r="13093" spans="22:26">
      <c r="V13093" s="288"/>
      <c r="W13093" s="287"/>
      <c r="Z13093" s="289"/>
    </row>
    <row r="13094" spans="22:26">
      <c r="V13094" s="288"/>
      <c r="W13094" s="287"/>
      <c r="Z13094" s="289"/>
    </row>
    <row r="13095" spans="22:26">
      <c r="V13095" s="288"/>
      <c r="W13095" s="287"/>
      <c r="Z13095" s="289"/>
    </row>
    <row r="13096" spans="22:26">
      <c r="V13096" s="288"/>
      <c r="W13096" s="287"/>
      <c r="Z13096" s="289"/>
    </row>
    <row r="13097" spans="22:26">
      <c r="V13097" s="288"/>
      <c r="W13097" s="287"/>
      <c r="Z13097" s="289"/>
    </row>
    <row r="13098" spans="22:26">
      <c r="V13098" s="288"/>
      <c r="W13098" s="287"/>
      <c r="Z13098" s="289"/>
    </row>
    <row r="13099" spans="22:26">
      <c r="V13099" s="288"/>
      <c r="W13099" s="287"/>
      <c r="Z13099" s="289"/>
    </row>
    <row r="13100" spans="22:26">
      <c r="V13100" s="288"/>
      <c r="W13100" s="287"/>
      <c r="Z13100" s="289"/>
    </row>
    <row r="13101" spans="22:26">
      <c r="V13101" s="288"/>
      <c r="W13101" s="287"/>
      <c r="Z13101" s="289"/>
    </row>
    <row r="13102" spans="22:26">
      <c r="V13102" s="288"/>
      <c r="W13102" s="287"/>
      <c r="Z13102" s="289"/>
    </row>
    <row r="13103" spans="22:26">
      <c r="V13103" s="288"/>
      <c r="W13103" s="287"/>
      <c r="Z13103" s="289"/>
    </row>
    <row r="13104" spans="22:26">
      <c r="V13104" s="288"/>
      <c r="W13104" s="287"/>
      <c r="Z13104" s="289"/>
    </row>
    <row r="13105" spans="22:26">
      <c r="V13105" s="288"/>
      <c r="W13105" s="287"/>
      <c r="Z13105" s="289"/>
    </row>
    <row r="13106" spans="22:26">
      <c r="V13106" s="288"/>
      <c r="W13106" s="287"/>
      <c r="Z13106" s="289"/>
    </row>
    <row r="13107" spans="22:26">
      <c r="V13107" s="288"/>
      <c r="W13107" s="287"/>
      <c r="Z13107" s="289"/>
    </row>
    <row r="13108" spans="22:26">
      <c r="V13108" s="288"/>
      <c r="W13108" s="287"/>
      <c r="Z13108" s="289"/>
    </row>
    <row r="13109" spans="22:26">
      <c r="V13109" s="288"/>
      <c r="W13109" s="287"/>
      <c r="Z13109" s="289"/>
    </row>
    <row r="13110" spans="22:26">
      <c r="V13110" s="288"/>
      <c r="W13110" s="287"/>
      <c r="Z13110" s="289"/>
    </row>
    <row r="13111" spans="22:26">
      <c r="V13111" s="288"/>
      <c r="W13111" s="287"/>
      <c r="Z13111" s="289"/>
    </row>
    <row r="13112" spans="22:26">
      <c r="V13112" s="288"/>
      <c r="W13112" s="287"/>
      <c r="Z13112" s="289"/>
    </row>
    <row r="13113" spans="22:26">
      <c r="V13113" s="288"/>
      <c r="W13113" s="287"/>
      <c r="Z13113" s="289"/>
    </row>
    <row r="13114" spans="22:26">
      <c r="V13114" s="288"/>
      <c r="W13114" s="287"/>
      <c r="Z13114" s="289"/>
    </row>
    <row r="13115" spans="22:26">
      <c r="V13115" s="288"/>
      <c r="W13115" s="287"/>
      <c r="Z13115" s="289"/>
    </row>
    <row r="13116" spans="22:26">
      <c r="V13116" s="288"/>
      <c r="W13116" s="287"/>
      <c r="Z13116" s="289"/>
    </row>
    <row r="13117" spans="22:26">
      <c r="V13117" s="288"/>
      <c r="W13117" s="287"/>
      <c r="Z13117" s="289"/>
    </row>
    <row r="13118" spans="22:26">
      <c r="V13118" s="288"/>
      <c r="W13118" s="287"/>
      <c r="Z13118" s="289"/>
    </row>
    <row r="13119" spans="22:26">
      <c r="V13119" s="288"/>
      <c r="W13119" s="287"/>
      <c r="Z13119" s="289"/>
    </row>
    <row r="13120" spans="22:26">
      <c r="V13120" s="288"/>
      <c r="W13120" s="287"/>
      <c r="Z13120" s="289"/>
    </row>
    <row r="13121" spans="22:26">
      <c r="V13121" s="288"/>
      <c r="W13121" s="287"/>
      <c r="Z13121" s="289"/>
    </row>
    <row r="13122" spans="22:26">
      <c r="V13122" s="288"/>
      <c r="W13122" s="287"/>
      <c r="Z13122" s="289"/>
    </row>
    <row r="13123" spans="22:26">
      <c r="V13123" s="288"/>
      <c r="W13123" s="287"/>
      <c r="Z13123" s="289"/>
    </row>
    <row r="13124" spans="22:26">
      <c r="V13124" s="288"/>
      <c r="W13124" s="287"/>
      <c r="Z13124" s="289"/>
    </row>
    <row r="13125" spans="22:26">
      <c r="V13125" s="288"/>
      <c r="W13125" s="287"/>
      <c r="Z13125" s="289"/>
    </row>
    <row r="13126" spans="22:26">
      <c r="V13126" s="288"/>
      <c r="W13126" s="287"/>
      <c r="Z13126" s="289"/>
    </row>
    <row r="13127" spans="22:26">
      <c r="V13127" s="288"/>
      <c r="W13127" s="287"/>
      <c r="Z13127" s="289"/>
    </row>
    <row r="13128" spans="22:26">
      <c r="V13128" s="288"/>
      <c r="W13128" s="287"/>
      <c r="Z13128" s="289"/>
    </row>
    <row r="13129" spans="22:26">
      <c r="V13129" s="288"/>
      <c r="W13129" s="287"/>
      <c r="Z13129" s="289"/>
    </row>
    <row r="13130" spans="22:26">
      <c r="V13130" s="288"/>
      <c r="W13130" s="287"/>
      <c r="Z13130" s="289"/>
    </row>
    <row r="13131" spans="22:26">
      <c r="V13131" s="288"/>
      <c r="W13131" s="287"/>
      <c r="Z13131" s="289"/>
    </row>
    <row r="13132" spans="22:26">
      <c r="V13132" s="288"/>
      <c r="W13132" s="287"/>
      <c r="Z13132" s="289"/>
    </row>
    <row r="13133" spans="22:26">
      <c r="V13133" s="288"/>
      <c r="W13133" s="287"/>
      <c r="Z13133" s="289"/>
    </row>
    <row r="13134" spans="22:26">
      <c r="V13134" s="288"/>
      <c r="W13134" s="287"/>
      <c r="Z13134" s="289"/>
    </row>
    <row r="13135" spans="22:26">
      <c r="V13135" s="288"/>
      <c r="W13135" s="287"/>
      <c r="Z13135" s="289"/>
    </row>
    <row r="13136" spans="22:26">
      <c r="V13136" s="288"/>
      <c r="W13136" s="287"/>
      <c r="Z13136" s="289"/>
    </row>
    <row r="13137" spans="22:26">
      <c r="V13137" s="288"/>
      <c r="W13137" s="287"/>
      <c r="Z13137" s="289"/>
    </row>
    <row r="13138" spans="22:26">
      <c r="V13138" s="288"/>
      <c r="W13138" s="287"/>
      <c r="Z13138" s="289"/>
    </row>
    <row r="13139" spans="22:26">
      <c r="V13139" s="288"/>
      <c r="W13139" s="287"/>
      <c r="Z13139" s="289"/>
    </row>
    <row r="13140" spans="22:26">
      <c r="V13140" s="288"/>
      <c r="W13140" s="287"/>
      <c r="Z13140" s="289"/>
    </row>
    <row r="13141" spans="22:26">
      <c r="V13141" s="288"/>
      <c r="W13141" s="287"/>
      <c r="Z13141" s="289"/>
    </row>
    <row r="13142" spans="22:26">
      <c r="V13142" s="288"/>
      <c r="W13142" s="287"/>
      <c r="Z13142" s="289"/>
    </row>
    <row r="13143" spans="22:26">
      <c r="V13143" s="288"/>
      <c r="W13143" s="287"/>
      <c r="Z13143" s="289"/>
    </row>
    <row r="13144" spans="22:26">
      <c r="V13144" s="288"/>
      <c r="W13144" s="287"/>
      <c r="Z13144" s="289"/>
    </row>
    <row r="13145" spans="22:26">
      <c r="V13145" s="288"/>
      <c r="W13145" s="287"/>
      <c r="Z13145" s="289"/>
    </row>
    <row r="13146" spans="22:26">
      <c r="V13146" s="288"/>
      <c r="W13146" s="287"/>
      <c r="Z13146" s="289"/>
    </row>
    <row r="13147" spans="22:26">
      <c r="V13147" s="288"/>
      <c r="W13147" s="287"/>
      <c r="Z13147" s="289"/>
    </row>
    <row r="13148" spans="22:26">
      <c r="V13148" s="288"/>
      <c r="W13148" s="287"/>
      <c r="Z13148" s="289"/>
    </row>
    <row r="13149" spans="22:26">
      <c r="V13149" s="288"/>
      <c r="W13149" s="287"/>
      <c r="Z13149" s="289"/>
    </row>
    <row r="13150" spans="22:26">
      <c r="V13150" s="288"/>
      <c r="W13150" s="287"/>
      <c r="Z13150" s="289"/>
    </row>
    <row r="13151" spans="22:26">
      <c r="V13151" s="288"/>
      <c r="W13151" s="287"/>
      <c r="Z13151" s="289"/>
    </row>
    <row r="13152" spans="22:26">
      <c r="V13152" s="288"/>
      <c r="W13152" s="287"/>
      <c r="Z13152" s="289"/>
    </row>
    <row r="13153" spans="22:26">
      <c r="V13153" s="288"/>
      <c r="W13153" s="287"/>
      <c r="Z13153" s="289"/>
    </row>
    <row r="13154" spans="22:26">
      <c r="V13154" s="288"/>
      <c r="W13154" s="287"/>
      <c r="Z13154" s="289"/>
    </row>
    <row r="13155" spans="22:26">
      <c r="V13155" s="288"/>
      <c r="W13155" s="287"/>
      <c r="Z13155" s="289"/>
    </row>
    <row r="13156" spans="22:26">
      <c r="V13156" s="288"/>
      <c r="W13156" s="287"/>
      <c r="Z13156" s="289"/>
    </row>
    <row r="13157" spans="22:26">
      <c r="V13157" s="288"/>
      <c r="W13157" s="287"/>
      <c r="Z13157" s="289"/>
    </row>
    <row r="13158" spans="22:26">
      <c r="V13158" s="288"/>
      <c r="W13158" s="287"/>
      <c r="Z13158" s="289"/>
    </row>
    <row r="13159" spans="22:26">
      <c r="V13159" s="288"/>
      <c r="W13159" s="287"/>
      <c r="Z13159" s="289"/>
    </row>
    <row r="13160" spans="22:26">
      <c r="V13160" s="288"/>
      <c r="W13160" s="287"/>
      <c r="Z13160" s="289"/>
    </row>
    <row r="13161" spans="22:26">
      <c r="V13161" s="288"/>
      <c r="W13161" s="287"/>
      <c r="Z13161" s="289"/>
    </row>
    <row r="13162" spans="22:26">
      <c r="V13162" s="288"/>
      <c r="W13162" s="287"/>
      <c r="Z13162" s="289"/>
    </row>
    <row r="13163" spans="22:26">
      <c r="V13163" s="288"/>
      <c r="W13163" s="287"/>
      <c r="Z13163" s="289"/>
    </row>
    <row r="13164" spans="22:26">
      <c r="V13164" s="288"/>
      <c r="W13164" s="287"/>
      <c r="Z13164" s="289"/>
    </row>
    <row r="13165" spans="22:26">
      <c r="V13165" s="288"/>
      <c r="W13165" s="287"/>
      <c r="Z13165" s="289"/>
    </row>
    <row r="13166" spans="22:26">
      <c r="V13166" s="288"/>
      <c r="W13166" s="287"/>
      <c r="Z13166" s="289"/>
    </row>
    <row r="13167" spans="22:26">
      <c r="V13167" s="288"/>
      <c r="W13167" s="287"/>
      <c r="Z13167" s="289"/>
    </row>
    <row r="13168" spans="22:26">
      <c r="V13168" s="288"/>
      <c r="W13168" s="287"/>
      <c r="Z13168" s="289"/>
    </row>
    <row r="13169" spans="22:26">
      <c r="V13169" s="288"/>
      <c r="W13169" s="287"/>
      <c r="Z13169" s="289"/>
    </row>
    <row r="13170" spans="22:26">
      <c r="V13170" s="288"/>
      <c r="W13170" s="287"/>
      <c r="Z13170" s="289"/>
    </row>
    <row r="13171" spans="22:26">
      <c r="V13171" s="288"/>
      <c r="W13171" s="287"/>
      <c r="Z13171" s="289"/>
    </row>
    <row r="13172" spans="22:26">
      <c r="V13172" s="288"/>
      <c r="W13172" s="287"/>
      <c r="Z13172" s="289"/>
    </row>
    <row r="13173" spans="22:26">
      <c r="V13173" s="288"/>
      <c r="W13173" s="287"/>
      <c r="Z13173" s="289"/>
    </row>
    <row r="13174" spans="22:26">
      <c r="V13174" s="288"/>
      <c r="W13174" s="287"/>
      <c r="Z13174" s="289"/>
    </row>
    <row r="13175" spans="22:26">
      <c r="V13175" s="288"/>
      <c r="W13175" s="287"/>
      <c r="Z13175" s="289"/>
    </row>
    <row r="13176" spans="22:26">
      <c r="V13176" s="288"/>
      <c r="W13176" s="287"/>
      <c r="Z13176" s="289"/>
    </row>
    <row r="13177" spans="22:26">
      <c r="V13177" s="288"/>
      <c r="W13177" s="287"/>
      <c r="Z13177" s="289"/>
    </row>
    <row r="13178" spans="22:26">
      <c r="V13178" s="288"/>
      <c r="W13178" s="287"/>
      <c r="Z13178" s="289"/>
    </row>
    <row r="13179" spans="22:26">
      <c r="V13179" s="288"/>
      <c r="W13179" s="287"/>
      <c r="Z13179" s="289"/>
    </row>
    <row r="13180" spans="22:26">
      <c r="V13180" s="288"/>
      <c r="W13180" s="287"/>
      <c r="Z13180" s="289"/>
    </row>
    <row r="13181" spans="22:26">
      <c r="V13181" s="288"/>
      <c r="W13181" s="287"/>
      <c r="Z13181" s="289"/>
    </row>
    <row r="13182" spans="22:26">
      <c r="V13182" s="288"/>
      <c r="W13182" s="287"/>
      <c r="Z13182" s="289"/>
    </row>
    <row r="13183" spans="22:26">
      <c r="V13183" s="288"/>
      <c r="W13183" s="287"/>
      <c r="Z13183" s="289"/>
    </row>
    <row r="13184" spans="22:26">
      <c r="V13184" s="288"/>
      <c r="W13184" s="287"/>
      <c r="Z13184" s="289"/>
    </row>
    <row r="13185" spans="22:26">
      <c r="V13185" s="288"/>
      <c r="W13185" s="287"/>
      <c r="Z13185" s="289"/>
    </row>
    <row r="13186" spans="22:26">
      <c r="V13186" s="288"/>
      <c r="W13186" s="287"/>
      <c r="Z13186" s="289"/>
    </row>
    <row r="13187" spans="22:26">
      <c r="V13187" s="288"/>
      <c r="W13187" s="287"/>
      <c r="Z13187" s="289"/>
    </row>
    <row r="13188" spans="22:26">
      <c r="V13188" s="288"/>
      <c r="W13188" s="287"/>
      <c r="Z13188" s="289"/>
    </row>
    <row r="13189" spans="22:26">
      <c r="V13189" s="288"/>
      <c r="W13189" s="287"/>
      <c r="Z13189" s="289"/>
    </row>
    <row r="13190" spans="22:26">
      <c r="V13190" s="288"/>
      <c r="W13190" s="287"/>
      <c r="Z13190" s="289"/>
    </row>
    <row r="13191" spans="22:26">
      <c r="V13191" s="288"/>
      <c r="W13191" s="287"/>
      <c r="Z13191" s="289"/>
    </row>
    <row r="13192" spans="22:26">
      <c r="V13192" s="288"/>
      <c r="W13192" s="287"/>
      <c r="Z13192" s="289"/>
    </row>
    <row r="13193" spans="22:26">
      <c r="V13193" s="288"/>
      <c r="W13193" s="287"/>
      <c r="Z13193" s="289"/>
    </row>
    <row r="13194" spans="22:26">
      <c r="V13194" s="288"/>
      <c r="W13194" s="287"/>
      <c r="Z13194" s="289"/>
    </row>
    <row r="13195" spans="22:26">
      <c r="V13195" s="288"/>
      <c r="W13195" s="287"/>
      <c r="Z13195" s="289"/>
    </row>
    <row r="13196" spans="22:26">
      <c r="V13196" s="288"/>
      <c r="W13196" s="287"/>
      <c r="Z13196" s="289"/>
    </row>
    <row r="13197" spans="22:26">
      <c r="V13197" s="288"/>
      <c r="W13197" s="287"/>
      <c r="Z13197" s="289"/>
    </row>
    <row r="13198" spans="22:26">
      <c r="V13198" s="288"/>
      <c r="W13198" s="287"/>
      <c r="Z13198" s="289"/>
    </row>
    <row r="13199" spans="22:26">
      <c r="V13199" s="288"/>
      <c r="W13199" s="287"/>
      <c r="Z13199" s="289"/>
    </row>
    <row r="13200" spans="22:26">
      <c r="V13200" s="288"/>
      <c r="W13200" s="287"/>
      <c r="Z13200" s="289"/>
    </row>
    <row r="13201" spans="22:26">
      <c r="V13201" s="288"/>
      <c r="W13201" s="287"/>
      <c r="Z13201" s="289"/>
    </row>
    <row r="13202" spans="22:26">
      <c r="V13202" s="288"/>
      <c r="W13202" s="287"/>
      <c r="Z13202" s="289"/>
    </row>
    <row r="13203" spans="22:26">
      <c r="V13203" s="288"/>
      <c r="W13203" s="287"/>
      <c r="Z13203" s="289"/>
    </row>
    <row r="13204" spans="22:26">
      <c r="V13204" s="288"/>
      <c r="W13204" s="287"/>
      <c r="Z13204" s="289"/>
    </row>
    <row r="13205" spans="22:26">
      <c r="V13205" s="288"/>
      <c r="W13205" s="287"/>
      <c r="Z13205" s="289"/>
    </row>
    <row r="13206" spans="22:26">
      <c r="V13206" s="288"/>
      <c r="W13206" s="287"/>
      <c r="Z13206" s="289"/>
    </row>
    <row r="13207" spans="22:26">
      <c r="V13207" s="288"/>
      <c r="W13207" s="287"/>
      <c r="Z13207" s="289"/>
    </row>
    <row r="13208" spans="22:26">
      <c r="V13208" s="288"/>
      <c r="W13208" s="287"/>
      <c r="Z13208" s="289"/>
    </row>
    <row r="13209" spans="22:26">
      <c r="V13209" s="288"/>
      <c r="W13209" s="287"/>
      <c r="Z13209" s="289"/>
    </row>
    <row r="13210" spans="22:26">
      <c r="V13210" s="288"/>
      <c r="W13210" s="287"/>
      <c r="Z13210" s="289"/>
    </row>
    <row r="13211" spans="22:26">
      <c r="V13211" s="288"/>
      <c r="W13211" s="287"/>
      <c r="Z13211" s="289"/>
    </row>
    <row r="13212" spans="22:26">
      <c r="V13212" s="288"/>
      <c r="W13212" s="287"/>
      <c r="Z13212" s="289"/>
    </row>
    <row r="13213" spans="22:26">
      <c r="V13213" s="288"/>
      <c r="W13213" s="287"/>
      <c r="Z13213" s="289"/>
    </row>
    <row r="13214" spans="22:26">
      <c r="V13214" s="288"/>
      <c r="W13214" s="287"/>
      <c r="Z13214" s="289"/>
    </row>
    <row r="13215" spans="22:26">
      <c r="V13215" s="288"/>
      <c r="W13215" s="287"/>
      <c r="Z13215" s="289"/>
    </row>
    <row r="13216" spans="22:26">
      <c r="V13216" s="288"/>
      <c r="W13216" s="287"/>
      <c r="Z13216" s="289"/>
    </row>
    <row r="13217" spans="22:26">
      <c r="V13217" s="288"/>
      <c r="W13217" s="287"/>
      <c r="Z13217" s="289"/>
    </row>
    <row r="13218" spans="22:26">
      <c r="V13218" s="288"/>
      <c r="W13218" s="287"/>
      <c r="Z13218" s="289"/>
    </row>
    <row r="13219" spans="22:26">
      <c r="V13219" s="288"/>
      <c r="W13219" s="287"/>
      <c r="Z13219" s="289"/>
    </row>
    <row r="13220" spans="22:26">
      <c r="V13220" s="288"/>
      <c r="W13220" s="287"/>
      <c r="Z13220" s="289"/>
    </row>
    <row r="13221" spans="22:26">
      <c r="V13221" s="288"/>
      <c r="W13221" s="287"/>
      <c r="Z13221" s="289"/>
    </row>
    <row r="13222" spans="22:26">
      <c r="V13222" s="288"/>
      <c r="W13222" s="287"/>
      <c r="Z13222" s="289"/>
    </row>
    <row r="13223" spans="22:26">
      <c r="V13223" s="288"/>
      <c r="W13223" s="287"/>
      <c r="Z13223" s="289"/>
    </row>
    <row r="13224" spans="22:26">
      <c r="V13224" s="288"/>
      <c r="W13224" s="287"/>
      <c r="Z13224" s="289"/>
    </row>
    <row r="13225" spans="22:26">
      <c r="V13225" s="288"/>
      <c r="W13225" s="287"/>
      <c r="Z13225" s="289"/>
    </row>
    <row r="13226" spans="22:26">
      <c r="V13226" s="288"/>
      <c r="W13226" s="287"/>
      <c r="Z13226" s="289"/>
    </row>
    <row r="13227" spans="22:26">
      <c r="V13227" s="288"/>
      <c r="W13227" s="287"/>
      <c r="Z13227" s="289"/>
    </row>
    <row r="13228" spans="22:26">
      <c r="V13228" s="288"/>
      <c r="W13228" s="287"/>
      <c r="Z13228" s="289"/>
    </row>
    <row r="13229" spans="22:26">
      <c r="V13229" s="288"/>
      <c r="W13229" s="287"/>
      <c r="Z13229" s="289"/>
    </row>
    <row r="13230" spans="22:26">
      <c r="V13230" s="288"/>
      <c r="W13230" s="287"/>
      <c r="Z13230" s="289"/>
    </row>
    <row r="13231" spans="22:26">
      <c r="V13231" s="288"/>
      <c r="W13231" s="287"/>
      <c r="Z13231" s="289"/>
    </row>
    <row r="13232" spans="22:26">
      <c r="V13232" s="288"/>
      <c r="W13232" s="287"/>
      <c r="Z13232" s="289"/>
    </row>
    <row r="13233" spans="22:26">
      <c r="V13233" s="288"/>
      <c r="W13233" s="287"/>
      <c r="Z13233" s="289"/>
    </row>
    <row r="13234" spans="22:26">
      <c r="V13234" s="288"/>
      <c r="W13234" s="287"/>
      <c r="Z13234" s="289"/>
    </row>
    <row r="13235" spans="22:26">
      <c r="V13235" s="288"/>
      <c r="W13235" s="287"/>
      <c r="Z13235" s="289"/>
    </row>
    <row r="13236" spans="22:26">
      <c r="V13236" s="288"/>
      <c r="W13236" s="287"/>
      <c r="Z13236" s="289"/>
    </row>
    <row r="13237" spans="22:26">
      <c r="V13237" s="288"/>
      <c r="W13237" s="287"/>
      <c r="Z13237" s="289"/>
    </row>
    <row r="13238" spans="22:26">
      <c r="V13238" s="288"/>
      <c r="W13238" s="287"/>
      <c r="Z13238" s="289"/>
    </row>
    <row r="13239" spans="22:26">
      <c r="V13239" s="288"/>
      <c r="W13239" s="287"/>
      <c r="Z13239" s="289"/>
    </row>
    <row r="13240" spans="22:26">
      <c r="V13240" s="288"/>
      <c r="W13240" s="287"/>
      <c r="Z13240" s="289"/>
    </row>
    <row r="13241" spans="22:26">
      <c r="V13241" s="288"/>
      <c r="W13241" s="287"/>
      <c r="Z13241" s="289"/>
    </row>
    <row r="13242" spans="22:26">
      <c r="V13242" s="288"/>
      <c r="W13242" s="287"/>
      <c r="Z13242" s="289"/>
    </row>
    <row r="13243" spans="22:26">
      <c r="V13243" s="288"/>
      <c r="W13243" s="287"/>
      <c r="Z13243" s="289"/>
    </row>
    <row r="13244" spans="22:26">
      <c r="V13244" s="288"/>
      <c r="W13244" s="287"/>
      <c r="Z13244" s="289"/>
    </row>
    <row r="13245" spans="22:26">
      <c r="V13245" s="288"/>
      <c r="W13245" s="287"/>
      <c r="Z13245" s="289"/>
    </row>
    <row r="13246" spans="22:26">
      <c r="V13246" s="288"/>
      <c r="W13246" s="287"/>
      <c r="Z13246" s="289"/>
    </row>
    <row r="13247" spans="22:26">
      <c r="V13247" s="288"/>
      <c r="W13247" s="287"/>
      <c r="Z13247" s="289"/>
    </row>
    <row r="13248" spans="22:26">
      <c r="V13248" s="288"/>
      <c r="W13248" s="287"/>
      <c r="Z13248" s="289"/>
    </row>
    <row r="13249" spans="22:26">
      <c r="V13249" s="288"/>
      <c r="W13249" s="287"/>
      <c r="Z13249" s="289"/>
    </row>
    <row r="13250" spans="22:26">
      <c r="V13250" s="288"/>
      <c r="W13250" s="287"/>
      <c r="Z13250" s="289"/>
    </row>
    <row r="13251" spans="22:26">
      <c r="V13251" s="288"/>
      <c r="W13251" s="287"/>
      <c r="Z13251" s="289"/>
    </row>
    <row r="13252" spans="22:26">
      <c r="V13252" s="288"/>
      <c r="W13252" s="287"/>
      <c r="Z13252" s="289"/>
    </row>
    <row r="13253" spans="22:26">
      <c r="V13253" s="288"/>
      <c r="W13253" s="287"/>
      <c r="Z13253" s="289"/>
    </row>
    <row r="13254" spans="22:26">
      <c r="V13254" s="288"/>
      <c r="W13254" s="287"/>
      <c r="Z13254" s="289"/>
    </row>
    <row r="13255" spans="22:26">
      <c r="V13255" s="288"/>
      <c r="W13255" s="287"/>
      <c r="Z13255" s="289"/>
    </row>
    <row r="13256" spans="22:26">
      <c r="V13256" s="288"/>
      <c r="W13256" s="287"/>
      <c r="Z13256" s="289"/>
    </row>
    <row r="13257" spans="22:26">
      <c r="V13257" s="288"/>
      <c r="W13257" s="287"/>
      <c r="Z13257" s="289"/>
    </row>
    <row r="13258" spans="22:26">
      <c r="V13258" s="288"/>
      <c r="W13258" s="287"/>
      <c r="Z13258" s="289"/>
    </row>
    <row r="13259" spans="22:26">
      <c r="V13259" s="288"/>
      <c r="W13259" s="287"/>
      <c r="Z13259" s="289"/>
    </row>
    <row r="13260" spans="22:26">
      <c r="V13260" s="288"/>
      <c r="W13260" s="287"/>
      <c r="Z13260" s="289"/>
    </row>
    <row r="13261" spans="22:26">
      <c r="V13261" s="288"/>
      <c r="W13261" s="287"/>
      <c r="Z13261" s="289"/>
    </row>
    <row r="13262" spans="22:26">
      <c r="V13262" s="288"/>
      <c r="W13262" s="287"/>
      <c r="Z13262" s="289"/>
    </row>
    <row r="13263" spans="22:26">
      <c r="V13263" s="288"/>
      <c r="W13263" s="287"/>
      <c r="Z13263" s="289"/>
    </row>
    <row r="13264" spans="22:26">
      <c r="V13264" s="288"/>
      <c r="W13264" s="287"/>
      <c r="Z13264" s="289"/>
    </row>
    <row r="13265" spans="22:26">
      <c r="V13265" s="288"/>
      <c r="W13265" s="287"/>
      <c r="Z13265" s="289"/>
    </row>
    <row r="13266" spans="22:26">
      <c r="V13266" s="288"/>
      <c r="W13266" s="287"/>
      <c r="Z13266" s="289"/>
    </row>
    <row r="13267" spans="22:26">
      <c r="V13267" s="288"/>
      <c r="W13267" s="287"/>
      <c r="Z13267" s="289"/>
    </row>
    <row r="13268" spans="22:26">
      <c r="V13268" s="288"/>
      <c r="W13268" s="287"/>
      <c r="Z13268" s="289"/>
    </row>
    <row r="13269" spans="22:26">
      <c r="V13269" s="288"/>
      <c r="W13269" s="287"/>
      <c r="Z13269" s="289"/>
    </row>
    <row r="13270" spans="22:26">
      <c r="V13270" s="288"/>
      <c r="W13270" s="287"/>
      <c r="Z13270" s="289"/>
    </row>
    <row r="13271" spans="22:26">
      <c r="V13271" s="288"/>
      <c r="W13271" s="287"/>
      <c r="Z13271" s="289"/>
    </row>
    <row r="13272" spans="22:26">
      <c r="V13272" s="288"/>
      <c r="W13272" s="287"/>
      <c r="Z13272" s="289"/>
    </row>
    <row r="13273" spans="22:26">
      <c r="V13273" s="288"/>
      <c r="W13273" s="287"/>
      <c r="Z13273" s="289"/>
    </row>
    <row r="13274" spans="22:26">
      <c r="V13274" s="288"/>
      <c r="W13274" s="287"/>
      <c r="Z13274" s="289"/>
    </row>
    <row r="13275" spans="22:26">
      <c r="V13275" s="288"/>
      <c r="W13275" s="287"/>
      <c r="Z13275" s="289"/>
    </row>
    <row r="13276" spans="22:26">
      <c r="V13276" s="288"/>
      <c r="W13276" s="287"/>
      <c r="Z13276" s="289"/>
    </row>
    <row r="13277" spans="22:26">
      <c r="V13277" s="288"/>
      <c r="W13277" s="287"/>
      <c r="Z13277" s="289"/>
    </row>
    <row r="13278" spans="22:26">
      <c r="V13278" s="288"/>
      <c r="W13278" s="287"/>
      <c r="Z13278" s="289"/>
    </row>
    <row r="13279" spans="22:26">
      <c r="V13279" s="288"/>
      <c r="W13279" s="287"/>
      <c r="Z13279" s="289"/>
    </row>
    <row r="13280" spans="22:26">
      <c r="V13280" s="288"/>
      <c r="W13280" s="287"/>
      <c r="Z13280" s="289"/>
    </row>
    <row r="13281" spans="22:26">
      <c r="V13281" s="288"/>
      <c r="W13281" s="287"/>
      <c r="Z13281" s="289"/>
    </row>
    <row r="13282" spans="22:26">
      <c r="V13282" s="288"/>
      <c r="W13282" s="287"/>
      <c r="Z13282" s="289"/>
    </row>
    <row r="13283" spans="22:26">
      <c r="V13283" s="288"/>
      <c r="W13283" s="287"/>
      <c r="Z13283" s="289"/>
    </row>
    <row r="13284" spans="22:26">
      <c r="V13284" s="288"/>
      <c r="W13284" s="287"/>
      <c r="Z13284" s="289"/>
    </row>
    <row r="13285" spans="22:26">
      <c r="V13285" s="288"/>
      <c r="W13285" s="287"/>
      <c r="Z13285" s="289"/>
    </row>
    <row r="13286" spans="22:26">
      <c r="V13286" s="288"/>
      <c r="W13286" s="287"/>
      <c r="Z13286" s="289"/>
    </row>
    <row r="13287" spans="22:26">
      <c r="V13287" s="288"/>
      <c r="W13287" s="287"/>
      <c r="Z13287" s="289"/>
    </row>
    <row r="13288" spans="22:26">
      <c r="V13288" s="288"/>
      <c r="W13288" s="287"/>
      <c r="Z13288" s="289"/>
    </row>
    <row r="13289" spans="22:26">
      <c r="V13289" s="288"/>
      <c r="W13289" s="287"/>
      <c r="Z13289" s="289"/>
    </row>
    <row r="13290" spans="22:26">
      <c r="V13290" s="288"/>
      <c r="W13290" s="287"/>
      <c r="Z13290" s="289"/>
    </row>
    <row r="13291" spans="22:26">
      <c r="V13291" s="288"/>
      <c r="W13291" s="287"/>
      <c r="Z13291" s="289"/>
    </row>
    <row r="13292" spans="22:26">
      <c r="V13292" s="288"/>
      <c r="W13292" s="287"/>
      <c r="Z13292" s="289"/>
    </row>
    <row r="13293" spans="22:26">
      <c r="V13293" s="288"/>
      <c r="W13293" s="287"/>
      <c r="Z13293" s="289"/>
    </row>
    <row r="13294" spans="22:26">
      <c r="V13294" s="288"/>
      <c r="W13294" s="287"/>
      <c r="Z13294" s="289"/>
    </row>
    <row r="13295" spans="22:26">
      <c r="V13295" s="288"/>
      <c r="W13295" s="287"/>
      <c r="Z13295" s="289"/>
    </row>
    <row r="13296" spans="22:26">
      <c r="V13296" s="288"/>
      <c r="W13296" s="287"/>
      <c r="Z13296" s="289"/>
    </row>
    <row r="13297" spans="22:26">
      <c r="V13297" s="288"/>
      <c r="W13297" s="287"/>
      <c r="Z13297" s="289"/>
    </row>
    <row r="13298" spans="22:26">
      <c r="V13298" s="288"/>
      <c r="W13298" s="287"/>
      <c r="Z13298" s="289"/>
    </row>
    <row r="13299" spans="22:26">
      <c r="V13299" s="288"/>
      <c r="W13299" s="287"/>
      <c r="Z13299" s="289"/>
    </row>
    <row r="13300" spans="22:26">
      <c r="V13300" s="288"/>
      <c r="W13300" s="287"/>
      <c r="Z13300" s="289"/>
    </row>
    <row r="13301" spans="22:26">
      <c r="V13301" s="288"/>
      <c r="W13301" s="287"/>
      <c r="Z13301" s="289"/>
    </row>
    <row r="13302" spans="22:26">
      <c r="V13302" s="288"/>
      <c r="W13302" s="287"/>
      <c r="Z13302" s="289"/>
    </row>
    <row r="13303" spans="22:26">
      <c r="V13303" s="288"/>
      <c r="W13303" s="287"/>
      <c r="Z13303" s="289"/>
    </row>
    <row r="13304" spans="22:26">
      <c r="V13304" s="288"/>
      <c r="W13304" s="287"/>
      <c r="Z13304" s="289"/>
    </row>
    <row r="13305" spans="22:26">
      <c r="V13305" s="288"/>
      <c r="W13305" s="287"/>
      <c r="Z13305" s="289"/>
    </row>
    <row r="13306" spans="22:26">
      <c r="V13306" s="288"/>
      <c r="W13306" s="287"/>
      <c r="Z13306" s="289"/>
    </row>
    <row r="13307" spans="22:26">
      <c r="V13307" s="288"/>
      <c r="W13307" s="287"/>
      <c r="Z13307" s="289"/>
    </row>
    <row r="13308" spans="22:26">
      <c r="V13308" s="288"/>
      <c r="W13308" s="287"/>
      <c r="Z13308" s="289"/>
    </row>
    <row r="13309" spans="22:26">
      <c r="V13309" s="288"/>
      <c r="W13309" s="287"/>
      <c r="Z13309" s="289"/>
    </row>
    <row r="13310" spans="22:26">
      <c r="V13310" s="288"/>
      <c r="W13310" s="287"/>
      <c r="Z13310" s="289"/>
    </row>
    <row r="13311" spans="22:26">
      <c r="V13311" s="288"/>
      <c r="W13311" s="287"/>
      <c r="Z13311" s="289"/>
    </row>
    <row r="13312" spans="22:26">
      <c r="V13312" s="288"/>
      <c r="W13312" s="287"/>
      <c r="Z13312" s="289"/>
    </row>
    <row r="13313" spans="22:26">
      <c r="V13313" s="288"/>
      <c r="W13313" s="287"/>
      <c r="Z13313" s="289"/>
    </row>
    <row r="13314" spans="22:26">
      <c r="V13314" s="288"/>
      <c r="W13314" s="287"/>
      <c r="Z13314" s="289"/>
    </row>
    <row r="13315" spans="22:26">
      <c r="V13315" s="288"/>
      <c r="W13315" s="287"/>
      <c r="Z13315" s="289"/>
    </row>
    <row r="13316" spans="22:26">
      <c r="V13316" s="288"/>
      <c r="W13316" s="287"/>
      <c r="Z13316" s="289"/>
    </row>
    <row r="13317" spans="22:26">
      <c r="V13317" s="288"/>
      <c r="W13317" s="287"/>
      <c r="Z13317" s="289"/>
    </row>
    <row r="13318" spans="22:26">
      <c r="V13318" s="288"/>
      <c r="W13318" s="287"/>
      <c r="Z13318" s="289"/>
    </row>
    <row r="13319" spans="22:26">
      <c r="V13319" s="288"/>
      <c r="W13319" s="287"/>
      <c r="Z13319" s="289"/>
    </row>
    <row r="13320" spans="22:26">
      <c r="V13320" s="288"/>
      <c r="W13320" s="287"/>
      <c r="Z13320" s="289"/>
    </row>
    <row r="13321" spans="22:26">
      <c r="V13321" s="288"/>
      <c r="W13321" s="287"/>
      <c r="Z13321" s="289"/>
    </row>
    <row r="13322" spans="22:26">
      <c r="V13322" s="288"/>
      <c r="W13322" s="287"/>
      <c r="Z13322" s="289"/>
    </row>
    <row r="13323" spans="22:26">
      <c r="V13323" s="288"/>
      <c r="W13323" s="287"/>
      <c r="Z13323" s="289"/>
    </row>
    <row r="13324" spans="22:26">
      <c r="V13324" s="288"/>
      <c r="W13324" s="287"/>
      <c r="Z13324" s="289"/>
    </row>
    <row r="13325" spans="22:26">
      <c r="V13325" s="288"/>
      <c r="W13325" s="287"/>
      <c r="Z13325" s="289"/>
    </row>
    <row r="13326" spans="22:26">
      <c r="V13326" s="288"/>
      <c r="W13326" s="287"/>
      <c r="Z13326" s="289"/>
    </row>
    <row r="13327" spans="22:26">
      <c r="V13327" s="288"/>
      <c r="W13327" s="287"/>
      <c r="Z13327" s="289"/>
    </row>
    <row r="13328" spans="22:26">
      <c r="V13328" s="288"/>
      <c r="W13328" s="287"/>
      <c r="Z13328" s="289"/>
    </row>
    <row r="13329" spans="22:26">
      <c r="V13329" s="288"/>
      <c r="W13329" s="287"/>
      <c r="Z13329" s="289"/>
    </row>
    <row r="13330" spans="22:26">
      <c r="V13330" s="288"/>
      <c r="W13330" s="287"/>
      <c r="Z13330" s="289"/>
    </row>
    <row r="13331" spans="22:26">
      <c r="V13331" s="288"/>
      <c r="W13331" s="287"/>
      <c r="Z13331" s="289"/>
    </row>
    <row r="13332" spans="22:26">
      <c r="V13332" s="288"/>
      <c r="W13332" s="287"/>
      <c r="Z13332" s="289"/>
    </row>
    <row r="13333" spans="22:26">
      <c r="V13333" s="288"/>
      <c r="W13333" s="287"/>
      <c r="Z13333" s="289"/>
    </row>
    <row r="13334" spans="22:26">
      <c r="V13334" s="288"/>
      <c r="W13334" s="287"/>
      <c r="Z13334" s="289"/>
    </row>
    <row r="13335" spans="22:26">
      <c r="V13335" s="288"/>
      <c r="W13335" s="287"/>
      <c r="Z13335" s="289"/>
    </row>
    <row r="13336" spans="22:26">
      <c r="V13336" s="288"/>
      <c r="W13336" s="287"/>
      <c r="Z13336" s="289"/>
    </row>
    <row r="13337" spans="22:26">
      <c r="V13337" s="288"/>
      <c r="W13337" s="287"/>
      <c r="Z13337" s="289"/>
    </row>
    <row r="13338" spans="22:26">
      <c r="V13338" s="288"/>
      <c r="W13338" s="287"/>
      <c r="Z13338" s="289"/>
    </row>
    <row r="13339" spans="22:26">
      <c r="V13339" s="288"/>
      <c r="W13339" s="287"/>
      <c r="Z13339" s="289"/>
    </row>
    <row r="13340" spans="22:26">
      <c r="V13340" s="288"/>
      <c r="W13340" s="287"/>
      <c r="Z13340" s="289"/>
    </row>
    <row r="13341" spans="22:26">
      <c r="V13341" s="288"/>
      <c r="W13341" s="287"/>
      <c r="Z13341" s="289"/>
    </row>
    <row r="13342" spans="22:26">
      <c r="V13342" s="288"/>
      <c r="W13342" s="287"/>
      <c r="Z13342" s="289"/>
    </row>
    <row r="13343" spans="22:26">
      <c r="V13343" s="288"/>
      <c r="W13343" s="287"/>
      <c r="Z13343" s="289"/>
    </row>
    <row r="13344" spans="22:26">
      <c r="V13344" s="288"/>
      <c r="W13344" s="287"/>
      <c r="Z13344" s="289"/>
    </row>
    <row r="13345" spans="22:26">
      <c r="V13345" s="288"/>
      <c r="W13345" s="287"/>
      <c r="Z13345" s="289"/>
    </row>
    <row r="13346" spans="22:26">
      <c r="V13346" s="288"/>
      <c r="W13346" s="287"/>
      <c r="Z13346" s="289"/>
    </row>
    <row r="13347" spans="22:26">
      <c r="V13347" s="288"/>
      <c r="W13347" s="287"/>
      <c r="Z13347" s="289"/>
    </row>
    <row r="13348" spans="22:26">
      <c r="V13348" s="288"/>
      <c r="W13348" s="287"/>
      <c r="Z13348" s="289"/>
    </row>
    <row r="13349" spans="22:26">
      <c r="V13349" s="288"/>
      <c r="W13349" s="287"/>
      <c r="Z13349" s="289"/>
    </row>
    <row r="13350" spans="22:26">
      <c r="V13350" s="288"/>
      <c r="W13350" s="287"/>
      <c r="Z13350" s="289"/>
    </row>
    <row r="13351" spans="22:26">
      <c r="V13351" s="288"/>
      <c r="W13351" s="287"/>
      <c r="Z13351" s="289"/>
    </row>
    <row r="13352" spans="22:26">
      <c r="V13352" s="288"/>
      <c r="W13352" s="287"/>
      <c r="Z13352" s="289"/>
    </row>
    <row r="13353" spans="22:26">
      <c r="V13353" s="288"/>
      <c r="W13353" s="287"/>
      <c r="Z13353" s="289"/>
    </row>
    <row r="13354" spans="22:26">
      <c r="V13354" s="288"/>
      <c r="W13354" s="287"/>
      <c r="Z13354" s="289"/>
    </row>
    <row r="13355" spans="22:26">
      <c r="V13355" s="288"/>
      <c r="W13355" s="287"/>
      <c r="Z13355" s="289"/>
    </row>
    <row r="13356" spans="22:26">
      <c r="V13356" s="288"/>
      <c r="W13356" s="287"/>
      <c r="Z13356" s="289"/>
    </row>
    <row r="13357" spans="22:26">
      <c r="V13357" s="288"/>
      <c r="W13357" s="287"/>
      <c r="Z13357" s="289"/>
    </row>
    <row r="13358" spans="22:26">
      <c r="V13358" s="288"/>
      <c r="W13358" s="287"/>
      <c r="Z13358" s="289"/>
    </row>
    <row r="13359" spans="22:26">
      <c r="V13359" s="288"/>
      <c r="W13359" s="287"/>
      <c r="Z13359" s="289"/>
    </row>
    <row r="13360" spans="22:26">
      <c r="V13360" s="288"/>
      <c r="W13360" s="287"/>
      <c r="Z13360" s="289"/>
    </row>
    <row r="13361" spans="22:26">
      <c r="V13361" s="288"/>
      <c r="W13361" s="287"/>
      <c r="Z13361" s="289"/>
    </row>
    <row r="13362" spans="22:26">
      <c r="V13362" s="288"/>
      <c r="W13362" s="287"/>
      <c r="Z13362" s="289"/>
    </row>
    <row r="13363" spans="22:26">
      <c r="V13363" s="288"/>
      <c r="W13363" s="287"/>
      <c r="Z13363" s="289"/>
    </row>
    <row r="13364" spans="22:26">
      <c r="V13364" s="288"/>
      <c r="W13364" s="287"/>
      <c r="Z13364" s="289"/>
    </row>
    <row r="13365" spans="22:26">
      <c r="V13365" s="288"/>
      <c r="W13365" s="287"/>
      <c r="Z13365" s="289"/>
    </row>
    <row r="13366" spans="22:26">
      <c r="V13366" s="288"/>
      <c r="W13366" s="287"/>
      <c r="Z13366" s="289"/>
    </row>
    <row r="13367" spans="22:26">
      <c r="V13367" s="288"/>
      <c r="W13367" s="287"/>
      <c r="Z13367" s="289"/>
    </row>
    <row r="13368" spans="22:26">
      <c r="V13368" s="288"/>
      <c r="W13368" s="287"/>
      <c r="Z13368" s="289"/>
    </row>
    <row r="13369" spans="22:26">
      <c r="V13369" s="288"/>
      <c r="W13369" s="287"/>
      <c r="Z13369" s="289"/>
    </row>
    <row r="13370" spans="22:26">
      <c r="V13370" s="288"/>
      <c r="W13370" s="287"/>
      <c r="Z13370" s="289"/>
    </row>
    <row r="13371" spans="22:26">
      <c r="V13371" s="288"/>
      <c r="W13371" s="287"/>
      <c r="Z13371" s="289"/>
    </row>
    <row r="13372" spans="22:26">
      <c r="V13372" s="288"/>
      <c r="W13372" s="287"/>
      <c r="Z13372" s="289"/>
    </row>
    <row r="13373" spans="22:26">
      <c r="V13373" s="288"/>
      <c r="W13373" s="287"/>
      <c r="Z13373" s="289"/>
    </row>
    <row r="13374" spans="22:26">
      <c r="V13374" s="288"/>
      <c r="W13374" s="287"/>
      <c r="Z13374" s="289"/>
    </row>
    <row r="13375" spans="22:26">
      <c r="V13375" s="288"/>
      <c r="W13375" s="287"/>
      <c r="Z13375" s="289"/>
    </row>
    <row r="13376" spans="22:26">
      <c r="V13376" s="288"/>
      <c r="W13376" s="287"/>
      <c r="Z13376" s="289"/>
    </row>
    <row r="13377" spans="22:26">
      <c r="V13377" s="288"/>
      <c r="W13377" s="287"/>
      <c r="Z13377" s="289"/>
    </row>
    <row r="13378" spans="22:26">
      <c r="V13378" s="288"/>
      <c r="W13378" s="287"/>
      <c r="Z13378" s="289"/>
    </row>
    <row r="13379" spans="22:26">
      <c r="V13379" s="288"/>
      <c r="W13379" s="287"/>
      <c r="Z13379" s="289"/>
    </row>
    <row r="13380" spans="22:26">
      <c r="V13380" s="288"/>
      <c r="W13380" s="287"/>
      <c r="Z13380" s="289"/>
    </row>
    <row r="13381" spans="22:26">
      <c r="V13381" s="288"/>
      <c r="W13381" s="287"/>
      <c r="Z13381" s="289"/>
    </row>
    <row r="13382" spans="22:26">
      <c r="V13382" s="288"/>
      <c r="W13382" s="287"/>
      <c r="Z13382" s="289"/>
    </row>
    <row r="13383" spans="22:26">
      <c r="V13383" s="288"/>
      <c r="W13383" s="287"/>
      <c r="Z13383" s="289"/>
    </row>
    <row r="13384" spans="22:26">
      <c r="V13384" s="288"/>
      <c r="W13384" s="287"/>
      <c r="Z13384" s="289"/>
    </row>
    <row r="13385" spans="22:26">
      <c r="V13385" s="288"/>
      <c r="W13385" s="287"/>
      <c r="Z13385" s="289"/>
    </row>
    <row r="13386" spans="22:26">
      <c r="V13386" s="288"/>
      <c r="W13386" s="287"/>
      <c r="Z13386" s="289"/>
    </row>
    <row r="13387" spans="22:26">
      <c r="V13387" s="288"/>
      <c r="W13387" s="287"/>
      <c r="Z13387" s="289"/>
    </row>
    <row r="13388" spans="22:26">
      <c r="V13388" s="288"/>
      <c r="W13388" s="287"/>
      <c r="Z13388" s="289"/>
    </row>
    <row r="13389" spans="22:26">
      <c r="V13389" s="288"/>
      <c r="W13389" s="287"/>
      <c r="Z13389" s="289"/>
    </row>
    <row r="13390" spans="22:26">
      <c r="V13390" s="288"/>
      <c r="W13390" s="287"/>
      <c r="Z13390" s="289"/>
    </row>
    <row r="13391" spans="22:26">
      <c r="V13391" s="288"/>
      <c r="W13391" s="287"/>
      <c r="Z13391" s="289"/>
    </row>
    <row r="13392" spans="22:26">
      <c r="V13392" s="288"/>
      <c r="W13392" s="287"/>
      <c r="Z13392" s="289"/>
    </row>
    <row r="13393" spans="22:26">
      <c r="V13393" s="288"/>
      <c r="W13393" s="287"/>
      <c r="Z13393" s="289"/>
    </row>
    <row r="13394" spans="22:26">
      <c r="V13394" s="288"/>
      <c r="W13394" s="287"/>
      <c r="Z13394" s="289"/>
    </row>
    <row r="13395" spans="22:26">
      <c r="V13395" s="288"/>
      <c r="W13395" s="287"/>
      <c r="Z13395" s="289"/>
    </row>
    <row r="13396" spans="22:26">
      <c r="V13396" s="288"/>
      <c r="W13396" s="287"/>
      <c r="Z13396" s="289"/>
    </row>
    <row r="13397" spans="22:26">
      <c r="V13397" s="288"/>
      <c r="W13397" s="287"/>
      <c r="Z13397" s="289"/>
    </row>
    <row r="13398" spans="22:26">
      <c r="V13398" s="288"/>
      <c r="W13398" s="287"/>
      <c r="Z13398" s="289"/>
    </row>
    <row r="13399" spans="22:26">
      <c r="V13399" s="288"/>
      <c r="W13399" s="287"/>
      <c r="Z13399" s="289"/>
    </row>
    <row r="13400" spans="22:26">
      <c r="V13400" s="288"/>
      <c r="W13400" s="287"/>
      <c r="Z13400" s="289"/>
    </row>
    <row r="13401" spans="22:26">
      <c r="V13401" s="288"/>
      <c r="W13401" s="287"/>
      <c r="Z13401" s="289"/>
    </row>
    <row r="13402" spans="22:26">
      <c r="V13402" s="288"/>
      <c r="W13402" s="287"/>
      <c r="Z13402" s="289"/>
    </row>
    <row r="13403" spans="22:26">
      <c r="V13403" s="288"/>
      <c r="W13403" s="287"/>
      <c r="Z13403" s="289"/>
    </row>
    <row r="13404" spans="22:26">
      <c r="V13404" s="288"/>
      <c r="W13404" s="287"/>
      <c r="Z13404" s="289"/>
    </row>
    <row r="13405" spans="22:26">
      <c r="V13405" s="288"/>
      <c r="W13405" s="287"/>
      <c r="Z13405" s="289"/>
    </row>
    <row r="13406" spans="22:26">
      <c r="V13406" s="288"/>
      <c r="W13406" s="287"/>
      <c r="Z13406" s="289"/>
    </row>
    <row r="13407" spans="22:26">
      <c r="V13407" s="288"/>
      <c r="W13407" s="287"/>
      <c r="Z13407" s="289"/>
    </row>
    <row r="13408" spans="22:26">
      <c r="V13408" s="288"/>
      <c r="W13408" s="287"/>
      <c r="Z13408" s="289"/>
    </row>
    <row r="13409" spans="22:26">
      <c r="V13409" s="288"/>
      <c r="W13409" s="287"/>
      <c r="Z13409" s="289"/>
    </row>
    <row r="13410" spans="22:26">
      <c r="V13410" s="288"/>
      <c r="W13410" s="287"/>
      <c r="Z13410" s="289"/>
    </row>
    <row r="13411" spans="22:26">
      <c r="V13411" s="288"/>
      <c r="W13411" s="287"/>
      <c r="Z13411" s="289"/>
    </row>
    <row r="13412" spans="22:26">
      <c r="V13412" s="288"/>
      <c r="W13412" s="287"/>
      <c r="Z13412" s="289"/>
    </row>
    <row r="13413" spans="22:26">
      <c r="V13413" s="288"/>
      <c r="W13413" s="287"/>
      <c r="Z13413" s="289"/>
    </row>
    <row r="13414" spans="22:26">
      <c r="V13414" s="288"/>
      <c r="W13414" s="287"/>
      <c r="Z13414" s="289"/>
    </row>
    <row r="13415" spans="22:26">
      <c r="V13415" s="288"/>
      <c r="W13415" s="287"/>
      <c r="Z13415" s="289"/>
    </row>
    <row r="13416" spans="22:26">
      <c r="V13416" s="288"/>
      <c r="W13416" s="287"/>
      <c r="Z13416" s="289"/>
    </row>
    <row r="13417" spans="22:26">
      <c r="V13417" s="288"/>
      <c r="W13417" s="287"/>
      <c r="Z13417" s="289"/>
    </row>
    <row r="13418" spans="22:26">
      <c r="V13418" s="288"/>
      <c r="W13418" s="287"/>
      <c r="Z13418" s="289"/>
    </row>
    <row r="13419" spans="22:26">
      <c r="V13419" s="288"/>
      <c r="W13419" s="287"/>
      <c r="Z13419" s="289"/>
    </row>
    <row r="13420" spans="22:26">
      <c r="V13420" s="288"/>
      <c r="W13420" s="287"/>
      <c r="Z13420" s="289"/>
    </row>
    <row r="13421" spans="22:26">
      <c r="V13421" s="288"/>
      <c r="W13421" s="287"/>
      <c r="Z13421" s="289"/>
    </row>
    <row r="13422" spans="22:26">
      <c r="V13422" s="288"/>
      <c r="W13422" s="287"/>
      <c r="Z13422" s="289"/>
    </row>
    <row r="13423" spans="22:26">
      <c r="V13423" s="288"/>
      <c r="W13423" s="287"/>
      <c r="Z13423" s="289"/>
    </row>
    <row r="13424" spans="22:26">
      <c r="V13424" s="288"/>
      <c r="W13424" s="287"/>
      <c r="Z13424" s="289"/>
    </row>
    <row r="13425" spans="22:26">
      <c r="V13425" s="288"/>
      <c r="W13425" s="287"/>
      <c r="Z13425" s="289"/>
    </row>
    <row r="13426" spans="22:26">
      <c r="V13426" s="288"/>
      <c r="W13426" s="287"/>
      <c r="Z13426" s="289"/>
    </row>
    <row r="13427" spans="22:26">
      <c r="V13427" s="288"/>
      <c r="W13427" s="287"/>
      <c r="Z13427" s="289"/>
    </row>
    <row r="13428" spans="22:26">
      <c r="V13428" s="288"/>
      <c r="W13428" s="287"/>
      <c r="Z13428" s="289"/>
    </row>
    <row r="13429" spans="22:26">
      <c r="V13429" s="288"/>
      <c r="W13429" s="287"/>
      <c r="Z13429" s="289"/>
    </row>
    <row r="13430" spans="22:26">
      <c r="V13430" s="288"/>
      <c r="W13430" s="287"/>
      <c r="Z13430" s="289"/>
    </row>
    <row r="13431" spans="22:26">
      <c r="V13431" s="288"/>
      <c r="W13431" s="287"/>
      <c r="Z13431" s="289"/>
    </row>
    <row r="13432" spans="22:26">
      <c r="V13432" s="288"/>
      <c r="W13432" s="287"/>
      <c r="Z13432" s="289"/>
    </row>
    <row r="13433" spans="22:26">
      <c r="V13433" s="288"/>
      <c r="W13433" s="287"/>
      <c r="Z13433" s="289"/>
    </row>
    <row r="13434" spans="22:26">
      <c r="V13434" s="288"/>
      <c r="W13434" s="287"/>
      <c r="Z13434" s="289"/>
    </row>
    <row r="13435" spans="22:26">
      <c r="V13435" s="288"/>
      <c r="W13435" s="287"/>
      <c r="Z13435" s="289"/>
    </row>
    <row r="13436" spans="22:26">
      <c r="V13436" s="288"/>
      <c r="W13436" s="287"/>
      <c r="Z13436" s="289"/>
    </row>
    <row r="13437" spans="22:26">
      <c r="V13437" s="288"/>
      <c r="W13437" s="287"/>
      <c r="Z13437" s="289"/>
    </row>
    <row r="13438" spans="22:26">
      <c r="V13438" s="288"/>
      <c r="W13438" s="287"/>
      <c r="Z13438" s="289"/>
    </row>
    <row r="13439" spans="22:26">
      <c r="V13439" s="288"/>
      <c r="W13439" s="287"/>
      <c r="Z13439" s="289"/>
    </row>
    <row r="13440" spans="22:26">
      <c r="V13440" s="288"/>
      <c r="W13440" s="287"/>
      <c r="Z13440" s="289"/>
    </row>
    <row r="13441" spans="22:26">
      <c r="V13441" s="288"/>
      <c r="W13441" s="287"/>
      <c r="Z13441" s="289"/>
    </row>
    <row r="13442" spans="22:26">
      <c r="V13442" s="288"/>
      <c r="W13442" s="287"/>
      <c r="Z13442" s="289"/>
    </row>
    <row r="13443" spans="22:26">
      <c r="V13443" s="288"/>
      <c r="W13443" s="287"/>
      <c r="Z13443" s="289"/>
    </row>
    <row r="13444" spans="22:26">
      <c r="V13444" s="288"/>
      <c r="W13444" s="287"/>
      <c r="Z13444" s="289"/>
    </row>
    <row r="13445" spans="22:26">
      <c r="V13445" s="288"/>
      <c r="W13445" s="287"/>
      <c r="Z13445" s="289"/>
    </row>
    <row r="13446" spans="22:26">
      <c r="V13446" s="288"/>
      <c r="W13446" s="287"/>
      <c r="Z13446" s="289"/>
    </row>
    <row r="13447" spans="22:26">
      <c r="V13447" s="288"/>
      <c r="W13447" s="287"/>
      <c r="Z13447" s="289"/>
    </row>
    <row r="13448" spans="22:26">
      <c r="V13448" s="288"/>
      <c r="W13448" s="287"/>
      <c r="Z13448" s="289"/>
    </row>
    <row r="13449" spans="22:26">
      <c r="V13449" s="288"/>
      <c r="W13449" s="287"/>
      <c r="Z13449" s="289"/>
    </row>
    <row r="13450" spans="22:26">
      <c r="V13450" s="288"/>
      <c r="W13450" s="287"/>
      <c r="Z13450" s="289"/>
    </row>
    <row r="13451" spans="22:26">
      <c r="V13451" s="288"/>
      <c r="W13451" s="287"/>
      <c r="Z13451" s="289"/>
    </row>
    <row r="13452" spans="22:26">
      <c r="V13452" s="288"/>
      <c r="W13452" s="287"/>
      <c r="Z13452" s="289"/>
    </row>
    <row r="13453" spans="22:26">
      <c r="V13453" s="288"/>
      <c r="W13453" s="287"/>
      <c r="Z13453" s="289"/>
    </row>
    <row r="13454" spans="22:26">
      <c r="V13454" s="288"/>
      <c r="W13454" s="287"/>
      <c r="Z13454" s="289"/>
    </row>
    <row r="13455" spans="22:26">
      <c r="V13455" s="288"/>
      <c r="W13455" s="287"/>
      <c r="Z13455" s="289"/>
    </row>
    <row r="13456" spans="22:26">
      <c r="V13456" s="288"/>
      <c r="W13456" s="287"/>
      <c r="Z13456" s="289"/>
    </row>
    <row r="13457" spans="22:26">
      <c r="V13457" s="288"/>
      <c r="W13457" s="287"/>
      <c r="Z13457" s="289"/>
    </row>
    <row r="13458" spans="22:26">
      <c r="V13458" s="288"/>
      <c r="W13458" s="287"/>
      <c r="Z13458" s="289"/>
    </row>
    <row r="13459" spans="22:26">
      <c r="V13459" s="288"/>
      <c r="W13459" s="287"/>
      <c r="Z13459" s="289"/>
    </row>
    <row r="13460" spans="22:26">
      <c r="V13460" s="288"/>
      <c r="W13460" s="287"/>
      <c r="Z13460" s="289"/>
    </row>
    <row r="13461" spans="22:26">
      <c r="V13461" s="288"/>
      <c r="W13461" s="287"/>
      <c r="Z13461" s="289"/>
    </row>
    <row r="13462" spans="22:26">
      <c r="V13462" s="288"/>
      <c r="W13462" s="287"/>
      <c r="Z13462" s="289"/>
    </row>
    <row r="13463" spans="22:26">
      <c r="V13463" s="288"/>
      <c r="W13463" s="287"/>
      <c r="Z13463" s="289"/>
    </row>
    <row r="13464" spans="22:26">
      <c r="V13464" s="288"/>
      <c r="W13464" s="287"/>
      <c r="Z13464" s="289"/>
    </row>
    <row r="13465" spans="22:26">
      <c r="V13465" s="288"/>
      <c r="W13465" s="287"/>
      <c r="Z13465" s="289"/>
    </row>
    <row r="13466" spans="22:26">
      <c r="V13466" s="288"/>
      <c r="W13466" s="287"/>
      <c r="Z13466" s="289"/>
    </row>
    <row r="13467" spans="22:26">
      <c r="V13467" s="288"/>
      <c r="W13467" s="287"/>
      <c r="Z13467" s="289"/>
    </row>
    <row r="13468" spans="22:26">
      <c r="V13468" s="288"/>
      <c r="W13468" s="287"/>
      <c r="Z13468" s="289"/>
    </row>
    <row r="13469" spans="22:26">
      <c r="V13469" s="288"/>
      <c r="W13469" s="287"/>
      <c r="Z13469" s="289"/>
    </row>
    <row r="13470" spans="22:26">
      <c r="V13470" s="288"/>
      <c r="W13470" s="287"/>
      <c r="Z13470" s="289"/>
    </row>
    <row r="13471" spans="22:26">
      <c r="V13471" s="288"/>
      <c r="W13471" s="287"/>
      <c r="Z13471" s="289"/>
    </row>
    <row r="13472" spans="22:26">
      <c r="V13472" s="288"/>
      <c r="W13472" s="287"/>
      <c r="Z13472" s="289"/>
    </row>
    <row r="13473" spans="22:26">
      <c r="V13473" s="288"/>
      <c r="W13473" s="287"/>
      <c r="Z13473" s="289"/>
    </row>
    <row r="13474" spans="22:26">
      <c r="V13474" s="288"/>
      <c r="W13474" s="287"/>
      <c r="Z13474" s="289"/>
    </row>
    <row r="13475" spans="22:26">
      <c r="V13475" s="288"/>
      <c r="W13475" s="287"/>
      <c r="Z13475" s="289"/>
    </row>
    <row r="13476" spans="22:26">
      <c r="V13476" s="288"/>
      <c r="W13476" s="287"/>
      <c r="Z13476" s="289"/>
    </row>
    <row r="13477" spans="22:26">
      <c r="V13477" s="288"/>
      <c r="W13477" s="287"/>
      <c r="Z13477" s="289"/>
    </row>
    <row r="13478" spans="22:26">
      <c r="V13478" s="288"/>
      <c r="W13478" s="287"/>
      <c r="Z13478" s="289"/>
    </row>
    <row r="13479" spans="22:26">
      <c r="V13479" s="288"/>
      <c r="W13479" s="287"/>
      <c r="Z13479" s="289"/>
    </row>
    <row r="13480" spans="22:26">
      <c r="V13480" s="288"/>
      <c r="W13480" s="287"/>
      <c r="Z13480" s="289"/>
    </row>
    <row r="13481" spans="22:26">
      <c r="V13481" s="288"/>
      <c r="W13481" s="287"/>
      <c r="Z13481" s="289"/>
    </row>
    <row r="13482" spans="22:26">
      <c r="V13482" s="288"/>
      <c r="W13482" s="287"/>
      <c r="Z13482" s="289"/>
    </row>
    <row r="13483" spans="22:26">
      <c r="V13483" s="288"/>
      <c r="W13483" s="287"/>
      <c r="Z13483" s="289"/>
    </row>
    <row r="13484" spans="22:26">
      <c r="V13484" s="288"/>
      <c r="W13484" s="287"/>
      <c r="Z13484" s="289"/>
    </row>
    <row r="13485" spans="22:26">
      <c r="V13485" s="288"/>
      <c r="W13485" s="287"/>
      <c r="Z13485" s="289"/>
    </row>
    <row r="13486" spans="22:26">
      <c r="V13486" s="288"/>
      <c r="W13486" s="287"/>
      <c r="Z13486" s="289"/>
    </row>
    <row r="13487" spans="22:26">
      <c r="V13487" s="288"/>
      <c r="W13487" s="287"/>
      <c r="Z13487" s="289"/>
    </row>
    <row r="13488" spans="22:26">
      <c r="V13488" s="288"/>
      <c r="W13488" s="287"/>
      <c r="Z13488" s="289"/>
    </row>
    <row r="13489" spans="22:26">
      <c r="V13489" s="288"/>
      <c r="W13489" s="287"/>
      <c r="Z13489" s="289"/>
    </row>
    <row r="13490" spans="22:26">
      <c r="V13490" s="288"/>
      <c r="W13490" s="287"/>
      <c r="Z13490" s="289"/>
    </row>
    <row r="13491" spans="22:26">
      <c r="V13491" s="288"/>
      <c r="W13491" s="287"/>
      <c r="Z13491" s="289"/>
    </row>
    <row r="13492" spans="22:26">
      <c r="V13492" s="288"/>
      <c r="W13492" s="287"/>
      <c r="Z13492" s="289"/>
    </row>
    <row r="13493" spans="22:26">
      <c r="V13493" s="288"/>
      <c r="W13493" s="287"/>
      <c r="Z13493" s="289"/>
    </row>
    <row r="13494" spans="22:26">
      <c r="V13494" s="288"/>
      <c r="W13494" s="287"/>
      <c r="Z13494" s="289"/>
    </row>
    <row r="13495" spans="22:26">
      <c r="V13495" s="288"/>
      <c r="W13495" s="287"/>
      <c r="Z13495" s="289"/>
    </row>
    <row r="13496" spans="22:26">
      <c r="V13496" s="288"/>
      <c r="W13496" s="287"/>
      <c r="Z13496" s="289"/>
    </row>
    <row r="13497" spans="22:26">
      <c r="V13497" s="288"/>
      <c r="W13497" s="287"/>
      <c r="Z13497" s="289"/>
    </row>
    <row r="13498" spans="22:26">
      <c r="V13498" s="288"/>
      <c r="W13498" s="287"/>
      <c r="Z13498" s="289"/>
    </row>
    <row r="13499" spans="22:26">
      <c r="V13499" s="288"/>
      <c r="W13499" s="287"/>
      <c r="Z13499" s="289"/>
    </row>
    <row r="13500" spans="22:26">
      <c r="V13500" s="288"/>
      <c r="W13500" s="287"/>
      <c r="Z13500" s="289"/>
    </row>
    <row r="13501" spans="22:26">
      <c r="V13501" s="288"/>
      <c r="W13501" s="287"/>
      <c r="Z13501" s="289"/>
    </row>
    <row r="13502" spans="22:26">
      <c r="V13502" s="288"/>
      <c r="W13502" s="287"/>
      <c r="Z13502" s="289"/>
    </row>
    <row r="13503" spans="22:26">
      <c r="V13503" s="288"/>
      <c r="W13503" s="287"/>
      <c r="Z13503" s="289"/>
    </row>
    <row r="13504" spans="22:26">
      <c r="V13504" s="288"/>
      <c r="W13504" s="287"/>
      <c r="Z13504" s="289"/>
    </row>
    <row r="13505" spans="22:26">
      <c r="V13505" s="288"/>
      <c r="W13505" s="287"/>
      <c r="Z13505" s="289"/>
    </row>
    <row r="13506" spans="22:26">
      <c r="V13506" s="288"/>
      <c r="W13506" s="287"/>
      <c r="Z13506" s="289"/>
    </row>
    <row r="13507" spans="22:26">
      <c r="V13507" s="288"/>
      <c r="W13507" s="287"/>
      <c r="Z13507" s="289"/>
    </row>
    <row r="13508" spans="22:26">
      <c r="V13508" s="288"/>
      <c r="W13508" s="287"/>
      <c r="Z13508" s="289"/>
    </row>
    <row r="13509" spans="22:26">
      <c r="V13509" s="288"/>
      <c r="W13509" s="287"/>
      <c r="Z13509" s="289"/>
    </row>
    <row r="13510" spans="22:26">
      <c r="V13510" s="288"/>
      <c r="W13510" s="287"/>
      <c r="Z13510" s="289"/>
    </row>
    <row r="13511" spans="22:26">
      <c r="V13511" s="288"/>
      <c r="W13511" s="287"/>
      <c r="Z13511" s="289"/>
    </row>
    <row r="13512" spans="22:26">
      <c r="V13512" s="288"/>
      <c r="W13512" s="287"/>
      <c r="Z13512" s="289"/>
    </row>
    <row r="13513" spans="22:26">
      <c r="V13513" s="288"/>
      <c r="W13513" s="287"/>
      <c r="Z13513" s="289"/>
    </row>
    <row r="13514" spans="22:26">
      <c r="V13514" s="288"/>
      <c r="W13514" s="287"/>
      <c r="Z13514" s="289"/>
    </row>
    <row r="13515" spans="22:26">
      <c r="V13515" s="288"/>
      <c r="W13515" s="287"/>
      <c r="Z13515" s="289"/>
    </row>
    <row r="13516" spans="22:26">
      <c r="V13516" s="288"/>
      <c r="W13516" s="287"/>
      <c r="Z13516" s="289"/>
    </row>
    <row r="13517" spans="22:26">
      <c r="V13517" s="288"/>
      <c r="W13517" s="287"/>
      <c r="Z13517" s="289"/>
    </row>
    <row r="13518" spans="22:26">
      <c r="V13518" s="288"/>
      <c r="W13518" s="287"/>
      <c r="Z13518" s="289"/>
    </row>
    <row r="13519" spans="22:26">
      <c r="V13519" s="288"/>
      <c r="W13519" s="287"/>
      <c r="Z13519" s="289"/>
    </row>
    <row r="13520" spans="22:26">
      <c r="V13520" s="288"/>
      <c r="W13520" s="287"/>
      <c r="Z13520" s="289"/>
    </row>
    <row r="13521" spans="22:26">
      <c r="V13521" s="288"/>
      <c r="W13521" s="287"/>
      <c r="Z13521" s="289"/>
    </row>
    <row r="13522" spans="22:26">
      <c r="V13522" s="288"/>
      <c r="W13522" s="287"/>
      <c r="Z13522" s="289"/>
    </row>
    <row r="13523" spans="22:26">
      <c r="V13523" s="288"/>
      <c r="W13523" s="287"/>
      <c r="Z13523" s="289"/>
    </row>
    <row r="13524" spans="22:26">
      <c r="V13524" s="288"/>
      <c r="W13524" s="287"/>
      <c r="Z13524" s="289"/>
    </row>
    <row r="13525" spans="22:26">
      <c r="V13525" s="288"/>
      <c r="W13525" s="287"/>
      <c r="Z13525" s="289"/>
    </row>
    <row r="13526" spans="22:26">
      <c r="V13526" s="288"/>
      <c r="W13526" s="287"/>
      <c r="Z13526" s="289"/>
    </row>
    <row r="13527" spans="22:26">
      <c r="V13527" s="288"/>
      <c r="W13527" s="287"/>
      <c r="Z13527" s="289"/>
    </row>
    <row r="13528" spans="22:26">
      <c r="V13528" s="288"/>
      <c r="W13528" s="287"/>
      <c r="Z13528" s="289"/>
    </row>
    <row r="13529" spans="22:26">
      <c r="V13529" s="288"/>
      <c r="W13529" s="287"/>
      <c r="Z13529" s="289"/>
    </row>
    <row r="13530" spans="22:26">
      <c r="V13530" s="288"/>
      <c r="W13530" s="287"/>
      <c r="Z13530" s="289"/>
    </row>
    <row r="13531" spans="22:26">
      <c r="V13531" s="288"/>
      <c r="W13531" s="287"/>
      <c r="Z13531" s="289"/>
    </row>
    <row r="13532" spans="22:26">
      <c r="V13532" s="288"/>
      <c r="W13532" s="287"/>
      <c r="Z13532" s="289"/>
    </row>
    <row r="13533" spans="22:26">
      <c r="V13533" s="288"/>
      <c r="W13533" s="287"/>
      <c r="Z13533" s="289"/>
    </row>
    <row r="13534" spans="22:26">
      <c r="V13534" s="288"/>
      <c r="W13534" s="287"/>
      <c r="Z13534" s="289"/>
    </row>
    <row r="13535" spans="22:26">
      <c r="V13535" s="288"/>
      <c r="W13535" s="287"/>
      <c r="Z13535" s="289"/>
    </row>
    <row r="13536" spans="22:26">
      <c r="V13536" s="288"/>
      <c r="W13536" s="287"/>
      <c r="Z13536" s="289"/>
    </row>
    <row r="13537" spans="22:26">
      <c r="V13537" s="288"/>
      <c r="W13537" s="287"/>
      <c r="Z13537" s="289"/>
    </row>
    <row r="13538" spans="22:26">
      <c r="V13538" s="288"/>
      <c r="W13538" s="287"/>
      <c r="Z13538" s="289"/>
    </row>
    <row r="13539" spans="22:26">
      <c r="V13539" s="288"/>
      <c r="W13539" s="287"/>
      <c r="Z13539" s="289"/>
    </row>
    <row r="13540" spans="22:26">
      <c r="V13540" s="288"/>
      <c r="W13540" s="287"/>
      <c r="Z13540" s="289"/>
    </row>
    <row r="13541" spans="22:26">
      <c r="V13541" s="288"/>
      <c r="W13541" s="287"/>
      <c r="Z13541" s="289"/>
    </row>
    <row r="13542" spans="22:26">
      <c r="V13542" s="288"/>
      <c r="W13542" s="287"/>
      <c r="Z13542" s="289"/>
    </row>
    <row r="13543" spans="22:26">
      <c r="V13543" s="288"/>
      <c r="W13543" s="287"/>
      <c r="Z13543" s="289"/>
    </row>
    <row r="13544" spans="22:26">
      <c r="V13544" s="288"/>
      <c r="W13544" s="287"/>
      <c r="Z13544" s="289"/>
    </row>
    <row r="13545" spans="22:26">
      <c r="V13545" s="288"/>
      <c r="W13545" s="287"/>
      <c r="Z13545" s="289"/>
    </row>
    <row r="13546" spans="22:26">
      <c r="V13546" s="288"/>
      <c r="W13546" s="287"/>
      <c r="Z13546" s="289"/>
    </row>
    <row r="13547" spans="22:26">
      <c r="V13547" s="288"/>
      <c r="W13547" s="287"/>
      <c r="Z13547" s="289"/>
    </row>
    <row r="13548" spans="22:26">
      <c r="V13548" s="288"/>
      <c r="W13548" s="287"/>
      <c r="Z13548" s="289"/>
    </row>
    <row r="13549" spans="22:26">
      <c r="V13549" s="288"/>
      <c r="W13549" s="287"/>
      <c r="Z13549" s="289"/>
    </row>
    <row r="13550" spans="22:26">
      <c r="V13550" s="288"/>
      <c r="W13550" s="287"/>
      <c r="Z13550" s="289"/>
    </row>
    <row r="13551" spans="22:26">
      <c r="V13551" s="288"/>
      <c r="W13551" s="287"/>
      <c r="Z13551" s="289"/>
    </row>
    <row r="13552" spans="22:26">
      <c r="V13552" s="288"/>
      <c r="W13552" s="287"/>
      <c r="Z13552" s="289"/>
    </row>
    <row r="13553" spans="22:26">
      <c r="V13553" s="288"/>
      <c r="W13553" s="287"/>
      <c r="Z13553" s="289"/>
    </row>
    <row r="13554" spans="22:26">
      <c r="V13554" s="288"/>
      <c r="W13554" s="287"/>
      <c r="Z13554" s="289"/>
    </row>
    <row r="13555" spans="22:26">
      <c r="V13555" s="288"/>
      <c r="W13555" s="287"/>
      <c r="Z13555" s="289"/>
    </row>
    <row r="13556" spans="22:26">
      <c r="V13556" s="288"/>
      <c r="W13556" s="287"/>
      <c r="Z13556" s="289"/>
    </row>
    <row r="13557" spans="22:26">
      <c r="V13557" s="288"/>
      <c r="W13557" s="287"/>
      <c r="Z13557" s="289"/>
    </row>
    <row r="13558" spans="22:26">
      <c r="V13558" s="288"/>
      <c r="W13558" s="287"/>
      <c r="Z13558" s="289"/>
    </row>
    <row r="13559" spans="22:26">
      <c r="V13559" s="288"/>
      <c r="W13559" s="287"/>
      <c r="Z13559" s="289"/>
    </row>
    <row r="13560" spans="22:26">
      <c r="V13560" s="288"/>
      <c r="W13560" s="287"/>
      <c r="Z13560" s="289"/>
    </row>
    <row r="13561" spans="22:26">
      <c r="V13561" s="288"/>
      <c r="W13561" s="287"/>
      <c r="Z13561" s="289"/>
    </row>
    <row r="13562" spans="22:26">
      <c r="V13562" s="288"/>
      <c r="W13562" s="287"/>
      <c r="Z13562" s="289"/>
    </row>
    <row r="13563" spans="22:26">
      <c r="V13563" s="288"/>
      <c r="W13563" s="287"/>
      <c r="Z13563" s="289"/>
    </row>
    <row r="13564" spans="22:26">
      <c r="V13564" s="288"/>
      <c r="W13564" s="287"/>
      <c r="Z13564" s="289"/>
    </row>
    <row r="13565" spans="22:26">
      <c r="V13565" s="288"/>
      <c r="W13565" s="287"/>
      <c r="Z13565" s="289"/>
    </row>
    <row r="13566" spans="22:26">
      <c r="V13566" s="288"/>
      <c r="W13566" s="287"/>
      <c r="Z13566" s="289"/>
    </row>
    <row r="13567" spans="22:26">
      <c r="V13567" s="288"/>
      <c r="W13567" s="287"/>
      <c r="Z13567" s="289"/>
    </row>
    <row r="13568" spans="22:26">
      <c r="V13568" s="288"/>
      <c r="W13568" s="287"/>
      <c r="Z13568" s="289"/>
    </row>
    <row r="13569" spans="22:26">
      <c r="V13569" s="288"/>
      <c r="W13569" s="287"/>
      <c r="Z13569" s="289"/>
    </row>
    <row r="13570" spans="22:26">
      <c r="V13570" s="288"/>
      <c r="W13570" s="287"/>
      <c r="Z13570" s="289"/>
    </row>
    <row r="13571" spans="22:26">
      <c r="V13571" s="288"/>
      <c r="W13571" s="287"/>
      <c r="Z13571" s="289"/>
    </row>
    <row r="13572" spans="22:26">
      <c r="V13572" s="288"/>
      <c r="W13572" s="287"/>
      <c r="Z13572" s="289"/>
    </row>
    <row r="13573" spans="22:26">
      <c r="V13573" s="288"/>
      <c r="W13573" s="287"/>
      <c r="Z13573" s="289"/>
    </row>
    <row r="13574" spans="22:26">
      <c r="V13574" s="288"/>
      <c r="W13574" s="287"/>
      <c r="Z13574" s="289"/>
    </row>
    <row r="13575" spans="22:26">
      <c r="V13575" s="288"/>
      <c r="W13575" s="287"/>
      <c r="Z13575" s="289"/>
    </row>
    <row r="13576" spans="22:26">
      <c r="V13576" s="288"/>
      <c r="W13576" s="287"/>
      <c r="Z13576" s="289"/>
    </row>
    <row r="13577" spans="22:26">
      <c r="V13577" s="288"/>
      <c r="W13577" s="287"/>
      <c r="Z13577" s="289"/>
    </row>
    <row r="13578" spans="22:26">
      <c r="V13578" s="288"/>
      <c r="W13578" s="287"/>
      <c r="Z13578" s="289"/>
    </row>
    <row r="13579" spans="22:26">
      <c r="V13579" s="288"/>
      <c r="W13579" s="287"/>
      <c r="Z13579" s="289"/>
    </row>
    <row r="13580" spans="22:26">
      <c r="V13580" s="288"/>
      <c r="W13580" s="287"/>
      <c r="Z13580" s="289"/>
    </row>
    <row r="13581" spans="22:26">
      <c r="V13581" s="288"/>
      <c r="W13581" s="287"/>
      <c r="Z13581" s="289"/>
    </row>
    <row r="13582" spans="22:26">
      <c r="V13582" s="288"/>
      <c r="W13582" s="287"/>
      <c r="Z13582" s="289"/>
    </row>
    <row r="13583" spans="22:26">
      <c r="V13583" s="288"/>
      <c r="W13583" s="287"/>
      <c r="Z13583" s="289"/>
    </row>
    <row r="13584" spans="22:26">
      <c r="V13584" s="288"/>
      <c r="W13584" s="287"/>
      <c r="Z13584" s="289"/>
    </row>
    <row r="13585" spans="22:26">
      <c r="V13585" s="288"/>
      <c r="W13585" s="287"/>
      <c r="Z13585" s="289"/>
    </row>
    <row r="13586" spans="22:26">
      <c r="V13586" s="288"/>
      <c r="W13586" s="287"/>
      <c r="Z13586" s="289"/>
    </row>
    <row r="13587" spans="22:26">
      <c r="V13587" s="288"/>
      <c r="W13587" s="287"/>
      <c r="Z13587" s="289"/>
    </row>
    <row r="13588" spans="22:26">
      <c r="V13588" s="288"/>
      <c r="W13588" s="287"/>
      <c r="Z13588" s="289"/>
    </row>
    <row r="13589" spans="22:26">
      <c r="V13589" s="288"/>
      <c r="W13589" s="287"/>
      <c r="Z13589" s="289"/>
    </row>
    <row r="13590" spans="22:26">
      <c r="V13590" s="288"/>
      <c r="W13590" s="287"/>
      <c r="Z13590" s="289"/>
    </row>
    <row r="13591" spans="22:26">
      <c r="V13591" s="288"/>
      <c r="W13591" s="287"/>
      <c r="Z13591" s="289"/>
    </row>
    <row r="13592" spans="22:26">
      <c r="V13592" s="288"/>
      <c r="W13592" s="287"/>
      <c r="Z13592" s="289"/>
    </row>
    <row r="13593" spans="22:26">
      <c r="V13593" s="288"/>
      <c r="W13593" s="287"/>
      <c r="Z13593" s="289"/>
    </row>
    <row r="13594" spans="22:26">
      <c r="V13594" s="288"/>
      <c r="W13594" s="287"/>
      <c r="Z13594" s="289"/>
    </row>
    <row r="13595" spans="22:26">
      <c r="V13595" s="288"/>
      <c r="W13595" s="287"/>
      <c r="Z13595" s="289"/>
    </row>
    <row r="13596" spans="22:26">
      <c r="V13596" s="288"/>
      <c r="W13596" s="287"/>
      <c r="Z13596" s="289"/>
    </row>
    <row r="13597" spans="22:26">
      <c r="V13597" s="288"/>
      <c r="W13597" s="287"/>
      <c r="Z13597" s="289"/>
    </row>
    <row r="13598" spans="22:26">
      <c r="V13598" s="288"/>
      <c r="W13598" s="287"/>
      <c r="Z13598" s="289"/>
    </row>
    <row r="13599" spans="22:26">
      <c r="V13599" s="288"/>
      <c r="W13599" s="287"/>
      <c r="Z13599" s="289"/>
    </row>
    <row r="13600" spans="22:26">
      <c r="V13600" s="288"/>
      <c r="W13600" s="287"/>
      <c r="Z13600" s="289"/>
    </row>
    <row r="13601" spans="22:26">
      <c r="V13601" s="288"/>
      <c r="W13601" s="287"/>
      <c r="Z13601" s="289"/>
    </row>
    <row r="13602" spans="22:26">
      <c r="V13602" s="288"/>
      <c r="W13602" s="287"/>
      <c r="Z13602" s="289"/>
    </row>
    <row r="13603" spans="22:26">
      <c r="V13603" s="288"/>
      <c r="W13603" s="287"/>
      <c r="Z13603" s="289"/>
    </row>
    <row r="13604" spans="22:26">
      <c r="V13604" s="288"/>
      <c r="W13604" s="287"/>
      <c r="Z13604" s="289"/>
    </row>
    <row r="13605" spans="22:26">
      <c r="V13605" s="288"/>
      <c r="W13605" s="287"/>
      <c r="Z13605" s="289"/>
    </row>
    <row r="13606" spans="22:26">
      <c r="V13606" s="288"/>
      <c r="W13606" s="287"/>
      <c r="Z13606" s="289"/>
    </row>
    <row r="13607" spans="22:26">
      <c r="V13607" s="288"/>
      <c r="W13607" s="287"/>
      <c r="Z13607" s="289"/>
    </row>
    <row r="13608" spans="22:26">
      <c r="V13608" s="288"/>
      <c r="W13608" s="287"/>
      <c r="Z13608" s="289"/>
    </row>
    <row r="13609" spans="22:26">
      <c r="V13609" s="288"/>
      <c r="W13609" s="287"/>
      <c r="Z13609" s="289"/>
    </row>
    <row r="13610" spans="22:26">
      <c r="V13610" s="288"/>
      <c r="W13610" s="287"/>
      <c r="Z13610" s="289"/>
    </row>
    <row r="13611" spans="22:26">
      <c r="V13611" s="288"/>
      <c r="W13611" s="287"/>
      <c r="Z13611" s="289"/>
    </row>
    <row r="13612" spans="22:26">
      <c r="V13612" s="288"/>
      <c r="W13612" s="287"/>
      <c r="Z13612" s="289"/>
    </row>
    <row r="13613" spans="22:26">
      <c r="V13613" s="288"/>
      <c r="W13613" s="287"/>
      <c r="Z13613" s="289"/>
    </row>
    <row r="13614" spans="22:26">
      <c r="V13614" s="288"/>
      <c r="W13614" s="287"/>
      <c r="Z13614" s="289"/>
    </row>
    <row r="13615" spans="22:26">
      <c r="V13615" s="288"/>
      <c r="W13615" s="287"/>
      <c r="Z13615" s="289"/>
    </row>
    <row r="13616" spans="22:26">
      <c r="V13616" s="288"/>
      <c r="W13616" s="287"/>
      <c r="Z13616" s="289"/>
    </row>
    <row r="13617" spans="22:26">
      <c r="V13617" s="288"/>
      <c r="W13617" s="287"/>
      <c r="Z13617" s="289"/>
    </row>
    <row r="13618" spans="22:26">
      <c r="V13618" s="288"/>
      <c r="W13618" s="287"/>
      <c r="Z13618" s="289"/>
    </row>
    <row r="13619" spans="22:26">
      <c r="V13619" s="288"/>
      <c r="W13619" s="287"/>
      <c r="Z13619" s="289"/>
    </row>
    <row r="13620" spans="22:26">
      <c r="V13620" s="288"/>
      <c r="W13620" s="287"/>
      <c r="Z13620" s="289"/>
    </row>
    <row r="13621" spans="22:26">
      <c r="V13621" s="288"/>
      <c r="W13621" s="287"/>
      <c r="Z13621" s="289"/>
    </row>
    <row r="13622" spans="22:26">
      <c r="V13622" s="288"/>
      <c r="W13622" s="287"/>
      <c r="Z13622" s="289"/>
    </row>
    <row r="13623" spans="22:26">
      <c r="V13623" s="288"/>
      <c r="W13623" s="287"/>
      <c r="Z13623" s="289"/>
    </row>
    <row r="13624" spans="22:26">
      <c r="V13624" s="288"/>
      <c r="W13624" s="287"/>
      <c r="Z13624" s="289"/>
    </row>
    <row r="13625" spans="22:26">
      <c r="V13625" s="288"/>
      <c r="W13625" s="287"/>
      <c r="Z13625" s="289"/>
    </row>
    <row r="13626" spans="22:26">
      <c r="V13626" s="288"/>
      <c r="W13626" s="287"/>
      <c r="Z13626" s="289"/>
    </row>
    <row r="13627" spans="22:26">
      <c r="V13627" s="288"/>
      <c r="W13627" s="287"/>
      <c r="Z13627" s="289"/>
    </row>
    <row r="13628" spans="22:26">
      <c r="V13628" s="288"/>
      <c r="W13628" s="287"/>
      <c r="Z13628" s="289"/>
    </row>
    <row r="13629" spans="22:26">
      <c r="V13629" s="288"/>
      <c r="W13629" s="287"/>
      <c r="Z13629" s="289"/>
    </row>
    <row r="13630" spans="22:26">
      <c r="V13630" s="288"/>
      <c r="W13630" s="287"/>
      <c r="Z13630" s="289"/>
    </row>
    <row r="13631" spans="22:26">
      <c r="V13631" s="288"/>
      <c r="W13631" s="287"/>
      <c r="Z13631" s="289"/>
    </row>
    <row r="13632" spans="22:26">
      <c r="V13632" s="288"/>
      <c r="W13632" s="287"/>
      <c r="Z13632" s="289"/>
    </row>
    <row r="13633" spans="22:26">
      <c r="V13633" s="288"/>
      <c r="W13633" s="287"/>
      <c r="Z13633" s="289"/>
    </row>
    <row r="13634" spans="22:26">
      <c r="V13634" s="288"/>
      <c r="W13634" s="287"/>
      <c r="Z13634" s="289"/>
    </row>
    <row r="13635" spans="22:26">
      <c r="V13635" s="288"/>
      <c r="W13635" s="287"/>
      <c r="Z13635" s="289"/>
    </row>
    <row r="13636" spans="22:26">
      <c r="V13636" s="288"/>
      <c r="W13636" s="287"/>
      <c r="Z13636" s="289"/>
    </row>
    <row r="13637" spans="22:26">
      <c r="V13637" s="288"/>
      <c r="W13637" s="287"/>
      <c r="Z13637" s="289"/>
    </row>
    <row r="13638" spans="22:26">
      <c r="V13638" s="288"/>
      <c r="W13638" s="287"/>
      <c r="Z13638" s="289"/>
    </row>
    <row r="13639" spans="22:26">
      <c r="V13639" s="288"/>
      <c r="W13639" s="287"/>
      <c r="Z13639" s="289"/>
    </row>
    <row r="13640" spans="22:26">
      <c r="V13640" s="288"/>
      <c r="W13640" s="287"/>
      <c r="Z13640" s="289"/>
    </row>
    <row r="13641" spans="22:26">
      <c r="V13641" s="288"/>
      <c r="W13641" s="287"/>
      <c r="Z13641" s="289"/>
    </row>
    <row r="13642" spans="22:26">
      <c r="V13642" s="288"/>
      <c r="W13642" s="287"/>
      <c r="Z13642" s="289"/>
    </row>
    <row r="13643" spans="22:26">
      <c r="V13643" s="288"/>
      <c r="W13643" s="287"/>
      <c r="Z13643" s="289"/>
    </row>
    <row r="13644" spans="22:26">
      <c r="V13644" s="288"/>
      <c r="W13644" s="287"/>
      <c r="Z13644" s="289"/>
    </row>
    <row r="13645" spans="22:26">
      <c r="V13645" s="288"/>
      <c r="W13645" s="287"/>
      <c r="Z13645" s="289"/>
    </row>
    <row r="13646" spans="22:26">
      <c r="V13646" s="288"/>
      <c r="W13646" s="287"/>
      <c r="Z13646" s="289"/>
    </row>
    <row r="13647" spans="22:26">
      <c r="V13647" s="288"/>
      <c r="W13647" s="287"/>
      <c r="Z13647" s="289"/>
    </row>
    <row r="13648" spans="22:26">
      <c r="V13648" s="288"/>
      <c r="W13648" s="287"/>
      <c r="Z13648" s="289"/>
    </row>
    <row r="13649" spans="22:26">
      <c r="V13649" s="288"/>
      <c r="W13649" s="287"/>
      <c r="Z13649" s="289"/>
    </row>
    <row r="13650" spans="22:26">
      <c r="V13650" s="288"/>
      <c r="W13650" s="287"/>
      <c r="Z13650" s="289"/>
    </row>
    <row r="13651" spans="22:26">
      <c r="V13651" s="288"/>
      <c r="W13651" s="287"/>
      <c r="Z13651" s="289"/>
    </row>
    <row r="13652" spans="22:26">
      <c r="V13652" s="288"/>
      <c r="W13652" s="287"/>
      <c r="Z13652" s="289"/>
    </row>
    <row r="13653" spans="22:26">
      <c r="V13653" s="288"/>
      <c r="W13653" s="287"/>
      <c r="Z13653" s="289"/>
    </row>
    <row r="13654" spans="22:26">
      <c r="V13654" s="288"/>
      <c r="W13654" s="287"/>
      <c r="Z13654" s="289"/>
    </row>
    <row r="13655" spans="22:26">
      <c r="V13655" s="288"/>
      <c r="W13655" s="287"/>
      <c r="Z13655" s="289"/>
    </row>
    <row r="13656" spans="22:26">
      <c r="V13656" s="288"/>
      <c r="W13656" s="287"/>
      <c r="Z13656" s="289"/>
    </row>
    <row r="13657" spans="22:26">
      <c r="V13657" s="288"/>
      <c r="W13657" s="287"/>
      <c r="Z13657" s="289"/>
    </row>
    <row r="13658" spans="22:26">
      <c r="V13658" s="288"/>
      <c r="W13658" s="287"/>
      <c r="Z13658" s="289"/>
    </row>
    <row r="13659" spans="22:26">
      <c r="V13659" s="288"/>
      <c r="W13659" s="287"/>
      <c r="Z13659" s="289"/>
    </row>
    <row r="13660" spans="22:26">
      <c r="V13660" s="288"/>
      <c r="W13660" s="287"/>
      <c r="Z13660" s="289"/>
    </row>
    <row r="13661" spans="22:26">
      <c r="V13661" s="288"/>
      <c r="W13661" s="287"/>
      <c r="Z13661" s="289"/>
    </row>
    <row r="13662" spans="22:26">
      <c r="V13662" s="288"/>
      <c r="W13662" s="287"/>
      <c r="Z13662" s="289"/>
    </row>
    <row r="13663" spans="22:26">
      <c r="V13663" s="288"/>
      <c r="W13663" s="287"/>
      <c r="Z13663" s="289"/>
    </row>
    <row r="13664" spans="22:26">
      <c r="V13664" s="288"/>
      <c r="W13664" s="287"/>
      <c r="Z13664" s="289"/>
    </row>
    <row r="13665" spans="22:26">
      <c r="V13665" s="288"/>
      <c r="W13665" s="287"/>
      <c r="Z13665" s="289"/>
    </row>
    <row r="13666" spans="22:26">
      <c r="V13666" s="288"/>
      <c r="W13666" s="287"/>
      <c r="Z13666" s="289"/>
    </row>
    <row r="13667" spans="22:26">
      <c r="V13667" s="288"/>
      <c r="W13667" s="287"/>
      <c r="Z13667" s="289"/>
    </row>
    <row r="13668" spans="22:26">
      <c r="V13668" s="288"/>
      <c r="W13668" s="287"/>
      <c r="Z13668" s="289"/>
    </row>
    <row r="13669" spans="22:26">
      <c r="V13669" s="288"/>
      <c r="W13669" s="287"/>
      <c r="Z13669" s="289"/>
    </row>
    <row r="13670" spans="22:26">
      <c r="V13670" s="288"/>
      <c r="W13670" s="287"/>
      <c r="Z13670" s="289"/>
    </row>
    <row r="13671" spans="22:26">
      <c r="V13671" s="288"/>
      <c r="W13671" s="287"/>
      <c r="Z13671" s="289"/>
    </row>
    <row r="13672" spans="22:26">
      <c r="V13672" s="288"/>
      <c r="W13672" s="287"/>
      <c r="Z13672" s="289"/>
    </row>
    <row r="13673" spans="22:26">
      <c r="V13673" s="288"/>
      <c r="W13673" s="287"/>
      <c r="Z13673" s="289"/>
    </row>
    <row r="13674" spans="22:26">
      <c r="V13674" s="288"/>
      <c r="W13674" s="287"/>
      <c r="Z13674" s="289"/>
    </row>
    <row r="13675" spans="22:26">
      <c r="V13675" s="288"/>
      <c r="W13675" s="287"/>
      <c r="Z13675" s="289"/>
    </row>
    <row r="13676" spans="22:26">
      <c r="V13676" s="288"/>
      <c r="W13676" s="287"/>
      <c r="Z13676" s="289"/>
    </row>
    <row r="13677" spans="22:26">
      <c r="V13677" s="288"/>
      <c r="W13677" s="287"/>
      <c r="Z13677" s="289"/>
    </row>
    <row r="13678" spans="22:26">
      <c r="V13678" s="288"/>
      <c r="W13678" s="287"/>
      <c r="Z13678" s="289"/>
    </row>
    <row r="13679" spans="22:26">
      <c r="V13679" s="288"/>
      <c r="W13679" s="287"/>
      <c r="Z13679" s="289"/>
    </row>
    <row r="13680" spans="22:26">
      <c r="V13680" s="288"/>
      <c r="W13680" s="287"/>
      <c r="Z13680" s="289"/>
    </row>
    <row r="13681" spans="22:26">
      <c r="V13681" s="288"/>
      <c r="W13681" s="287"/>
      <c r="Z13681" s="289"/>
    </row>
    <row r="13682" spans="22:26">
      <c r="V13682" s="288"/>
      <c r="W13682" s="287"/>
      <c r="Z13682" s="289"/>
    </row>
    <row r="13683" spans="22:26">
      <c r="V13683" s="288"/>
      <c r="W13683" s="287"/>
      <c r="Z13683" s="289"/>
    </row>
    <row r="13684" spans="22:26">
      <c r="V13684" s="288"/>
      <c r="W13684" s="287"/>
      <c r="Z13684" s="289"/>
    </row>
    <row r="13685" spans="22:26">
      <c r="V13685" s="288"/>
      <c r="W13685" s="287"/>
      <c r="Z13685" s="289"/>
    </row>
    <row r="13686" spans="22:26">
      <c r="V13686" s="288"/>
      <c r="W13686" s="287"/>
      <c r="Z13686" s="289"/>
    </row>
    <row r="13687" spans="22:26">
      <c r="V13687" s="288"/>
      <c r="W13687" s="287"/>
      <c r="Z13687" s="289"/>
    </row>
    <row r="13688" spans="22:26">
      <c r="V13688" s="288"/>
      <c r="W13688" s="287"/>
      <c r="Z13688" s="289"/>
    </row>
    <row r="13689" spans="22:26">
      <c r="V13689" s="288"/>
      <c r="W13689" s="287"/>
      <c r="Z13689" s="289"/>
    </row>
    <row r="13690" spans="22:26">
      <c r="V13690" s="288"/>
      <c r="W13690" s="287"/>
      <c r="Z13690" s="289"/>
    </row>
    <row r="13691" spans="22:26">
      <c r="V13691" s="288"/>
      <c r="W13691" s="287"/>
      <c r="Z13691" s="289"/>
    </row>
    <row r="13692" spans="22:26">
      <c r="V13692" s="288"/>
      <c r="W13692" s="287"/>
      <c r="Z13692" s="289"/>
    </row>
    <row r="13693" spans="22:26">
      <c r="V13693" s="288"/>
      <c r="W13693" s="287"/>
      <c r="Z13693" s="289"/>
    </row>
    <row r="13694" spans="22:26">
      <c r="V13694" s="288"/>
      <c r="W13694" s="287"/>
      <c r="Z13694" s="289"/>
    </row>
    <row r="13695" spans="22:26">
      <c r="V13695" s="288"/>
      <c r="W13695" s="287"/>
      <c r="Z13695" s="289"/>
    </row>
    <row r="13696" spans="22:26">
      <c r="V13696" s="288"/>
      <c r="W13696" s="287"/>
      <c r="Z13696" s="289"/>
    </row>
    <row r="13697" spans="22:26">
      <c r="V13697" s="288"/>
      <c r="W13697" s="287"/>
      <c r="Z13697" s="289"/>
    </row>
    <row r="13698" spans="22:26">
      <c r="V13698" s="288"/>
      <c r="W13698" s="287"/>
      <c r="Z13698" s="289"/>
    </row>
    <row r="13699" spans="22:26">
      <c r="V13699" s="288"/>
      <c r="W13699" s="287"/>
      <c r="Z13699" s="289"/>
    </row>
    <row r="13700" spans="22:26">
      <c r="V13700" s="288"/>
      <c r="W13700" s="287"/>
      <c r="Z13700" s="289"/>
    </row>
    <row r="13701" spans="22:26">
      <c r="V13701" s="288"/>
      <c r="W13701" s="287"/>
      <c r="Z13701" s="289"/>
    </row>
    <row r="13702" spans="22:26">
      <c r="V13702" s="288"/>
      <c r="W13702" s="287"/>
      <c r="Z13702" s="289"/>
    </row>
    <row r="13703" spans="22:26">
      <c r="V13703" s="288"/>
      <c r="W13703" s="287"/>
      <c r="Z13703" s="289"/>
    </row>
    <row r="13704" spans="22:26">
      <c r="V13704" s="288"/>
      <c r="W13704" s="287"/>
      <c r="Z13704" s="289"/>
    </row>
    <row r="13705" spans="22:26">
      <c r="V13705" s="288"/>
      <c r="W13705" s="287"/>
      <c r="Z13705" s="289"/>
    </row>
    <row r="13706" spans="22:26">
      <c r="V13706" s="288"/>
      <c r="W13706" s="287"/>
      <c r="Z13706" s="289"/>
    </row>
    <row r="13707" spans="22:26">
      <c r="V13707" s="288"/>
      <c r="W13707" s="287"/>
      <c r="Z13707" s="289"/>
    </row>
    <row r="13708" spans="22:26">
      <c r="V13708" s="288"/>
      <c r="W13708" s="287"/>
      <c r="Z13708" s="289"/>
    </row>
    <row r="13709" spans="22:26">
      <c r="V13709" s="288"/>
      <c r="W13709" s="287"/>
      <c r="Z13709" s="289"/>
    </row>
    <row r="13710" spans="22:26">
      <c r="V13710" s="288"/>
      <c r="W13710" s="287"/>
      <c r="Z13710" s="289"/>
    </row>
    <row r="13711" spans="22:26">
      <c r="V13711" s="288"/>
      <c r="W13711" s="287"/>
      <c r="Z13711" s="289"/>
    </row>
    <row r="13712" spans="22:26">
      <c r="V13712" s="288"/>
      <c r="W13712" s="287"/>
      <c r="Z13712" s="289"/>
    </row>
    <row r="13713" spans="22:26">
      <c r="V13713" s="288"/>
      <c r="W13713" s="287"/>
      <c r="Z13713" s="289"/>
    </row>
    <row r="13714" spans="22:26">
      <c r="V13714" s="288"/>
      <c r="W13714" s="287"/>
      <c r="Z13714" s="289"/>
    </row>
    <row r="13715" spans="22:26">
      <c r="V13715" s="288"/>
      <c r="W13715" s="287"/>
      <c r="Z13715" s="289"/>
    </row>
    <row r="13716" spans="22:26">
      <c r="V13716" s="288"/>
      <c r="W13716" s="287"/>
      <c r="Z13716" s="289"/>
    </row>
    <row r="13717" spans="22:26">
      <c r="V13717" s="288"/>
      <c r="W13717" s="287"/>
      <c r="Z13717" s="289"/>
    </row>
    <row r="13718" spans="22:26">
      <c r="V13718" s="288"/>
      <c r="W13718" s="287"/>
      <c r="Z13718" s="289"/>
    </row>
    <row r="13719" spans="22:26">
      <c r="V13719" s="288"/>
      <c r="W13719" s="287"/>
      <c r="Z13719" s="289"/>
    </row>
    <row r="13720" spans="22:26">
      <c r="V13720" s="288"/>
      <c r="W13720" s="287"/>
      <c r="Z13720" s="289"/>
    </row>
    <row r="13721" spans="22:26">
      <c r="V13721" s="288"/>
      <c r="W13721" s="287"/>
      <c r="Z13721" s="289"/>
    </row>
    <row r="13722" spans="22:26">
      <c r="V13722" s="288"/>
      <c r="W13722" s="287"/>
      <c r="Z13722" s="289"/>
    </row>
    <row r="13723" spans="22:26">
      <c r="V13723" s="288"/>
      <c r="W13723" s="287"/>
      <c r="Z13723" s="289"/>
    </row>
    <row r="13724" spans="22:26">
      <c r="V13724" s="288"/>
      <c r="W13724" s="287"/>
      <c r="Z13724" s="289"/>
    </row>
    <row r="13725" spans="22:26">
      <c r="V13725" s="288"/>
      <c r="W13725" s="287"/>
      <c r="Z13725" s="289"/>
    </row>
    <row r="13726" spans="22:26">
      <c r="V13726" s="288"/>
      <c r="W13726" s="287"/>
      <c r="Z13726" s="289"/>
    </row>
    <row r="13727" spans="22:26">
      <c r="V13727" s="288"/>
      <c r="W13727" s="287"/>
      <c r="Z13727" s="289"/>
    </row>
    <row r="13728" spans="22:26">
      <c r="V13728" s="288"/>
      <c r="W13728" s="287"/>
      <c r="Z13728" s="289"/>
    </row>
    <row r="13729" spans="22:26">
      <c r="V13729" s="288"/>
      <c r="W13729" s="287"/>
      <c r="Z13729" s="289"/>
    </row>
    <row r="13730" spans="22:26">
      <c r="V13730" s="288"/>
      <c r="W13730" s="287"/>
      <c r="Z13730" s="289"/>
    </row>
    <row r="13731" spans="22:26">
      <c r="V13731" s="288"/>
      <c r="W13731" s="287"/>
      <c r="Z13731" s="289"/>
    </row>
    <row r="13732" spans="22:26">
      <c r="V13732" s="288"/>
      <c r="W13732" s="287"/>
      <c r="Z13732" s="289"/>
    </row>
    <row r="13733" spans="22:26">
      <c r="V13733" s="288"/>
      <c r="W13733" s="287"/>
      <c r="Z13733" s="289"/>
    </row>
    <row r="13734" spans="22:26">
      <c r="V13734" s="288"/>
      <c r="W13734" s="287"/>
      <c r="Z13734" s="289"/>
    </row>
    <row r="13735" spans="22:26">
      <c r="V13735" s="288"/>
      <c r="W13735" s="287"/>
      <c r="Z13735" s="289"/>
    </row>
    <row r="13736" spans="22:26">
      <c r="V13736" s="288"/>
      <c r="W13736" s="287"/>
      <c r="Z13736" s="289"/>
    </row>
    <row r="13737" spans="22:26">
      <c r="V13737" s="288"/>
      <c r="W13737" s="287"/>
      <c r="Z13737" s="289"/>
    </row>
    <row r="13738" spans="22:26">
      <c r="V13738" s="288"/>
      <c r="W13738" s="287"/>
      <c r="Z13738" s="289"/>
    </row>
    <row r="13739" spans="22:26">
      <c r="V13739" s="288"/>
      <c r="W13739" s="287"/>
      <c r="Z13739" s="289"/>
    </row>
    <row r="13740" spans="22:26">
      <c r="V13740" s="288"/>
      <c r="W13740" s="287"/>
      <c r="Z13740" s="289"/>
    </row>
    <row r="13741" spans="22:26">
      <c r="V13741" s="288"/>
      <c r="W13741" s="287"/>
      <c r="Z13741" s="289"/>
    </row>
    <row r="13742" spans="22:26">
      <c r="V13742" s="288"/>
      <c r="W13742" s="287"/>
      <c r="Z13742" s="289"/>
    </row>
    <row r="13743" spans="22:26">
      <c r="V13743" s="288"/>
      <c r="W13743" s="287"/>
      <c r="Z13743" s="289"/>
    </row>
    <row r="13744" spans="22:26">
      <c r="V13744" s="288"/>
      <c r="W13744" s="287"/>
      <c r="Z13744" s="289"/>
    </row>
    <row r="13745" spans="22:26">
      <c r="V13745" s="288"/>
      <c r="W13745" s="287"/>
      <c r="Z13745" s="289"/>
    </row>
    <row r="13746" spans="22:26">
      <c r="V13746" s="288"/>
      <c r="W13746" s="287"/>
      <c r="Z13746" s="289"/>
    </row>
    <row r="13747" spans="22:26">
      <c r="V13747" s="288"/>
      <c r="W13747" s="287"/>
      <c r="Z13747" s="289"/>
    </row>
    <row r="13748" spans="22:26">
      <c r="V13748" s="288"/>
      <c r="W13748" s="287"/>
      <c r="Z13748" s="289"/>
    </row>
    <row r="13749" spans="22:26">
      <c r="V13749" s="288"/>
      <c r="W13749" s="287"/>
      <c r="Z13749" s="289"/>
    </row>
    <row r="13750" spans="22:26">
      <c r="V13750" s="288"/>
      <c r="W13750" s="287"/>
      <c r="Z13750" s="289"/>
    </row>
    <row r="13751" spans="22:26">
      <c r="V13751" s="288"/>
      <c r="W13751" s="287"/>
      <c r="Z13751" s="289"/>
    </row>
    <row r="13752" spans="22:26">
      <c r="V13752" s="288"/>
      <c r="W13752" s="287"/>
      <c r="Z13752" s="289"/>
    </row>
    <row r="13753" spans="22:26">
      <c r="V13753" s="288"/>
      <c r="W13753" s="287"/>
      <c r="Z13753" s="289"/>
    </row>
    <row r="13754" spans="22:26">
      <c r="V13754" s="288"/>
      <c r="W13754" s="287"/>
      <c r="Z13754" s="289"/>
    </row>
    <row r="13755" spans="22:26">
      <c r="V13755" s="288"/>
      <c r="W13755" s="287"/>
      <c r="Z13755" s="289"/>
    </row>
    <row r="13756" spans="22:26">
      <c r="V13756" s="288"/>
      <c r="W13756" s="287"/>
      <c r="Z13756" s="289"/>
    </row>
    <row r="13757" spans="22:26">
      <c r="V13757" s="288"/>
      <c r="W13757" s="287"/>
      <c r="Z13757" s="289"/>
    </row>
    <row r="13758" spans="22:26">
      <c r="V13758" s="288"/>
      <c r="W13758" s="287"/>
      <c r="Z13758" s="289"/>
    </row>
    <row r="13759" spans="22:26">
      <c r="V13759" s="288"/>
      <c r="W13759" s="287"/>
      <c r="Z13759" s="289"/>
    </row>
    <row r="13760" spans="22:26">
      <c r="V13760" s="288"/>
      <c r="W13760" s="287"/>
      <c r="Z13760" s="289"/>
    </row>
    <row r="13761" spans="22:26">
      <c r="V13761" s="288"/>
      <c r="W13761" s="287"/>
      <c r="Z13761" s="289"/>
    </row>
    <row r="13762" spans="22:26">
      <c r="V13762" s="288"/>
      <c r="W13762" s="287"/>
      <c r="Z13762" s="289"/>
    </row>
    <row r="13763" spans="22:26">
      <c r="V13763" s="288"/>
      <c r="W13763" s="287"/>
      <c r="Z13763" s="289"/>
    </row>
    <row r="13764" spans="22:26">
      <c r="V13764" s="288"/>
      <c r="W13764" s="287"/>
      <c r="Z13764" s="289"/>
    </row>
    <row r="13765" spans="22:26">
      <c r="V13765" s="288"/>
      <c r="W13765" s="287"/>
      <c r="Z13765" s="289"/>
    </row>
    <row r="13766" spans="22:26">
      <c r="V13766" s="288"/>
      <c r="W13766" s="287"/>
      <c r="Z13766" s="289"/>
    </row>
    <row r="13767" spans="22:26">
      <c r="V13767" s="288"/>
      <c r="W13767" s="287"/>
      <c r="Z13767" s="289"/>
    </row>
    <row r="13768" spans="22:26">
      <c r="V13768" s="288"/>
      <c r="W13768" s="287"/>
      <c r="Z13768" s="289"/>
    </row>
    <row r="13769" spans="22:26">
      <c r="V13769" s="288"/>
      <c r="W13769" s="287"/>
      <c r="Z13769" s="289"/>
    </row>
    <row r="13770" spans="22:26">
      <c r="V13770" s="288"/>
      <c r="W13770" s="287"/>
      <c r="Z13770" s="289"/>
    </row>
    <row r="13771" spans="22:26">
      <c r="V13771" s="288"/>
      <c r="W13771" s="287"/>
      <c r="Z13771" s="289"/>
    </row>
    <row r="13772" spans="22:26">
      <c r="V13772" s="288"/>
      <c r="W13772" s="287"/>
      <c r="Z13772" s="289"/>
    </row>
    <row r="13773" spans="22:26">
      <c r="V13773" s="288"/>
      <c r="W13773" s="287"/>
      <c r="Z13773" s="289"/>
    </row>
    <row r="13774" spans="22:26">
      <c r="V13774" s="288"/>
      <c r="W13774" s="287"/>
      <c r="Z13774" s="289"/>
    </row>
    <row r="13775" spans="22:26">
      <c r="V13775" s="288"/>
      <c r="W13775" s="287"/>
      <c r="Z13775" s="289"/>
    </row>
    <row r="13776" spans="22:26">
      <c r="V13776" s="288"/>
      <c r="W13776" s="287"/>
      <c r="Z13776" s="289"/>
    </row>
    <row r="13777" spans="22:26">
      <c r="V13777" s="288"/>
      <c r="W13777" s="287"/>
      <c r="Z13777" s="289"/>
    </row>
    <row r="13778" spans="22:26">
      <c r="V13778" s="288"/>
      <c r="W13778" s="287"/>
      <c r="Z13778" s="289"/>
    </row>
    <row r="13779" spans="22:26">
      <c r="V13779" s="288"/>
      <c r="W13779" s="287"/>
      <c r="Z13779" s="289"/>
    </row>
    <row r="13780" spans="22:26">
      <c r="V13780" s="288"/>
      <c r="W13780" s="287"/>
      <c r="Z13780" s="289"/>
    </row>
    <row r="13781" spans="22:26">
      <c r="V13781" s="288"/>
      <c r="W13781" s="287"/>
      <c r="Z13781" s="289"/>
    </row>
    <row r="13782" spans="22:26">
      <c r="V13782" s="288"/>
      <c r="W13782" s="287"/>
      <c r="Z13782" s="289"/>
    </row>
    <row r="13783" spans="22:26">
      <c r="V13783" s="288"/>
      <c r="W13783" s="287"/>
      <c r="Z13783" s="289"/>
    </row>
    <row r="13784" spans="22:26">
      <c r="V13784" s="288"/>
      <c r="W13784" s="287"/>
      <c r="Z13784" s="289"/>
    </row>
    <row r="13785" spans="22:26">
      <c r="V13785" s="288"/>
      <c r="W13785" s="287"/>
      <c r="Z13785" s="289"/>
    </row>
    <row r="13786" spans="22:26">
      <c r="V13786" s="288"/>
      <c r="W13786" s="287"/>
      <c r="Z13786" s="289"/>
    </row>
    <row r="13787" spans="22:26">
      <c r="V13787" s="288"/>
      <c r="W13787" s="287"/>
      <c r="Z13787" s="289"/>
    </row>
    <row r="13788" spans="22:26">
      <c r="V13788" s="288"/>
      <c r="W13788" s="287"/>
      <c r="Z13788" s="289"/>
    </row>
    <row r="13789" spans="22:26">
      <c r="V13789" s="288"/>
      <c r="W13789" s="287"/>
      <c r="Z13789" s="289"/>
    </row>
    <row r="13790" spans="22:26">
      <c r="V13790" s="288"/>
      <c r="W13790" s="287"/>
      <c r="Z13790" s="289"/>
    </row>
    <row r="13791" spans="22:26">
      <c r="V13791" s="288"/>
      <c r="W13791" s="287"/>
      <c r="Z13791" s="289"/>
    </row>
    <row r="13792" spans="22:26">
      <c r="V13792" s="288"/>
      <c r="W13792" s="287"/>
      <c r="Z13792" s="289"/>
    </row>
    <row r="13793" spans="22:26">
      <c r="V13793" s="288"/>
      <c r="W13793" s="287"/>
      <c r="Z13793" s="289"/>
    </row>
    <row r="13794" spans="22:26">
      <c r="V13794" s="288"/>
      <c r="W13794" s="287"/>
      <c r="Z13794" s="289"/>
    </row>
    <row r="13795" spans="22:26">
      <c r="V13795" s="288"/>
      <c r="W13795" s="287"/>
      <c r="Z13795" s="289"/>
    </row>
    <row r="13796" spans="22:26">
      <c r="V13796" s="288"/>
      <c r="W13796" s="287"/>
      <c r="Z13796" s="289"/>
    </row>
    <row r="13797" spans="22:26">
      <c r="V13797" s="288"/>
      <c r="W13797" s="287"/>
      <c r="Z13797" s="289"/>
    </row>
    <row r="13798" spans="22:26">
      <c r="V13798" s="288"/>
      <c r="W13798" s="287"/>
      <c r="Z13798" s="289"/>
    </row>
    <row r="13799" spans="22:26">
      <c r="V13799" s="288"/>
      <c r="W13799" s="287"/>
      <c r="Z13799" s="289"/>
    </row>
    <row r="13800" spans="22:26">
      <c r="V13800" s="288"/>
      <c r="W13800" s="287"/>
      <c r="Z13800" s="289"/>
    </row>
    <row r="13801" spans="22:26">
      <c r="V13801" s="288"/>
      <c r="W13801" s="287"/>
      <c r="Z13801" s="289"/>
    </row>
    <row r="13802" spans="22:26">
      <c r="V13802" s="288"/>
      <c r="W13802" s="287"/>
      <c r="Z13802" s="289"/>
    </row>
    <row r="13803" spans="22:26">
      <c r="V13803" s="288"/>
      <c r="W13803" s="287"/>
      <c r="Z13803" s="289"/>
    </row>
    <row r="13804" spans="22:26">
      <c r="V13804" s="288"/>
      <c r="W13804" s="287"/>
      <c r="Z13804" s="289"/>
    </row>
    <row r="13805" spans="22:26">
      <c r="V13805" s="288"/>
      <c r="W13805" s="287"/>
      <c r="Z13805" s="289"/>
    </row>
    <row r="13806" spans="22:26">
      <c r="V13806" s="288"/>
      <c r="W13806" s="287"/>
      <c r="Z13806" s="289"/>
    </row>
    <row r="13807" spans="22:26">
      <c r="V13807" s="288"/>
      <c r="W13807" s="287"/>
      <c r="Z13807" s="289"/>
    </row>
    <row r="13808" spans="22:26">
      <c r="V13808" s="288"/>
      <c r="W13808" s="287"/>
      <c r="Z13808" s="289"/>
    </row>
    <row r="13809" spans="22:26">
      <c r="V13809" s="288"/>
      <c r="W13809" s="287"/>
      <c r="Z13809" s="289"/>
    </row>
    <row r="13810" spans="22:26">
      <c r="V13810" s="288"/>
      <c r="W13810" s="287"/>
      <c r="Z13810" s="289"/>
    </row>
    <row r="13811" spans="22:26">
      <c r="V13811" s="288"/>
      <c r="W13811" s="287"/>
      <c r="Z13811" s="289"/>
    </row>
    <row r="13812" spans="22:26">
      <c r="V13812" s="288"/>
      <c r="W13812" s="287"/>
      <c r="Z13812" s="289"/>
    </row>
    <row r="13813" spans="22:26">
      <c r="V13813" s="288"/>
      <c r="W13813" s="287"/>
      <c r="Z13813" s="289"/>
    </row>
    <row r="13814" spans="22:26">
      <c r="V13814" s="288"/>
      <c r="W13814" s="287"/>
      <c r="Z13814" s="289"/>
    </row>
    <row r="13815" spans="22:26">
      <c r="V13815" s="288"/>
      <c r="W13815" s="287"/>
      <c r="Z13815" s="289"/>
    </row>
    <row r="13816" spans="22:26">
      <c r="V13816" s="288"/>
      <c r="W13816" s="287"/>
      <c r="Z13816" s="289"/>
    </row>
    <row r="13817" spans="22:26">
      <c r="V13817" s="288"/>
      <c r="W13817" s="287"/>
      <c r="Z13817" s="289"/>
    </row>
    <row r="13818" spans="22:26">
      <c r="V13818" s="288"/>
      <c r="W13818" s="287"/>
      <c r="Z13818" s="289"/>
    </row>
    <row r="13819" spans="22:26">
      <c r="V13819" s="288"/>
      <c r="W13819" s="287"/>
      <c r="Z13819" s="289"/>
    </row>
    <row r="13820" spans="22:26">
      <c r="V13820" s="288"/>
      <c r="W13820" s="287"/>
      <c r="Z13820" s="289"/>
    </row>
    <row r="13821" spans="22:26">
      <c r="V13821" s="288"/>
      <c r="W13821" s="287"/>
      <c r="Z13821" s="289"/>
    </row>
    <row r="13822" spans="22:26">
      <c r="V13822" s="288"/>
      <c r="W13822" s="287"/>
      <c r="Z13822" s="289"/>
    </row>
    <row r="13823" spans="22:26">
      <c r="V13823" s="288"/>
      <c r="W13823" s="287"/>
      <c r="Z13823" s="289"/>
    </row>
    <row r="13824" spans="22:26">
      <c r="V13824" s="288"/>
      <c r="W13824" s="287"/>
      <c r="Z13824" s="289"/>
    </row>
    <row r="13825" spans="22:26">
      <c r="V13825" s="288"/>
      <c r="W13825" s="287"/>
      <c r="Z13825" s="289"/>
    </row>
    <row r="13826" spans="22:26">
      <c r="V13826" s="288"/>
      <c r="W13826" s="287"/>
      <c r="Z13826" s="289"/>
    </row>
    <row r="13827" spans="22:26">
      <c r="V13827" s="288"/>
      <c r="W13827" s="287"/>
      <c r="Z13827" s="289"/>
    </row>
    <row r="13828" spans="22:26">
      <c r="V13828" s="288"/>
      <c r="W13828" s="287"/>
      <c r="Z13828" s="289"/>
    </row>
    <row r="13829" spans="22:26">
      <c r="V13829" s="288"/>
      <c r="W13829" s="287"/>
      <c r="Z13829" s="289"/>
    </row>
    <row r="13830" spans="22:26">
      <c r="V13830" s="288"/>
      <c r="W13830" s="287"/>
      <c r="Z13830" s="289"/>
    </row>
    <row r="13831" spans="22:26">
      <c r="V13831" s="288"/>
      <c r="W13831" s="287"/>
      <c r="Z13831" s="289"/>
    </row>
    <row r="13832" spans="22:26">
      <c r="V13832" s="288"/>
      <c r="W13832" s="287"/>
      <c r="Z13832" s="289"/>
    </row>
    <row r="13833" spans="22:26">
      <c r="V13833" s="288"/>
      <c r="W13833" s="287"/>
      <c r="Z13833" s="289"/>
    </row>
    <row r="13834" spans="22:26">
      <c r="V13834" s="288"/>
      <c r="W13834" s="287"/>
      <c r="Z13834" s="289"/>
    </row>
    <row r="13835" spans="22:26">
      <c r="V13835" s="288"/>
      <c r="W13835" s="287"/>
      <c r="Z13835" s="289"/>
    </row>
    <row r="13836" spans="22:26">
      <c r="V13836" s="288"/>
      <c r="W13836" s="287"/>
      <c r="Z13836" s="289"/>
    </row>
    <row r="13837" spans="22:26">
      <c r="V13837" s="288"/>
      <c r="W13837" s="287"/>
      <c r="Z13837" s="289"/>
    </row>
    <row r="13838" spans="22:26">
      <c r="V13838" s="288"/>
      <c r="W13838" s="287"/>
      <c r="Z13838" s="289"/>
    </row>
    <row r="13839" spans="22:26">
      <c r="V13839" s="288"/>
      <c r="W13839" s="287"/>
      <c r="Z13839" s="289"/>
    </row>
    <row r="13840" spans="22:26">
      <c r="V13840" s="288"/>
      <c r="W13840" s="287"/>
      <c r="Z13840" s="289"/>
    </row>
    <row r="13841" spans="22:26">
      <c r="V13841" s="288"/>
      <c r="W13841" s="287"/>
      <c r="Z13841" s="289"/>
    </row>
    <row r="13842" spans="22:26">
      <c r="V13842" s="288"/>
      <c r="W13842" s="287"/>
      <c r="Z13842" s="289"/>
    </row>
    <row r="13843" spans="22:26">
      <c r="V13843" s="288"/>
      <c r="W13843" s="287"/>
      <c r="Z13843" s="289"/>
    </row>
    <row r="13844" spans="22:26">
      <c r="V13844" s="288"/>
      <c r="W13844" s="287"/>
      <c r="Z13844" s="289"/>
    </row>
    <row r="13845" spans="22:26">
      <c r="V13845" s="288"/>
      <c r="W13845" s="287"/>
      <c r="Z13845" s="289"/>
    </row>
    <row r="13846" spans="22:26">
      <c r="V13846" s="288"/>
      <c r="W13846" s="287"/>
      <c r="Z13846" s="289"/>
    </row>
    <row r="13847" spans="22:26">
      <c r="V13847" s="288"/>
      <c r="W13847" s="287"/>
      <c r="Z13847" s="289"/>
    </row>
    <row r="13848" spans="22:26">
      <c r="V13848" s="288"/>
      <c r="W13848" s="287"/>
      <c r="Z13848" s="289"/>
    </row>
    <row r="13849" spans="22:26">
      <c r="V13849" s="288"/>
      <c r="W13849" s="287"/>
      <c r="Z13849" s="289"/>
    </row>
    <row r="13850" spans="22:26">
      <c r="V13850" s="288"/>
      <c r="W13850" s="287"/>
      <c r="Z13850" s="289"/>
    </row>
    <row r="13851" spans="22:26">
      <c r="V13851" s="288"/>
      <c r="W13851" s="287"/>
      <c r="Z13851" s="289"/>
    </row>
    <row r="13852" spans="22:26">
      <c r="V13852" s="288"/>
      <c r="W13852" s="287"/>
      <c r="Z13852" s="289"/>
    </row>
    <row r="13853" spans="22:26">
      <c r="V13853" s="288"/>
      <c r="W13853" s="287"/>
      <c r="Z13853" s="289"/>
    </row>
    <row r="13854" spans="22:26">
      <c r="V13854" s="288"/>
      <c r="W13854" s="287"/>
      <c r="Z13854" s="289"/>
    </row>
    <row r="13855" spans="22:26">
      <c r="V13855" s="288"/>
      <c r="W13855" s="287"/>
      <c r="Z13855" s="289"/>
    </row>
    <row r="13856" spans="22:26">
      <c r="V13856" s="288"/>
      <c r="W13856" s="287"/>
      <c r="Z13856" s="289"/>
    </row>
    <row r="13857" spans="22:26">
      <c r="V13857" s="288"/>
      <c r="W13857" s="287"/>
      <c r="Z13857" s="289"/>
    </row>
    <row r="13858" spans="22:26">
      <c r="V13858" s="288"/>
      <c r="W13858" s="287"/>
      <c r="Z13858" s="289"/>
    </row>
    <row r="13859" spans="22:26">
      <c r="V13859" s="288"/>
      <c r="W13859" s="287"/>
      <c r="Z13859" s="289"/>
    </row>
    <row r="13860" spans="22:26">
      <c r="V13860" s="288"/>
      <c r="W13860" s="287"/>
      <c r="Z13860" s="289"/>
    </row>
    <row r="13861" spans="22:26">
      <c r="V13861" s="288"/>
      <c r="W13861" s="287"/>
      <c r="Z13861" s="289"/>
    </row>
    <row r="13862" spans="22:26">
      <c r="V13862" s="288"/>
      <c r="W13862" s="287"/>
      <c r="Z13862" s="289"/>
    </row>
    <row r="13863" spans="22:26">
      <c r="V13863" s="288"/>
      <c r="W13863" s="287"/>
      <c r="Z13863" s="289"/>
    </row>
    <row r="13864" spans="22:26">
      <c r="V13864" s="288"/>
      <c r="W13864" s="287"/>
      <c r="Z13864" s="289"/>
    </row>
    <row r="13865" spans="22:26">
      <c r="V13865" s="288"/>
      <c r="W13865" s="287"/>
      <c r="Z13865" s="289"/>
    </row>
    <row r="13866" spans="22:26">
      <c r="V13866" s="288"/>
      <c r="W13866" s="287"/>
      <c r="Z13866" s="289"/>
    </row>
    <row r="13867" spans="22:26">
      <c r="V13867" s="288"/>
      <c r="W13867" s="287"/>
      <c r="Z13867" s="289"/>
    </row>
    <row r="13868" spans="22:26">
      <c r="V13868" s="288"/>
      <c r="W13868" s="287"/>
      <c r="Z13868" s="289"/>
    </row>
    <row r="13869" spans="22:26">
      <c r="V13869" s="288"/>
      <c r="W13869" s="287"/>
      <c r="Z13869" s="289"/>
    </row>
    <row r="13870" spans="22:26">
      <c r="V13870" s="288"/>
      <c r="W13870" s="287"/>
      <c r="Z13870" s="289"/>
    </row>
    <row r="13871" spans="22:26">
      <c r="V13871" s="288"/>
      <c r="W13871" s="287"/>
      <c r="Z13871" s="289"/>
    </row>
    <row r="13872" spans="22:26">
      <c r="V13872" s="288"/>
      <c r="W13872" s="287"/>
      <c r="Z13872" s="289"/>
    </row>
    <row r="13873" spans="22:26">
      <c r="V13873" s="288"/>
      <c r="W13873" s="287"/>
      <c r="Z13873" s="289"/>
    </row>
    <row r="13874" spans="22:26">
      <c r="V13874" s="288"/>
      <c r="W13874" s="287"/>
      <c r="Z13874" s="289"/>
    </row>
    <row r="13875" spans="22:26">
      <c r="V13875" s="288"/>
      <c r="W13875" s="287"/>
      <c r="Z13875" s="289"/>
    </row>
    <row r="13876" spans="22:26">
      <c r="V13876" s="288"/>
      <c r="W13876" s="287"/>
      <c r="Z13876" s="289"/>
    </row>
    <row r="13877" spans="22:26">
      <c r="V13877" s="288"/>
      <c r="W13877" s="287"/>
      <c r="Z13877" s="289"/>
    </row>
    <row r="13878" spans="22:26">
      <c r="V13878" s="288"/>
      <c r="W13878" s="287"/>
      <c r="Z13878" s="289"/>
    </row>
    <row r="13879" spans="22:26">
      <c r="V13879" s="288"/>
      <c r="W13879" s="287"/>
      <c r="Z13879" s="289"/>
    </row>
    <row r="13880" spans="22:26">
      <c r="V13880" s="288"/>
      <c r="W13880" s="287"/>
      <c r="Z13880" s="289"/>
    </row>
    <row r="13881" spans="22:26">
      <c r="V13881" s="288"/>
      <c r="W13881" s="287"/>
      <c r="Z13881" s="289"/>
    </row>
    <row r="13882" spans="22:26">
      <c r="V13882" s="288"/>
      <c r="W13882" s="287"/>
      <c r="Z13882" s="289"/>
    </row>
    <row r="13883" spans="22:26">
      <c r="V13883" s="288"/>
      <c r="W13883" s="287"/>
      <c r="Z13883" s="289"/>
    </row>
    <row r="13884" spans="22:26">
      <c r="V13884" s="288"/>
      <c r="W13884" s="287"/>
      <c r="Z13884" s="289"/>
    </row>
    <row r="13885" spans="22:26">
      <c r="V13885" s="288"/>
      <c r="W13885" s="287"/>
      <c r="Z13885" s="289"/>
    </row>
    <row r="13886" spans="22:26">
      <c r="V13886" s="288"/>
      <c r="W13886" s="287"/>
      <c r="Z13886" s="289"/>
    </row>
    <row r="13887" spans="22:26">
      <c r="V13887" s="288"/>
      <c r="W13887" s="287"/>
      <c r="Z13887" s="289"/>
    </row>
    <row r="13888" spans="22:26">
      <c r="V13888" s="288"/>
      <c r="W13888" s="287"/>
      <c r="Z13888" s="289"/>
    </row>
    <row r="13889" spans="22:26">
      <c r="V13889" s="288"/>
      <c r="W13889" s="287"/>
      <c r="Z13889" s="289"/>
    </row>
    <row r="13890" spans="22:26">
      <c r="V13890" s="288"/>
      <c r="W13890" s="287"/>
      <c r="Z13890" s="289"/>
    </row>
    <row r="13891" spans="22:26">
      <c r="V13891" s="288"/>
      <c r="W13891" s="287"/>
      <c r="Z13891" s="289"/>
    </row>
    <row r="13892" spans="22:26">
      <c r="V13892" s="288"/>
      <c r="W13892" s="287"/>
      <c r="Z13892" s="289"/>
    </row>
    <row r="13893" spans="22:26">
      <c r="V13893" s="288"/>
      <c r="W13893" s="287"/>
      <c r="Z13893" s="289"/>
    </row>
    <row r="13894" spans="22:26">
      <c r="V13894" s="288"/>
      <c r="W13894" s="287"/>
      <c r="Z13894" s="289"/>
    </row>
    <row r="13895" spans="22:26">
      <c r="V13895" s="288"/>
      <c r="W13895" s="287"/>
      <c r="Z13895" s="289"/>
    </row>
    <row r="13896" spans="22:26">
      <c r="V13896" s="288"/>
      <c r="W13896" s="287"/>
      <c r="Z13896" s="289"/>
    </row>
    <row r="13897" spans="22:26">
      <c r="V13897" s="288"/>
      <c r="W13897" s="287"/>
      <c r="Z13897" s="289"/>
    </row>
    <row r="13898" spans="22:26">
      <c r="V13898" s="288"/>
      <c r="W13898" s="287"/>
      <c r="Z13898" s="289"/>
    </row>
    <row r="13899" spans="22:26">
      <c r="V13899" s="288"/>
      <c r="W13899" s="287"/>
      <c r="Z13899" s="289"/>
    </row>
    <row r="13900" spans="22:26">
      <c r="V13900" s="288"/>
      <c r="W13900" s="287"/>
      <c r="Z13900" s="289"/>
    </row>
    <row r="13901" spans="22:26">
      <c r="V13901" s="288"/>
      <c r="W13901" s="287"/>
      <c r="Z13901" s="289"/>
    </row>
    <row r="13902" spans="22:26">
      <c r="V13902" s="288"/>
      <c r="W13902" s="287"/>
      <c r="Z13902" s="289"/>
    </row>
    <row r="13903" spans="22:26">
      <c r="V13903" s="288"/>
      <c r="W13903" s="287"/>
      <c r="Z13903" s="289"/>
    </row>
    <row r="13904" spans="22:26">
      <c r="V13904" s="288"/>
      <c r="W13904" s="287"/>
      <c r="Z13904" s="289"/>
    </row>
    <row r="13905" spans="22:26">
      <c r="V13905" s="288"/>
      <c r="W13905" s="287"/>
      <c r="Z13905" s="289"/>
    </row>
    <row r="13906" spans="22:26">
      <c r="V13906" s="288"/>
      <c r="W13906" s="287"/>
      <c r="Z13906" s="289"/>
    </row>
    <row r="13907" spans="22:26">
      <c r="V13907" s="288"/>
      <c r="W13907" s="287"/>
      <c r="Z13907" s="289"/>
    </row>
    <row r="13908" spans="22:26">
      <c r="V13908" s="288"/>
      <c r="W13908" s="287"/>
      <c r="Z13908" s="289"/>
    </row>
    <row r="13909" spans="22:26">
      <c r="V13909" s="288"/>
      <c r="W13909" s="287"/>
      <c r="Z13909" s="289"/>
    </row>
    <row r="13910" spans="22:26">
      <c r="V13910" s="288"/>
      <c r="W13910" s="287"/>
      <c r="Z13910" s="289"/>
    </row>
    <row r="13911" spans="22:26">
      <c r="V13911" s="288"/>
      <c r="W13911" s="287"/>
      <c r="Z13911" s="289"/>
    </row>
    <row r="13912" spans="22:26">
      <c r="V13912" s="288"/>
      <c r="W13912" s="287"/>
      <c r="Z13912" s="289"/>
    </row>
    <row r="13913" spans="22:26">
      <c r="V13913" s="288"/>
      <c r="W13913" s="287"/>
      <c r="Z13913" s="289"/>
    </row>
    <row r="13914" spans="22:26">
      <c r="V13914" s="288"/>
      <c r="W13914" s="287"/>
      <c r="Z13914" s="289"/>
    </row>
    <row r="13915" spans="22:26">
      <c r="V13915" s="288"/>
      <c r="W13915" s="287"/>
      <c r="Z13915" s="289"/>
    </row>
    <row r="13916" spans="22:26">
      <c r="V13916" s="288"/>
      <c r="W13916" s="287"/>
      <c r="Z13916" s="289"/>
    </row>
    <row r="13917" spans="22:26">
      <c r="V13917" s="288"/>
      <c r="W13917" s="287"/>
      <c r="Z13917" s="289"/>
    </row>
    <row r="13918" spans="22:26">
      <c r="V13918" s="288"/>
      <c r="W13918" s="287"/>
      <c r="Z13918" s="289"/>
    </row>
    <row r="13919" spans="22:26">
      <c r="V13919" s="288"/>
      <c r="W13919" s="287"/>
      <c r="Z13919" s="289"/>
    </row>
    <row r="13920" spans="22:26">
      <c r="V13920" s="288"/>
      <c r="W13920" s="287"/>
      <c r="Z13920" s="289"/>
    </row>
    <row r="13921" spans="22:26">
      <c r="V13921" s="288"/>
      <c r="W13921" s="287"/>
      <c r="Z13921" s="289"/>
    </row>
    <row r="13922" spans="22:26">
      <c r="V13922" s="288"/>
      <c r="W13922" s="287"/>
      <c r="Z13922" s="289"/>
    </row>
    <row r="13923" spans="22:26">
      <c r="V13923" s="288"/>
      <c r="W13923" s="287"/>
      <c r="Z13923" s="289"/>
    </row>
    <row r="13924" spans="22:26">
      <c r="V13924" s="288"/>
      <c r="W13924" s="287"/>
      <c r="Z13924" s="289"/>
    </row>
    <row r="13925" spans="22:26">
      <c r="V13925" s="288"/>
      <c r="W13925" s="287"/>
      <c r="Z13925" s="289"/>
    </row>
    <row r="13926" spans="22:26">
      <c r="V13926" s="288"/>
      <c r="W13926" s="287"/>
      <c r="Z13926" s="289"/>
    </row>
    <row r="13927" spans="22:26">
      <c r="V13927" s="288"/>
      <c r="W13927" s="287"/>
      <c r="Z13927" s="289"/>
    </row>
    <row r="13928" spans="22:26">
      <c r="V13928" s="288"/>
      <c r="W13928" s="287"/>
      <c r="Z13928" s="289"/>
    </row>
    <row r="13929" spans="22:26">
      <c r="V13929" s="288"/>
      <c r="W13929" s="287"/>
      <c r="Z13929" s="289"/>
    </row>
    <row r="13930" spans="22:26">
      <c r="V13930" s="288"/>
      <c r="W13930" s="287"/>
      <c r="Z13930" s="289"/>
    </row>
    <row r="13931" spans="22:26">
      <c r="V13931" s="288"/>
      <c r="W13931" s="287"/>
      <c r="Z13931" s="289"/>
    </row>
    <row r="13932" spans="22:26">
      <c r="V13932" s="288"/>
      <c r="W13932" s="287"/>
      <c r="Z13932" s="289"/>
    </row>
    <row r="13933" spans="22:26">
      <c r="V13933" s="288"/>
      <c r="W13933" s="287"/>
      <c r="Z13933" s="289"/>
    </row>
    <row r="13934" spans="22:26">
      <c r="V13934" s="288"/>
      <c r="W13934" s="287"/>
      <c r="Z13934" s="289"/>
    </row>
    <row r="13935" spans="22:26">
      <c r="V13935" s="288"/>
      <c r="W13935" s="287"/>
      <c r="Z13935" s="289"/>
    </row>
    <row r="13936" spans="22:26">
      <c r="V13936" s="288"/>
      <c r="W13936" s="287"/>
      <c r="Z13936" s="289"/>
    </row>
    <row r="13937" spans="22:26">
      <c r="V13937" s="288"/>
      <c r="W13937" s="287"/>
      <c r="Z13937" s="289"/>
    </row>
    <row r="13938" spans="22:26">
      <c r="V13938" s="288"/>
      <c r="W13938" s="287"/>
      <c r="Z13938" s="289"/>
    </row>
    <row r="13939" spans="22:26">
      <c r="V13939" s="288"/>
      <c r="W13939" s="287"/>
      <c r="Z13939" s="289"/>
    </row>
    <row r="13940" spans="22:26">
      <c r="V13940" s="288"/>
      <c r="W13940" s="287"/>
      <c r="Z13940" s="289"/>
    </row>
    <row r="13941" spans="22:26">
      <c r="V13941" s="288"/>
      <c r="W13941" s="287"/>
      <c r="Z13941" s="289"/>
    </row>
    <row r="13942" spans="22:26">
      <c r="V13942" s="288"/>
      <c r="W13942" s="287"/>
      <c r="Z13942" s="289"/>
    </row>
    <row r="13943" spans="22:26">
      <c r="V13943" s="288"/>
      <c r="W13943" s="287"/>
      <c r="Z13943" s="289"/>
    </row>
    <row r="13944" spans="22:26">
      <c r="V13944" s="288"/>
      <c r="W13944" s="287"/>
      <c r="Z13944" s="289"/>
    </row>
    <row r="13945" spans="22:26">
      <c r="V13945" s="288"/>
      <c r="W13945" s="287"/>
      <c r="Z13945" s="289"/>
    </row>
    <row r="13946" spans="22:26">
      <c r="V13946" s="288"/>
      <c r="W13946" s="287"/>
      <c r="Z13946" s="289"/>
    </row>
    <row r="13947" spans="22:26">
      <c r="V13947" s="288"/>
      <c r="W13947" s="287"/>
      <c r="Z13947" s="289"/>
    </row>
    <row r="13948" spans="22:26">
      <c r="V13948" s="288"/>
      <c r="W13948" s="287"/>
      <c r="Z13948" s="289"/>
    </row>
    <row r="13949" spans="22:26">
      <c r="V13949" s="288"/>
      <c r="W13949" s="287"/>
      <c r="Z13949" s="289"/>
    </row>
    <row r="13950" spans="22:26">
      <c r="V13950" s="288"/>
      <c r="W13950" s="287"/>
      <c r="Z13950" s="289"/>
    </row>
    <row r="13951" spans="22:26">
      <c r="V13951" s="288"/>
      <c r="W13951" s="287"/>
      <c r="Z13951" s="289"/>
    </row>
    <row r="13952" spans="22:26">
      <c r="V13952" s="288"/>
      <c r="W13952" s="287"/>
      <c r="Z13952" s="289"/>
    </row>
    <row r="13953" spans="22:26">
      <c r="V13953" s="288"/>
      <c r="W13953" s="287"/>
      <c r="Z13953" s="289"/>
    </row>
    <row r="13954" spans="22:26">
      <c r="V13954" s="288"/>
      <c r="W13954" s="287"/>
      <c r="Z13954" s="289"/>
    </row>
    <row r="13955" spans="22:26">
      <c r="V13955" s="288"/>
      <c r="W13955" s="287"/>
      <c r="Z13955" s="289"/>
    </row>
    <row r="13956" spans="22:26">
      <c r="V13956" s="288"/>
      <c r="W13956" s="287"/>
      <c r="Z13956" s="289"/>
    </row>
    <row r="13957" spans="22:26">
      <c r="V13957" s="288"/>
      <c r="W13957" s="287"/>
      <c r="Z13957" s="289"/>
    </row>
    <row r="13958" spans="22:26">
      <c r="V13958" s="288"/>
      <c r="W13958" s="287"/>
      <c r="Z13958" s="289"/>
    </row>
    <row r="13959" spans="22:26">
      <c r="V13959" s="288"/>
      <c r="W13959" s="287"/>
      <c r="Z13959" s="289"/>
    </row>
    <row r="13960" spans="22:26">
      <c r="V13960" s="288"/>
      <c r="W13960" s="287"/>
      <c r="Z13960" s="289"/>
    </row>
    <row r="13961" spans="22:26">
      <c r="V13961" s="288"/>
      <c r="W13961" s="287"/>
      <c r="Z13961" s="289"/>
    </row>
    <row r="13962" spans="22:26">
      <c r="V13962" s="288"/>
      <c r="W13962" s="287"/>
      <c r="Z13962" s="289"/>
    </row>
    <row r="13963" spans="22:26">
      <c r="V13963" s="288"/>
      <c r="W13963" s="287"/>
      <c r="Z13963" s="289"/>
    </row>
    <row r="13964" spans="22:26">
      <c r="V13964" s="288"/>
      <c r="W13964" s="287"/>
      <c r="Z13964" s="289"/>
    </row>
    <row r="13965" spans="22:26">
      <c r="V13965" s="288"/>
      <c r="W13965" s="287"/>
      <c r="Z13965" s="289"/>
    </row>
    <row r="13966" spans="22:26">
      <c r="V13966" s="288"/>
      <c r="W13966" s="287"/>
      <c r="Z13966" s="289"/>
    </row>
    <row r="13967" spans="22:26">
      <c r="V13967" s="288"/>
      <c r="W13967" s="287"/>
      <c r="Z13967" s="289"/>
    </row>
    <row r="13968" spans="22:26">
      <c r="V13968" s="288"/>
      <c r="W13968" s="287"/>
      <c r="Z13968" s="289"/>
    </row>
    <row r="13969" spans="22:26">
      <c r="V13969" s="288"/>
      <c r="W13969" s="287"/>
      <c r="Z13969" s="289"/>
    </row>
    <row r="13970" spans="22:26">
      <c r="V13970" s="288"/>
      <c r="W13970" s="287"/>
      <c r="Z13970" s="289"/>
    </row>
    <row r="13971" spans="22:26">
      <c r="V13971" s="288"/>
      <c r="W13971" s="287"/>
      <c r="Z13971" s="289"/>
    </row>
    <row r="13972" spans="22:26">
      <c r="V13972" s="288"/>
      <c r="W13972" s="287"/>
      <c r="Z13972" s="289"/>
    </row>
    <row r="13973" spans="22:26">
      <c r="V13973" s="288"/>
      <c r="W13973" s="287"/>
      <c r="Z13973" s="289"/>
    </row>
    <row r="13974" spans="22:26">
      <c r="V13974" s="288"/>
      <c r="W13974" s="287"/>
      <c r="Z13974" s="289"/>
    </row>
    <row r="13975" spans="22:26">
      <c r="V13975" s="288"/>
      <c r="W13975" s="287"/>
      <c r="Z13975" s="289"/>
    </row>
    <row r="13976" spans="22:26">
      <c r="V13976" s="288"/>
      <c r="W13976" s="287"/>
      <c r="Z13976" s="289"/>
    </row>
    <row r="13977" spans="22:26">
      <c r="V13977" s="288"/>
      <c r="W13977" s="287"/>
      <c r="Z13977" s="289"/>
    </row>
    <row r="13978" spans="22:26">
      <c r="V13978" s="288"/>
      <c r="W13978" s="287"/>
      <c r="Z13978" s="289"/>
    </row>
    <row r="13979" spans="22:26">
      <c r="V13979" s="288"/>
      <c r="W13979" s="287"/>
      <c r="Z13979" s="289"/>
    </row>
    <row r="13980" spans="22:26">
      <c r="V13980" s="288"/>
      <c r="W13980" s="287"/>
      <c r="Z13980" s="289"/>
    </row>
    <row r="13981" spans="22:26">
      <c r="V13981" s="288"/>
      <c r="W13981" s="287"/>
      <c r="Z13981" s="289"/>
    </row>
    <row r="13982" spans="22:26">
      <c r="V13982" s="288"/>
      <c r="W13982" s="287"/>
      <c r="Z13982" s="289"/>
    </row>
    <row r="13983" spans="22:26">
      <c r="V13983" s="288"/>
      <c r="W13983" s="287"/>
      <c r="Z13983" s="289"/>
    </row>
    <row r="13984" spans="22:26">
      <c r="V13984" s="288"/>
      <c r="W13984" s="287"/>
      <c r="Z13984" s="289"/>
    </row>
    <row r="13985" spans="22:26">
      <c r="V13985" s="288"/>
      <c r="W13985" s="287"/>
      <c r="Z13985" s="289"/>
    </row>
    <row r="13986" spans="22:26">
      <c r="V13986" s="288"/>
      <c r="W13986" s="287"/>
      <c r="Z13986" s="289"/>
    </row>
    <row r="13987" spans="22:26">
      <c r="V13987" s="288"/>
      <c r="W13987" s="287"/>
      <c r="Z13987" s="289"/>
    </row>
    <row r="13988" spans="22:26">
      <c r="V13988" s="288"/>
      <c r="W13988" s="287"/>
      <c r="Z13988" s="289"/>
    </row>
    <row r="13989" spans="22:26">
      <c r="V13989" s="288"/>
      <c r="W13989" s="287"/>
      <c r="Z13989" s="289"/>
    </row>
    <row r="13990" spans="22:26">
      <c r="V13990" s="288"/>
      <c r="W13990" s="287"/>
      <c r="Z13990" s="289"/>
    </row>
    <row r="13991" spans="22:26">
      <c r="V13991" s="288"/>
      <c r="W13991" s="287"/>
      <c r="Z13991" s="289"/>
    </row>
    <row r="13992" spans="22:26">
      <c r="V13992" s="288"/>
      <c r="W13992" s="287"/>
      <c r="Z13992" s="289"/>
    </row>
    <row r="13993" spans="22:26">
      <c r="V13993" s="288"/>
      <c r="W13993" s="287"/>
      <c r="Z13993" s="289"/>
    </row>
    <row r="13994" spans="22:26">
      <c r="V13994" s="288"/>
      <c r="W13994" s="287"/>
      <c r="Z13994" s="289"/>
    </row>
    <row r="13995" spans="22:26">
      <c r="V13995" s="288"/>
      <c r="W13995" s="287"/>
      <c r="Z13995" s="289"/>
    </row>
    <row r="13996" spans="22:26">
      <c r="V13996" s="288"/>
      <c r="W13996" s="287"/>
      <c r="Z13996" s="289"/>
    </row>
    <row r="13997" spans="22:26">
      <c r="V13997" s="288"/>
      <c r="W13997" s="287"/>
      <c r="Z13997" s="289"/>
    </row>
    <row r="13998" spans="22:26">
      <c r="V13998" s="288"/>
      <c r="W13998" s="287"/>
      <c r="Z13998" s="289"/>
    </row>
    <row r="13999" spans="22:26">
      <c r="V13999" s="288"/>
      <c r="W13999" s="287"/>
      <c r="Z13999" s="289"/>
    </row>
    <row r="14000" spans="22:26">
      <c r="V14000" s="288"/>
      <c r="W14000" s="287"/>
      <c r="Z14000" s="289"/>
    </row>
    <row r="14001" spans="22:26">
      <c r="V14001" s="288"/>
      <c r="W14001" s="287"/>
      <c r="Z14001" s="289"/>
    </row>
    <row r="14002" spans="22:26">
      <c r="V14002" s="288"/>
      <c r="W14002" s="287"/>
      <c r="Z14002" s="289"/>
    </row>
    <row r="14003" spans="22:26">
      <c r="V14003" s="288"/>
      <c r="W14003" s="287"/>
      <c r="Z14003" s="289"/>
    </row>
    <row r="14004" spans="22:26">
      <c r="V14004" s="288"/>
      <c r="W14004" s="287"/>
      <c r="Z14004" s="289"/>
    </row>
    <row r="14005" spans="22:26">
      <c r="V14005" s="288"/>
      <c r="W14005" s="287"/>
      <c r="Z14005" s="289"/>
    </row>
    <row r="14006" spans="22:26">
      <c r="V14006" s="288"/>
      <c r="W14006" s="287"/>
      <c r="Z14006" s="289"/>
    </row>
    <row r="14007" spans="22:26">
      <c r="V14007" s="288"/>
      <c r="W14007" s="287"/>
      <c r="Z14007" s="289"/>
    </row>
    <row r="14008" spans="22:26">
      <c r="V14008" s="288"/>
      <c r="W14008" s="287"/>
      <c r="Z14008" s="289"/>
    </row>
    <row r="14009" spans="22:26">
      <c r="V14009" s="288"/>
      <c r="W14009" s="287"/>
      <c r="Z14009" s="289"/>
    </row>
    <row r="14010" spans="22:26">
      <c r="V14010" s="288"/>
      <c r="W14010" s="287"/>
      <c r="Z14010" s="289"/>
    </row>
    <row r="14011" spans="22:26">
      <c r="V14011" s="288"/>
      <c r="W14011" s="287"/>
      <c r="Z14011" s="289"/>
    </row>
    <row r="14012" spans="22:26">
      <c r="V14012" s="288"/>
      <c r="W14012" s="287"/>
      <c r="Z14012" s="289"/>
    </row>
    <row r="14013" spans="22:26">
      <c r="V14013" s="288"/>
      <c r="W14013" s="287"/>
      <c r="Z14013" s="289"/>
    </row>
    <row r="14014" spans="22:26">
      <c r="V14014" s="288"/>
      <c r="W14014" s="287"/>
      <c r="Z14014" s="289"/>
    </row>
    <row r="14015" spans="22:26">
      <c r="V14015" s="288"/>
      <c r="W14015" s="287"/>
      <c r="Z14015" s="289"/>
    </row>
    <row r="14016" spans="22:26">
      <c r="V14016" s="288"/>
      <c r="W14016" s="287"/>
      <c r="Z14016" s="289"/>
    </row>
    <row r="14017" spans="22:26">
      <c r="V14017" s="288"/>
      <c r="W14017" s="287"/>
      <c r="Z14017" s="289"/>
    </row>
    <row r="14018" spans="22:26">
      <c r="V14018" s="288"/>
      <c r="W14018" s="287"/>
      <c r="Z14018" s="289"/>
    </row>
    <row r="14019" spans="22:26">
      <c r="V14019" s="288"/>
      <c r="W14019" s="287"/>
      <c r="Z14019" s="289"/>
    </row>
    <row r="14020" spans="22:26">
      <c r="V14020" s="288"/>
      <c r="W14020" s="287"/>
      <c r="Z14020" s="289"/>
    </row>
    <row r="14021" spans="22:26">
      <c r="V14021" s="288"/>
      <c r="W14021" s="287"/>
      <c r="Z14021" s="289"/>
    </row>
    <row r="14022" spans="22:26">
      <c r="V14022" s="288"/>
      <c r="W14022" s="287"/>
      <c r="Z14022" s="289"/>
    </row>
    <row r="14023" spans="22:26">
      <c r="V14023" s="288"/>
      <c r="W14023" s="287"/>
      <c r="Z14023" s="289"/>
    </row>
    <row r="14024" spans="22:26">
      <c r="V14024" s="288"/>
      <c r="W14024" s="287"/>
      <c r="Z14024" s="289"/>
    </row>
    <row r="14025" spans="22:26">
      <c r="V14025" s="288"/>
      <c r="W14025" s="287"/>
      <c r="Z14025" s="289"/>
    </row>
    <row r="14026" spans="22:26">
      <c r="V14026" s="288"/>
      <c r="W14026" s="287"/>
      <c r="Z14026" s="289"/>
    </row>
    <row r="14027" spans="22:26">
      <c r="V14027" s="288"/>
      <c r="W14027" s="287"/>
      <c r="Z14027" s="289"/>
    </row>
    <row r="14028" spans="22:26">
      <c r="V14028" s="288"/>
      <c r="W14028" s="287"/>
      <c r="Z14028" s="289"/>
    </row>
    <row r="14029" spans="22:26">
      <c r="V14029" s="288"/>
      <c r="W14029" s="287"/>
      <c r="Z14029" s="289"/>
    </row>
    <row r="14030" spans="22:26">
      <c r="V14030" s="288"/>
      <c r="W14030" s="287"/>
      <c r="Z14030" s="289"/>
    </row>
    <row r="14031" spans="22:26">
      <c r="V14031" s="288"/>
      <c r="W14031" s="287"/>
      <c r="Z14031" s="289"/>
    </row>
    <row r="14032" spans="22:26">
      <c r="V14032" s="288"/>
      <c r="W14032" s="287"/>
      <c r="Z14032" s="289"/>
    </row>
    <row r="14033" spans="22:26">
      <c r="V14033" s="288"/>
      <c r="W14033" s="287"/>
      <c r="Z14033" s="289"/>
    </row>
    <row r="14034" spans="22:26">
      <c r="V14034" s="288"/>
      <c r="W14034" s="287"/>
      <c r="Z14034" s="289"/>
    </row>
    <row r="14035" spans="22:26">
      <c r="V14035" s="288"/>
      <c r="W14035" s="287"/>
      <c r="Z14035" s="289"/>
    </row>
    <row r="14036" spans="22:26">
      <c r="V14036" s="288"/>
      <c r="W14036" s="287"/>
      <c r="Z14036" s="289"/>
    </row>
    <row r="14037" spans="22:26">
      <c r="V14037" s="288"/>
      <c r="W14037" s="287"/>
      <c r="Z14037" s="289"/>
    </row>
    <row r="14038" spans="22:26">
      <c r="V14038" s="288"/>
      <c r="W14038" s="287"/>
      <c r="Z14038" s="289"/>
    </row>
    <row r="14039" spans="22:26">
      <c r="V14039" s="288"/>
      <c r="W14039" s="287"/>
      <c r="Z14039" s="289"/>
    </row>
    <row r="14040" spans="22:26">
      <c r="V14040" s="288"/>
      <c r="W14040" s="287"/>
      <c r="Z14040" s="289"/>
    </row>
    <row r="14041" spans="22:26">
      <c r="V14041" s="288"/>
      <c r="W14041" s="287"/>
      <c r="Z14041" s="289"/>
    </row>
    <row r="14042" spans="22:26">
      <c r="V14042" s="288"/>
      <c r="W14042" s="287"/>
      <c r="Z14042" s="289"/>
    </row>
    <row r="14043" spans="22:26">
      <c r="V14043" s="288"/>
      <c r="W14043" s="287"/>
      <c r="Z14043" s="289"/>
    </row>
    <row r="14044" spans="22:26">
      <c r="V14044" s="288"/>
      <c r="W14044" s="287"/>
      <c r="Z14044" s="289"/>
    </row>
    <row r="14045" spans="22:26">
      <c r="V14045" s="288"/>
      <c r="W14045" s="287"/>
      <c r="Z14045" s="289"/>
    </row>
    <row r="14046" spans="22:26">
      <c r="V14046" s="288"/>
      <c r="W14046" s="287"/>
      <c r="Z14046" s="289"/>
    </row>
    <row r="14047" spans="22:26">
      <c r="V14047" s="288"/>
      <c r="W14047" s="287"/>
      <c r="Z14047" s="289"/>
    </row>
    <row r="14048" spans="22:26">
      <c r="V14048" s="288"/>
      <c r="W14048" s="287"/>
      <c r="Z14048" s="289"/>
    </row>
    <row r="14049" spans="22:26">
      <c r="V14049" s="288"/>
      <c r="W14049" s="287"/>
      <c r="Z14049" s="289"/>
    </row>
    <row r="14050" spans="22:26">
      <c r="V14050" s="288"/>
      <c r="W14050" s="287"/>
      <c r="Z14050" s="289"/>
    </row>
    <row r="14051" spans="22:26">
      <c r="V14051" s="288"/>
      <c r="W14051" s="287"/>
      <c r="Z14051" s="289"/>
    </row>
    <row r="14052" spans="22:26">
      <c r="V14052" s="288"/>
      <c r="W14052" s="287"/>
      <c r="Z14052" s="289"/>
    </row>
    <row r="14053" spans="22:26">
      <c r="V14053" s="288"/>
      <c r="W14053" s="287"/>
      <c r="Z14053" s="289"/>
    </row>
    <row r="14054" spans="22:26">
      <c r="V14054" s="288"/>
      <c r="W14054" s="287"/>
      <c r="Z14054" s="289"/>
    </row>
    <row r="14055" spans="22:26">
      <c r="V14055" s="288"/>
      <c r="W14055" s="287"/>
      <c r="Z14055" s="289"/>
    </row>
    <row r="14056" spans="22:26">
      <c r="V14056" s="288"/>
      <c r="W14056" s="287"/>
      <c r="Z14056" s="289"/>
    </row>
    <row r="14057" spans="22:26">
      <c r="V14057" s="288"/>
      <c r="W14057" s="287"/>
      <c r="Z14057" s="289"/>
    </row>
    <row r="14058" spans="22:26">
      <c r="V14058" s="288"/>
      <c r="W14058" s="287"/>
      <c r="Z14058" s="289"/>
    </row>
    <row r="14059" spans="22:26">
      <c r="V14059" s="288"/>
      <c r="W14059" s="287"/>
      <c r="Z14059" s="289"/>
    </row>
    <row r="14060" spans="22:26">
      <c r="V14060" s="288"/>
      <c r="W14060" s="287"/>
      <c r="Z14060" s="289"/>
    </row>
    <row r="14061" spans="22:26">
      <c r="V14061" s="288"/>
      <c r="W14061" s="287"/>
      <c r="Z14061" s="289"/>
    </row>
    <row r="14062" spans="22:26">
      <c r="V14062" s="288"/>
      <c r="W14062" s="287"/>
      <c r="Z14062" s="289"/>
    </row>
    <row r="14063" spans="22:26">
      <c r="V14063" s="288"/>
      <c r="W14063" s="287"/>
      <c r="Z14063" s="289"/>
    </row>
    <row r="14064" spans="22:26">
      <c r="V14064" s="288"/>
      <c r="W14064" s="287"/>
      <c r="Z14064" s="289"/>
    </row>
    <row r="14065" spans="22:26">
      <c r="V14065" s="288"/>
      <c r="W14065" s="287"/>
      <c r="Z14065" s="289"/>
    </row>
    <row r="14066" spans="22:26">
      <c r="V14066" s="288"/>
      <c r="W14066" s="287"/>
      <c r="Z14066" s="289"/>
    </row>
    <row r="14067" spans="22:26">
      <c r="V14067" s="288"/>
      <c r="W14067" s="287"/>
      <c r="Z14067" s="289"/>
    </row>
    <row r="14068" spans="22:26">
      <c r="V14068" s="288"/>
      <c r="W14068" s="287"/>
      <c r="Z14068" s="289"/>
    </row>
    <row r="14069" spans="22:26">
      <c r="V14069" s="288"/>
      <c r="W14069" s="287"/>
      <c r="Z14069" s="289"/>
    </row>
    <row r="14070" spans="22:26">
      <c r="V14070" s="288"/>
      <c r="W14070" s="287"/>
      <c r="Z14070" s="289"/>
    </row>
    <row r="14071" spans="22:26">
      <c r="V14071" s="288"/>
      <c r="W14071" s="287"/>
      <c r="Z14071" s="289"/>
    </row>
    <row r="14072" spans="22:26">
      <c r="V14072" s="288"/>
      <c r="W14072" s="287"/>
      <c r="Z14072" s="289"/>
    </row>
    <row r="14073" spans="22:26">
      <c r="V14073" s="288"/>
      <c r="W14073" s="287"/>
      <c r="Z14073" s="289"/>
    </row>
    <row r="14074" spans="22:26">
      <c r="V14074" s="288"/>
      <c r="W14074" s="287"/>
      <c r="Z14074" s="289"/>
    </row>
    <row r="14075" spans="22:26">
      <c r="V14075" s="288"/>
      <c r="W14075" s="287"/>
      <c r="Z14075" s="289"/>
    </row>
    <row r="14076" spans="22:26">
      <c r="V14076" s="288"/>
      <c r="W14076" s="287"/>
      <c r="Z14076" s="289"/>
    </row>
    <row r="14077" spans="22:26">
      <c r="V14077" s="288"/>
      <c r="W14077" s="287"/>
      <c r="Z14077" s="289"/>
    </row>
    <row r="14078" spans="22:26">
      <c r="V14078" s="288"/>
      <c r="W14078" s="287"/>
      <c r="Z14078" s="289"/>
    </row>
    <row r="14079" spans="22:26">
      <c r="V14079" s="288"/>
      <c r="W14079" s="287"/>
      <c r="Z14079" s="289"/>
    </row>
    <row r="14080" spans="22:26">
      <c r="V14080" s="288"/>
      <c r="W14080" s="287"/>
      <c r="Z14080" s="289"/>
    </row>
    <row r="14081" spans="22:26">
      <c r="V14081" s="288"/>
      <c r="W14081" s="287"/>
      <c r="Z14081" s="289"/>
    </row>
    <row r="14082" spans="22:26">
      <c r="V14082" s="288"/>
      <c r="W14082" s="287"/>
      <c r="Z14082" s="289"/>
    </row>
    <row r="14083" spans="22:26">
      <c r="V14083" s="288"/>
      <c r="W14083" s="287"/>
      <c r="Z14083" s="289"/>
    </row>
    <row r="14084" spans="22:26">
      <c r="V14084" s="288"/>
      <c r="W14084" s="287"/>
      <c r="Z14084" s="289"/>
    </row>
    <row r="14085" spans="22:26">
      <c r="V14085" s="288"/>
      <c r="W14085" s="287"/>
      <c r="Z14085" s="289"/>
    </row>
    <row r="14086" spans="22:26">
      <c r="V14086" s="288"/>
      <c r="W14086" s="287"/>
      <c r="Z14086" s="289"/>
    </row>
    <row r="14087" spans="22:26">
      <c r="V14087" s="288"/>
      <c r="W14087" s="287"/>
      <c r="Z14087" s="289"/>
    </row>
    <row r="14088" spans="22:26">
      <c r="V14088" s="288"/>
      <c r="W14088" s="287"/>
      <c r="Z14088" s="289"/>
    </row>
    <row r="14089" spans="22:26">
      <c r="V14089" s="288"/>
      <c r="W14089" s="287"/>
      <c r="Z14089" s="289"/>
    </row>
    <row r="14090" spans="22:26">
      <c r="V14090" s="288"/>
      <c r="W14090" s="287"/>
      <c r="Z14090" s="289"/>
    </row>
    <row r="14091" spans="22:26">
      <c r="V14091" s="288"/>
      <c r="W14091" s="287"/>
      <c r="Z14091" s="289"/>
    </row>
    <row r="14092" spans="22:26">
      <c r="V14092" s="288"/>
      <c r="W14092" s="287"/>
      <c r="Z14092" s="289"/>
    </row>
    <row r="14093" spans="22:26">
      <c r="V14093" s="288"/>
      <c r="W14093" s="287"/>
      <c r="Z14093" s="289"/>
    </row>
    <row r="14094" spans="22:26">
      <c r="V14094" s="288"/>
      <c r="W14094" s="287"/>
      <c r="Z14094" s="289"/>
    </row>
    <row r="14095" spans="22:26">
      <c r="V14095" s="288"/>
      <c r="W14095" s="287"/>
      <c r="Z14095" s="289"/>
    </row>
    <row r="14096" spans="22:26">
      <c r="V14096" s="288"/>
      <c r="W14096" s="287"/>
      <c r="Z14096" s="289"/>
    </row>
    <row r="14097" spans="22:26">
      <c r="V14097" s="288"/>
      <c r="W14097" s="287"/>
      <c r="Z14097" s="289"/>
    </row>
    <row r="14098" spans="22:26">
      <c r="V14098" s="288"/>
      <c r="W14098" s="287"/>
      <c r="Z14098" s="289"/>
    </row>
    <row r="14099" spans="22:26">
      <c r="V14099" s="288"/>
      <c r="W14099" s="287"/>
      <c r="Z14099" s="289"/>
    </row>
    <row r="14100" spans="22:26">
      <c r="V14100" s="288"/>
      <c r="W14100" s="287"/>
      <c r="Z14100" s="289"/>
    </row>
    <row r="14101" spans="22:26">
      <c r="V14101" s="288"/>
      <c r="W14101" s="287"/>
      <c r="Z14101" s="289"/>
    </row>
    <row r="14102" spans="22:26">
      <c r="V14102" s="288"/>
      <c r="W14102" s="287"/>
      <c r="Z14102" s="289"/>
    </row>
    <row r="14103" spans="22:26">
      <c r="V14103" s="288"/>
      <c r="W14103" s="287"/>
      <c r="Z14103" s="289"/>
    </row>
    <row r="14104" spans="22:26">
      <c r="V14104" s="288"/>
      <c r="W14104" s="287"/>
      <c r="Z14104" s="289"/>
    </row>
    <row r="14105" spans="22:26">
      <c r="V14105" s="288"/>
      <c r="W14105" s="287"/>
      <c r="Z14105" s="289"/>
    </row>
    <row r="14106" spans="22:26">
      <c r="V14106" s="288"/>
      <c r="W14106" s="287"/>
      <c r="Z14106" s="289"/>
    </row>
    <row r="14107" spans="22:26">
      <c r="V14107" s="288"/>
      <c r="W14107" s="287"/>
      <c r="Z14107" s="289"/>
    </row>
    <row r="14108" spans="22:26">
      <c r="V14108" s="288"/>
      <c r="W14108" s="287"/>
      <c r="Z14108" s="289"/>
    </row>
    <row r="14109" spans="22:26">
      <c r="V14109" s="288"/>
      <c r="W14109" s="287"/>
      <c r="Z14109" s="289"/>
    </row>
    <row r="14110" spans="22:26">
      <c r="V14110" s="288"/>
      <c r="W14110" s="287"/>
      <c r="Z14110" s="289"/>
    </row>
    <row r="14111" spans="22:26">
      <c r="V14111" s="288"/>
      <c r="W14111" s="287"/>
      <c r="Z14111" s="289"/>
    </row>
    <row r="14112" spans="22:26">
      <c r="V14112" s="288"/>
      <c r="W14112" s="287"/>
      <c r="Z14112" s="289"/>
    </row>
    <row r="14113" spans="22:26">
      <c r="V14113" s="288"/>
      <c r="W14113" s="287"/>
      <c r="Z14113" s="289"/>
    </row>
    <row r="14114" spans="22:26">
      <c r="V14114" s="288"/>
      <c r="W14114" s="287"/>
      <c r="Z14114" s="289"/>
    </row>
    <row r="14115" spans="22:26">
      <c r="V14115" s="288"/>
      <c r="W14115" s="287"/>
      <c r="Z14115" s="289"/>
    </row>
    <row r="14116" spans="22:26">
      <c r="V14116" s="288"/>
      <c r="W14116" s="287"/>
      <c r="Z14116" s="289"/>
    </row>
    <row r="14117" spans="22:26">
      <c r="V14117" s="288"/>
      <c r="W14117" s="287"/>
      <c r="Z14117" s="289"/>
    </row>
    <row r="14118" spans="22:26">
      <c r="V14118" s="288"/>
      <c r="W14118" s="287"/>
      <c r="Z14118" s="289"/>
    </row>
    <row r="14119" spans="22:26">
      <c r="V14119" s="288"/>
      <c r="W14119" s="287"/>
      <c r="Z14119" s="289"/>
    </row>
    <row r="14120" spans="22:26">
      <c r="V14120" s="288"/>
      <c r="W14120" s="287"/>
      <c r="Z14120" s="289"/>
    </row>
    <row r="14121" spans="22:26">
      <c r="V14121" s="288"/>
      <c r="W14121" s="287"/>
      <c r="Z14121" s="289"/>
    </row>
    <row r="14122" spans="22:26">
      <c r="V14122" s="288"/>
      <c r="W14122" s="287"/>
      <c r="Z14122" s="289"/>
    </row>
    <row r="14123" spans="22:26">
      <c r="V14123" s="288"/>
      <c r="W14123" s="287"/>
      <c r="Z14123" s="289"/>
    </row>
    <row r="14124" spans="22:26">
      <c r="V14124" s="288"/>
      <c r="W14124" s="287"/>
      <c r="Z14124" s="289"/>
    </row>
    <row r="14125" spans="22:26">
      <c r="V14125" s="288"/>
      <c r="W14125" s="287"/>
      <c r="Z14125" s="289"/>
    </row>
    <row r="14126" spans="22:26">
      <c r="V14126" s="288"/>
      <c r="W14126" s="287"/>
      <c r="Z14126" s="289"/>
    </row>
    <row r="14127" spans="22:26">
      <c r="V14127" s="288"/>
      <c r="W14127" s="287"/>
      <c r="Z14127" s="289"/>
    </row>
    <row r="14128" spans="22:26">
      <c r="V14128" s="288"/>
      <c r="W14128" s="287"/>
      <c r="Z14128" s="289"/>
    </row>
    <row r="14129" spans="22:26">
      <c r="V14129" s="288"/>
      <c r="W14129" s="287"/>
      <c r="Z14129" s="289"/>
    </row>
    <row r="14130" spans="22:26">
      <c r="V14130" s="288"/>
      <c r="W14130" s="287"/>
      <c r="Z14130" s="289"/>
    </row>
    <row r="14131" spans="22:26">
      <c r="V14131" s="288"/>
      <c r="W14131" s="287"/>
      <c r="Z14131" s="289"/>
    </row>
    <row r="14132" spans="22:26">
      <c r="V14132" s="288"/>
      <c r="W14132" s="287"/>
      <c r="Z14132" s="289"/>
    </row>
    <row r="14133" spans="22:26">
      <c r="V14133" s="288"/>
      <c r="W14133" s="287"/>
      <c r="Z14133" s="289"/>
    </row>
    <row r="14134" spans="22:26">
      <c r="V14134" s="288"/>
      <c r="W14134" s="287"/>
      <c r="Z14134" s="289"/>
    </row>
    <row r="14135" spans="22:26">
      <c r="V14135" s="288"/>
      <c r="W14135" s="287"/>
      <c r="Z14135" s="289"/>
    </row>
    <row r="14136" spans="22:26">
      <c r="V14136" s="288"/>
      <c r="W14136" s="287"/>
      <c r="Z14136" s="289"/>
    </row>
    <row r="14137" spans="22:26">
      <c r="V14137" s="288"/>
      <c r="W14137" s="287"/>
      <c r="Z14137" s="289"/>
    </row>
    <row r="14138" spans="22:26">
      <c r="V14138" s="288"/>
      <c r="W14138" s="287"/>
      <c r="Z14138" s="289"/>
    </row>
    <row r="14139" spans="22:26">
      <c r="V14139" s="288"/>
      <c r="W14139" s="287"/>
      <c r="Z14139" s="289"/>
    </row>
    <row r="14140" spans="22:26">
      <c r="V14140" s="288"/>
      <c r="W14140" s="287"/>
      <c r="Z14140" s="289"/>
    </row>
    <row r="14141" spans="22:26">
      <c r="V14141" s="288"/>
      <c r="W14141" s="287"/>
      <c r="Z14141" s="289"/>
    </row>
    <row r="14142" spans="22:26">
      <c r="V14142" s="288"/>
      <c r="W14142" s="287"/>
      <c r="Z14142" s="289"/>
    </row>
    <row r="14143" spans="22:26">
      <c r="V14143" s="288"/>
      <c r="W14143" s="287"/>
      <c r="Z14143" s="289"/>
    </row>
    <row r="14144" spans="22:26">
      <c r="V14144" s="288"/>
      <c r="W14144" s="287"/>
      <c r="Z14144" s="289"/>
    </row>
    <row r="14145" spans="22:26">
      <c r="V14145" s="288"/>
      <c r="W14145" s="287"/>
      <c r="Z14145" s="289"/>
    </row>
    <row r="14146" spans="22:26">
      <c r="V14146" s="288"/>
      <c r="W14146" s="287"/>
      <c r="Z14146" s="289"/>
    </row>
    <row r="14147" spans="22:26">
      <c r="V14147" s="288"/>
      <c r="W14147" s="287"/>
      <c r="Z14147" s="289"/>
    </row>
    <row r="14148" spans="22:26">
      <c r="V14148" s="288"/>
      <c r="W14148" s="287"/>
      <c r="Z14148" s="289"/>
    </row>
    <row r="14149" spans="22:26">
      <c r="V14149" s="288"/>
      <c r="W14149" s="287"/>
      <c r="Z14149" s="289"/>
    </row>
    <row r="14150" spans="22:26">
      <c r="V14150" s="288"/>
      <c r="W14150" s="287"/>
      <c r="Z14150" s="289"/>
    </row>
    <row r="14151" spans="22:26">
      <c r="V14151" s="288"/>
      <c r="W14151" s="287"/>
      <c r="Z14151" s="289"/>
    </row>
    <row r="14152" spans="22:26">
      <c r="V14152" s="288"/>
      <c r="W14152" s="287"/>
      <c r="Z14152" s="289"/>
    </row>
    <row r="14153" spans="22:26">
      <c r="V14153" s="288"/>
      <c r="W14153" s="287"/>
      <c r="Z14153" s="289"/>
    </row>
    <row r="14154" spans="22:26">
      <c r="V14154" s="288"/>
      <c r="W14154" s="287"/>
      <c r="Z14154" s="289"/>
    </row>
    <row r="14155" spans="22:26">
      <c r="V14155" s="288"/>
      <c r="W14155" s="287"/>
      <c r="Z14155" s="289"/>
    </row>
    <row r="14156" spans="22:26">
      <c r="V14156" s="288"/>
      <c r="W14156" s="287"/>
      <c r="Z14156" s="289"/>
    </row>
    <row r="14157" spans="22:26">
      <c r="V14157" s="288"/>
      <c r="W14157" s="287"/>
      <c r="Z14157" s="289"/>
    </row>
    <row r="14158" spans="22:26">
      <c r="V14158" s="288"/>
      <c r="W14158" s="287"/>
      <c r="Z14158" s="289"/>
    </row>
    <row r="14159" spans="22:26">
      <c r="V14159" s="288"/>
      <c r="W14159" s="287"/>
      <c r="Z14159" s="289"/>
    </row>
    <row r="14160" spans="22:26">
      <c r="V14160" s="288"/>
      <c r="W14160" s="287"/>
      <c r="Z14160" s="289"/>
    </row>
    <row r="14161" spans="22:26">
      <c r="V14161" s="288"/>
      <c r="W14161" s="287"/>
      <c r="Z14161" s="289"/>
    </row>
    <row r="14162" spans="22:26">
      <c r="V14162" s="288"/>
      <c r="W14162" s="287"/>
      <c r="Z14162" s="289"/>
    </row>
    <row r="14163" spans="22:26">
      <c r="V14163" s="288"/>
      <c r="W14163" s="287"/>
      <c r="Z14163" s="289"/>
    </row>
    <row r="14164" spans="22:26">
      <c r="V14164" s="288"/>
      <c r="W14164" s="287"/>
      <c r="Z14164" s="289"/>
    </row>
    <row r="14165" spans="22:26">
      <c r="V14165" s="288"/>
      <c r="W14165" s="287"/>
      <c r="Z14165" s="289"/>
    </row>
    <row r="14166" spans="22:26">
      <c r="V14166" s="288"/>
      <c r="W14166" s="287"/>
      <c r="Z14166" s="289"/>
    </row>
    <row r="14167" spans="22:26">
      <c r="V14167" s="288"/>
      <c r="W14167" s="287"/>
      <c r="Z14167" s="289"/>
    </row>
    <row r="14168" spans="22:26">
      <c r="V14168" s="288"/>
      <c r="W14168" s="287"/>
      <c r="Z14168" s="289"/>
    </row>
    <row r="14169" spans="22:26">
      <c r="V14169" s="288"/>
      <c r="W14169" s="287"/>
      <c r="Z14169" s="289"/>
    </row>
    <row r="14170" spans="22:26">
      <c r="V14170" s="288"/>
      <c r="W14170" s="287"/>
      <c r="Z14170" s="289"/>
    </row>
    <row r="14171" spans="22:26">
      <c r="V14171" s="288"/>
      <c r="W14171" s="287"/>
      <c r="Z14171" s="289"/>
    </row>
    <row r="14172" spans="22:26">
      <c r="V14172" s="288"/>
      <c r="W14172" s="287"/>
      <c r="Z14172" s="289"/>
    </row>
    <row r="14173" spans="22:26">
      <c r="V14173" s="288"/>
      <c r="W14173" s="287"/>
      <c r="Z14173" s="289"/>
    </row>
    <row r="14174" spans="22:26">
      <c r="V14174" s="288"/>
      <c r="W14174" s="287"/>
      <c r="Z14174" s="289"/>
    </row>
    <row r="14175" spans="22:26">
      <c r="V14175" s="288"/>
      <c r="W14175" s="287"/>
      <c r="Z14175" s="289"/>
    </row>
    <row r="14176" spans="22:26">
      <c r="V14176" s="288"/>
      <c r="W14176" s="287"/>
      <c r="Z14176" s="289"/>
    </row>
    <row r="14177" spans="22:26">
      <c r="V14177" s="288"/>
      <c r="W14177" s="287"/>
      <c r="Z14177" s="289"/>
    </row>
    <row r="14178" spans="22:26">
      <c r="V14178" s="288"/>
      <c r="W14178" s="287"/>
      <c r="Z14178" s="289"/>
    </row>
    <row r="14179" spans="22:26">
      <c r="V14179" s="288"/>
      <c r="W14179" s="287"/>
      <c r="Z14179" s="289"/>
    </row>
    <row r="14180" spans="22:26">
      <c r="V14180" s="288"/>
      <c r="W14180" s="287"/>
      <c r="Z14180" s="289"/>
    </row>
    <row r="14181" spans="22:26">
      <c r="V14181" s="288"/>
      <c r="W14181" s="287"/>
      <c r="Z14181" s="289"/>
    </row>
    <row r="14182" spans="22:26">
      <c r="V14182" s="288"/>
      <c r="W14182" s="287"/>
      <c r="Z14182" s="289"/>
    </row>
    <row r="14183" spans="22:26">
      <c r="V14183" s="288"/>
      <c r="W14183" s="287"/>
      <c r="Z14183" s="289"/>
    </row>
    <row r="14184" spans="22:26">
      <c r="V14184" s="288"/>
      <c r="W14184" s="287"/>
      <c r="Z14184" s="289"/>
    </row>
    <row r="14185" spans="22:26">
      <c r="V14185" s="288"/>
      <c r="W14185" s="287"/>
      <c r="Z14185" s="289"/>
    </row>
    <row r="14186" spans="22:26">
      <c r="V14186" s="288"/>
      <c r="W14186" s="287"/>
      <c r="Z14186" s="289"/>
    </row>
    <row r="14187" spans="22:26">
      <c r="V14187" s="288"/>
      <c r="W14187" s="287"/>
      <c r="Z14187" s="289"/>
    </row>
    <row r="14188" spans="22:26">
      <c r="V14188" s="288"/>
      <c r="W14188" s="287"/>
      <c r="Z14188" s="289"/>
    </row>
    <row r="14189" spans="22:26">
      <c r="V14189" s="288"/>
      <c r="W14189" s="287"/>
      <c r="Z14189" s="289"/>
    </row>
    <row r="14190" spans="22:26">
      <c r="V14190" s="288"/>
      <c r="W14190" s="287"/>
      <c r="Z14190" s="289"/>
    </row>
    <row r="14191" spans="22:26">
      <c r="V14191" s="288"/>
      <c r="W14191" s="287"/>
      <c r="Z14191" s="289"/>
    </row>
    <row r="14192" spans="22:26">
      <c r="V14192" s="288"/>
      <c r="W14192" s="287"/>
      <c r="Z14192" s="289"/>
    </row>
    <row r="14193" spans="22:26">
      <c r="V14193" s="288"/>
      <c r="W14193" s="287"/>
      <c r="Z14193" s="289"/>
    </row>
    <row r="14194" spans="22:26">
      <c r="V14194" s="288"/>
      <c r="W14194" s="287"/>
      <c r="Z14194" s="289"/>
    </row>
    <row r="14195" spans="22:26">
      <c r="V14195" s="288"/>
      <c r="W14195" s="287"/>
      <c r="Z14195" s="289"/>
    </row>
    <row r="14196" spans="22:26">
      <c r="V14196" s="288"/>
      <c r="W14196" s="287"/>
      <c r="Z14196" s="289"/>
    </row>
    <row r="14197" spans="22:26">
      <c r="V14197" s="288"/>
      <c r="W14197" s="287"/>
      <c r="Z14197" s="289"/>
    </row>
    <row r="14198" spans="22:26">
      <c r="V14198" s="288"/>
      <c r="W14198" s="287"/>
      <c r="Z14198" s="289"/>
    </row>
    <row r="14199" spans="22:26">
      <c r="V14199" s="288"/>
      <c r="W14199" s="287"/>
      <c r="Z14199" s="289"/>
    </row>
    <row r="14200" spans="22:26">
      <c r="V14200" s="288"/>
      <c r="W14200" s="287"/>
      <c r="Z14200" s="289"/>
    </row>
    <row r="14201" spans="22:26">
      <c r="V14201" s="288"/>
      <c r="W14201" s="287"/>
      <c r="Z14201" s="289"/>
    </row>
    <row r="14202" spans="22:26">
      <c r="V14202" s="288"/>
      <c r="W14202" s="287"/>
      <c r="Z14202" s="289"/>
    </row>
    <row r="14203" spans="22:26">
      <c r="V14203" s="288"/>
      <c r="W14203" s="287"/>
      <c r="Z14203" s="289"/>
    </row>
    <row r="14204" spans="22:26">
      <c r="V14204" s="288"/>
      <c r="W14204" s="287"/>
      <c r="Z14204" s="289"/>
    </row>
    <row r="14205" spans="22:26">
      <c r="V14205" s="288"/>
      <c r="W14205" s="287"/>
      <c r="Z14205" s="289"/>
    </row>
    <row r="14206" spans="22:26">
      <c r="V14206" s="288"/>
      <c r="W14206" s="287"/>
      <c r="Z14206" s="289"/>
    </row>
    <row r="14207" spans="22:26">
      <c r="V14207" s="288"/>
      <c r="W14207" s="287"/>
      <c r="Z14207" s="289"/>
    </row>
    <row r="14208" spans="22:26">
      <c r="V14208" s="288"/>
      <c r="W14208" s="287"/>
      <c r="Z14208" s="289"/>
    </row>
    <row r="14209" spans="22:26">
      <c r="V14209" s="288"/>
      <c r="W14209" s="287"/>
      <c r="Z14209" s="289"/>
    </row>
    <row r="14210" spans="22:26">
      <c r="V14210" s="288"/>
      <c r="W14210" s="287"/>
      <c r="Z14210" s="289"/>
    </row>
    <row r="14211" spans="22:26">
      <c r="V14211" s="288"/>
      <c r="W14211" s="287"/>
      <c r="Z14211" s="289"/>
    </row>
    <row r="14212" spans="22:26">
      <c r="V14212" s="288"/>
      <c r="W14212" s="287"/>
      <c r="Z14212" s="289"/>
    </row>
    <row r="14213" spans="22:26">
      <c r="V14213" s="288"/>
      <c r="W14213" s="287"/>
      <c r="Z14213" s="289"/>
    </row>
    <row r="14214" spans="22:26">
      <c r="V14214" s="288"/>
      <c r="W14214" s="287"/>
      <c r="Z14214" s="289"/>
    </row>
    <row r="14215" spans="22:26">
      <c r="V14215" s="288"/>
      <c r="W14215" s="287"/>
      <c r="Z14215" s="289"/>
    </row>
    <row r="14216" spans="22:26">
      <c r="V14216" s="288"/>
      <c r="W14216" s="287"/>
      <c r="Z14216" s="289"/>
    </row>
    <row r="14217" spans="22:26">
      <c r="V14217" s="288"/>
      <c r="W14217" s="287"/>
      <c r="Z14217" s="289"/>
    </row>
    <row r="14218" spans="22:26">
      <c r="V14218" s="288"/>
      <c r="W14218" s="287"/>
      <c r="Z14218" s="289"/>
    </row>
    <row r="14219" spans="22:26">
      <c r="V14219" s="288"/>
      <c r="W14219" s="287"/>
      <c r="Z14219" s="289"/>
    </row>
    <row r="14220" spans="22:26">
      <c r="V14220" s="288"/>
      <c r="W14220" s="287"/>
      <c r="Z14220" s="289"/>
    </row>
    <row r="14221" spans="22:26">
      <c r="V14221" s="288"/>
      <c r="W14221" s="287"/>
      <c r="Z14221" s="289"/>
    </row>
    <row r="14222" spans="22:26">
      <c r="V14222" s="288"/>
      <c r="W14222" s="287"/>
      <c r="Z14222" s="289"/>
    </row>
    <row r="14223" spans="22:26">
      <c r="V14223" s="288"/>
      <c r="W14223" s="287"/>
      <c r="Z14223" s="289"/>
    </row>
    <row r="14224" spans="22:26">
      <c r="V14224" s="288"/>
      <c r="W14224" s="287"/>
      <c r="Z14224" s="289"/>
    </row>
    <row r="14225" spans="22:26">
      <c r="V14225" s="288"/>
      <c r="W14225" s="287"/>
      <c r="Z14225" s="289"/>
    </row>
    <row r="14226" spans="22:26">
      <c r="V14226" s="288"/>
      <c r="W14226" s="287"/>
      <c r="Z14226" s="289"/>
    </row>
    <row r="14227" spans="22:26">
      <c r="V14227" s="288"/>
      <c r="W14227" s="287"/>
      <c r="Z14227" s="289"/>
    </row>
    <row r="14228" spans="22:26">
      <c r="V14228" s="288"/>
      <c r="W14228" s="287"/>
      <c r="Z14228" s="289"/>
    </row>
    <row r="14229" spans="22:26">
      <c r="V14229" s="288"/>
      <c r="W14229" s="287"/>
      <c r="Z14229" s="289"/>
    </row>
    <row r="14230" spans="22:26">
      <c r="V14230" s="288"/>
      <c r="W14230" s="287"/>
      <c r="Z14230" s="289"/>
    </row>
    <row r="14231" spans="22:26">
      <c r="V14231" s="288"/>
      <c r="W14231" s="287"/>
      <c r="Z14231" s="289"/>
    </row>
    <row r="14232" spans="22:26">
      <c r="V14232" s="288"/>
      <c r="W14232" s="287"/>
      <c r="Z14232" s="289"/>
    </row>
    <row r="14233" spans="22:26">
      <c r="V14233" s="288"/>
      <c r="W14233" s="287"/>
      <c r="Z14233" s="289"/>
    </row>
    <row r="14234" spans="22:26">
      <c r="V14234" s="288"/>
      <c r="W14234" s="287"/>
      <c r="Z14234" s="289"/>
    </row>
    <row r="14235" spans="22:26">
      <c r="V14235" s="288"/>
      <c r="W14235" s="287"/>
      <c r="Z14235" s="289"/>
    </row>
    <row r="14236" spans="22:26">
      <c r="V14236" s="288"/>
      <c r="W14236" s="287"/>
      <c r="Z14236" s="289"/>
    </row>
    <row r="14237" spans="22:26">
      <c r="V14237" s="288"/>
      <c r="W14237" s="287"/>
      <c r="Z14237" s="289"/>
    </row>
    <row r="14238" spans="22:26">
      <c r="V14238" s="288"/>
      <c r="W14238" s="287"/>
      <c r="Z14238" s="289"/>
    </row>
    <row r="14239" spans="22:26">
      <c r="V14239" s="288"/>
      <c r="W14239" s="287"/>
      <c r="Z14239" s="289"/>
    </row>
    <row r="14240" spans="22:26">
      <c r="V14240" s="288"/>
      <c r="W14240" s="287"/>
      <c r="Z14240" s="289"/>
    </row>
    <row r="14241" spans="22:26">
      <c r="V14241" s="288"/>
      <c r="W14241" s="287"/>
      <c r="Z14241" s="289"/>
    </row>
    <row r="14242" spans="22:26">
      <c r="V14242" s="288"/>
      <c r="W14242" s="287"/>
      <c r="Z14242" s="289"/>
    </row>
    <row r="14243" spans="22:26">
      <c r="V14243" s="288"/>
      <c r="W14243" s="287"/>
      <c r="Z14243" s="289"/>
    </row>
    <row r="14244" spans="22:26">
      <c r="V14244" s="288"/>
      <c r="W14244" s="287"/>
      <c r="Z14244" s="289"/>
    </row>
    <row r="14245" spans="22:26">
      <c r="V14245" s="288"/>
      <c r="W14245" s="287"/>
      <c r="Z14245" s="289"/>
    </row>
    <row r="14246" spans="22:26">
      <c r="V14246" s="288"/>
      <c r="W14246" s="287"/>
      <c r="Z14246" s="289"/>
    </row>
    <row r="14247" spans="22:26">
      <c r="V14247" s="288"/>
      <c r="W14247" s="287"/>
      <c r="Z14247" s="289"/>
    </row>
    <row r="14248" spans="22:26">
      <c r="V14248" s="288"/>
      <c r="W14248" s="287"/>
      <c r="Z14248" s="289"/>
    </row>
    <row r="14249" spans="22:26">
      <c r="V14249" s="288"/>
      <c r="W14249" s="287"/>
      <c r="Z14249" s="289"/>
    </row>
    <row r="14250" spans="22:26">
      <c r="V14250" s="288"/>
      <c r="W14250" s="287"/>
      <c r="Z14250" s="289"/>
    </row>
    <row r="14251" spans="22:26">
      <c r="V14251" s="288"/>
      <c r="W14251" s="287"/>
      <c r="Z14251" s="289"/>
    </row>
    <row r="14252" spans="22:26">
      <c r="V14252" s="288"/>
      <c r="W14252" s="287"/>
      <c r="Z14252" s="289"/>
    </row>
    <row r="14253" spans="22:26">
      <c r="V14253" s="288"/>
      <c r="W14253" s="287"/>
      <c r="Z14253" s="289"/>
    </row>
    <row r="14254" spans="22:26">
      <c r="V14254" s="288"/>
      <c r="W14254" s="287"/>
      <c r="Z14254" s="289"/>
    </row>
    <row r="14255" spans="22:26">
      <c r="V14255" s="288"/>
      <c r="W14255" s="287"/>
      <c r="Z14255" s="289"/>
    </row>
    <row r="14256" spans="22:26">
      <c r="V14256" s="288"/>
      <c r="W14256" s="287"/>
      <c r="Z14256" s="289"/>
    </row>
    <row r="14257" spans="22:26">
      <c r="V14257" s="288"/>
      <c r="W14257" s="287"/>
      <c r="Z14257" s="289"/>
    </row>
    <row r="14258" spans="22:26">
      <c r="V14258" s="288"/>
      <c r="W14258" s="287"/>
      <c r="Z14258" s="289"/>
    </row>
    <row r="14259" spans="22:26">
      <c r="V14259" s="288"/>
      <c r="W14259" s="287"/>
      <c r="Z14259" s="289"/>
    </row>
    <row r="14260" spans="22:26">
      <c r="V14260" s="288"/>
      <c r="W14260" s="287"/>
      <c r="Z14260" s="289"/>
    </row>
    <row r="14261" spans="22:26">
      <c r="V14261" s="288"/>
      <c r="W14261" s="287"/>
      <c r="Z14261" s="289"/>
    </row>
    <row r="14262" spans="22:26">
      <c r="V14262" s="288"/>
      <c r="W14262" s="287"/>
      <c r="Z14262" s="289"/>
    </row>
    <row r="14263" spans="22:26">
      <c r="V14263" s="288"/>
      <c r="W14263" s="287"/>
      <c r="Z14263" s="289"/>
    </row>
    <row r="14264" spans="22:26">
      <c r="V14264" s="288"/>
      <c r="W14264" s="287"/>
      <c r="Z14264" s="289"/>
    </row>
    <row r="14265" spans="22:26">
      <c r="V14265" s="288"/>
      <c r="W14265" s="287"/>
      <c r="Z14265" s="289"/>
    </row>
    <row r="14266" spans="22:26">
      <c r="V14266" s="288"/>
      <c r="W14266" s="287"/>
      <c r="Z14266" s="289"/>
    </row>
    <row r="14267" spans="22:26">
      <c r="V14267" s="288"/>
      <c r="W14267" s="287"/>
      <c r="Z14267" s="289"/>
    </row>
    <row r="14268" spans="22:26">
      <c r="V14268" s="288"/>
      <c r="W14268" s="287"/>
      <c r="Z14268" s="289"/>
    </row>
    <row r="14269" spans="22:26">
      <c r="V14269" s="288"/>
      <c r="W14269" s="287"/>
      <c r="Z14269" s="289"/>
    </row>
    <row r="14270" spans="22:26">
      <c r="V14270" s="288"/>
      <c r="W14270" s="287"/>
      <c r="Z14270" s="289"/>
    </row>
    <row r="14271" spans="22:26">
      <c r="V14271" s="288"/>
      <c r="W14271" s="287"/>
      <c r="Z14271" s="289"/>
    </row>
    <row r="14272" spans="22:26">
      <c r="V14272" s="288"/>
      <c r="W14272" s="287"/>
      <c r="Z14272" s="289"/>
    </row>
    <row r="14273" spans="22:26">
      <c r="V14273" s="288"/>
      <c r="W14273" s="287"/>
      <c r="Z14273" s="289"/>
    </row>
    <row r="14274" spans="22:26">
      <c r="V14274" s="288"/>
      <c r="W14274" s="287"/>
      <c r="Z14274" s="289"/>
    </row>
    <row r="14275" spans="22:26">
      <c r="V14275" s="288"/>
      <c r="W14275" s="287"/>
      <c r="Z14275" s="289"/>
    </row>
    <row r="14276" spans="22:26">
      <c r="V14276" s="288"/>
      <c r="W14276" s="287"/>
      <c r="Z14276" s="289"/>
    </row>
    <row r="14277" spans="22:26">
      <c r="V14277" s="288"/>
      <c r="W14277" s="287"/>
      <c r="Z14277" s="289"/>
    </row>
    <row r="14278" spans="22:26">
      <c r="V14278" s="288"/>
      <c r="W14278" s="287"/>
      <c r="Z14278" s="289"/>
    </row>
    <row r="14279" spans="22:26">
      <c r="V14279" s="288"/>
      <c r="W14279" s="287"/>
      <c r="Z14279" s="289"/>
    </row>
    <row r="14280" spans="22:26">
      <c r="V14280" s="288"/>
      <c r="W14280" s="287"/>
      <c r="Z14280" s="289"/>
    </row>
    <row r="14281" spans="22:26">
      <c r="V14281" s="288"/>
      <c r="W14281" s="287"/>
      <c r="Z14281" s="289"/>
    </row>
    <row r="14282" spans="22:26">
      <c r="V14282" s="288"/>
      <c r="W14282" s="287"/>
      <c r="Z14282" s="289"/>
    </row>
    <row r="14283" spans="22:26">
      <c r="V14283" s="288"/>
      <c r="W14283" s="287"/>
      <c r="Z14283" s="289"/>
    </row>
    <row r="14284" spans="22:26">
      <c r="V14284" s="288"/>
      <c r="W14284" s="287"/>
      <c r="Z14284" s="289"/>
    </row>
    <row r="14285" spans="22:26">
      <c r="V14285" s="288"/>
      <c r="W14285" s="287"/>
      <c r="Z14285" s="289"/>
    </row>
    <row r="14286" spans="22:26">
      <c r="V14286" s="288"/>
      <c r="W14286" s="287"/>
      <c r="Z14286" s="289"/>
    </row>
    <row r="14287" spans="22:26">
      <c r="V14287" s="288"/>
      <c r="W14287" s="287"/>
      <c r="Z14287" s="289"/>
    </row>
    <row r="14288" spans="22:26">
      <c r="V14288" s="288"/>
      <c r="W14288" s="287"/>
      <c r="Z14288" s="289"/>
    </row>
    <row r="14289" spans="22:26">
      <c r="V14289" s="288"/>
      <c r="W14289" s="287"/>
      <c r="Z14289" s="289"/>
    </row>
    <row r="14290" spans="22:26">
      <c r="V14290" s="288"/>
      <c r="W14290" s="287"/>
      <c r="Z14290" s="289"/>
    </row>
    <row r="14291" spans="22:26">
      <c r="V14291" s="288"/>
      <c r="W14291" s="287"/>
      <c r="Z14291" s="289"/>
    </row>
    <row r="14292" spans="22:26">
      <c r="V14292" s="288"/>
      <c r="W14292" s="287"/>
      <c r="Z14292" s="289"/>
    </row>
    <row r="14293" spans="22:26">
      <c r="V14293" s="288"/>
      <c r="W14293" s="287"/>
      <c r="Z14293" s="289"/>
    </row>
    <row r="14294" spans="22:26">
      <c r="V14294" s="288"/>
      <c r="W14294" s="287"/>
      <c r="Z14294" s="289"/>
    </row>
    <row r="14295" spans="22:26">
      <c r="V14295" s="288"/>
      <c r="W14295" s="287"/>
      <c r="Z14295" s="289"/>
    </row>
    <row r="14296" spans="22:26">
      <c r="V14296" s="288"/>
      <c r="W14296" s="287"/>
      <c r="Z14296" s="289"/>
    </row>
    <row r="14297" spans="22:26">
      <c r="V14297" s="288"/>
      <c r="W14297" s="287"/>
      <c r="Z14297" s="289"/>
    </row>
    <row r="14298" spans="22:26">
      <c r="V14298" s="288"/>
      <c r="W14298" s="287"/>
      <c r="Z14298" s="289"/>
    </row>
    <row r="14299" spans="22:26">
      <c r="V14299" s="288"/>
      <c r="W14299" s="287"/>
      <c r="Z14299" s="289"/>
    </row>
    <row r="14300" spans="22:26">
      <c r="V14300" s="288"/>
      <c r="W14300" s="287"/>
      <c r="Z14300" s="289"/>
    </row>
    <row r="14301" spans="22:26">
      <c r="V14301" s="288"/>
      <c r="W14301" s="287"/>
      <c r="Z14301" s="289"/>
    </row>
    <row r="14302" spans="22:26">
      <c r="V14302" s="288"/>
      <c r="W14302" s="287"/>
      <c r="Z14302" s="289"/>
    </row>
    <row r="14303" spans="22:26">
      <c r="V14303" s="288"/>
      <c r="W14303" s="287"/>
      <c r="Z14303" s="289"/>
    </row>
    <row r="14304" spans="22:26">
      <c r="V14304" s="288"/>
      <c r="W14304" s="287"/>
      <c r="Z14304" s="289"/>
    </row>
    <row r="14305" spans="22:26">
      <c r="V14305" s="288"/>
      <c r="W14305" s="287"/>
      <c r="Z14305" s="289"/>
    </row>
    <row r="14306" spans="22:26">
      <c r="V14306" s="288"/>
      <c r="W14306" s="287"/>
      <c r="Z14306" s="289"/>
    </row>
    <row r="14307" spans="22:26">
      <c r="V14307" s="288"/>
      <c r="W14307" s="287"/>
      <c r="Z14307" s="289"/>
    </row>
    <row r="14308" spans="22:26">
      <c r="V14308" s="288"/>
      <c r="W14308" s="287"/>
      <c r="Z14308" s="289"/>
    </row>
    <row r="14309" spans="22:26">
      <c r="V14309" s="288"/>
      <c r="W14309" s="287"/>
      <c r="Z14309" s="289"/>
    </row>
    <row r="14310" spans="22:26">
      <c r="V14310" s="288"/>
      <c r="W14310" s="287"/>
      <c r="Z14310" s="289"/>
    </row>
    <row r="14311" spans="22:26">
      <c r="V14311" s="288"/>
      <c r="W14311" s="287"/>
      <c r="Z14311" s="289"/>
    </row>
    <row r="14312" spans="22:26">
      <c r="V14312" s="288"/>
      <c r="W14312" s="287"/>
      <c r="Z14312" s="289"/>
    </row>
    <row r="14313" spans="22:26">
      <c r="V14313" s="288"/>
      <c r="W14313" s="287"/>
      <c r="Z14313" s="289"/>
    </row>
    <row r="14314" spans="22:26">
      <c r="V14314" s="288"/>
      <c r="W14314" s="287"/>
      <c r="Z14314" s="289"/>
    </row>
    <row r="14315" spans="22:26">
      <c r="V14315" s="288"/>
      <c r="W14315" s="287"/>
      <c r="Z14315" s="289"/>
    </row>
    <row r="14316" spans="22:26">
      <c r="V14316" s="288"/>
      <c r="W14316" s="287"/>
      <c r="Z14316" s="289"/>
    </row>
    <row r="14317" spans="22:26">
      <c r="V14317" s="288"/>
      <c r="W14317" s="287"/>
      <c r="Z14317" s="289"/>
    </row>
    <row r="14318" spans="22:26">
      <c r="V14318" s="288"/>
      <c r="W14318" s="287"/>
      <c r="Z14318" s="289"/>
    </row>
    <row r="14319" spans="22:26">
      <c r="V14319" s="288"/>
      <c r="W14319" s="287"/>
      <c r="Z14319" s="289"/>
    </row>
    <row r="14320" spans="22:26">
      <c r="V14320" s="288"/>
      <c r="W14320" s="287"/>
      <c r="Z14320" s="289"/>
    </row>
    <row r="14321" spans="22:26">
      <c r="V14321" s="288"/>
      <c r="W14321" s="287"/>
      <c r="Z14321" s="289"/>
    </row>
    <row r="14322" spans="22:26">
      <c r="V14322" s="288"/>
      <c r="W14322" s="287"/>
      <c r="Z14322" s="289"/>
    </row>
    <row r="14323" spans="22:26">
      <c r="V14323" s="288"/>
      <c r="W14323" s="287"/>
      <c r="Z14323" s="289"/>
    </row>
    <row r="14324" spans="22:26">
      <c r="V14324" s="288"/>
      <c r="W14324" s="287"/>
      <c r="Z14324" s="289"/>
    </row>
    <row r="14325" spans="22:26">
      <c r="V14325" s="288"/>
      <c r="W14325" s="287"/>
      <c r="Z14325" s="289"/>
    </row>
    <row r="14326" spans="22:26">
      <c r="V14326" s="288"/>
      <c r="W14326" s="287"/>
      <c r="Z14326" s="289"/>
    </row>
    <row r="14327" spans="22:26">
      <c r="V14327" s="288"/>
      <c r="W14327" s="287"/>
      <c r="Z14327" s="289"/>
    </row>
    <row r="14328" spans="22:26">
      <c r="V14328" s="288"/>
      <c r="W14328" s="287"/>
      <c r="Z14328" s="289"/>
    </row>
    <row r="14329" spans="22:26">
      <c r="V14329" s="288"/>
      <c r="W14329" s="287"/>
      <c r="Z14329" s="289"/>
    </row>
    <row r="14330" spans="22:26">
      <c r="V14330" s="288"/>
      <c r="W14330" s="287"/>
      <c r="Z14330" s="289"/>
    </row>
    <row r="14331" spans="22:26">
      <c r="V14331" s="288"/>
      <c r="W14331" s="287"/>
      <c r="Z14331" s="289"/>
    </row>
    <row r="14332" spans="22:26">
      <c r="V14332" s="288"/>
      <c r="W14332" s="287"/>
      <c r="Z14332" s="289"/>
    </row>
    <row r="14333" spans="22:26">
      <c r="V14333" s="288"/>
      <c r="W14333" s="287"/>
      <c r="Z14333" s="289"/>
    </row>
    <row r="14334" spans="22:26">
      <c r="V14334" s="288"/>
      <c r="W14334" s="287"/>
      <c r="Z14334" s="289"/>
    </row>
    <row r="14335" spans="22:26">
      <c r="V14335" s="288"/>
      <c r="W14335" s="287"/>
      <c r="Z14335" s="289"/>
    </row>
    <row r="14336" spans="22:26">
      <c r="V14336" s="288"/>
      <c r="W14336" s="287"/>
      <c r="Z14336" s="289"/>
    </row>
    <row r="14337" spans="22:26">
      <c r="V14337" s="288"/>
      <c r="W14337" s="287"/>
      <c r="Z14337" s="289"/>
    </row>
    <row r="14338" spans="22:26">
      <c r="V14338" s="288"/>
      <c r="W14338" s="287"/>
      <c r="Z14338" s="289"/>
    </row>
    <row r="14339" spans="22:26">
      <c r="V14339" s="288"/>
      <c r="W14339" s="287"/>
      <c r="Z14339" s="289"/>
    </row>
    <row r="14340" spans="22:26">
      <c r="V14340" s="288"/>
      <c r="W14340" s="287"/>
      <c r="Z14340" s="289"/>
    </row>
    <row r="14341" spans="22:26">
      <c r="V14341" s="288"/>
      <c r="W14341" s="287"/>
      <c r="Z14341" s="289"/>
    </row>
    <row r="14342" spans="22:26">
      <c r="V14342" s="288"/>
      <c r="W14342" s="287"/>
      <c r="Z14342" s="289"/>
    </row>
    <row r="14343" spans="22:26">
      <c r="V14343" s="288"/>
      <c r="W14343" s="287"/>
      <c r="Z14343" s="289"/>
    </row>
    <row r="14344" spans="22:26">
      <c r="V14344" s="288"/>
      <c r="W14344" s="287"/>
      <c r="Z14344" s="289"/>
    </row>
    <row r="14345" spans="22:26">
      <c r="V14345" s="288"/>
      <c r="W14345" s="287"/>
      <c r="Z14345" s="289"/>
    </row>
    <row r="14346" spans="22:26">
      <c r="V14346" s="288"/>
      <c r="W14346" s="287"/>
      <c r="Z14346" s="289"/>
    </row>
    <row r="14347" spans="22:26">
      <c r="V14347" s="288"/>
      <c r="W14347" s="287"/>
      <c r="Z14347" s="289"/>
    </row>
    <row r="14348" spans="22:26">
      <c r="V14348" s="288"/>
      <c r="W14348" s="287"/>
      <c r="Z14348" s="289"/>
    </row>
    <row r="14349" spans="22:26">
      <c r="V14349" s="288"/>
      <c r="W14349" s="287"/>
      <c r="Z14349" s="289"/>
    </row>
    <row r="14350" spans="22:26">
      <c r="V14350" s="288"/>
      <c r="W14350" s="287"/>
      <c r="Z14350" s="289"/>
    </row>
    <row r="14351" spans="22:26">
      <c r="V14351" s="288"/>
      <c r="W14351" s="287"/>
      <c r="Z14351" s="289"/>
    </row>
    <row r="14352" spans="22:26">
      <c r="V14352" s="288"/>
      <c r="W14352" s="287"/>
      <c r="Z14352" s="289"/>
    </row>
    <row r="14353" spans="22:26">
      <c r="V14353" s="288"/>
      <c r="W14353" s="287"/>
      <c r="Z14353" s="289"/>
    </row>
    <row r="14354" spans="22:26">
      <c r="V14354" s="288"/>
      <c r="W14354" s="287"/>
      <c r="Z14354" s="289"/>
    </row>
    <row r="14355" spans="22:26">
      <c r="V14355" s="288"/>
      <c r="W14355" s="287"/>
      <c r="Z14355" s="289"/>
    </row>
    <row r="14356" spans="22:26">
      <c r="V14356" s="288"/>
      <c r="W14356" s="287"/>
      <c r="Z14356" s="289"/>
    </row>
    <row r="14357" spans="22:26">
      <c r="V14357" s="288"/>
      <c r="W14357" s="287"/>
      <c r="Z14357" s="289"/>
    </row>
    <row r="14358" spans="22:26">
      <c r="V14358" s="288"/>
      <c r="W14358" s="287"/>
      <c r="Z14358" s="289"/>
    </row>
    <row r="14359" spans="22:26">
      <c r="V14359" s="288"/>
      <c r="W14359" s="287"/>
      <c r="Z14359" s="289"/>
    </row>
    <row r="14360" spans="22:26">
      <c r="V14360" s="288"/>
      <c r="W14360" s="287"/>
      <c r="Z14360" s="289"/>
    </row>
    <row r="14361" spans="22:26">
      <c r="V14361" s="288"/>
      <c r="W14361" s="287"/>
      <c r="Z14361" s="289"/>
    </row>
    <row r="14362" spans="22:26">
      <c r="V14362" s="288"/>
      <c r="W14362" s="287"/>
      <c r="Z14362" s="289"/>
    </row>
    <row r="14363" spans="22:26">
      <c r="V14363" s="288"/>
      <c r="W14363" s="287"/>
      <c r="Z14363" s="289"/>
    </row>
    <row r="14364" spans="22:26">
      <c r="V14364" s="288"/>
      <c r="W14364" s="287"/>
      <c r="Z14364" s="289"/>
    </row>
    <row r="14365" spans="22:26">
      <c r="V14365" s="288"/>
      <c r="W14365" s="287"/>
      <c r="Z14365" s="289"/>
    </row>
    <row r="14366" spans="22:26">
      <c r="V14366" s="288"/>
      <c r="W14366" s="287"/>
      <c r="Z14366" s="289"/>
    </row>
    <row r="14367" spans="22:26">
      <c r="V14367" s="288"/>
      <c r="W14367" s="287"/>
      <c r="Z14367" s="289"/>
    </row>
    <row r="14368" spans="22:26">
      <c r="V14368" s="288"/>
      <c r="W14368" s="287"/>
      <c r="Z14368" s="289"/>
    </row>
    <row r="14369" spans="22:26">
      <c r="V14369" s="288"/>
      <c r="W14369" s="287"/>
      <c r="Z14369" s="289"/>
    </row>
    <row r="14370" spans="22:26">
      <c r="V14370" s="288"/>
      <c r="W14370" s="287"/>
      <c r="Z14370" s="289"/>
    </row>
    <row r="14371" spans="22:26">
      <c r="V14371" s="288"/>
      <c r="W14371" s="287"/>
      <c r="Z14371" s="289"/>
    </row>
    <row r="14372" spans="22:26">
      <c r="V14372" s="288"/>
      <c r="W14372" s="287"/>
      <c r="Z14372" s="289"/>
    </row>
    <row r="14373" spans="22:26">
      <c r="V14373" s="288"/>
      <c r="W14373" s="287"/>
      <c r="Z14373" s="289"/>
    </row>
    <row r="14374" spans="22:26">
      <c r="V14374" s="288"/>
      <c r="W14374" s="287"/>
      <c r="Z14374" s="289"/>
    </row>
    <row r="14375" spans="22:26">
      <c r="V14375" s="288"/>
      <c r="W14375" s="287"/>
      <c r="Z14375" s="289"/>
    </row>
    <row r="14376" spans="22:26">
      <c r="V14376" s="288"/>
      <c r="W14376" s="287"/>
      <c r="Z14376" s="289"/>
    </row>
    <row r="14377" spans="22:26">
      <c r="V14377" s="288"/>
      <c r="W14377" s="287"/>
      <c r="Z14377" s="289"/>
    </row>
    <row r="14378" spans="22:26">
      <c r="V14378" s="288"/>
      <c r="W14378" s="287"/>
      <c r="Z14378" s="289"/>
    </row>
    <row r="14379" spans="22:26">
      <c r="V14379" s="288"/>
      <c r="W14379" s="287"/>
      <c r="Z14379" s="289"/>
    </row>
    <row r="14380" spans="22:26">
      <c r="V14380" s="288"/>
      <c r="W14380" s="287"/>
      <c r="Z14380" s="289"/>
    </row>
    <row r="14381" spans="22:26">
      <c r="V14381" s="288"/>
      <c r="W14381" s="287"/>
      <c r="Z14381" s="289"/>
    </row>
    <row r="14382" spans="22:26">
      <c r="V14382" s="288"/>
      <c r="W14382" s="287"/>
      <c r="Z14382" s="289"/>
    </row>
    <row r="14383" spans="22:26">
      <c r="V14383" s="288"/>
      <c r="W14383" s="287"/>
      <c r="Z14383" s="289"/>
    </row>
    <row r="14384" spans="22:26">
      <c r="V14384" s="288"/>
      <c r="W14384" s="287"/>
      <c r="Z14384" s="289"/>
    </row>
    <row r="14385" spans="22:26">
      <c r="V14385" s="288"/>
      <c r="W14385" s="287"/>
      <c r="Z14385" s="289"/>
    </row>
    <row r="14386" spans="22:26">
      <c r="V14386" s="288"/>
      <c r="W14386" s="287"/>
      <c r="Z14386" s="289"/>
    </row>
    <row r="14387" spans="22:26">
      <c r="V14387" s="288"/>
      <c r="W14387" s="287"/>
      <c r="Z14387" s="289"/>
    </row>
    <row r="14388" spans="22:26">
      <c r="V14388" s="288"/>
      <c r="W14388" s="287"/>
      <c r="Z14388" s="289"/>
    </row>
    <row r="14389" spans="22:26">
      <c r="V14389" s="288"/>
      <c r="W14389" s="287"/>
      <c r="Z14389" s="289"/>
    </row>
    <row r="14390" spans="22:26">
      <c r="V14390" s="288"/>
      <c r="W14390" s="287"/>
      <c r="Z14390" s="289"/>
    </row>
    <row r="14391" spans="22:26">
      <c r="V14391" s="288"/>
      <c r="W14391" s="287"/>
      <c r="Z14391" s="289"/>
    </row>
    <row r="14392" spans="22:26">
      <c r="V14392" s="288"/>
      <c r="W14392" s="287"/>
      <c r="Z14392" s="289"/>
    </row>
    <row r="14393" spans="22:26">
      <c r="V14393" s="288"/>
      <c r="W14393" s="287"/>
      <c r="Z14393" s="289"/>
    </row>
    <row r="14394" spans="22:26">
      <c r="V14394" s="288"/>
      <c r="W14394" s="287"/>
      <c r="Z14394" s="289"/>
    </row>
    <row r="14395" spans="22:26">
      <c r="V14395" s="288"/>
      <c r="W14395" s="287"/>
      <c r="Z14395" s="289"/>
    </row>
    <row r="14396" spans="22:26">
      <c r="V14396" s="288"/>
      <c r="W14396" s="287"/>
      <c r="Z14396" s="289"/>
    </row>
    <row r="14397" spans="22:26">
      <c r="V14397" s="288"/>
      <c r="W14397" s="287"/>
      <c r="Z14397" s="289"/>
    </row>
    <row r="14398" spans="22:26">
      <c r="V14398" s="288"/>
      <c r="W14398" s="287"/>
      <c r="Z14398" s="289"/>
    </row>
    <row r="14399" spans="22:26">
      <c r="V14399" s="288"/>
      <c r="W14399" s="287"/>
      <c r="Z14399" s="289"/>
    </row>
    <row r="14400" spans="22:26">
      <c r="V14400" s="288"/>
      <c r="W14400" s="287"/>
      <c r="Z14400" s="289"/>
    </row>
    <row r="14401" spans="22:26">
      <c r="V14401" s="288"/>
      <c r="W14401" s="287"/>
      <c r="Z14401" s="289"/>
    </row>
    <row r="14402" spans="22:26">
      <c r="V14402" s="288"/>
      <c r="W14402" s="287"/>
      <c r="Z14402" s="289"/>
    </row>
    <row r="14403" spans="22:26">
      <c r="V14403" s="288"/>
      <c r="W14403" s="287"/>
      <c r="Z14403" s="289"/>
    </row>
    <row r="14404" spans="22:26">
      <c r="V14404" s="288"/>
      <c r="W14404" s="287"/>
      <c r="Z14404" s="289"/>
    </row>
    <row r="14405" spans="22:26">
      <c r="V14405" s="288"/>
      <c r="W14405" s="287"/>
      <c r="Z14405" s="289"/>
    </row>
    <row r="14406" spans="22:26">
      <c r="V14406" s="288"/>
      <c r="W14406" s="287"/>
      <c r="Z14406" s="289"/>
    </row>
    <row r="14407" spans="22:26">
      <c r="V14407" s="288"/>
      <c r="W14407" s="287"/>
      <c r="Z14407" s="289"/>
    </row>
    <row r="14408" spans="22:26">
      <c r="V14408" s="288"/>
      <c r="W14408" s="287"/>
      <c r="Z14408" s="289"/>
    </row>
    <row r="14409" spans="22:26">
      <c r="V14409" s="288"/>
      <c r="W14409" s="287"/>
      <c r="Z14409" s="289"/>
    </row>
    <row r="14410" spans="22:26">
      <c r="V14410" s="288"/>
      <c r="W14410" s="287"/>
      <c r="Z14410" s="289"/>
    </row>
    <row r="14411" spans="22:26">
      <c r="V14411" s="288"/>
      <c r="W14411" s="287"/>
      <c r="Z14411" s="289"/>
    </row>
    <row r="14412" spans="22:26">
      <c r="V14412" s="288"/>
      <c r="W14412" s="287"/>
      <c r="Z14412" s="289"/>
    </row>
    <row r="14413" spans="22:26">
      <c r="V14413" s="288"/>
      <c r="W14413" s="287"/>
      <c r="Z14413" s="289"/>
    </row>
    <row r="14414" spans="22:26">
      <c r="V14414" s="288"/>
      <c r="W14414" s="287"/>
      <c r="Z14414" s="289"/>
    </row>
    <row r="14415" spans="22:26">
      <c r="V14415" s="288"/>
      <c r="W14415" s="287"/>
      <c r="Z14415" s="289"/>
    </row>
    <row r="14416" spans="22:26">
      <c r="V14416" s="288"/>
      <c r="W14416" s="287"/>
      <c r="Z14416" s="289"/>
    </row>
    <row r="14417" spans="22:26">
      <c r="V14417" s="288"/>
      <c r="W14417" s="287"/>
      <c r="Z14417" s="289"/>
    </row>
    <row r="14418" spans="22:26">
      <c r="V14418" s="288"/>
      <c r="W14418" s="287"/>
      <c r="Z14418" s="289"/>
    </row>
    <row r="14419" spans="22:26">
      <c r="V14419" s="288"/>
      <c r="W14419" s="287"/>
      <c r="Z14419" s="289"/>
    </row>
    <row r="14420" spans="22:26">
      <c r="V14420" s="288"/>
      <c r="W14420" s="287"/>
      <c r="Z14420" s="289"/>
    </row>
    <row r="14421" spans="22:26">
      <c r="V14421" s="288"/>
      <c r="W14421" s="287"/>
      <c r="Z14421" s="289"/>
    </row>
    <row r="14422" spans="22:26">
      <c r="V14422" s="288"/>
      <c r="W14422" s="287"/>
      <c r="Z14422" s="289"/>
    </row>
    <row r="14423" spans="22:26">
      <c r="V14423" s="288"/>
      <c r="W14423" s="287"/>
      <c r="Z14423" s="289"/>
    </row>
    <row r="14424" spans="22:26">
      <c r="V14424" s="288"/>
      <c r="W14424" s="287"/>
      <c r="Z14424" s="289"/>
    </row>
    <row r="14425" spans="22:26">
      <c r="V14425" s="288"/>
      <c r="W14425" s="287"/>
      <c r="Z14425" s="289"/>
    </row>
    <row r="14426" spans="22:26">
      <c r="V14426" s="288"/>
      <c r="W14426" s="287"/>
      <c r="Z14426" s="289"/>
    </row>
    <row r="14427" spans="22:26">
      <c r="V14427" s="288"/>
      <c r="W14427" s="287"/>
      <c r="Z14427" s="289"/>
    </row>
    <row r="14428" spans="22:26">
      <c r="V14428" s="288"/>
      <c r="W14428" s="287"/>
      <c r="Z14428" s="289"/>
    </row>
    <row r="14429" spans="22:26">
      <c r="V14429" s="288"/>
      <c r="W14429" s="287"/>
      <c r="Z14429" s="289"/>
    </row>
    <row r="14430" spans="22:26">
      <c r="V14430" s="288"/>
      <c r="W14430" s="287"/>
      <c r="Z14430" s="289"/>
    </row>
    <row r="14431" spans="22:26">
      <c r="V14431" s="288"/>
      <c r="W14431" s="287"/>
      <c r="Z14431" s="289"/>
    </row>
    <row r="14432" spans="22:26">
      <c r="V14432" s="288"/>
      <c r="W14432" s="287"/>
      <c r="Z14432" s="289"/>
    </row>
    <row r="14433" spans="22:26">
      <c r="V14433" s="288"/>
      <c r="W14433" s="287"/>
      <c r="Z14433" s="289"/>
    </row>
    <row r="14434" spans="22:26">
      <c r="V14434" s="288"/>
      <c r="W14434" s="287"/>
      <c r="Z14434" s="289"/>
    </row>
    <row r="14435" spans="22:26">
      <c r="V14435" s="288"/>
      <c r="W14435" s="287"/>
      <c r="Z14435" s="289"/>
    </row>
    <row r="14436" spans="22:26">
      <c r="V14436" s="288"/>
      <c r="W14436" s="287"/>
      <c r="Z14436" s="289"/>
    </row>
    <row r="14437" spans="22:26">
      <c r="V14437" s="288"/>
      <c r="W14437" s="287"/>
      <c r="Z14437" s="289"/>
    </row>
    <row r="14438" spans="22:26">
      <c r="V14438" s="288"/>
      <c r="W14438" s="287"/>
      <c r="Z14438" s="289"/>
    </row>
    <row r="14439" spans="22:26">
      <c r="V14439" s="288"/>
      <c r="W14439" s="287"/>
      <c r="Z14439" s="289"/>
    </row>
    <row r="14440" spans="22:26">
      <c r="V14440" s="288"/>
      <c r="W14440" s="287"/>
      <c r="Z14440" s="289"/>
    </row>
    <row r="14441" spans="22:26">
      <c r="V14441" s="288"/>
      <c r="W14441" s="287"/>
      <c r="Z14441" s="289"/>
    </row>
    <row r="14442" spans="22:26">
      <c r="V14442" s="288"/>
      <c r="W14442" s="287"/>
      <c r="Z14442" s="289"/>
    </row>
    <row r="14443" spans="22:26">
      <c r="V14443" s="288"/>
      <c r="W14443" s="287"/>
      <c r="Z14443" s="289"/>
    </row>
    <row r="14444" spans="22:26">
      <c r="V14444" s="288"/>
      <c r="W14444" s="287"/>
      <c r="Z14444" s="289"/>
    </row>
    <row r="14445" spans="22:26">
      <c r="V14445" s="288"/>
      <c r="W14445" s="287"/>
      <c r="Z14445" s="289"/>
    </row>
    <row r="14446" spans="22:26">
      <c r="V14446" s="288"/>
      <c r="W14446" s="287"/>
      <c r="Z14446" s="289"/>
    </row>
    <row r="14447" spans="22:26">
      <c r="V14447" s="288"/>
      <c r="W14447" s="287"/>
      <c r="Z14447" s="289"/>
    </row>
    <row r="14448" spans="22:26">
      <c r="V14448" s="288"/>
      <c r="W14448" s="287"/>
      <c r="Z14448" s="289"/>
    </row>
    <row r="14449" spans="22:26">
      <c r="V14449" s="288"/>
      <c r="W14449" s="287"/>
      <c r="Z14449" s="289"/>
    </row>
    <row r="14450" spans="22:26">
      <c r="V14450" s="288"/>
      <c r="W14450" s="287"/>
      <c r="Z14450" s="289"/>
    </row>
    <row r="14451" spans="22:26">
      <c r="V14451" s="288"/>
      <c r="W14451" s="287"/>
      <c r="Z14451" s="289"/>
    </row>
    <row r="14452" spans="22:26">
      <c r="V14452" s="288"/>
      <c r="W14452" s="287"/>
      <c r="Z14452" s="289"/>
    </row>
    <row r="14453" spans="22:26">
      <c r="V14453" s="288"/>
      <c r="W14453" s="287"/>
      <c r="Z14453" s="289"/>
    </row>
    <row r="14454" spans="22:26">
      <c r="V14454" s="288"/>
      <c r="W14454" s="287"/>
      <c r="Z14454" s="289"/>
    </row>
    <row r="14455" spans="22:26">
      <c r="V14455" s="288"/>
      <c r="W14455" s="287"/>
      <c r="Z14455" s="289"/>
    </row>
    <row r="14456" spans="22:26">
      <c r="V14456" s="288"/>
      <c r="W14456" s="287"/>
      <c r="Z14456" s="289"/>
    </row>
    <row r="14457" spans="22:26">
      <c r="V14457" s="288"/>
      <c r="W14457" s="287"/>
      <c r="Z14457" s="289"/>
    </row>
    <row r="14458" spans="22:26">
      <c r="V14458" s="288"/>
      <c r="W14458" s="287"/>
      <c r="Z14458" s="289"/>
    </row>
    <row r="14459" spans="22:26">
      <c r="V14459" s="288"/>
      <c r="W14459" s="287"/>
      <c r="Z14459" s="289"/>
    </row>
    <row r="14460" spans="22:26">
      <c r="V14460" s="288"/>
      <c r="W14460" s="287"/>
      <c r="Z14460" s="289"/>
    </row>
    <row r="14461" spans="22:26">
      <c r="V14461" s="288"/>
      <c r="W14461" s="287"/>
      <c r="Z14461" s="289"/>
    </row>
    <row r="14462" spans="22:26">
      <c r="V14462" s="288"/>
      <c r="W14462" s="287"/>
      <c r="Z14462" s="289"/>
    </row>
    <row r="14463" spans="22:26">
      <c r="V14463" s="288"/>
      <c r="W14463" s="287"/>
      <c r="Z14463" s="289"/>
    </row>
    <row r="14464" spans="22:26">
      <c r="V14464" s="288"/>
      <c r="W14464" s="287"/>
      <c r="Z14464" s="289"/>
    </row>
    <row r="14465" spans="22:26">
      <c r="V14465" s="288"/>
      <c r="W14465" s="287"/>
      <c r="Z14465" s="289"/>
    </row>
    <row r="14466" spans="22:26">
      <c r="V14466" s="288"/>
      <c r="W14466" s="287"/>
      <c r="Z14466" s="289"/>
    </row>
    <row r="14467" spans="22:26">
      <c r="V14467" s="288"/>
      <c r="W14467" s="287"/>
      <c r="Z14467" s="289"/>
    </row>
    <row r="14468" spans="22:26">
      <c r="V14468" s="288"/>
      <c r="W14468" s="287"/>
      <c r="Z14468" s="289"/>
    </row>
    <row r="14469" spans="22:26">
      <c r="V14469" s="288"/>
      <c r="W14469" s="287"/>
      <c r="Z14469" s="289"/>
    </row>
    <row r="14470" spans="22:26">
      <c r="V14470" s="288"/>
      <c r="W14470" s="287"/>
      <c r="Z14470" s="289"/>
    </row>
    <row r="14471" spans="22:26">
      <c r="V14471" s="288"/>
      <c r="W14471" s="287"/>
      <c r="Z14471" s="289"/>
    </row>
    <row r="14472" spans="22:26">
      <c r="V14472" s="288"/>
      <c r="W14472" s="287"/>
      <c r="Z14472" s="289"/>
    </row>
    <row r="14473" spans="22:26">
      <c r="V14473" s="288"/>
      <c r="W14473" s="287"/>
      <c r="Z14473" s="289"/>
    </row>
    <row r="14474" spans="22:26">
      <c r="V14474" s="288"/>
      <c r="W14474" s="287"/>
      <c r="Z14474" s="289"/>
    </row>
    <row r="14475" spans="22:26">
      <c r="V14475" s="288"/>
      <c r="W14475" s="287"/>
      <c r="Z14475" s="289"/>
    </row>
    <row r="14476" spans="22:26">
      <c r="V14476" s="288"/>
      <c r="W14476" s="287"/>
      <c r="Z14476" s="289"/>
    </row>
    <row r="14477" spans="22:26">
      <c r="V14477" s="288"/>
      <c r="W14477" s="287"/>
      <c r="Z14477" s="289"/>
    </row>
    <row r="14478" spans="22:26">
      <c r="V14478" s="288"/>
      <c r="W14478" s="287"/>
      <c r="Z14478" s="289"/>
    </row>
    <row r="14479" spans="22:26">
      <c r="V14479" s="288"/>
      <c r="W14479" s="287"/>
      <c r="Z14479" s="289"/>
    </row>
    <row r="14480" spans="22:26">
      <c r="V14480" s="288"/>
      <c r="W14480" s="287"/>
      <c r="Z14480" s="289"/>
    </row>
    <row r="14481" spans="22:26">
      <c r="V14481" s="288"/>
      <c r="W14481" s="287"/>
      <c r="Z14481" s="289"/>
    </row>
    <row r="14482" spans="22:26">
      <c r="V14482" s="288"/>
      <c r="W14482" s="287"/>
      <c r="Z14482" s="289"/>
    </row>
    <row r="14483" spans="22:26">
      <c r="V14483" s="288"/>
      <c r="W14483" s="287"/>
      <c r="Z14483" s="289"/>
    </row>
    <row r="14484" spans="22:26">
      <c r="V14484" s="288"/>
      <c r="W14484" s="287"/>
      <c r="Z14484" s="289"/>
    </row>
    <row r="14485" spans="22:26">
      <c r="V14485" s="288"/>
      <c r="W14485" s="287"/>
      <c r="Z14485" s="289"/>
    </row>
    <row r="14486" spans="22:26">
      <c r="V14486" s="288"/>
      <c r="W14486" s="287"/>
      <c r="Z14486" s="289"/>
    </row>
    <row r="14487" spans="22:26">
      <c r="V14487" s="288"/>
      <c r="W14487" s="287"/>
      <c r="Z14487" s="289"/>
    </row>
    <row r="14488" spans="22:26">
      <c r="V14488" s="288"/>
      <c r="W14488" s="287"/>
      <c r="Z14488" s="289"/>
    </row>
    <row r="14489" spans="22:26">
      <c r="V14489" s="288"/>
      <c r="W14489" s="287"/>
      <c r="Z14489" s="289"/>
    </row>
    <row r="14490" spans="22:26">
      <c r="V14490" s="288"/>
      <c r="W14490" s="287"/>
      <c r="Z14490" s="289"/>
    </row>
    <row r="14491" spans="22:26">
      <c r="V14491" s="288"/>
      <c r="W14491" s="287"/>
      <c r="Z14491" s="289"/>
    </row>
    <row r="14492" spans="22:26">
      <c r="V14492" s="288"/>
      <c r="W14492" s="287"/>
      <c r="Z14492" s="289"/>
    </row>
    <row r="14493" spans="22:26">
      <c r="V14493" s="288"/>
      <c r="W14493" s="287"/>
      <c r="Z14493" s="289"/>
    </row>
    <row r="14494" spans="22:26">
      <c r="V14494" s="288"/>
      <c r="W14494" s="287"/>
      <c r="Z14494" s="289"/>
    </row>
    <row r="14495" spans="22:26">
      <c r="V14495" s="288"/>
      <c r="W14495" s="287"/>
      <c r="Z14495" s="289"/>
    </row>
    <row r="14496" spans="22:26">
      <c r="V14496" s="288"/>
      <c r="W14496" s="287"/>
      <c r="Z14496" s="289"/>
    </row>
    <row r="14497" spans="22:26">
      <c r="V14497" s="288"/>
      <c r="W14497" s="287"/>
      <c r="Z14497" s="289"/>
    </row>
    <row r="14498" spans="22:26">
      <c r="V14498" s="288"/>
      <c r="W14498" s="287"/>
      <c r="Z14498" s="289"/>
    </row>
    <row r="14499" spans="22:26">
      <c r="V14499" s="288"/>
      <c r="W14499" s="287"/>
      <c r="Z14499" s="289"/>
    </row>
    <row r="14500" spans="22:26">
      <c r="V14500" s="288"/>
      <c r="W14500" s="287"/>
      <c r="Z14500" s="289"/>
    </row>
    <row r="14501" spans="22:26">
      <c r="V14501" s="288"/>
      <c r="W14501" s="287"/>
      <c r="Z14501" s="289"/>
    </row>
    <row r="14502" spans="22:26">
      <c r="V14502" s="288"/>
      <c r="W14502" s="287"/>
      <c r="Z14502" s="289"/>
    </row>
    <row r="14503" spans="22:26">
      <c r="V14503" s="288"/>
      <c r="W14503" s="287"/>
      <c r="Z14503" s="289"/>
    </row>
    <row r="14504" spans="22:26">
      <c r="V14504" s="288"/>
      <c r="W14504" s="287"/>
      <c r="Z14504" s="289"/>
    </row>
    <row r="14505" spans="22:26">
      <c r="V14505" s="288"/>
      <c r="W14505" s="287"/>
      <c r="Z14505" s="289"/>
    </row>
    <row r="14506" spans="22:26">
      <c r="V14506" s="288"/>
      <c r="W14506" s="287"/>
      <c r="Z14506" s="289"/>
    </row>
    <row r="14507" spans="22:26">
      <c r="V14507" s="288"/>
      <c r="W14507" s="287"/>
      <c r="Z14507" s="289"/>
    </row>
    <row r="14508" spans="22:26">
      <c r="V14508" s="288"/>
      <c r="W14508" s="287"/>
      <c r="Z14508" s="289"/>
    </row>
    <row r="14509" spans="22:26">
      <c r="V14509" s="288"/>
      <c r="W14509" s="287"/>
      <c r="Z14509" s="289"/>
    </row>
    <row r="14510" spans="22:26">
      <c r="V14510" s="288"/>
      <c r="W14510" s="287"/>
      <c r="Z14510" s="289"/>
    </row>
    <row r="14511" spans="22:26">
      <c r="V14511" s="288"/>
      <c r="W14511" s="287"/>
      <c r="Z14511" s="289"/>
    </row>
    <row r="14512" spans="22:26">
      <c r="V14512" s="288"/>
      <c r="W14512" s="287"/>
      <c r="Z14512" s="289"/>
    </row>
    <row r="14513" spans="22:26">
      <c r="V14513" s="288"/>
      <c r="W14513" s="287"/>
      <c r="Z14513" s="289"/>
    </row>
    <row r="14514" spans="22:26">
      <c r="V14514" s="288"/>
      <c r="W14514" s="287"/>
      <c r="Z14514" s="289"/>
    </row>
    <row r="14515" spans="22:26">
      <c r="V14515" s="288"/>
      <c r="W14515" s="287"/>
      <c r="Z14515" s="289"/>
    </row>
    <row r="14516" spans="22:26">
      <c r="V14516" s="288"/>
      <c r="W14516" s="287"/>
      <c r="Z14516" s="289"/>
    </row>
    <row r="14517" spans="22:26">
      <c r="V14517" s="288"/>
      <c r="W14517" s="287"/>
      <c r="Z14517" s="289"/>
    </row>
    <row r="14518" spans="22:26">
      <c r="V14518" s="288"/>
      <c r="W14518" s="287"/>
      <c r="Z14518" s="289"/>
    </row>
    <row r="14519" spans="22:26">
      <c r="V14519" s="288"/>
      <c r="W14519" s="287"/>
      <c r="Z14519" s="289"/>
    </row>
    <row r="14520" spans="22:26">
      <c r="V14520" s="288"/>
      <c r="W14520" s="287"/>
      <c r="Z14520" s="289"/>
    </row>
    <row r="14521" spans="22:26">
      <c r="V14521" s="288"/>
      <c r="W14521" s="287"/>
      <c r="Z14521" s="289"/>
    </row>
    <row r="14522" spans="22:26">
      <c r="V14522" s="288"/>
      <c r="W14522" s="287"/>
      <c r="Z14522" s="289"/>
    </row>
    <row r="14523" spans="22:26">
      <c r="V14523" s="288"/>
      <c r="W14523" s="287"/>
      <c r="Z14523" s="289"/>
    </row>
    <row r="14524" spans="22:26">
      <c r="V14524" s="288"/>
      <c r="W14524" s="287"/>
      <c r="Z14524" s="289"/>
    </row>
    <row r="14525" spans="22:26">
      <c r="V14525" s="288"/>
      <c r="W14525" s="287"/>
      <c r="Z14525" s="289"/>
    </row>
    <row r="14526" spans="22:26">
      <c r="V14526" s="288"/>
      <c r="W14526" s="287"/>
      <c r="Z14526" s="289"/>
    </row>
    <row r="14527" spans="22:26">
      <c r="V14527" s="288"/>
      <c r="W14527" s="287"/>
      <c r="Z14527" s="289"/>
    </row>
    <row r="14528" spans="22:26">
      <c r="V14528" s="288"/>
      <c r="W14528" s="287"/>
      <c r="Z14528" s="289"/>
    </row>
    <row r="14529" spans="22:26">
      <c r="V14529" s="288"/>
      <c r="W14529" s="287"/>
      <c r="Z14529" s="289"/>
    </row>
    <row r="14530" spans="22:26">
      <c r="V14530" s="288"/>
      <c r="W14530" s="287"/>
      <c r="Z14530" s="289"/>
    </row>
    <row r="14531" spans="22:26">
      <c r="V14531" s="288"/>
      <c r="W14531" s="287"/>
      <c r="Z14531" s="289"/>
    </row>
    <row r="14532" spans="22:26">
      <c r="V14532" s="288"/>
      <c r="W14532" s="287"/>
      <c r="Z14532" s="289"/>
    </row>
    <row r="14533" spans="22:26">
      <c r="V14533" s="288"/>
      <c r="W14533" s="287"/>
      <c r="Z14533" s="289"/>
    </row>
    <row r="14534" spans="22:26">
      <c r="V14534" s="288"/>
      <c r="W14534" s="287"/>
      <c r="Z14534" s="289"/>
    </row>
    <row r="14535" spans="22:26">
      <c r="V14535" s="288"/>
      <c r="W14535" s="287"/>
      <c r="Z14535" s="289"/>
    </row>
    <row r="14536" spans="22:26">
      <c r="V14536" s="288"/>
      <c r="W14536" s="287"/>
      <c r="Z14536" s="289"/>
    </row>
    <row r="14537" spans="22:26">
      <c r="V14537" s="288"/>
      <c r="W14537" s="287"/>
      <c r="Z14537" s="289"/>
    </row>
    <row r="14538" spans="22:26">
      <c r="V14538" s="288"/>
      <c r="W14538" s="287"/>
      <c r="Z14538" s="289"/>
    </row>
    <row r="14539" spans="22:26">
      <c r="V14539" s="288"/>
      <c r="W14539" s="287"/>
      <c r="Z14539" s="289"/>
    </row>
    <row r="14540" spans="22:26">
      <c r="V14540" s="288"/>
      <c r="W14540" s="287"/>
      <c r="Z14540" s="289"/>
    </row>
    <row r="14541" spans="22:26">
      <c r="V14541" s="288"/>
      <c r="W14541" s="287"/>
      <c r="Z14541" s="289"/>
    </row>
    <row r="14542" spans="22:26">
      <c r="V14542" s="288"/>
      <c r="W14542" s="287"/>
      <c r="Z14542" s="289"/>
    </row>
    <row r="14543" spans="22:26">
      <c r="V14543" s="288"/>
      <c r="W14543" s="287"/>
      <c r="Z14543" s="289"/>
    </row>
    <row r="14544" spans="22:26">
      <c r="V14544" s="288"/>
      <c r="W14544" s="287"/>
      <c r="Z14544" s="289"/>
    </row>
    <row r="14545" spans="22:26">
      <c r="V14545" s="288"/>
      <c r="W14545" s="287"/>
      <c r="Z14545" s="289"/>
    </row>
    <row r="14546" spans="22:26">
      <c r="V14546" s="288"/>
      <c r="W14546" s="287"/>
      <c r="Z14546" s="289"/>
    </row>
    <row r="14547" spans="22:26">
      <c r="V14547" s="288"/>
      <c r="W14547" s="287"/>
      <c r="Z14547" s="289"/>
    </row>
    <row r="14548" spans="22:26">
      <c r="V14548" s="288"/>
      <c r="W14548" s="287"/>
      <c r="Z14548" s="289"/>
    </row>
    <row r="14549" spans="22:26">
      <c r="V14549" s="288"/>
      <c r="W14549" s="287"/>
      <c r="Z14549" s="289"/>
    </row>
    <row r="14550" spans="22:26">
      <c r="V14550" s="288"/>
      <c r="W14550" s="287"/>
      <c r="Z14550" s="289"/>
    </row>
    <row r="14551" spans="22:26">
      <c r="V14551" s="288"/>
      <c r="W14551" s="287"/>
      <c r="Z14551" s="289"/>
    </row>
    <row r="14552" spans="22:26">
      <c r="V14552" s="288"/>
      <c r="W14552" s="287"/>
      <c r="Z14552" s="289"/>
    </row>
    <row r="14553" spans="22:26">
      <c r="V14553" s="288"/>
      <c r="W14553" s="287"/>
      <c r="Z14553" s="289"/>
    </row>
    <row r="14554" spans="22:26">
      <c r="V14554" s="288"/>
      <c r="W14554" s="287"/>
      <c r="Z14554" s="289"/>
    </row>
    <row r="14555" spans="22:26">
      <c r="V14555" s="288"/>
      <c r="W14555" s="287"/>
      <c r="Z14555" s="289"/>
    </row>
    <row r="14556" spans="22:26">
      <c r="V14556" s="288"/>
      <c r="W14556" s="287"/>
      <c r="Z14556" s="289"/>
    </row>
    <row r="14557" spans="22:26">
      <c r="V14557" s="288"/>
      <c r="W14557" s="287"/>
      <c r="Z14557" s="289"/>
    </row>
    <row r="14558" spans="22:26">
      <c r="V14558" s="288"/>
      <c r="W14558" s="287"/>
      <c r="Z14558" s="289"/>
    </row>
    <row r="14559" spans="22:26">
      <c r="V14559" s="288"/>
      <c r="W14559" s="287"/>
      <c r="Z14559" s="289"/>
    </row>
    <row r="14560" spans="22:26">
      <c r="V14560" s="288"/>
      <c r="W14560" s="287"/>
      <c r="Z14560" s="289"/>
    </row>
    <row r="14561" spans="22:26">
      <c r="V14561" s="288"/>
      <c r="W14561" s="287"/>
      <c r="Z14561" s="289"/>
    </row>
    <row r="14562" spans="22:26">
      <c r="V14562" s="288"/>
      <c r="W14562" s="287"/>
      <c r="Z14562" s="289"/>
    </row>
    <row r="14563" spans="22:26">
      <c r="V14563" s="288"/>
      <c r="W14563" s="287"/>
      <c r="Z14563" s="289"/>
    </row>
    <row r="14564" spans="22:26">
      <c r="V14564" s="288"/>
      <c r="W14564" s="287"/>
      <c r="Z14564" s="289"/>
    </row>
    <row r="14565" spans="22:26">
      <c r="V14565" s="288"/>
      <c r="W14565" s="287"/>
      <c r="Z14565" s="289"/>
    </row>
    <row r="14566" spans="22:26">
      <c r="V14566" s="288"/>
      <c r="W14566" s="287"/>
      <c r="Z14566" s="289"/>
    </row>
    <row r="14567" spans="22:26">
      <c r="V14567" s="288"/>
      <c r="W14567" s="287"/>
      <c r="Z14567" s="289"/>
    </row>
    <row r="14568" spans="22:26">
      <c r="V14568" s="288"/>
      <c r="W14568" s="287"/>
      <c r="Z14568" s="289"/>
    </row>
    <row r="14569" spans="22:26">
      <c r="V14569" s="288"/>
      <c r="W14569" s="287"/>
      <c r="Z14569" s="289"/>
    </row>
    <row r="14570" spans="22:26">
      <c r="V14570" s="288"/>
      <c r="W14570" s="287"/>
      <c r="Z14570" s="289"/>
    </row>
    <row r="14571" spans="22:26">
      <c r="V14571" s="288"/>
      <c r="W14571" s="287"/>
      <c r="Z14571" s="289"/>
    </row>
    <row r="14572" spans="22:26">
      <c r="V14572" s="288"/>
      <c r="W14572" s="287"/>
      <c r="Z14572" s="289"/>
    </row>
    <row r="14573" spans="22:26">
      <c r="V14573" s="288"/>
      <c r="W14573" s="287"/>
      <c r="Z14573" s="289"/>
    </row>
    <row r="14574" spans="22:26">
      <c r="V14574" s="288"/>
      <c r="W14574" s="287"/>
      <c r="Z14574" s="289"/>
    </row>
    <row r="14575" spans="22:26">
      <c r="V14575" s="288"/>
      <c r="W14575" s="287"/>
      <c r="Z14575" s="289"/>
    </row>
    <row r="14576" spans="22:26">
      <c r="V14576" s="288"/>
      <c r="W14576" s="287"/>
      <c r="Z14576" s="289"/>
    </row>
    <row r="14577" spans="22:26">
      <c r="V14577" s="288"/>
      <c r="W14577" s="287"/>
      <c r="Z14577" s="289"/>
    </row>
    <row r="14578" spans="22:26">
      <c r="V14578" s="288"/>
      <c r="W14578" s="287"/>
      <c r="Z14578" s="289"/>
    </row>
    <row r="14579" spans="22:26">
      <c r="V14579" s="288"/>
      <c r="W14579" s="287"/>
      <c r="Z14579" s="289"/>
    </row>
    <row r="14580" spans="22:26">
      <c r="V14580" s="288"/>
      <c r="W14580" s="287"/>
      <c r="Z14580" s="289"/>
    </row>
    <row r="14581" spans="22:26">
      <c r="V14581" s="288"/>
      <c r="W14581" s="287"/>
      <c r="Z14581" s="289"/>
    </row>
    <row r="14582" spans="22:26">
      <c r="V14582" s="288"/>
      <c r="W14582" s="287"/>
      <c r="Z14582" s="289"/>
    </row>
    <row r="14583" spans="22:26">
      <c r="V14583" s="288"/>
      <c r="W14583" s="287"/>
      <c r="Z14583" s="289"/>
    </row>
    <row r="14584" spans="22:26">
      <c r="V14584" s="288"/>
      <c r="W14584" s="287"/>
      <c r="Z14584" s="289"/>
    </row>
    <row r="14585" spans="22:26">
      <c r="V14585" s="288"/>
      <c r="W14585" s="287"/>
      <c r="Z14585" s="289"/>
    </row>
    <row r="14586" spans="22:26">
      <c r="V14586" s="288"/>
      <c r="W14586" s="287"/>
      <c r="Z14586" s="289"/>
    </row>
    <row r="14587" spans="22:26">
      <c r="V14587" s="288"/>
      <c r="W14587" s="287"/>
      <c r="Z14587" s="289"/>
    </row>
    <row r="14588" spans="22:26">
      <c r="V14588" s="288"/>
      <c r="W14588" s="287"/>
      <c r="Z14588" s="289"/>
    </row>
    <row r="14589" spans="22:26">
      <c r="V14589" s="288"/>
      <c r="W14589" s="287"/>
      <c r="Z14589" s="289"/>
    </row>
    <row r="14590" spans="22:26">
      <c r="V14590" s="288"/>
      <c r="W14590" s="287"/>
      <c r="Z14590" s="289"/>
    </row>
    <row r="14591" spans="22:26">
      <c r="V14591" s="288"/>
      <c r="W14591" s="287"/>
      <c r="Z14591" s="289"/>
    </row>
    <row r="14592" spans="22:26">
      <c r="V14592" s="288"/>
      <c r="W14592" s="287"/>
      <c r="Z14592" s="289"/>
    </row>
    <row r="14593" spans="22:26">
      <c r="V14593" s="288"/>
      <c r="W14593" s="287"/>
      <c r="Z14593" s="289"/>
    </row>
    <row r="14594" spans="22:26">
      <c r="V14594" s="288"/>
      <c r="W14594" s="287"/>
      <c r="Z14594" s="289"/>
    </row>
    <row r="14595" spans="22:26">
      <c r="V14595" s="288"/>
      <c r="W14595" s="287"/>
      <c r="Z14595" s="289"/>
    </row>
    <row r="14596" spans="22:26">
      <c r="V14596" s="288"/>
      <c r="W14596" s="287"/>
      <c r="Z14596" s="289"/>
    </row>
    <row r="14597" spans="22:26">
      <c r="V14597" s="288"/>
      <c r="W14597" s="287"/>
      <c r="Z14597" s="289"/>
    </row>
    <row r="14598" spans="22:26">
      <c r="V14598" s="288"/>
      <c r="W14598" s="287"/>
      <c r="Z14598" s="289"/>
    </row>
    <row r="14599" spans="22:26">
      <c r="V14599" s="288"/>
      <c r="W14599" s="287"/>
      <c r="Z14599" s="289"/>
    </row>
    <row r="14600" spans="22:26">
      <c r="V14600" s="288"/>
      <c r="W14600" s="287"/>
      <c r="Z14600" s="289"/>
    </row>
    <row r="14601" spans="22:26">
      <c r="V14601" s="288"/>
      <c r="W14601" s="287"/>
      <c r="Z14601" s="289"/>
    </row>
    <row r="14602" spans="22:26">
      <c r="V14602" s="288"/>
      <c r="W14602" s="287"/>
      <c r="Z14602" s="289"/>
    </row>
    <row r="14603" spans="22:26">
      <c r="V14603" s="288"/>
      <c r="W14603" s="287"/>
      <c r="Z14603" s="289"/>
    </row>
    <row r="14604" spans="22:26">
      <c r="V14604" s="288"/>
      <c r="W14604" s="287"/>
      <c r="Z14604" s="289"/>
    </row>
    <row r="14605" spans="22:26">
      <c r="V14605" s="288"/>
      <c r="W14605" s="287"/>
      <c r="Z14605" s="289"/>
    </row>
    <row r="14606" spans="22:26">
      <c r="V14606" s="288"/>
      <c r="W14606" s="287"/>
      <c r="Z14606" s="289"/>
    </row>
    <row r="14607" spans="22:26">
      <c r="V14607" s="288"/>
      <c r="W14607" s="287"/>
      <c r="Z14607" s="289"/>
    </row>
    <row r="14608" spans="22:26">
      <c r="V14608" s="288"/>
      <c r="W14608" s="287"/>
      <c r="Z14608" s="289"/>
    </row>
    <row r="14609" spans="22:26">
      <c r="V14609" s="288"/>
      <c r="W14609" s="287"/>
      <c r="Z14609" s="289"/>
    </row>
    <row r="14610" spans="22:26">
      <c r="V14610" s="288"/>
      <c r="W14610" s="287"/>
      <c r="Z14610" s="289"/>
    </row>
    <row r="14611" spans="22:26">
      <c r="V14611" s="288"/>
      <c r="W14611" s="287"/>
      <c r="Z14611" s="289"/>
    </row>
    <row r="14612" spans="22:26">
      <c r="V14612" s="288"/>
      <c r="W14612" s="287"/>
      <c r="Z14612" s="289"/>
    </row>
    <row r="14613" spans="22:26">
      <c r="V14613" s="288"/>
      <c r="W14613" s="287"/>
      <c r="Z14613" s="289"/>
    </row>
    <row r="14614" spans="22:26">
      <c r="V14614" s="288"/>
      <c r="W14614" s="287"/>
      <c r="Z14614" s="289"/>
    </row>
    <row r="14615" spans="22:26">
      <c r="V14615" s="288"/>
      <c r="W14615" s="287"/>
      <c r="Z14615" s="289"/>
    </row>
    <row r="14616" spans="22:26">
      <c r="V14616" s="288"/>
      <c r="W14616" s="287"/>
      <c r="Z14616" s="289"/>
    </row>
    <row r="14617" spans="22:26">
      <c r="V14617" s="288"/>
      <c r="W14617" s="287"/>
      <c r="Z14617" s="289"/>
    </row>
    <row r="14618" spans="22:26">
      <c r="V14618" s="288"/>
      <c r="W14618" s="287"/>
      <c r="Z14618" s="289"/>
    </row>
    <row r="14619" spans="22:26">
      <c r="V14619" s="288"/>
      <c r="W14619" s="287"/>
      <c r="Z14619" s="289"/>
    </row>
    <row r="14620" spans="22:26">
      <c r="V14620" s="288"/>
      <c r="W14620" s="287"/>
      <c r="Z14620" s="289"/>
    </row>
    <row r="14621" spans="22:26">
      <c r="V14621" s="288"/>
      <c r="W14621" s="287"/>
      <c r="Z14621" s="289"/>
    </row>
    <row r="14622" spans="22:26">
      <c r="V14622" s="288"/>
      <c r="W14622" s="287"/>
      <c r="Z14622" s="289"/>
    </row>
    <row r="14623" spans="22:26">
      <c r="V14623" s="288"/>
      <c r="W14623" s="287"/>
      <c r="Z14623" s="289"/>
    </row>
    <row r="14624" spans="22:26">
      <c r="V14624" s="288"/>
      <c r="W14624" s="287"/>
      <c r="Z14624" s="289"/>
    </row>
    <row r="14625" spans="22:26">
      <c r="V14625" s="288"/>
      <c r="W14625" s="287"/>
      <c r="Z14625" s="289"/>
    </row>
    <row r="14626" spans="22:26">
      <c r="V14626" s="288"/>
      <c r="W14626" s="287"/>
      <c r="Z14626" s="289"/>
    </row>
    <row r="14627" spans="22:26">
      <c r="V14627" s="288"/>
      <c r="W14627" s="287"/>
      <c r="Z14627" s="289"/>
    </row>
    <row r="14628" spans="22:26">
      <c r="V14628" s="288"/>
      <c r="W14628" s="287"/>
      <c r="Z14628" s="289"/>
    </row>
    <row r="14629" spans="22:26">
      <c r="V14629" s="288"/>
      <c r="W14629" s="287"/>
      <c r="Z14629" s="289"/>
    </row>
    <row r="14630" spans="22:26">
      <c r="V14630" s="288"/>
      <c r="W14630" s="287"/>
      <c r="Z14630" s="289"/>
    </row>
    <row r="14631" spans="22:26">
      <c r="V14631" s="288"/>
      <c r="W14631" s="287"/>
      <c r="Z14631" s="289"/>
    </row>
    <row r="14632" spans="22:26">
      <c r="V14632" s="288"/>
      <c r="W14632" s="287"/>
      <c r="Z14632" s="289"/>
    </row>
    <row r="14633" spans="22:26">
      <c r="V14633" s="288"/>
      <c r="W14633" s="287"/>
      <c r="Z14633" s="289"/>
    </row>
    <row r="14634" spans="22:26">
      <c r="V14634" s="288"/>
      <c r="W14634" s="287"/>
      <c r="Z14634" s="289"/>
    </row>
    <row r="14635" spans="22:26">
      <c r="V14635" s="288"/>
      <c r="W14635" s="287"/>
      <c r="Z14635" s="289"/>
    </row>
    <row r="14636" spans="22:26">
      <c r="V14636" s="288"/>
      <c r="W14636" s="287"/>
      <c r="Z14636" s="289"/>
    </row>
    <row r="14637" spans="22:26">
      <c r="V14637" s="288"/>
      <c r="W14637" s="287"/>
      <c r="Z14637" s="289"/>
    </row>
    <row r="14638" spans="22:26">
      <c r="V14638" s="288"/>
      <c r="W14638" s="287"/>
      <c r="Z14638" s="289"/>
    </row>
    <row r="14639" spans="22:26">
      <c r="V14639" s="288"/>
      <c r="W14639" s="287"/>
      <c r="Z14639" s="289"/>
    </row>
    <row r="14640" spans="22:26">
      <c r="V14640" s="288"/>
      <c r="W14640" s="287"/>
      <c r="Z14640" s="289"/>
    </row>
    <row r="14641" spans="22:26">
      <c r="V14641" s="288"/>
      <c r="W14641" s="287"/>
      <c r="Z14641" s="289"/>
    </row>
    <row r="14642" spans="22:26">
      <c r="V14642" s="288"/>
      <c r="W14642" s="287"/>
      <c r="Z14642" s="289"/>
    </row>
    <row r="14643" spans="22:26">
      <c r="V14643" s="288"/>
      <c r="W14643" s="287"/>
      <c r="Z14643" s="289"/>
    </row>
    <row r="14644" spans="22:26">
      <c r="V14644" s="288"/>
      <c r="W14644" s="287"/>
      <c r="Z14644" s="289"/>
    </row>
    <row r="14645" spans="22:26">
      <c r="V14645" s="288"/>
      <c r="W14645" s="287"/>
      <c r="Z14645" s="289"/>
    </row>
    <row r="14646" spans="22:26">
      <c r="V14646" s="288"/>
      <c r="W14646" s="287"/>
      <c r="Z14646" s="289"/>
    </row>
    <row r="14647" spans="22:26">
      <c r="V14647" s="288"/>
      <c r="W14647" s="287"/>
      <c r="Z14647" s="289"/>
    </row>
    <row r="14648" spans="22:26">
      <c r="V14648" s="288"/>
      <c r="W14648" s="287"/>
      <c r="Z14648" s="289"/>
    </row>
    <row r="14649" spans="22:26">
      <c r="V14649" s="288"/>
      <c r="W14649" s="287"/>
      <c r="Z14649" s="289"/>
    </row>
    <row r="14650" spans="22:26">
      <c r="V14650" s="288"/>
      <c r="W14650" s="287"/>
      <c r="Z14650" s="289"/>
    </row>
    <row r="14651" spans="22:26">
      <c r="V14651" s="288"/>
      <c r="W14651" s="287"/>
      <c r="Z14651" s="289"/>
    </row>
    <row r="14652" spans="22:26">
      <c r="V14652" s="288"/>
      <c r="W14652" s="287"/>
      <c r="Z14652" s="289"/>
    </row>
    <row r="14653" spans="22:26">
      <c r="V14653" s="288"/>
      <c r="W14653" s="287"/>
      <c r="Z14653" s="289"/>
    </row>
    <row r="14654" spans="22:26">
      <c r="V14654" s="288"/>
      <c r="W14654" s="287"/>
      <c r="Z14654" s="289"/>
    </row>
    <row r="14655" spans="22:26">
      <c r="V14655" s="288"/>
      <c r="W14655" s="287"/>
      <c r="Z14655" s="289"/>
    </row>
    <row r="14656" spans="22:26">
      <c r="V14656" s="288"/>
      <c r="W14656" s="287"/>
      <c r="Z14656" s="289"/>
    </row>
    <row r="14657" spans="22:26">
      <c r="V14657" s="288"/>
      <c r="W14657" s="287"/>
      <c r="Z14657" s="289"/>
    </row>
    <row r="14658" spans="22:26">
      <c r="V14658" s="288"/>
      <c r="W14658" s="287"/>
      <c r="Z14658" s="289"/>
    </row>
    <row r="14659" spans="22:26">
      <c r="V14659" s="288"/>
      <c r="W14659" s="287"/>
      <c r="Z14659" s="289"/>
    </row>
    <row r="14660" spans="22:26">
      <c r="V14660" s="288"/>
      <c r="W14660" s="287"/>
      <c r="Z14660" s="289"/>
    </row>
    <row r="14661" spans="22:26">
      <c r="V14661" s="288"/>
      <c r="W14661" s="287"/>
      <c r="Z14661" s="289"/>
    </row>
    <row r="14662" spans="22:26">
      <c r="V14662" s="288"/>
      <c r="W14662" s="287"/>
      <c r="Z14662" s="289"/>
    </row>
    <row r="14663" spans="22:26">
      <c r="V14663" s="288"/>
      <c r="W14663" s="287"/>
      <c r="Z14663" s="289"/>
    </row>
    <row r="14664" spans="22:26">
      <c r="V14664" s="288"/>
      <c r="W14664" s="287"/>
      <c r="Z14664" s="289"/>
    </row>
    <row r="14665" spans="22:26">
      <c r="V14665" s="288"/>
      <c r="W14665" s="287"/>
      <c r="Z14665" s="289"/>
    </row>
    <row r="14666" spans="22:26">
      <c r="V14666" s="288"/>
      <c r="W14666" s="287"/>
      <c r="Z14666" s="289"/>
    </row>
    <row r="14667" spans="22:26">
      <c r="V14667" s="288"/>
      <c r="W14667" s="287"/>
      <c r="Z14667" s="289"/>
    </row>
    <row r="14668" spans="22:26">
      <c r="V14668" s="288"/>
      <c r="W14668" s="287"/>
      <c r="Z14668" s="289"/>
    </row>
    <row r="14669" spans="22:26">
      <c r="V14669" s="288"/>
      <c r="W14669" s="287"/>
      <c r="Z14669" s="289"/>
    </row>
    <row r="14670" spans="22:26">
      <c r="V14670" s="288"/>
      <c r="W14670" s="287"/>
      <c r="Z14670" s="289"/>
    </row>
    <row r="14671" spans="22:26">
      <c r="V14671" s="288"/>
      <c r="W14671" s="287"/>
      <c r="Z14671" s="289"/>
    </row>
    <row r="14672" spans="22:26">
      <c r="V14672" s="288"/>
      <c r="W14672" s="287"/>
      <c r="Z14672" s="289"/>
    </row>
    <row r="14673" spans="22:26">
      <c r="V14673" s="288"/>
      <c r="W14673" s="287"/>
      <c r="Z14673" s="289"/>
    </row>
    <row r="14674" spans="22:26">
      <c r="V14674" s="288"/>
      <c r="W14674" s="287"/>
      <c r="Z14674" s="289"/>
    </row>
    <row r="14675" spans="22:26">
      <c r="V14675" s="288"/>
      <c r="W14675" s="287"/>
      <c r="Z14675" s="289"/>
    </row>
    <row r="14676" spans="22:26">
      <c r="V14676" s="288"/>
      <c r="W14676" s="287"/>
      <c r="Z14676" s="289"/>
    </row>
    <row r="14677" spans="22:26">
      <c r="V14677" s="288"/>
      <c r="W14677" s="287"/>
      <c r="Z14677" s="289"/>
    </row>
    <row r="14678" spans="22:26">
      <c r="V14678" s="288"/>
      <c r="W14678" s="287"/>
      <c r="Z14678" s="289"/>
    </row>
    <row r="14679" spans="22:26">
      <c r="V14679" s="288"/>
      <c r="W14679" s="287"/>
      <c r="Z14679" s="289"/>
    </row>
    <row r="14680" spans="22:26">
      <c r="V14680" s="288"/>
      <c r="W14680" s="287"/>
      <c r="Z14680" s="289"/>
    </row>
    <row r="14681" spans="22:26">
      <c r="V14681" s="288"/>
      <c r="W14681" s="287"/>
      <c r="Z14681" s="289"/>
    </row>
    <row r="14682" spans="22:26">
      <c r="V14682" s="288"/>
      <c r="W14682" s="287"/>
      <c r="Z14682" s="289"/>
    </row>
    <row r="14683" spans="22:26">
      <c r="V14683" s="288"/>
      <c r="W14683" s="287"/>
      <c r="Z14683" s="289"/>
    </row>
    <row r="14684" spans="22:26">
      <c r="V14684" s="288"/>
      <c r="W14684" s="287"/>
      <c r="Z14684" s="289"/>
    </row>
    <row r="14685" spans="22:26">
      <c r="V14685" s="288"/>
      <c r="W14685" s="287"/>
      <c r="Z14685" s="289"/>
    </row>
    <row r="14686" spans="22:26">
      <c r="V14686" s="288"/>
      <c r="W14686" s="287"/>
      <c r="Z14686" s="289"/>
    </row>
    <row r="14687" spans="22:26">
      <c r="V14687" s="288"/>
      <c r="W14687" s="287"/>
      <c r="Z14687" s="289"/>
    </row>
    <row r="14688" spans="22:26">
      <c r="V14688" s="288"/>
      <c r="W14688" s="287"/>
      <c r="Z14688" s="289"/>
    </row>
    <row r="14689" spans="22:26">
      <c r="V14689" s="288"/>
      <c r="W14689" s="287"/>
      <c r="Z14689" s="289"/>
    </row>
    <row r="14690" spans="22:26">
      <c r="V14690" s="288"/>
      <c r="W14690" s="287"/>
      <c r="Z14690" s="289"/>
    </row>
    <row r="14691" spans="22:26">
      <c r="V14691" s="288"/>
      <c r="W14691" s="287"/>
      <c r="Z14691" s="289"/>
    </row>
    <row r="14692" spans="22:26">
      <c r="V14692" s="288"/>
      <c r="W14692" s="287"/>
      <c r="Z14692" s="289"/>
    </row>
    <row r="14693" spans="22:26">
      <c r="V14693" s="288"/>
      <c r="W14693" s="287"/>
      <c r="Z14693" s="289"/>
    </row>
    <row r="14694" spans="22:26">
      <c r="V14694" s="288"/>
      <c r="W14694" s="287"/>
      <c r="Z14694" s="289"/>
    </row>
    <row r="14695" spans="22:26">
      <c r="V14695" s="288"/>
      <c r="W14695" s="287"/>
      <c r="Z14695" s="289"/>
    </row>
    <row r="14696" spans="22:26">
      <c r="V14696" s="288"/>
      <c r="W14696" s="287"/>
      <c r="Z14696" s="289"/>
    </row>
    <row r="14697" spans="22:26">
      <c r="V14697" s="288"/>
      <c r="W14697" s="287"/>
      <c r="Z14697" s="289"/>
    </row>
    <row r="14698" spans="22:26">
      <c r="V14698" s="288"/>
      <c r="W14698" s="287"/>
      <c r="Z14698" s="289"/>
    </row>
    <row r="14699" spans="22:26">
      <c r="V14699" s="288"/>
      <c r="W14699" s="287"/>
      <c r="Z14699" s="289"/>
    </row>
    <row r="14700" spans="22:26">
      <c r="V14700" s="288"/>
      <c r="W14700" s="287"/>
      <c r="Z14700" s="289"/>
    </row>
    <row r="14701" spans="22:26">
      <c r="V14701" s="288"/>
      <c r="W14701" s="287"/>
      <c r="Z14701" s="289"/>
    </row>
    <row r="14702" spans="22:26">
      <c r="V14702" s="288"/>
      <c r="W14702" s="287"/>
      <c r="Z14702" s="289"/>
    </row>
    <row r="14703" spans="22:26">
      <c r="V14703" s="288"/>
      <c r="W14703" s="287"/>
      <c r="Z14703" s="289"/>
    </row>
    <row r="14704" spans="22:26">
      <c r="V14704" s="288"/>
      <c r="W14704" s="287"/>
      <c r="Z14704" s="289"/>
    </row>
    <row r="14705" spans="22:26">
      <c r="V14705" s="288"/>
      <c r="W14705" s="287"/>
      <c r="Z14705" s="289"/>
    </row>
    <row r="14706" spans="22:26">
      <c r="V14706" s="288"/>
      <c r="W14706" s="287"/>
      <c r="Z14706" s="289"/>
    </row>
    <row r="14707" spans="22:26">
      <c r="V14707" s="288"/>
      <c r="W14707" s="287"/>
      <c r="Z14707" s="289"/>
    </row>
    <row r="14708" spans="22:26">
      <c r="V14708" s="288"/>
      <c r="W14708" s="287"/>
      <c r="Z14708" s="289"/>
    </row>
    <row r="14709" spans="22:26">
      <c r="V14709" s="288"/>
      <c r="W14709" s="287"/>
      <c r="Z14709" s="289"/>
    </row>
    <row r="14710" spans="22:26">
      <c r="V14710" s="288"/>
      <c r="W14710" s="287"/>
      <c r="Z14710" s="289"/>
    </row>
    <row r="14711" spans="22:26">
      <c r="V14711" s="288"/>
      <c r="W14711" s="287"/>
      <c r="Z14711" s="289"/>
    </row>
    <row r="14712" spans="22:26">
      <c r="V14712" s="288"/>
      <c r="W14712" s="287"/>
      <c r="Z14712" s="289"/>
    </row>
    <row r="14713" spans="22:26">
      <c r="V14713" s="288"/>
      <c r="W14713" s="287"/>
      <c r="Z14713" s="289"/>
    </row>
    <row r="14714" spans="22:26">
      <c r="V14714" s="288"/>
      <c r="W14714" s="287"/>
      <c r="Z14714" s="289"/>
    </row>
    <row r="14715" spans="22:26">
      <c r="V14715" s="288"/>
      <c r="W14715" s="287"/>
      <c r="Z14715" s="289"/>
    </row>
    <row r="14716" spans="22:26">
      <c r="V14716" s="288"/>
      <c r="W14716" s="287"/>
      <c r="Z14716" s="289"/>
    </row>
    <row r="14717" spans="22:26">
      <c r="V14717" s="288"/>
      <c r="W14717" s="287"/>
      <c r="Z14717" s="289"/>
    </row>
    <row r="14718" spans="22:26">
      <c r="V14718" s="288"/>
      <c r="W14718" s="287"/>
      <c r="Z14718" s="289"/>
    </row>
    <row r="14719" spans="22:26">
      <c r="V14719" s="288"/>
      <c r="W14719" s="287"/>
      <c r="Z14719" s="289"/>
    </row>
    <row r="14720" spans="22:26">
      <c r="V14720" s="288"/>
      <c r="W14720" s="287"/>
      <c r="Z14720" s="289"/>
    </row>
    <row r="14721" spans="22:26">
      <c r="V14721" s="288"/>
      <c r="W14721" s="287"/>
      <c r="Z14721" s="289"/>
    </row>
    <row r="14722" spans="22:26">
      <c r="V14722" s="288"/>
      <c r="W14722" s="287"/>
      <c r="Z14722" s="289"/>
    </row>
    <row r="14723" spans="22:26">
      <c r="V14723" s="288"/>
      <c r="W14723" s="287"/>
      <c r="Z14723" s="289"/>
    </row>
    <row r="14724" spans="22:26">
      <c r="V14724" s="288"/>
      <c r="W14724" s="287"/>
      <c r="Z14724" s="289"/>
    </row>
    <row r="14725" spans="22:26">
      <c r="V14725" s="288"/>
      <c r="W14725" s="287"/>
      <c r="Z14725" s="289"/>
    </row>
    <row r="14726" spans="22:26">
      <c r="V14726" s="288"/>
      <c r="W14726" s="287"/>
      <c r="Z14726" s="289"/>
    </row>
    <row r="14727" spans="22:26">
      <c r="V14727" s="288"/>
      <c r="W14727" s="287"/>
      <c r="Z14727" s="289"/>
    </row>
    <row r="14728" spans="22:26">
      <c r="V14728" s="288"/>
      <c r="W14728" s="287"/>
      <c r="Z14728" s="289"/>
    </row>
    <row r="14729" spans="22:26">
      <c r="V14729" s="288"/>
      <c r="W14729" s="287"/>
      <c r="Z14729" s="289"/>
    </row>
    <row r="14730" spans="22:26">
      <c r="V14730" s="288"/>
      <c r="W14730" s="287"/>
      <c r="Z14730" s="289"/>
    </row>
    <row r="14731" spans="22:26">
      <c r="V14731" s="288"/>
      <c r="W14731" s="287"/>
      <c r="Z14731" s="289"/>
    </row>
    <row r="14732" spans="22:26">
      <c r="V14732" s="288"/>
      <c r="W14732" s="287"/>
      <c r="Z14732" s="289"/>
    </row>
    <row r="14733" spans="22:26">
      <c r="V14733" s="288"/>
      <c r="W14733" s="287"/>
      <c r="Z14733" s="289"/>
    </row>
    <row r="14734" spans="22:26">
      <c r="V14734" s="288"/>
      <c r="W14734" s="287"/>
      <c r="Z14734" s="289"/>
    </row>
    <row r="14735" spans="22:26">
      <c r="V14735" s="288"/>
      <c r="W14735" s="287"/>
      <c r="Z14735" s="289"/>
    </row>
    <row r="14736" spans="22:26">
      <c r="V14736" s="288"/>
      <c r="W14736" s="287"/>
      <c r="Z14736" s="289"/>
    </row>
    <row r="14737" spans="22:26">
      <c r="V14737" s="288"/>
      <c r="W14737" s="287"/>
      <c r="Z14737" s="289"/>
    </row>
    <row r="14738" spans="22:26">
      <c r="V14738" s="288"/>
      <c r="W14738" s="287"/>
      <c r="Z14738" s="289"/>
    </row>
    <row r="14739" spans="22:26">
      <c r="V14739" s="288"/>
      <c r="W14739" s="287"/>
      <c r="Z14739" s="289"/>
    </row>
    <row r="14740" spans="22:26">
      <c r="V14740" s="288"/>
      <c r="W14740" s="287"/>
      <c r="Z14740" s="289"/>
    </row>
    <row r="14741" spans="22:26">
      <c r="V14741" s="288"/>
      <c r="W14741" s="287"/>
      <c r="Z14741" s="289"/>
    </row>
    <row r="14742" spans="22:26">
      <c r="V14742" s="288"/>
      <c r="W14742" s="287"/>
      <c r="Z14742" s="289"/>
    </row>
    <row r="14743" spans="22:26">
      <c r="V14743" s="288"/>
      <c r="W14743" s="287"/>
      <c r="Z14743" s="289"/>
    </row>
    <row r="14744" spans="22:26">
      <c r="V14744" s="288"/>
      <c r="W14744" s="287"/>
      <c r="Z14744" s="289"/>
    </row>
    <row r="14745" spans="22:26">
      <c r="V14745" s="288"/>
      <c r="W14745" s="287"/>
      <c r="Z14745" s="289"/>
    </row>
    <row r="14746" spans="22:26">
      <c r="V14746" s="288"/>
      <c r="W14746" s="287"/>
      <c r="Z14746" s="289"/>
    </row>
    <row r="14747" spans="22:26">
      <c r="V14747" s="288"/>
      <c r="W14747" s="287"/>
      <c r="Z14747" s="289"/>
    </row>
    <row r="14748" spans="22:26">
      <c r="V14748" s="288"/>
      <c r="W14748" s="287"/>
      <c r="Z14748" s="289"/>
    </row>
    <row r="14749" spans="22:26">
      <c r="V14749" s="288"/>
      <c r="W14749" s="287"/>
      <c r="Z14749" s="289"/>
    </row>
    <row r="14750" spans="22:26">
      <c r="V14750" s="288"/>
      <c r="W14750" s="287"/>
      <c r="Z14750" s="289"/>
    </row>
    <row r="14751" spans="22:26">
      <c r="V14751" s="288"/>
      <c r="W14751" s="287"/>
      <c r="Z14751" s="289"/>
    </row>
    <row r="14752" spans="22:26">
      <c r="V14752" s="288"/>
      <c r="W14752" s="287"/>
      <c r="Z14752" s="289"/>
    </row>
    <row r="14753" spans="22:26">
      <c r="V14753" s="288"/>
      <c r="W14753" s="287"/>
      <c r="Z14753" s="289"/>
    </row>
    <row r="14754" spans="22:26">
      <c r="V14754" s="288"/>
      <c r="W14754" s="287"/>
      <c r="Z14754" s="289"/>
    </row>
    <row r="14755" spans="22:26">
      <c r="V14755" s="288"/>
      <c r="W14755" s="287"/>
      <c r="Z14755" s="289"/>
    </row>
    <row r="14756" spans="22:26">
      <c r="V14756" s="288"/>
      <c r="W14756" s="287"/>
      <c r="Z14756" s="289"/>
    </row>
    <row r="14757" spans="22:26">
      <c r="V14757" s="288"/>
      <c r="W14757" s="287"/>
      <c r="Z14757" s="289"/>
    </row>
    <row r="14758" spans="22:26">
      <c r="V14758" s="288"/>
      <c r="W14758" s="287"/>
      <c r="Z14758" s="289"/>
    </row>
    <row r="14759" spans="22:26">
      <c r="V14759" s="288"/>
      <c r="W14759" s="287"/>
      <c r="Z14759" s="289"/>
    </row>
    <row r="14760" spans="22:26">
      <c r="V14760" s="288"/>
      <c r="W14760" s="287"/>
      <c r="Z14760" s="289"/>
    </row>
    <row r="14761" spans="22:26">
      <c r="V14761" s="288"/>
      <c r="W14761" s="287"/>
      <c r="Z14761" s="289"/>
    </row>
    <row r="14762" spans="22:26">
      <c r="V14762" s="288"/>
      <c r="W14762" s="287"/>
      <c r="Z14762" s="289"/>
    </row>
    <row r="14763" spans="22:26">
      <c r="V14763" s="288"/>
      <c r="W14763" s="287"/>
      <c r="Z14763" s="289"/>
    </row>
    <row r="14764" spans="22:26">
      <c r="V14764" s="288"/>
      <c r="W14764" s="287"/>
      <c r="Z14764" s="289"/>
    </row>
    <row r="14765" spans="22:26">
      <c r="V14765" s="288"/>
      <c r="W14765" s="287"/>
      <c r="Z14765" s="289"/>
    </row>
    <row r="14766" spans="22:26">
      <c r="V14766" s="288"/>
      <c r="W14766" s="287"/>
      <c r="Z14766" s="289"/>
    </row>
    <row r="14767" spans="22:26">
      <c r="V14767" s="288"/>
      <c r="W14767" s="287"/>
      <c r="Z14767" s="289"/>
    </row>
    <row r="14768" spans="22:26">
      <c r="V14768" s="288"/>
      <c r="W14768" s="287"/>
      <c r="Z14768" s="289"/>
    </row>
    <row r="14769" spans="22:26">
      <c r="V14769" s="288"/>
      <c r="W14769" s="287"/>
      <c r="Z14769" s="289"/>
    </row>
    <row r="14770" spans="22:26">
      <c r="V14770" s="288"/>
      <c r="W14770" s="287"/>
      <c r="Z14770" s="289"/>
    </row>
    <row r="14771" spans="22:26">
      <c r="V14771" s="288"/>
      <c r="W14771" s="287"/>
      <c r="Z14771" s="289"/>
    </row>
    <row r="14772" spans="22:26">
      <c r="V14772" s="288"/>
      <c r="W14772" s="287"/>
      <c r="Z14772" s="289"/>
    </row>
    <row r="14773" spans="22:26">
      <c r="V14773" s="288"/>
      <c r="W14773" s="287"/>
      <c r="Z14773" s="289"/>
    </row>
    <row r="14774" spans="22:26">
      <c r="V14774" s="288"/>
      <c r="W14774" s="287"/>
      <c r="Z14774" s="289"/>
    </row>
    <row r="14775" spans="22:26">
      <c r="V14775" s="288"/>
      <c r="W14775" s="287"/>
      <c r="Z14775" s="289"/>
    </row>
    <row r="14776" spans="22:26">
      <c r="V14776" s="288"/>
      <c r="W14776" s="287"/>
      <c r="Z14776" s="289"/>
    </row>
    <row r="14777" spans="22:26">
      <c r="V14777" s="288"/>
      <c r="W14777" s="287"/>
      <c r="Z14777" s="289"/>
    </row>
    <row r="14778" spans="22:26">
      <c r="V14778" s="288"/>
      <c r="W14778" s="287"/>
      <c r="Z14778" s="289"/>
    </row>
    <row r="14779" spans="22:26">
      <c r="V14779" s="288"/>
      <c r="W14779" s="287"/>
      <c r="Z14779" s="289"/>
    </row>
    <row r="14780" spans="22:26">
      <c r="V14780" s="288"/>
      <c r="W14780" s="287"/>
      <c r="Z14780" s="289"/>
    </row>
    <row r="14781" spans="22:26">
      <c r="V14781" s="288"/>
      <c r="W14781" s="287"/>
      <c r="Z14781" s="289"/>
    </row>
    <row r="14782" spans="22:26">
      <c r="V14782" s="288"/>
      <c r="W14782" s="287"/>
      <c r="Z14782" s="289"/>
    </row>
    <row r="14783" spans="22:26">
      <c r="V14783" s="288"/>
      <c r="W14783" s="287"/>
      <c r="Z14783" s="289"/>
    </row>
    <row r="14784" spans="22:26">
      <c r="V14784" s="288"/>
      <c r="W14784" s="287"/>
      <c r="Z14784" s="289"/>
    </row>
    <row r="14785" spans="22:26">
      <c r="V14785" s="288"/>
      <c r="W14785" s="287"/>
      <c r="Z14785" s="289"/>
    </row>
    <row r="14786" spans="22:26">
      <c r="V14786" s="288"/>
      <c r="W14786" s="287"/>
      <c r="Z14786" s="289"/>
    </row>
    <row r="14787" spans="22:26">
      <c r="V14787" s="288"/>
      <c r="W14787" s="287"/>
      <c r="Z14787" s="289"/>
    </row>
    <row r="14788" spans="22:26">
      <c r="V14788" s="288"/>
      <c r="W14788" s="287"/>
      <c r="Z14788" s="289"/>
    </row>
    <row r="14789" spans="22:26">
      <c r="V14789" s="288"/>
      <c r="W14789" s="287"/>
      <c r="Z14789" s="289"/>
    </row>
    <row r="14790" spans="22:26">
      <c r="V14790" s="288"/>
      <c r="W14790" s="287"/>
      <c r="Z14790" s="289"/>
    </row>
    <row r="14791" spans="22:26">
      <c r="V14791" s="288"/>
      <c r="W14791" s="287"/>
      <c r="Z14791" s="289"/>
    </row>
    <row r="14792" spans="22:26">
      <c r="V14792" s="288"/>
      <c r="W14792" s="287"/>
      <c r="Z14792" s="289"/>
    </row>
    <row r="14793" spans="22:26">
      <c r="V14793" s="288"/>
      <c r="W14793" s="287"/>
      <c r="Z14793" s="289"/>
    </row>
    <row r="14794" spans="22:26">
      <c r="V14794" s="288"/>
      <c r="W14794" s="287"/>
      <c r="Z14794" s="289"/>
    </row>
    <row r="14795" spans="22:26">
      <c r="V14795" s="288"/>
      <c r="W14795" s="287"/>
      <c r="Z14795" s="289"/>
    </row>
    <row r="14796" spans="22:26">
      <c r="V14796" s="288"/>
      <c r="W14796" s="287"/>
      <c r="Z14796" s="289"/>
    </row>
    <row r="14797" spans="22:26">
      <c r="V14797" s="288"/>
      <c r="W14797" s="287"/>
      <c r="Z14797" s="289"/>
    </row>
    <row r="14798" spans="22:26">
      <c r="V14798" s="288"/>
      <c r="W14798" s="287"/>
      <c r="Z14798" s="289"/>
    </row>
    <row r="14799" spans="22:26">
      <c r="V14799" s="288"/>
      <c r="W14799" s="287"/>
      <c r="Z14799" s="289"/>
    </row>
    <row r="14800" spans="22:26">
      <c r="V14800" s="288"/>
      <c r="W14800" s="287"/>
      <c r="Z14800" s="289"/>
    </row>
    <row r="14801" spans="22:26">
      <c r="V14801" s="288"/>
      <c r="W14801" s="287"/>
      <c r="Z14801" s="289"/>
    </row>
    <row r="14802" spans="22:26">
      <c r="V14802" s="288"/>
      <c r="W14802" s="287"/>
      <c r="Z14802" s="289"/>
    </row>
    <row r="14803" spans="22:26">
      <c r="V14803" s="288"/>
      <c r="W14803" s="287"/>
      <c r="Z14803" s="289"/>
    </row>
    <row r="14804" spans="22:26">
      <c r="V14804" s="288"/>
      <c r="W14804" s="287"/>
      <c r="Z14804" s="289"/>
    </row>
    <row r="14805" spans="22:26">
      <c r="V14805" s="288"/>
      <c r="W14805" s="287"/>
      <c r="Z14805" s="289"/>
    </row>
    <row r="14806" spans="22:26">
      <c r="V14806" s="288"/>
      <c r="W14806" s="287"/>
      <c r="Z14806" s="289"/>
    </row>
    <row r="14807" spans="22:26">
      <c r="V14807" s="288"/>
      <c r="W14807" s="287"/>
      <c r="Z14807" s="289"/>
    </row>
    <row r="14808" spans="22:26">
      <c r="V14808" s="288"/>
      <c r="W14808" s="287"/>
      <c r="Z14808" s="289"/>
    </row>
    <row r="14809" spans="22:26">
      <c r="V14809" s="288"/>
      <c r="W14809" s="287"/>
      <c r="Z14809" s="289"/>
    </row>
    <row r="14810" spans="22:26">
      <c r="V14810" s="288"/>
      <c r="W14810" s="287"/>
      <c r="Z14810" s="289"/>
    </row>
    <row r="14811" spans="22:26">
      <c r="V14811" s="288"/>
      <c r="W14811" s="287"/>
      <c r="Z14811" s="289"/>
    </row>
    <row r="14812" spans="22:26">
      <c r="V14812" s="288"/>
      <c r="W14812" s="287"/>
      <c r="Z14812" s="289"/>
    </row>
    <row r="14813" spans="22:26">
      <c r="V14813" s="288"/>
      <c r="W14813" s="287"/>
      <c r="Z14813" s="289"/>
    </row>
    <row r="14814" spans="22:26">
      <c r="V14814" s="288"/>
      <c r="W14814" s="287"/>
      <c r="Z14814" s="289"/>
    </row>
    <row r="14815" spans="22:26">
      <c r="V14815" s="288"/>
      <c r="W14815" s="287"/>
      <c r="Z14815" s="289"/>
    </row>
    <row r="14816" spans="22:26">
      <c r="V14816" s="288"/>
      <c r="W14816" s="287"/>
      <c r="Z14816" s="289"/>
    </row>
    <row r="14817" spans="22:26">
      <c r="V14817" s="288"/>
      <c r="W14817" s="287"/>
      <c r="Z14817" s="289"/>
    </row>
    <row r="14818" spans="22:26">
      <c r="V14818" s="288"/>
      <c r="W14818" s="287"/>
      <c r="Z14818" s="289"/>
    </row>
    <row r="14819" spans="22:26">
      <c r="V14819" s="288"/>
      <c r="W14819" s="287"/>
      <c r="Z14819" s="289"/>
    </row>
    <row r="14820" spans="22:26">
      <c r="V14820" s="288"/>
      <c r="W14820" s="287"/>
      <c r="Z14820" s="289"/>
    </row>
    <row r="14821" spans="22:26">
      <c r="V14821" s="288"/>
      <c r="W14821" s="287"/>
      <c r="Z14821" s="289"/>
    </row>
    <row r="14822" spans="22:26">
      <c r="V14822" s="288"/>
      <c r="W14822" s="287"/>
      <c r="Z14822" s="289"/>
    </row>
    <row r="14823" spans="22:26">
      <c r="V14823" s="288"/>
      <c r="W14823" s="287"/>
      <c r="Z14823" s="289"/>
    </row>
    <row r="14824" spans="22:26">
      <c r="V14824" s="288"/>
      <c r="W14824" s="287"/>
      <c r="Z14824" s="289"/>
    </row>
    <row r="14825" spans="22:26">
      <c r="V14825" s="288"/>
      <c r="W14825" s="287"/>
      <c r="Z14825" s="289"/>
    </row>
    <row r="14826" spans="22:26">
      <c r="V14826" s="288"/>
      <c r="W14826" s="287"/>
      <c r="Z14826" s="289"/>
    </row>
    <row r="14827" spans="22:26">
      <c r="V14827" s="288"/>
      <c r="W14827" s="287"/>
      <c r="Z14827" s="289"/>
    </row>
    <row r="14828" spans="22:26">
      <c r="V14828" s="288"/>
      <c r="W14828" s="287"/>
      <c r="Z14828" s="289"/>
    </row>
    <row r="14829" spans="22:26">
      <c r="V14829" s="288"/>
      <c r="W14829" s="287"/>
      <c r="Z14829" s="289"/>
    </row>
    <row r="14830" spans="22:26">
      <c r="V14830" s="288"/>
      <c r="W14830" s="287"/>
      <c r="Z14830" s="289"/>
    </row>
    <row r="14831" spans="22:26">
      <c r="V14831" s="288"/>
      <c r="W14831" s="287"/>
      <c r="Z14831" s="289"/>
    </row>
    <row r="14832" spans="22:26">
      <c r="V14832" s="288"/>
      <c r="W14832" s="287"/>
      <c r="Z14832" s="289"/>
    </row>
    <row r="14833" spans="22:26">
      <c r="V14833" s="288"/>
      <c r="W14833" s="287"/>
      <c r="Z14833" s="289"/>
    </row>
    <row r="14834" spans="22:26">
      <c r="V14834" s="288"/>
      <c r="W14834" s="287"/>
      <c r="Z14834" s="289"/>
    </row>
    <row r="14835" spans="22:26">
      <c r="V14835" s="288"/>
      <c r="W14835" s="287"/>
      <c r="Z14835" s="289"/>
    </row>
    <row r="14836" spans="22:26">
      <c r="V14836" s="288"/>
      <c r="W14836" s="287"/>
      <c r="Z14836" s="289"/>
    </row>
    <row r="14837" spans="22:26">
      <c r="V14837" s="288"/>
      <c r="W14837" s="287"/>
      <c r="Z14837" s="289"/>
    </row>
    <row r="14838" spans="22:26">
      <c r="V14838" s="288"/>
      <c r="W14838" s="287"/>
      <c r="Z14838" s="289"/>
    </row>
    <row r="14839" spans="22:26">
      <c r="V14839" s="288"/>
      <c r="W14839" s="287"/>
      <c r="Z14839" s="289"/>
    </row>
    <row r="14840" spans="22:26">
      <c r="V14840" s="288"/>
      <c r="W14840" s="287"/>
      <c r="Z14840" s="289"/>
    </row>
    <row r="14841" spans="22:26">
      <c r="V14841" s="288"/>
      <c r="W14841" s="287"/>
      <c r="Z14841" s="289"/>
    </row>
    <row r="14842" spans="22:26">
      <c r="V14842" s="288"/>
      <c r="W14842" s="287"/>
      <c r="Z14842" s="289"/>
    </row>
    <row r="14843" spans="22:26">
      <c r="V14843" s="288"/>
      <c r="W14843" s="287"/>
      <c r="Z14843" s="289"/>
    </row>
    <row r="14844" spans="22:26">
      <c r="V14844" s="288"/>
      <c r="W14844" s="287"/>
      <c r="Z14844" s="289"/>
    </row>
    <row r="14845" spans="22:26">
      <c r="V14845" s="288"/>
      <c r="W14845" s="287"/>
      <c r="Z14845" s="289"/>
    </row>
    <row r="14846" spans="22:26">
      <c r="V14846" s="288"/>
      <c r="W14846" s="287"/>
      <c r="Z14846" s="289"/>
    </row>
    <row r="14847" spans="22:26">
      <c r="V14847" s="288"/>
      <c r="W14847" s="287"/>
      <c r="Z14847" s="289"/>
    </row>
    <row r="14848" spans="22:26">
      <c r="V14848" s="288"/>
      <c r="W14848" s="287"/>
      <c r="Z14848" s="289"/>
    </row>
    <row r="14849" spans="22:26">
      <c r="V14849" s="288"/>
      <c r="W14849" s="287"/>
      <c r="Z14849" s="289"/>
    </row>
    <row r="14850" spans="22:26">
      <c r="V14850" s="288"/>
      <c r="W14850" s="287"/>
      <c r="Z14850" s="289"/>
    </row>
    <row r="14851" spans="22:26">
      <c r="V14851" s="288"/>
      <c r="W14851" s="287"/>
      <c r="Z14851" s="289"/>
    </row>
    <row r="14852" spans="22:26">
      <c r="V14852" s="288"/>
      <c r="W14852" s="287"/>
      <c r="Z14852" s="289"/>
    </row>
    <row r="14853" spans="22:26">
      <c r="V14853" s="288"/>
      <c r="W14853" s="287"/>
      <c r="Z14853" s="289"/>
    </row>
    <row r="14854" spans="22:26">
      <c r="V14854" s="288"/>
      <c r="W14854" s="287"/>
      <c r="Z14854" s="289"/>
    </row>
    <row r="14855" spans="22:26">
      <c r="V14855" s="288"/>
      <c r="W14855" s="287"/>
      <c r="Z14855" s="289"/>
    </row>
    <row r="14856" spans="22:26">
      <c r="V14856" s="288"/>
      <c r="W14856" s="287"/>
      <c r="Z14856" s="289"/>
    </row>
    <row r="14857" spans="22:26">
      <c r="V14857" s="288"/>
      <c r="W14857" s="287"/>
      <c r="Z14857" s="289"/>
    </row>
    <row r="14858" spans="22:26">
      <c r="V14858" s="288"/>
      <c r="W14858" s="287"/>
      <c r="Z14858" s="289"/>
    </row>
    <row r="14859" spans="22:26">
      <c r="V14859" s="288"/>
      <c r="W14859" s="287"/>
      <c r="Z14859" s="289"/>
    </row>
    <row r="14860" spans="22:26">
      <c r="V14860" s="288"/>
      <c r="W14860" s="287"/>
      <c r="Z14860" s="289"/>
    </row>
    <row r="14861" spans="22:26">
      <c r="V14861" s="288"/>
      <c r="W14861" s="287"/>
      <c r="Z14861" s="289"/>
    </row>
    <row r="14862" spans="22:26">
      <c r="V14862" s="288"/>
      <c r="W14862" s="287"/>
      <c r="Z14862" s="289"/>
    </row>
    <row r="14863" spans="22:26">
      <c r="V14863" s="288"/>
      <c r="W14863" s="287"/>
      <c r="Z14863" s="289"/>
    </row>
    <row r="14864" spans="22:26">
      <c r="V14864" s="288"/>
      <c r="W14864" s="287"/>
      <c r="Z14864" s="289"/>
    </row>
    <row r="14865" spans="22:26">
      <c r="V14865" s="288"/>
      <c r="W14865" s="287"/>
      <c r="Z14865" s="289"/>
    </row>
    <row r="14866" spans="22:26">
      <c r="V14866" s="288"/>
      <c r="W14866" s="287"/>
      <c r="Z14866" s="289"/>
    </row>
    <row r="14867" spans="22:26">
      <c r="V14867" s="288"/>
      <c r="W14867" s="287"/>
      <c r="Z14867" s="289"/>
    </row>
    <row r="14868" spans="22:26">
      <c r="V14868" s="288"/>
      <c r="W14868" s="287"/>
      <c r="Z14868" s="289"/>
    </row>
    <row r="14869" spans="22:26">
      <c r="V14869" s="288"/>
      <c r="W14869" s="287"/>
      <c r="Z14869" s="289"/>
    </row>
    <row r="14870" spans="22:26">
      <c r="V14870" s="288"/>
      <c r="W14870" s="287"/>
      <c r="Z14870" s="289"/>
    </row>
    <row r="14871" spans="22:26">
      <c r="V14871" s="288"/>
      <c r="W14871" s="287"/>
      <c r="Z14871" s="289"/>
    </row>
    <row r="14872" spans="22:26">
      <c r="V14872" s="288"/>
      <c r="W14872" s="287"/>
      <c r="Z14872" s="289"/>
    </row>
    <row r="14873" spans="22:26">
      <c r="V14873" s="288"/>
      <c r="W14873" s="287"/>
      <c r="Z14873" s="289"/>
    </row>
    <row r="14874" spans="22:26">
      <c r="V14874" s="288"/>
      <c r="W14874" s="287"/>
      <c r="Z14874" s="289"/>
    </row>
    <row r="14875" spans="22:26">
      <c r="V14875" s="288"/>
      <c r="W14875" s="287"/>
      <c r="Z14875" s="289"/>
    </row>
    <row r="14876" spans="22:26">
      <c r="V14876" s="288"/>
      <c r="W14876" s="287"/>
      <c r="Z14876" s="289"/>
    </row>
    <row r="14877" spans="22:26">
      <c r="V14877" s="288"/>
      <c r="W14877" s="287"/>
      <c r="Z14877" s="289"/>
    </row>
    <row r="14878" spans="22:26">
      <c r="V14878" s="288"/>
      <c r="W14878" s="287"/>
      <c r="Z14878" s="289"/>
    </row>
    <row r="14879" spans="22:26">
      <c r="V14879" s="288"/>
      <c r="W14879" s="287"/>
      <c r="Z14879" s="289"/>
    </row>
    <row r="14880" spans="22:26">
      <c r="V14880" s="288"/>
      <c r="W14880" s="287"/>
      <c r="Z14880" s="289"/>
    </row>
    <row r="14881" spans="22:26">
      <c r="V14881" s="288"/>
      <c r="W14881" s="287"/>
      <c r="Z14881" s="289"/>
    </row>
    <row r="14882" spans="22:26">
      <c r="V14882" s="288"/>
      <c r="W14882" s="287"/>
      <c r="Z14882" s="289"/>
    </row>
    <row r="14883" spans="22:26">
      <c r="V14883" s="288"/>
      <c r="W14883" s="287"/>
      <c r="Z14883" s="289"/>
    </row>
    <row r="14884" spans="22:26">
      <c r="V14884" s="288"/>
      <c r="W14884" s="287"/>
      <c r="Z14884" s="289"/>
    </row>
    <row r="14885" spans="22:26">
      <c r="V14885" s="288"/>
      <c r="W14885" s="287"/>
      <c r="Z14885" s="289"/>
    </row>
    <row r="14886" spans="22:26">
      <c r="V14886" s="288"/>
      <c r="W14886" s="287"/>
      <c r="Z14886" s="289"/>
    </row>
    <row r="14887" spans="22:26">
      <c r="V14887" s="288"/>
      <c r="W14887" s="287"/>
      <c r="Z14887" s="289"/>
    </row>
    <row r="14888" spans="22:26">
      <c r="V14888" s="288"/>
      <c r="W14888" s="287"/>
      <c r="Z14888" s="289"/>
    </row>
    <row r="14889" spans="22:26">
      <c r="V14889" s="288"/>
      <c r="W14889" s="287"/>
      <c r="Z14889" s="289"/>
    </row>
    <row r="14890" spans="22:26">
      <c r="V14890" s="288"/>
      <c r="W14890" s="287"/>
      <c r="Z14890" s="289"/>
    </row>
    <row r="14891" spans="22:26">
      <c r="V14891" s="288"/>
      <c r="W14891" s="287"/>
      <c r="Z14891" s="289"/>
    </row>
    <row r="14892" spans="22:26">
      <c r="V14892" s="288"/>
      <c r="W14892" s="287"/>
      <c r="Z14892" s="289"/>
    </row>
    <row r="14893" spans="22:26">
      <c r="V14893" s="288"/>
      <c r="W14893" s="287"/>
      <c r="Z14893" s="289"/>
    </row>
    <row r="14894" spans="22:26">
      <c r="V14894" s="288"/>
      <c r="W14894" s="287"/>
      <c r="Z14894" s="289"/>
    </row>
    <row r="14895" spans="22:26">
      <c r="V14895" s="288"/>
      <c r="W14895" s="287"/>
      <c r="Z14895" s="289"/>
    </row>
    <row r="14896" spans="22:26">
      <c r="V14896" s="288"/>
      <c r="W14896" s="287"/>
      <c r="Z14896" s="289"/>
    </row>
    <row r="14897" spans="22:26">
      <c r="V14897" s="288"/>
      <c r="W14897" s="287"/>
      <c r="Z14897" s="289"/>
    </row>
    <row r="14898" spans="22:26">
      <c r="V14898" s="288"/>
      <c r="W14898" s="287"/>
      <c r="Z14898" s="289"/>
    </row>
    <row r="14899" spans="22:26">
      <c r="V14899" s="288"/>
      <c r="W14899" s="287"/>
      <c r="Z14899" s="289"/>
    </row>
    <row r="14900" spans="22:26">
      <c r="V14900" s="288"/>
      <c r="W14900" s="287"/>
      <c r="Z14900" s="289"/>
    </row>
    <row r="14901" spans="22:26">
      <c r="V14901" s="288"/>
      <c r="W14901" s="287"/>
      <c r="Z14901" s="289"/>
    </row>
    <row r="14902" spans="22:26">
      <c r="V14902" s="288"/>
      <c r="W14902" s="287"/>
      <c r="Z14902" s="289"/>
    </row>
    <row r="14903" spans="22:26">
      <c r="V14903" s="288"/>
      <c r="W14903" s="287"/>
      <c r="Z14903" s="289"/>
    </row>
    <row r="14904" spans="22:26">
      <c r="V14904" s="288"/>
      <c r="W14904" s="287"/>
      <c r="Z14904" s="289"/>
    </row>
    <row r="14905" spans="22:26">
      <c r="V14905" s="288"/>
      <c r="W14905" s="287"/>
      <c r="Z14905" s="289"/>
    </row>
    <row r="14906" spans="22:26">
      <c r="V14906" s="288"/>
      <c r="W14906" s="287"/>
      <c r="Z14906" s="289"/>
    </row>
    <row r="14907" spans="22:26">
      <c r="V14907" s="288"/>
      <c r="W14907" s="287"/>
      <c r="Z14907" s="289"/>
    </row>
    <row r="14908" spans="22:26">
      <c r="V14908" s="288"/>
      <c r="W14908" s="287"/>
      <c r="Z14908" s="289"/>
    </row>
    <row r="14909" spans="22:26">
      <c r="V14909" s="288"/>
      <c r="W14909" s="287"/>
      <c r="Z14909" s="289"/>
    </row>
    <row r="14910" spans="22:26">
      <c r="V14910" s="288"/>
      <c r="W14910" s="287"/>
      <c r="Z14910" s="289"/>
    </row>
    <row r="14911" spans="22:26">
      <c r="V14911" s="288"/>
      <c r="W14911" s="287"/>
      <c r="Z14911" s="289"/>
    </row>
    <row r="14912" spans="22:26">
      <c r="V14912" s="288"/>
      <c r="W14912" s="287"/>
      <c r="Z14912" s="289"/>
    </row>
    <row r="14913" spans="22:26">
      <c r="V14913" s="288"/>
      <c r="W14913" s="287"/>
      <c r="Z14913" s="289"/>
    </row>
    <row r="14914" spans="22:26">
      <c r="V14914" s="288"/>
      <c r="W14914" s="287"/>
      <c r="Z14914" s="289"/>
    </row>
    <row r="14915" spans="22:26">
      <c r="V14915" s="288"/>
      <c r="W14915" s="287"/>
      <c r="Z14915" s="289"/>
    </row>
    <row r="14916" spans="22:26">
      <c r="V14916" s="288"/>
      <c r="W14916" s="287"/>
      <c r="Z14916" s="289"/>
    </row>
    <row r="14917" spans="22:26">
      <c r="V14917" s="288"/>
      <c r="W14917" s="287"/>
      <c r="Z14917" s="289"/>
    </row>
    <row r="14918" spans="22:26">
      <c r="V14918" s="288"/>
      <c r="W14918" s="287"/>
      <c r="Z14918" s="289"/>
    </row>
    <row r="14919" spans="22:26">
      <c r="V14919" s="288"/>
      <c r="W14919" s="287"/>
      <c r="Z14919" s="289"/>
    </row>
    <row r="14920" spans="22:26">
      <c r="V14920" s="288"/>
      <c r="W14920" s="287"/>
      <c r="Z14920" s="289"/>
    </row>
    <row r="14921" spans="22:26">
      <c r="V14921" s="288"/>
      <c r="W14921" s="287"/>
      <c r="Z14921" s="289"/>
    </row>
    <row r="14922" spans="22:26">
      <c r="V14922" s="288"/>
      <c r="W14922" s="287"/>
      <c r="Z14922" s="289"/>
    </row>
    <row r="14923" spans="22:26">
      <c r="V14923" s="288"/>
      <c r="W14923" s="287"/>
      <c r="Z14923" s="289"/>
    </row>
    <row r="14924" spans="22:26">
      <c r="V14924" s="288"/>
      <c r="W14924" s="287"/>
      <c r="Z14924" s="289"/>
    </row>
    <row r="14925" spans="22:26">
      <c r="V14925" s="288"/>
      <c r="W14925" s="287"/>
      <c r="Z14925" s="289"/>
    </row>
    <row r="14926" spans="22:26">
      <c r="V14926" s="288"/>
      <c r="W14926" s="287"/>
      <c r="Z14926" s="289"/>
    </row>
    <row r="14927" spans="22:26">
      <c r="V14927" s="288"/>
      <c r="W14927" s="287"/>
      <c r="Z14927" s="289"/>
    </row>
    <row r="14928" spans="22:26">
      <c r="V14928" s="288"/>
      <c r="W14928" s="287"/>
      <c r="Z14928" s="289"/>
    </row>
    <row r="14929" spans="22:26">
      <c r="V14929" s="288"/>
      <c r="W14929" s="287"/>
      <c r="Z14929" s="289"/>
    </row>
    <row r="14930" spans="22:26">
      <c r="V14930" s="288"/>
      <c r="W14930" s="287"/>
      <c r="Z14930" s="289"/>
    </row>
    <row r="14931" spans="22:26">
      <c r="V14931" s="288"/>
      <c r="W14931" s="287"/>
      <c r="Z14931" s="289"/>
    </row>
    <row r="14932" spans="22:26">
      <c r="V14932" s="288"/>
      <c r="W14932" s="287"/>
      <c r="Z14932" s="289"/>
    </row>
    <row r="14933" spans="22:26">
      <c r="V14933" s="288"/>
      <c r="W14933" s="287"/>
      <c r="Z14933" s="289"/>
    </row>
    <row r="14934" spans="22:26">
      <c r="V14934" s="288"/>
      <c r="W14934" s="287"/>
      <c r="Z14934" s="289"/>
    </row>
    <row r="14935" spans="22:26">
      <c r="V14935" s="288"/>
      <c r="W14935" s="287"/>
      <c r="Z14935" s="289"/>
    </row>
    <row r="14936" spans="22:26">
      <c r="V14936" s="288"/>
      <c r="W14936" s="287"/>
      <c r="Z14936" s="289"/>
    </row>
    <row r="14937" spans="22:26">
      <c r="V14937" s="288"/>
      <c r="W14937" s="287"/>
      <c r="Z14937" s="289"/>
    </row>
    <row r="14938" spans="22:26">
      <c r="V14938" s="288"/>
      <c r="W14938" s="287"/>
      <c r="Z14938" s="289"/>
    </row>
    <row r="14939" spans="22:26">
      <c r="V14939" s="288"/>
      <c r="W14939" s="287"/>
      <c r="Z14939" s="289"/>
    </row>
    <row r="14940" spans="22:26">
      <c r="V14940" s="288"/>
      <c r="W14940" s="287"/>
      <c r="Z14940" s="289"/>
    </row>
    <row r="14941" spans="22:26">
      <c r="V14941" s="288"/>
      <c r="W14941" s="287"/>
      <c r="Z14941" s="289"/>
    </row>
    <row r="14942" spans="22:26">
      <c r="V14942" s="288"/>
      <c r="W14942" s="287"/>
      <c r="Z14942" s="289"/>
    </row>
    <row r="14943" spans="22:26">
      <c r="V14943" s="288"/>
      <c r="W14943" s="287"/>
      <c r="Z14943" s="289"/>
    </row>
    <row r="14944" spans="22:26">
      <c r="V14944" s="288"/>
      <c r="W14944" s="287"/>
      <c r="Z14944" s="289"/>
    </row>
    <row r="14945" spans="22:26">
      <c r="V14945" s="288"/>
      <c r="W14945" s="287"/>
      <c r="Z14945" s="289"/>
    </row>
    <row r="14946" spans="22:26">
      <c r="V14946" s="288"/>
      <c r="W14946" s="287"/>
      <c r="Z14946" s="289"/>
    </row>
    <row r="14947" spans="22:26">
      <c r="V14947" s="288"/>
      <c r="W14947" s="287"/>
      <c r="Z14947" s="289"/>
    </row>
    <row r="14948" spans="22:26">
      <c r="V14948" s="288"/>
      <c r="W14948" s="287"/>
      <c r="Z14948" s="289"/>
    </row>
    <row r="14949" spans="22:26">
      <c r="V14949" s="288"/>
      <c r="W14949" s="287"/>
      <c r="Z14949" s="289"/>
    </row>
    <row r="14950" spans="22:26">
      <c r="V14950" s="288"/>
      <c r="W14950" s="287"/>
      <c r="Z14950" s="289"/>
    </row>
    <row r="14951" spans="22:26">
      <c r="V14951" s="288"/>
      <c r="W14951" s="287"/>
      <c r="Z14951" s="289"/>
    </row>
    <row r="14952" spans="22:26">
      <c r="V14952" s="288"/>
      <c r="W14952" s="287"/>
      <c r="Z14952" s="289"/>
    </row>
    <row r="14953" spans="22:26">
      <c r="V14953" s="288"/>
      <c r="W14953" s="287"/>
      <c r="Z14953" s="289"/>
    </row>
    <row r="14954" spans="22:26">
      <c r="V14954" s="288"/>
      <c r="W14954" s="287"/>
      <c r="Z14954" s="289"/>
    </row>
    <row r="14955" spans="22:26">
      <c r="V14955" s="288"/>
      <c r="W14955" s="287"/>
      <c r="Z14955" s="289"/>
    </row>
    <row r="14956" spans="22:26">
      <c r="V14956" s="288"/>
      <c r="W14956" s="287"/>
      <c r="Z14956" s="289"/>
    </row>
    <row r="14957" spans="22:26">
      <c r="V14957" s="288"/>
      <c r="W14957" s="287"/>
      <c r="Z14957" s="289"/>
    </row>
    <row r="14958" spans="22:26">
      <c r="V14958" s="288"/>
      <c r="W14958" s="287"/>
      <c r="Z14958" s="289"/>
    </row>
    <row r="14959" spans="22:26">
      <c r="V14959" s="288"/>
      <c r="W14959" s="287"/>
      <c r="Z14959" s="289"/>
    </row>
    <row r="14960" spans="22:26">
      <c r="V14960" s="288"/>
      <c r="W14960" s="287"/>
      <c r="Z14960" s="289"/>
    </row>
    <row r="14961" spans="22:26">
      <c r="V14961" s="288"/>
      <c r="W14961" s="287"/>
      <c r="Z14961" s="289"/>
    </row>
    <row r="14962" spans="22:26">
      <c r="V14962" s="288"/>
      <c r="W14962" s="287"/>
      <c r="Z14962" s="289"/>
    </row>
    <row r="14963" spans="22:26">
      <c r="V14963" s="288"/>
      <c r="W14963" s="287"/>
      <c r="Z14963" s="289"/>
    </row>
    <row r="14964" spans="22:26">
      <c r="V14964" s="288"/>
      <c r="W14964" s="287"/>
      <c r="Z14964" s="289"/>
    </row>
    <row r="14965" spans="22:26">
      <c r="V14965" s="288"/>
      <c r="W14965" s="287"/>
      <c r="Z14965" s="289"/>
    </row>
    <row r="14966" spans="22:26">
      <c r="V14966" s="288"/>
      <c r="W14966" s="287"/>
      <c r="Z14966" s="289"/>
    </row>
    <row r="14967" spans="22:26">
      <c r="V14967" s="288"/>
      <c r="W14967" s="287"/>
      <c r="Z14967" s="289"/>
    </row>
    <row r="14968" spans="22:26">
      <c r="V14968" s="288"/>
      <c r="W14968" s="287"/>
      <c r="Z14968" s="289"/>
    </row>
    <row r="14969" spans="22:26">
      <c r="V14969" s="288"/>
      <c r="W14969" s="287"/>
      <c r="Z14969" s="289"/>
    </row>
    <row r="14970" spans="22:26">
      <c r="V14970" s="288"/>
      <c r="W14970" s="287"/>
      <c r="Z14970" s="289"/>
    </row>
    <row r="14971" spans="22:26">
      <c r="V14971" s="288"/>
      <c r="W14971" s="287"/>
      <c r="Z14971" s="289"/>
    </row>
    <row r="14972" spans="22:26">
      <c r="V14972" s="288"/>
      <c r="W14972" s="287"/>
      <c r="Z14972" s="289"/>
    </row>
    <row r="14973" spans="22:26">
      <c r="V14973" s="288"/>
      <c r="W14973" s="287"/>
      <c r="Z14973" s="289"/>
    </row>
    <row r="14974" spans="22:26">
      <c r="V14974" s="288"/>
      <c r="W14974" s="287"/>
      <c r="Z14974" s="289"/>
    </row>
    <row r="14975" spans="22:26">
      <c r="V14975" s="288"/>
      <c r="W14975" s="287"/>
      <c r="Z14975" s="289"/>
    </row>
    <row r="14976" spans="22:26">
      <c r="V14976" s="288"/>
      <c r="W14976" s="287"/>
      <c r="Z14976" s="289"/>
    </row>
    <row r="14977" spans="22:26">
      <c r="V14977" s="288"/>
      <c r="W14977" s="287"/>
      <c r="Z14977" s="289"/>
    </row>
    <row r="14978" spans="22:26">
      <c r="V14978" s="288"/>
      <c r="W14978" s="287"/>
      <c r="Z14978" s="289"/>
    </row>
    <row r="14979" spans="22:26">
      <c r="V14979" s="288"/>
      <c r="W14979" s="287"/>
      <c r="Z14979" s="289"/>
    </row>
    <row r="14980" spans="22:26">
      <c r="V14980" s="288"/>
      <c r="W14980" s="287"/>
      <c r="Z14980" s="289"/>
    </row>
    <row r="14981" spans="22:26">
      <c r="V14981" s="288"/>
      <c r="W14981" s="287"/>
      <c r="Z14981" s="289"/>
    </row>
    <row r="14982" spans="22:26">
      <c r="V14982" s="288"/>
      <c r="W14982" s="287"/>
      <c r="Z14982" s="289"/>
    </row>
    <row r="14983" spans="22:26">
      <c r="V14983" s="288"/>
      <c r="W14983" s="287"/>
      <c r="Z14983" s="289"/>
    </row>
    <row r="14984" spans="22:26">
      <c r="V14984" s="288"/>
      <c r="W14984" s="287"/>
      <c r="Z14984" s="289"/>
    </row>
    <row r="14985" spans="22:26">
      <c r="V14985" s="288"/>
      <c r="W14985" s="287"/>
      <c r="Z14985" s="289"/>
    </row>
    <row r="14986" spans="22:26">
      <c r="V14986" s="288"/>
      <c r="W14986" s="287"/>
      <c r="Z14986" s="289"/>
    </row>
    <row r="14987" spans="22:26">
      <c r="V14987" s="288"/>
      <c r="W14987" s="287"/>
      <c r="Z14987" s="289"/>
    </row>
    <row r="14988" spans="22:26">
      <c r="V14988" s="288"/>
      <c r="W14988" s="287"/>
      <c r="Z14988" s="289"/>
    </row>
    <row r="14989" spans="22:26">
      <c r="V14989" s="288"/>
      <c r="W14989" s="287"/>
      <c r="Z14989" s="289"/>
    </row>
    <row r="14990" spans="22:26">
      <c r="V14990" s="288"/>
      <c r="W14990" s="287"/>
      <c r="Z14990" s="289"/>
    </row>
    <row r="14991" spans="22:26">
      <c r="V14991" s="288"/>
      <c r="W14991" s="287"/>
      <c r="Z14991" s="289"/>
    </row>
    <row r="14992" spans="22:26">
      <c r="V14992" s="288"/>
      <c r="W14992" s="287"/>
      <c r="Z14992" s="289"/>
    </row>
    <row r="14993" spans="22:26">
      <c r="V14993" s="288"/>
      <c r="W14993" s="287"/>
      <c r="Z14993" s="289"/>
    </row>
    <row r="14994" spans="22:26">
      <c r="V14994" s="288"/>
      <c r="W14994" s="287"/>
      <c r="Z14994" s="289"/>
    </row>
    <row r="14995" spans="22:26">
      <c r="V14995" s="288"/>
      <c r="W14995" s="287"/>
      <c r="Z14995" s="289"/>
    </row>
    <row r="14996" spans="22:26">
      <c r="V14996" s="288"/>
      <c r="W14996" s="287"/>
      <c r="Z14996" s="289"/>
    </row>
    <row r="14997" spans="22:26">
      <c r="V14997" s="288"/>
      <c r="W14997" s="287"/>
      <c r="Z14997" s="289"/>
    </row>
    <row r="14998" spans="22:26">
      <c r="V14998" s="288"/>
      <c r="W14998" s="287"/>
      <c r="Z14998" s="289"/>
    </row>
    <row r="14999" spans="22:26">
      <c r="V14999" s="288"/>
      <c r="W14999" s="287"/>
      <c r="Z14999" s="289"/>
    </row>
    <row r="15000" spans="22:26">
      <c r="V15000" s="288"/>
      <c r="W15000" s="287"/>
      <c r="Z15000" s="289"/>
    </row>
    <row r="15001" spans="22:26">
      <c r="V15001" s="288"/>
      <c r="W15001" s="287"/>
      <c r="Z15001" s="289"/>
    </row>
    <row r="15002" spans="22:26">
      <c r="V15002" s="288"/>
      <c r="W15002" s="287"/>
      <c r="Z15002" s="289"/>
    </row>
    <row r="15003" spans="22:26">
      <c r="V15003" s="288"/>
      <c r="W15003" s="287"/>
      <c r="Z15003" s="289"/>
    </row>
    <row r="15004" spans="22:26">
      <c r="V15004" s="288"/>
      <c r="W15004" s="287"/>
      <c r="Z15004" s="289"/>
    </row>
    <row r="15005" spans="22:26">
      <c r="V15005" s="288"/>
      <c r="W15005" s="287"/>
      <c r="Z15005" s="289"/>
    </row>
    <row r="15006" spans="22:26">
      <c r="V15006" s="288"/>
      <c r="W15006" s="287"/>
      <c r="Z15006" s="289"/>
    </row>
    <row r="15007" spans="22:26">
      <c r="V15007" s="288"/>
      <c r="W15007" s="287"/>
      <c r="Z15007" s="289"/>
    </row>
    <row r="15008" spans="22:26">
      <c r="V15008" s="288"/>
      <c r="W15008" s="287"/>
      <c r="Z15008" s="289"/>
    </row>
    <row r="15009" spans="22:26">
      <c r="V15009" s="288"/>
      <c r="W15009" s="287"/>
      <c r="Z15009" s="289"/>
    </row>
    <row r="15010" spans="22:26">
      <c r="V15010" s="288"/>
      <c r="W15010" s="287"/>
      <c r="Z15010" s="289"/>
    </row>
    <row r="15011" spans="22:26">
      <c r="V15011" s="288"/>
      <c r="W15011" s="287"/>
      <c r="Z15011" s="289"/>
    </row>
    <row r="15012" spans="22:26">
      <c r="V15012" s="288"/>
      <c r="W15012" s="287"/>
      <c r="Z15012" s="289"/>
    </row>
    <row r="15013" spans="22:26">
      <c r="V15013" s="288"/>
      <c r="W15013" s="287"/>
      <c r="Z15013" s="289"/>
    </row>
    <row r="15014" spans="22:26">
      <c r="V15014" s="288"/>
      <c r="W15014" s="287"/>
      <c r="Z15014" s="289"/>
    </row>
    <row r="15015" spans="22:26">
      <c r="V15015" s="288"/>
      <c r="W15015" s="287"/>
      <c r="Z15015" s="289"/>
    </row>
    <row r="15016" spans="22:26">
      <c r="V15016" s="288"/>
      <c r="W15016" s="287"/>
      <c r="Z15016" s="289"/>
    </row>
    <row r="15017" spans="22:26">
      <c r="V15017" s="288"/>
      <c r="W15017" s="287"/>
      <c r="Z15017" s="289"/>
    </row>
    <row r="15018" spans="22:26">
      <c r="V15018" s="288"/>
      <c r="W15018" s="287"/>
      <c r="Z15018" s="289"/>
    </row>
    <row r="15019" spans="22:26">
      <c r="V15019" s="288"/>
      <c r="W15019" s="287"/>
      <c r="Z15019" s="289"/>
    </row>
    <row r="15020" spans="22:26">
      <c r="V15020" s="288"/>
      <c r="W15020" s="287"/>
      <c r="Z15020" s="289"/>
    </row>
    <row r="15021" spans="22:26">
      <c r="V15021" s="288"/>
      <c r="W15021" s="287"/>
      <c r="Z15021" s="289"/>
    </row>
    <row r="15022" spans="22:26">
      <c r="V15022" s="288"/>
      <c r="W15022" s="287"/>
      <c r="Z15022" s="289"/>
    </row>
    <row r="15023" spans="22:26">
      <c r="V15023" s="288"/>
      <c r="W15023" s="287"/>
      <c r="Z15023" s="289"/>
    </row>
    <row r="15024" spans="22:26">
      <c r="V15024" s="288"/>
      <c r="W15024" s="287"/>
      <c r="Z15024" s="289"/>
    </row>
    <row r="15025" spans="22:26">
      <c r="V15025" s="288"/>
      <c r="W15025" s="287"/>
      <c r="Z15025" s="289"/>
    </row>
    <row r="15026" spans="22:26">
      <c r="V15026" s="288"/>
      <c r="W15026" s="287"/>
      <c r="Z15026" s="289"/>
    </row>
    <row r="15027" spans="22:26">
      <c r="V15027" s="288"/>
      <c r="W15027" s="287"/>
      <c r="Z15027" s="289"/>
    </row>
    <row r="15028" spans="22:26">
      <c r="V15028" s="288"/>
      <c r="W15028" s="287"/>
      <c r="Z15028" s="289"/>
    </row>
    <row r="15029" spans="22:26">
      <c r="V15029" s="288"/>
      <c r="W15029" s="287"/>
      <c r="Z15029" s="289"/>
    </row>
    <row r="15030" spans="22:26">
      <c r="V15030" s="288"/>
      <c r="W15030" s="287"/>
      <c r="Z15030" s="289"/>
    </row>
    <row r="15031" spans="22:26">
      <c r="V15031" s="288"/>
      <c r="W15031" s="287"/>
      <c r="Z15031" s="289"/>
    </row>
    <row r="15032" spans="22:26">
      <c r="V15032" s="288"/>
      <c r="W15032" s="287"/>
      <c r="Z15032" s="289"/>
    </row>
    <row r="15033" spans="22:26">
      <c r="V15033" s="288"/>
      <c r="W15033" s="287"/>
      <c r="Z15033" s="289"/>
    </row>
    <row r="15034" spans="22:26">
      <c r="V15034" s="288"/>
      <c r="W15034" s="287"/>
      <c r="Z15034" s="289"/>
    </row>
    <row r="15035" spans="22:26">
      <c r="V15035" s="288"/>
      <c r="W15035" s="287"/>
      <c r="Z15035" s="289"/>
    </row>
    <row r="15036" spans="22:26">
      <c r="V15036" s="288"/>
      <c r="W15036" s="287"/>
      <c r="Z15036" s="289"/>
    </row>
    <row r="15037" spans="22:26">
      <c r="V15037" s="288"/>
      <c r="W15037" s="287"/>
      <c r="Z15037" s="289"/>
    </row>
    <row r="15038" spans="22:26">
      <c r="V15038" s="288"/>
      <c r="W15038" s="287"/>
      <c r="Z15038" s="289"/>
    </row>
    <row r="15039" spans="22:26">
      <c r="V15039" s="288"/>
      <c r="W15039" s="287"/>
      <c r="Z15039" s="289"/>
    </row>
    <row r="15040" spans="22:26">
      <c r="V15040" s="288"/>
      <c r="W15040" s="287"/>
      <c r="Z15040" s="289"/>
    </row>
    <row r="15041" spans="22:26">
      <c r="V15041" s="288"/>
      <c r="W15041" s="287"/>
      <c r="Z15041" s="289"/>
    </row>
    <row r="15042" spans="22:26">
      <c r="V15042" s="288"/>
      <c r="W15042" s="287"/>
      <c r="Z15042" s="289"/>
    </row>
    <row r="15043" spans="22:26">
      <c r="V15043" s="288"/>
      <c r="W15043" s="287"/>
      <c r="Z15043" s="289"/>
    </row>
    <row r="15044" spans="22:26">
      <c r="V15044" s="288"/>
      <c r="W15044" s="287"/>
      <c r="Z15044" s="289"/>
    </row>
    <row r="15045" spans="22:26">
      <c r="V15045" s="288"/>
      <c r="W15045" s="287"/>
      <c r="Z15045" s="289"/>
    </row>
    <row r="15046" spans="22:26">
      <c r="V15046" s="288"/>
      <c r="W15046" s="287"/>
      <c r="Z15046" s="289"/>
    </row>
    <row r="15047" spans="22:26">
      <c r="V15047" s="288"/>
      <c r="W15047" s="287"/>
      <c r="Z15047" s="289"/>
    </row>
    <row r="15048" spans="22:26">
      <c r="V15048" s="288"/>
      <c r="W15048" s="287"/>
      <c r="Z15048" s="289"/>
    </row>
    <row r="15049" spans="22:26">
      <c r="V15049" s="288"/>
      <c r="W15049" s="287"/>
      <c r="Z15049" s="289"/>
    </row>
    <row r="15050" spans="22:26">
      <c r="V15050" s="288"/>
      <c r="W15050" s="287"/>
      <c r="Z15050" s="289"/>
    </row>
    <row r="15051" spans="22:26">
      <c r="V15051" s="288"/>
      <c r="W15051" s="287"/>
      <c r="Z15051" s="289"/>
    </row>
    <row r="15052" spans="22:26">
      <c r="V15052" s="288"/>
      <c r="W15052" s="287"/>
      <c r="Z15052" s="289"/>
    </row>
    <row r="15053" spans="22:26">
      <c r="V15053" s="288"/>
      <c r="W15053" s="287"/>
      <c r="Z15053" s="289"/>
    </row>
    <row r="15054" spans="22:26">
      <c r="V15054" s="288"/>
      <c r="W15054" s="287"/>
      <c r="Z15054" s="289"/>
    </row>
    <row r="15055" spans="22:26">
      <c r="V15055" s="288"/>
      <c r="W15055" s="287"/>
      <c r="Z15055" s="289"/>
    </row>
    <row r="15056" spans="22:26">
      <c r="V15056" s="288"/>
      <c r="W15056" s="287"/>
      <c r="Z15056" s="289"/>
    </row>
    <row r="15057" spans="22:26">
      <c r="V15057" s="288"/>
      <c r="W15057" s="287"/>
      <c r="Z15057" s="289"/>
    </row>
    <row r="15058" spans="22:26">
      <c r="V15058" s="288"/>
      <c r="W15058" s="287"/>
      <c r="Z15058" s="289"/>
    </row>
    <row r="15059" spans="22:26">
      <c r="V15059" s="288"/>
      <c r="W15059" s="287"/>
      <c r="Z15059" s="289"/>
    </row>
    <row r="15060" spans="22:26">
      <c r="V15060" s="288"/>
      <c r="W15060" s="287"/>
      <c r="Z15060" s="289"/>
    </row>
    <row r="15061" spans="22:26">
      <c r="V15061" s="288"/>
      <c r="W15061" s="287"/>
      <c r="Z15061" s="289"/>
    </row>
    <row r="15062" spans="22:26">
      <c r="V15062" s="288"/>
      <c r="W15062" s="287"/>
      <c r="Z15062" s="289"/>
    </row>
    <row r="15063" spans="22:26">
      <c r="V15063" s="288"/>
      <c r="W15063" s="287"/>
      <c r="Z15063" s="289"/>
    </row>
    <row r="15064" spans="22:26">
      <c r="V15064" s="288"/>
      <c r="W15064" s="287"/>
      <c r="Z15064" s="289"/>
    </row>
    <row r="15065" spans="22:26">
      <c r="V15065" s="288"/>
      <c r="W15065" s="287"/>
      <c r="Z15065" s="289"/>
    </row>
    <row r="15066" spans="22:26">
      <c r="V15066" s="288"/>
      <c r="W15066" s="287"/>
      <c r="Z15066" s="289"/>
    </row>
    <row r="15067" spans="22:26">
      <c r="V15067" s="288"/>
      <c r="W15067" s="287"/>
      <c r="Z15067" s="289"/>
    </row>
    <row r="15068" spans="22:26">
      <c r="V15068" s="288"/>
      <c r="W15068" s="287"/>
      <c r="Z15068" s="289"/>
    </row>
    <row r="15069" spans="22:26">
      <c r="V15069" s="288"/>
      <c r="W15069" s="287"/>
      <c r="Z15069" s="289"/>
    </row>
    <row r="15070" spans="22:26">
      <c r="V15070" s="288"/>
      <c r="W15070" s="287"/>
      <c r="Z15070" s="289"/>
    </row>
    <row r="15071" spans="22:26">
      <c r="V15071" s="288"/>
      <c r="W15071" s="287"/>
      <c r="Z15071" s="289"/>
    </row>
    <row r="15072" spans="22:26">
      <c r="V15072" s="288"/>
      <c r="W15072" s="287"/>
      <c r="Z15072" s="289"/>
    </row>
    <row r="15073" spans="22:26">
      <c r="V15073" s="288"/>
      <c r="W15073" s="287"/>
      <c r="Z15073" s="289"/>
    </row>
    <row r="15074" spans="22:26">
      <c r="V15074" s="288"/>
      <c r="W15074" s="287"/>
      <c r="Z15074" s="289"/>
    </row>
    <row r="15075" spans="22:26">
      <c r="V15075" s="288"/>
      <c r="W15075" s="287"/>
      <c r="Z15075" s="289"/>
    </row>
    <row r="15076" spans="22:26">
      <c r="V15076" s="288"/>
      <c r="W15076" s="287"/>
      <c r="Z15076" s="289"/>
    </row>
    <row r="15077" spans="22:26">
      <c r="V15077" s="288"/>
      <c r="W15077" s="287"/>
      <c r="Z15077" s="289"/>
    </row>
    <row r="15078" spans="22:26">
      <c r="V15078" s="288"/>
      <c r="W15078" s="287"/>
      <c r="Z15078" s="289"/>
    </row>
    <row r="15079" spans="22:26">
      <c r="V15079" s="288"/>
      <c r="W15079" s="287"/>
      <c r="Z15079" s="289"/>
    </row>
    <row r="15080" spans="22:26">
      <c r="V15080" s="288"/>
      <c r="W15080" s="287"/>
      <c r="Z15080" s="289"/>
    </row>
    <row r="15081" spans="22:26">
      <c r="V15081" s="288"/>
      <c r="W15081" s="287"/>
      <c r="Z15081" s="289"/>
    </row>
    <row r="15082" spans="22:26">
      <c r="V15082" s="288"/>
      <c r="W15082" s="287"/>
      <c r="Z15082" s="289"/>
    </row>
    <row r="15083" spans="22:26">
      <c r="V15083" s="288"/>
      <c r="W15083" s="287"/>
      <c r="Z15083" s="289"/>
    </row>
    <row r="15084" spans="22:26">
      <c r="V15084" s="288"/>
      <c r="W15084" s="287"/>
      <c r="Z15084" s="289"/>
    </row>
    <row r="15085" spans="22:26">
      <c r="V15085" s="288"/>
      <c r="W15085" s="287"/>
      <c r="Z15085" s="289"/>
    </row>
    <row r="15086" spans="22:26">
      <c r="V15086" s="288"/>
      <c r="W15086" s="287"/>
      <c r="Z15086" s="289"/>
    </row>
    <row r="15087" spans="22:26">
      <c r="V15087" s="288"/>
      <c r="W15087" s="287"/>
      <c r="Z15087" s="289"/>
    </row>
    <row r="15088" spans="22:26">
      <c r="V15088" s="288"/>
      <c r="W15088" s="287"/>
      <c r="Z15088" s="289"/>
    </row>
    <row r="15089" spans="22:26">
      <c r="V15089" s="288"/>
      <c r="W15089" s="287"/>
      <c r="Z15089" s="289"/>
    </row>
    <row r="15090" spans="22:26">
      <c r="V15090" s="288"/>
      <c r="W15090" s="287"/>
      <c r="Z15090" s="289"/>
    </row>
    <row r="15091" spans="22:26">
      <c r="V15091" s="288"/>
      <c r="W15091" s="287"/>
      <c r="Z15091" s="289"/>
    </row>
    <row r="15092" spans="22:26">
      <c r="V15092" s="288"/>
      <c r="W15092" s="287"/>
      <c r="Z15092" s="289"/>
    </row>
    <row r="15093" spans="22:26">
      <c r="V15093" s="288"/>
      <c r="W15093" s="287"/>
      <c r="Z15093" s="289"/>
    </row>
    <row r="15094" spans="22:26">
      <c r="V15094" s="288"/>
      <c r="W15094" s="287"/>
      <c r="Z15094" s="289"/>
    </row>
    <row r="15095" spans="22:26">
      <c r="V15095" s="288"/>
      <c r="W15095" s="287"/>
      <c r="Z15095" s="289"/>
    </row>
    <row r="15096" spans="22:26">
      <c r="V15096" s="288"/>
      <c r="W15096" s="287"/>
      <c r="Z15096" s="289"/>
    </row>
    <row r="15097" spans="22:26">
      <c r="V15097" s="288"/>
      <c r="W15097" s="287"/>
      <c r="Z15097" s="289"/>
    </row>
    <row r="15098" spans="22:26">
      <c r="V15098" s="288"/>
      <c r="W15098" s="287"/>
      <c r="Z15098" s="289"/>
    </row>
    <row r="15099" spans="22:26">
      <c r="V15099" s="288"/>
      <c r="W15099" s="287"/>
      <c r="Z15099" s="289"/>
    </row>
    <row r="15100" spans="22:26">
      <c r="V15100" s="288"/>
      <c r="W15100" s="287"/>
      <c r="Z15100" s="289"/>
    </row>
    <row r="15101" spans="22:26">
      <c r="V15101" s="288"/>
      <c r="W15101" s="287"/>
      <c r="Z15101" s="289"/>
    </row>
    <row r="15102" spans="22:26">
      <c r="V15102" s="288"/>
      <c r="W15102" s="287"/>
      <c r="Z15102" s="289"/>
    </row>
    <row r="15103" spans="22:26">
      <c r="V15103" s="288"/>
      <c r="W15103" s="287"/>
      <c r="Z15103" s="289"/>
    </row>
    <row r="15104" spans="22:26">
      <c r="V15104" s="288"/>
      <c r="W15104" s="287"/>
      <c r="Z15104" s="289"/>
    </row>
    <row r="15105" spans="22:26">
      <c r="V15105" s="288"/>
      <c r="W15105" s="287"/>
      <c r="Z15105" s="289"/>
    </row>
    <row r="15106" spans="22:26">
      <c r="V15106" s="288"/>
      <c r="W15106" s="287"/>
      <c r="Z15106" s="289"/>
    </row>
    <row r="15107" spans="22:26">
      <c r="V15107" s="288"/>
      <c r="W15107" s="287"/>
      <c r="Z15107" s="289"/>
    </row>
    <row r="15108" spans="22:26">
      <c r="V15108" s="288"/>
      <c r="W15108" s="287"/>
      <c r="Z15108" s="289"/>
    </row>
    <row r="15109" spans="22:26">
      <c r="V15109" s="288"/>
      <c r="W15109" s="287"/>
      <c r="Z15109" s="289"/>
    </row>
    <row r="15110" spans="22:26">
      <c r="V15110" s="288"/>
      <c r="W15110" s="287"/>
      <c r="Z15110" s="289"/>
    </row>
    <row r="15111" spans="22:26">
      <c r="V15111" s="288"/>
      <c r="W15111" s="287"/>
      <c r="Z15111" s="289"/>
    </row>
    <row r="15112" spans="22:26">
      <c r="V15112" s="288"/>
      <c r="W15112" s="287"/>
      <c r="Z15112" s="289"/>
    </row>
    <row r="15113" spans="22:26">
      <c r="V15113" s="288"/>
      <c r="W15113" s="287"/>
      <c r="Z15113" s="289"/>
    </row>
    <row r="15114" spans="22:26">
      <c r="V15114" s="288"/>
      <c r="W15114" s="287"/>
      <c r="Z15114" s="289"/>
    </row>
    <row r="15115" spans="22:26">
      <c r="V15115" s="288"/>
      <c r="W15115" s="287"/>
      <c r="Z15115" s="289"/>
    </row>
    <row r="15116" spans="22:26">
      <c r="V15116" s="288"/>
      <c r="W15116" s="287"/>
      <c r="Z15116" s="289"/>
    </row>
    <row r="15117" spans="22:26">
      <c r="V15117" s="288"/>
      <c r="W15117" s="287"/>
      <c r="Z15117" s="289"/>
    </row>
    <row r="15118" spans="22:26">
      <c r="V15118" s="288"/>
      <c r="W15118" s="287"/>
      <c r="Z15118" s="289"/>
    </row>
    <row r="15119" spans="22:26">
      <c r="V15119" s="288"/>
      <c r="W15119" s="287"/>
      <c r="Z15119" s="289"/>
    </row>
    <row r="15120" spans="22:26">
      <c r="V15120" s="288"/>
      <c r="W15120" s="287"/>
      <c r="Z15120" s="289"/>
    </row>
    <row r="15121" spans="22:26">
      <c r="V15121" s="288"/>
      <c r="W15121" s="287"/>
      <c r="Z15121" s="289"/>
    </row>
    <row r="15122" spans="22:26">
      <c r="V15122" s="288"/>
      <c r="W15122" s="287"/>
      <c r="Z15122" s="289"/>
    </row>
    <row r="15123" spans="22:26">
      <c r="V15123" s="288"/>
      <c r="W15123" s="287"/>
      <c r="Z15123" s="289"/>
    </row>
    <row r="15124" spans="22:26">
      <c r="V15124" s="288"/>
      <c r="W15124" s="287"/>
      <c r="Z15124" s="289"/>
    </row>
    <row r="15125" spans="22:26">
      <c r="V15125" s="288"/>
      <c r="W15125" s="287"/>
      <c r="Z15125" s="289"/>
    </row>
    <row r="15126" spans="22:26">
      <c r="V15126" s="288"/>
      <c r="W15126" s="287"/>
      <c r="Z15126" s="289"/>
    </row>
    <row r="15127" spans="22:26">
      <c r="V15127" s="288"/>
      <c r="W15127" s="287"/>
      <c r="Z15127" s="289"/>
    </row>
    <row r="15128" spans="22:26">
      <c r="V15128" s="288"/>
      <c r="W15128" s="287"/>
      <c r="Z15128" s="289"/>
    </row>
    <row r="15129" spans="22:26">
      <c r="V15129" s="288"/>
      <c r="W15129" s="287"/>
      <c r="Z15129" s="289"/>
    </row>
    <row r="15130" spans="22:26">
      <c r="V15130" s="288"/>
      <c r="W15130" s="287"/>
      <c r="Z15130" s="289"/>
    </row>
    <row r="15131" spans="22:26">
      <c r="V15131" s="288"/>
      <c r="W15131" s="287"/>
      <c r="Z15131" s="289"/>
    </row>
    <row r="15132" spans="22:26">
      <c r="V15132" s="288"/>
      <c r="W15132" s="287"/>
      <c r="Z15132" s="289"/>
    </row>
    <row r="15133" spans="22:26">
      <c r="V15133" s="288"/>
      <c r="W15133" s="287"/>
      <c r="Z15133" s="289"/>
    </row>
    <row r="15134" spans="22:26">
      <c r="V15134" s="288"/>
      <c r="W15134" s="287"/>
      <c r="Z15134" s="289"/>
    </row>
    <row r="15135" spans="22:26">
      <c r="V15135" s="288"/>
      <c r="W15135" s="287"/>
      <c r="Z15135" s="289"/>
    </row>
    <row r="15136" spans="22:26">
      <c r="V15136" s="288"/>
      <c r="W15136" s="287"/>
      <c r="Z15136" s="289"/>
    </row>
    <row r="15137" spans="22:26">
      <c r="V15137" s="288"/>
      <c r="W15137" s="287"/>
      <c r="Z15137" s="289"/>
    </row>
    <row r="15138" spans="22:26">
      <c r="V15138" s="288"/>
      <c r="W15138" s="287"/>
      <c r="Z15138" s="289"/>
    </row>
    <row r="15139" spans="22:26">
      <c r="V15139" s="288"/>
      <c r="W15139" s="287"/>
      <c r="Z15139" s="289"/>
    </row>
    <row r="15140" spans="22:26">
      <c r="V15140" s="288"/>
      <c r="W15140" s="287"/>
      <c r="Z15140" s="289"/>
    </row>
    <row r="15141" spans="22:26">
      <c r="V15141" s="288"/>
      <c r="W15141" s="287"/>
      <c r="Z15141" s="289"/>
    </row>
    <row r="15142" spans="22:26">
      <c r="V15142" s="288"/>
      <c r="W15142" s="287"/>
      <c r="Z15142" s="289"/>
    </row>
    <row r="15143" spans="22:26">
      <c r="V15143" s="288"/>
      <c r="W15143" s="287"/>
      <c r="Z15143" s="289"/>
    </row>
    <row r="15144" spans="22:26">
      <c r="V15144" s="288"/>
      <c r="W15144" s="287"/>
      <c r="Z15144" s="289"/>
    </row>
    <row r="15145" spans="22:26">
      <c r="V15145" s="288"/>
      <c r="W15145" s="287"/>
      <c r="Z15145" s="289"/>
    </row>
    <row r="15146" spans="22:26">
      <c r="V15146" s="288"/>
      <c r="W15146" s="287"/>
      <c r="Z15146" s="289"/>
    </row>
    <row r="15147" spans="22:26">
      <c r="V15147" s="288"/>
      <c r="W15147" s="287"/>
      <c r="Z15147" s="289"/>
    </row>
    <row r="15148" spans="22:26">
      <c r="V15148" s="288"/>
      <c r="W15148" s="287"/>
      <c r="Z15148" s="289"/>
    </row>
    <row r="15149" spans="22:26">
      <c r="V15149" s="288"/>
      <c r="W15149" s="287"/>
      <c r="Z15149" s="289"/>
    </row>
    <row r="15150" spans="22:26">
      <c r="V15150" s="288"/>
      <c r="W15150" s="287"/>
      <c r="Z15150" s="289"/>
    </row>
    <row r="15151" spans="22:26">
      <c r="V15151" s="288"/>
      <c r="W15151" s="287"/>
      <c r="Z15151" s="289"/>
    </row>
    <row r="15152" spans="22:26">
      <c r="V15152" s="288"/>
      <c r="W15152" s="287"/>
      <c r="Z15152" s="289"/>
    </row>
    <row r="15153" spans="22:26">
      <c r="V15153" s="288"/>
      <c r="W15153" s="287"/>
      <c r="Z15153" s="289"/>
    </row>
    <row r="15154" spans="22:26">
      <c r="V15154" s="288"/>
      <c r="W15154" s="287"/>
      <c r="Z15154" s="289"/>
    </row>
    <row r="15155" spans="22:26">
      <c r="V15155" s="288"/>
      <c r="W15155" s="287"/>
      <c r="Z15155" s="289"/>
    </row>
    <row r="15156" spans="22:26">
      <c r="V15156" s="288"/>
      <c r="W15156" s="287"/>
      <c r="Z15156" s="289"/>
    </row>
    <row r="15157" spans="22:26">
      <c r="V15157" s="288"/>
      <c r="W15157" s="287"/>
      <c r="Z15157" s="289"/>
    </row>
    <row r="15158" spans="22:26">
      <c r="V15158" s="288"/>
      <c r="W15158" s="287"/>
      <c r="Z15158" s="289"/>
    </row>
    <row r="15159" spans="22:26">
      <c r="V15159" s="288"/>
      <c r="W15159" s="287"/>
      <c r="Z15159" s="289"/>
    </row>
    <row r="15160" spans="22:26">
      <c r="V15160" s="288"/>
      <c r="W15160" s="287"/>
      <c r="Z15160" s="289"/>
    </row>
    <row r="15161" spans="22:26">
      <c r="V15161" s="288"/>
      <c r="W15161" s="287"/>
      <c r="Z15161" s="289"/>
    </row>
    <row r="15162" spans="22:26">
      <c r="V15162" s="288"/>
      <c r="W15162" s="287"/>
      <c r="Z15162" s="289"/>
    </row>
    <row r="15163" spans="22:26">
      <c r="V15163" s="288"/>
      <c r="W15163" s="287"/>
      <c r="Z15163" s="289"/>
    </row>
    <row r="15164" spans="22:26">
      <c r="V15164" s="288"/>
      <c r="W15164" s="287"/>
      <c r="Z15164" s="289"/>
    </row>
    <row r="15165" spans="22:26">
      <c r="V15165" s="288"/>
      <c r="W15165" s="287"/>
      <c r="Z15165" s="289"/>
    </row>
    <row r="15166" spans="22:26">
      <c r="V15166" s="288"/>
      <c r="W15166" s="287"/>
      <c r="Z15166" s="289"/>
    </row>
    <row r="15167" spans="22:26">
      <c r="V15167" s="288"/>
      <c r="W15167" s="287"/>
      <c r="Z15167" s="289"/>
    </row>
    <row r="15168" spans="22:26">
      <c r="V15168" s="288"/>
      <c r="W15168" s="287"/>
      <c r="Z15168" s="289"/>
    </row>
    <row r="15169" spans="22:26">
      <c r="V15169" s="288"/>
      <c r="W15169" s="287"/>
      <c r="Z15169" s="289"/>
    </row>
    <row r="15170" spans="22:26">
      <c r="V15170" s="288"/>
      <c r="W15170" s="287"/>
      <c r="Z15170" s="289"/>
    </row>
    <row r="15171" spans="22:26">
      <c r="V15171" s="288"/>
      <c r="W15171" s="287"/>
      <c r="Z15171" s="289"/>
    </row>
    <row r="15172" spans="22:26">
      <c r="V15172" s="288"/>
      <c r="W15172" s="287"/>
      <c r="Z15172" s="289"/>
    </row>
    <row r="15173" spans="22:26">
      <c r="V15173" s="288"/>
      <c r="W15173" s="287"/>
      <c r="Z15173" s="289"/>
    </row>
    <row r="15174" spans="22:26">
      <c r="V15174" s="288"/>
      <c r="W15174" s="287"/>
      <c r="Z15174" s="289"/>
    </row>
    <row r="15175" spans="22:26">
      <c r="V15175" s="288"/>
      <c r="W15175" s="287"/>
      <c r="Z15175" s="289"/>
    </row>
    <row r="15176" spans="22:26">
      <c r="V15176" s="288"/>
      <c r="W15176" s="287"/>
      <c r="Z15176" s="289"/>
    </row>
    <row r="15177" spans="22:26">
      <c r="V15177" s="288"/>
      <c r="W15177" s="287"/>
      <c r="Z15177" s="289"/>
    </row>
    <row r="15178" spans="22:26">
      <c r="V15178" s="288"/>
      <c r="W15178" s="287"/>
      <c r="Z15178" s="289"/>
    </row>
    <row r="15179" spans="22:26">
      <c r="V15179" s="288"/>
      <c r="W15179" s="287"/>
      <c r="Z15179" s="289"/>
    </row>
    <row r="15180" spans="22:26">
      <c r="V15180" s="288"/>
      <c r="W15180" s="287"/>
      <c r="Z15180" s="289"/>
    </row>
    <row r="15181" spans="22:26">
      <c r="V15181" s="288"/>
      <c r="W15181" s="287"/>
      <c r="Z15181" s="289"/>
    </row>
    <row r="15182" spans="22:26">
      <c r="V15182" s="288"/>
      <c r="W15182" s="287"/>
      <c r="Z15182" s="289"/>
    </row>
    <row r="15183" spans="22:26">
      <c r="V15183" s="288"/>
      <c r="W15183" s="287"/>
      <c r="Z15183" s="289"/>
    </row>
    <row r="15184" spans="22:26">
      <c r="V15184" s="288"/>
      <c r="W15184" s="287"/>
      <c r="Z15184" s="289"/>
    </row>
    <row r="15185" spans="22:26">
      <c r="V15185" s="288"/>
      <c r="W15185" s="287"/>
      <c r="Z15185" s="289"/>
    </row>
    <row r="15186" spans="22:26">
      <c r="V15186" s="288"/>
      <c r="W15186" s="287"/>
      <c r="Z15186" s="289"/>
    </row>
    <row r="15187" spans="22:26">
      <c r="V15187" s="288"/>
      <c r="W15187" s="287"/>
      <c r="Z15187" s="289"/>
    </row>
    <row r="15188" spans="22:26">
      <c r="V15188" s="288"/>
      <c r="W15188" s="287"/>
      <c r="Z15188" s="289"/>
    </row>
    <row r="15189" spans="22:26">
      <c r="V15189" s="288"/>
      <c r="W15189" s="287"/>
      <c r="Z15189" s="289"/>
    </row>
    <row r="15190" spans="22:26">
      <c r="V15190" s="288"/>
      <c r="W15190" s="287"/>
      <c r="Z15190" s="289"/>
    </row>
    <row r="15191" spans="22:26">
      <c r="V15191" s="288"/>
      <c r="W15191" s="287"/>
      <c r="Z15191" s="289"/>
    </row>
    <row r="15192" spans="22:26">
      <c r="V15192" s="288"/>
      <c r="W15192" s="287"/>
      <c r="Z15192" s="289"/>
    </row>
    <row r="15193" spans="22:26">
      <c r="V15193" s="288"/>
      <c r="W15193" s="287"/>
      <c r="Z15193" s="289"/>
    </row>
    <row r="15194" spans="22:26">
      <c r="V15194" s="288"/>
      <c r="W15194" s="287"/>
      <c r="Z15194" s="289"/>
    </row>
    <row r="15195" spans="22:26">
      <c r="V15195" s="288"/>
      <c r="W15195" s="287"/>
      <c r="Z15195" s="289"/>
    </row>
    <row r="15196" spans="22:26">
      <c r="V15196" s="288"/>
      <c r="W15196" s="287"/>
      <c r="Z15196" s="289"/>
    </row>
    <row r="15197" spans="22:26">
      <c r="V15197" s="288"/>
      <c r="W15197" s="287"/>
      <c r="Z15197" s="289"/>
    </row>
    <row r="15198" spans="22:26">
      <c r="V15198" s="288"/>
      <c r="W15198" s="287"/>
      <c r="Z15198" s="289"/>
    </row>
    <row r="15199" spans="22:26">
      <c r="V15199" s="288"/>
      <c r="W15199" s="287"/>
      <c r="Z15199" s="289"/>
    </row>
    <row r="15200" spans="22:26">
      <c r="V15200" s="288"/>
      <c r="W15200" s="287"/>
      <c r="Z15200" s="289"/>
    </row>
    <row r="15201" spans="22:26">
      <c r="V15201" s="288"/>
      <c r="W15201" s="287"/>
      <c r="Z15201" s="289"/>
    </row>
    <row r="15202" spans="22:26">
      <c r="V15202" s="288"/>
      <c r="W15202" s="287"/>
      <c r="Z15202" s="289"/>
    </row>
    <row r="15203" spans="22:26">
      <c r="V15203" s="288"/>
      <c r="W15203" s="287"/>
      <c r="Z15203" s="289"/>
    </row>
    <row r="15204" spans="22:26">
      <c r="V15204" s="288"/>
      <c r="W15204" s="287"/>
      <c r="Z15204" s="289"/>
    </row>
    <row r="15205" spans="22:26">
      <c r="V15205" s="288"/>
      <c r="W15205" s="287"/>
      <c r="Z15205" s="289"/>
    </row>
    <row r="15206" spans="22:26">
      <c r="V15206" s="288"/>
      <c r="W15206" s="287"/>
      <c r="Z15206" s="289"/>
    </row>
    <row r="15207" spans="22:26">
      <c r="V15207" s="288"/>
      <c r="W15207" s="287"/>
      <c r="Z15207" s="289"/>
    </row>
    <row r="15208" spans="22:26">
      <c r="V15208" s="288"/>
      <c r="W15208" s="287"/>
      <c r="Z15208" s="289"/>
    </row>
    <row r="15209" spans="22:26">
      <c r="V15209" s="288"/>
      <c r="W15209" s="287"/>
      <c r="Z15209" s="289"/>
    </row>
    <row r="15210" spans="22:26">
      <c r="V15210" s="288"/>
      <c r="W15210" s="287"/>
      <c r="Z15210" s="289"/>
    </row>
    <row r="15211" spans="22:26">
      <c r="V15211" s="288"/>
      <c r="W15211" s="287"/>
      <c r="Z15211" s="289"/>
    </row>
    <row r="15212" spans="22:26">
      <c r="V15212" s="288"/>
      <c r="W15212" s="287"/>
      <c r="Z15212" s="289"/>
    </row>
    <row r="15213" spans="22:26">
      <c r="V15213" s="288"/>
      <c r="W15213" s="287"/>
      <c r="Z15213" s="289"/>
    </row>
    <row r="15214" spans="22:26">
      <c r="V15214" s="288"/>
      <c r="W15214" s="287"/>
      <c r="Z15214" s="289"/>
    </row>
    <row r="15215" spans="22:26">
      <c r="V15215" s="288"/>
      <c r="W15215" s="287"/>
      <c r="Z15215" s="289"/>
    </row>
    <row r="15216" spans="22:26">
      <c r="V15216" s="288"/>
      <c r="W15216" s="287"/>
      <c r="Z15216" s="289"/>
    </row>
    <row r="15217" spans="22:26">
      <c r="V15217" s="288"/>
      <c r="W15217" s="287"/>
      <c r="Z15217" s="289"/>
    </row>
    <row r="15218" spans="22:26">
      <c r="V15218" s="288"/>
      <c r="W15218" s="287"/>
      <c r="Z15218" s="289"/>
    </row>
    <row r="15219" spans="22:26">
      <c r="V15219" s="288"/>
      <c r="W15219" s="287"/>
      <c r="Z15219" s="289"/>
    </row>
    <row r="15220" spans="22:26">
      <c r="V15220" s="288"/>
      <c r="W15220" s="287"/>
      <c r="Z15220" s="289"/>
    </row>
    <row r="15221" spans="22:26">
      <c r="V15221" s="288"/>
      <c r="W15221" s="287"/>
      <c r="Z15221" s="289"/>
    </row>
    <row r="15222" spans="22:26">
      <c r="V15222" s="288"/>
      <c r="W15222" s="287"/>
      <c r="Z15222" s="289"/>
    </row>
    <row r="15223" spans="22:26">
      <c r="V15223" s="288"/>
      <c r="W15223" s="287"/>
      <c r="Z15223" s="289"/>
    </row>
    <row r="15224" spans="22:26">
      <c r="V15224" s="288"/>
      <c r="W15224" s="287"/>
      <c r="Z15224" s="289"/>
    </row>
    <row r="15225" spans="22:26">
      <c r="V15225" s="288"/>
      <c r="W15225" s="287"/>
      <c r="Z15225" s="289"/>
    </row>
    <row r="15226" spans="22:26">
      <c r="V15226" s="288"/>
      <c r="W15226" s="287"/>
      <c r="Z15226" s="289"/>
    </row>
    <row r="15227" spans="22:26">
      <c r="V15227" s="288"/>
      <c r="W15227" s="287"/>
      <c r="Z15227" s="289"/>
    </row>
    <row r="15228" spans="22:26">
      <c r="V15228" s="288"/>
      <c r="W15228" s="287"/>
      <c r="Z15228" s="289"/>
    </row>
    <row r="15229" spans="22:26">
      <c r="V15229" s="288"/>
      <c r="W15229" s="287"/>
      <c r="Z15229" s="289"/>
    </row>
    <row r="15230" spans="22:26">
      <c r="V15230" s="288"/>
      <c r="W15230" s="287"/>
      <c r="Z15230" s="289"/>
    </row>
    <row r="15231" spans="22:26">
      <c r="V15231" s="288"/>
      <c r="W15231" s="287"/>
      <c r="Z15231" s="289"/>
    </row>
    <row r="15232" spans="22:26">
      <c r="V15232" s="288"/>
      <c r="W15232" s="287"/>
      <c r="Z15232" s="289"/>
    </row>
    <row r="15233" spans="22:26">
      <c r="V15233" s="288"/>
      <c r="W15233" s="287"/>
      <c r="Z15233" s="289"/>
    </row>
    <row r="15234" spans="22:26">
      <c r="V15234" s="288"/>
      <c r="W15234" s="287"/>
      <c r="Z15234" s="289"/>
    </row>
    <row r="15235" spans="22:26">
      <c r="V15235" s="288"/>
      <c r="W15235" s="287"/>
      <c r="Z15235" s="289"/>
    </row>
    <row r="15236" spans="22:26">
      <c r="V15236" s="288"/>
      <c r="W15236" s="287"/>
      <c r="Z15236" s="289"/>
    </row>
    <row r="15237" spans="22:26">
      <c r="V15237" s="288"/>
      <c r="W15237" s="287"/>
      <c r="Z15237" s="289"/>
    </row>
    <row r="15238" spans="22:26">
      <c r="V15238" s="288"/>
      <c r="W15238" s="287"/>
      <c r="Z15238" s="289"/>
    </row>
    <row r="15239" spans="22:26">
      <c r="V15239" s="288"/>
      <c r="W15239" s="287"/>
      <c r="Z15239" s="289"/>
    </row>
    <row r="15240" spans="22:26">
      <c r="V15240" s="288"/>
      <c r="W15240" s="287"/>
      <c r="Z15240" s="289"/>
    </row>
    <row r="15241" spans="22:26">
      <c r="V15241" s="288"/>
      <c r="W15241" s="287"/>
      <c r="Z15241" s="289"/>
    </row>
    <row r="15242" spans="22:26">
      <c r="V15242" s="288"/>
      <c r="W15242" s="287"/>
      <c r="Z15242" s="289"/>
    </row>
    <row r="15243" spans="22:26">
      <c r="V15243" s="288"/>
      <c r="W15243" s="287"/>
      <c r="Z15243" s="289"/>
    </row>
    <row r="15244" spans="22:26">
      <c r="V15244" s="288"/>
      <c r="W15244" s="287"/>
      <c r="Z15244" s="289"/>
    </row>
    <row r="15245" spans="22:26">
      <c r="V15245" s="288"/>
      <c r="W15245" s="287"/>
      <c r="Z15245" s="289"/>
    </row>
    <row r="15246" spans="22:26">
      <c r="V15246" s="288"/>
      <c r="W15246" s="287"/>
      <c r="Z15246" s="289"/>
    </row>
    <row r="15247" spans="22:26">
      <c r="V15247" s="288"/>
      <c r="W15247" s="287"/>
      <c r="Z15247" s="289"/>
    </row>
    <row r="15248" spans="22:26">
      <c r="V15248" s="288"/>
      <c r="W15248" s="287"/>
      <c r="Z15248" s="289"/>
    </row>
    <row r="15249" spans="22:26">
      <c r="V15249" s="288"/>
      <c r="W15249" s="287"/>
      <c r="Z15249" s="289"/>
    </row>
    <row r="15250" spans="22:26">
      <c r="V15250" s="288"/>
      <c r="W15250" s="287"/>
      <c r="Z15250" s="289"/>
    </row>
    <row r="15251" spans="22:26">
      <c r="V15251" s="288"/>
      <c r="W15251" s="287"/>
      <c r="Z15251" s="289"/>
    </row>
    <row r="15252" spans="22:26">
      <c r="V15252" s="288"/>
      <c r="W15252" s="287"/>
      <c r="Z15252" s="289"/>
    </row>
    <row r="15253" spans="22:26">
      <c r="V15253" s="288"/>
      <c r="W15253" s="287"/>
      <c r="Z15253" s="289"/>
    </row>
    <row r="15254" spans="22:26">
      <c r="V15254" s="288"/>
      <c r="W15254" s="287"/>
      <c r="Z15254" s="289"/>
    </row>
    <row r="15255" spans="22:26">
      <c r="V15255" s="288"/>
      <c r="W15255" s="287"/>
      <c r="Z15255" s="289"/>
    </row>
    <row r="15256" spans="22:26">
      <c r="V15256" s="288"/>
      <c r="W15256" s="287"/>
      <c r="Z15256" s="289"/>
    </row>
    <row r="15257" spans="22:26">
      <c r="V15257" s="288"/>
      <c r="W15257" s="287"/>
      <c r="Z15257" s="289"/>
    </row>
    <row r="15258" spans="22:26">
      <c r="V15258" s="288"/>
      <c r="W15258" s="287"/>
      <c r="Z15258" s="289"/>
    </row>
    <row r="15259" spans="22:26">
      <c r="V15259" s="288"/>
      <c r="W15259" s="287"/>
      <c r="Z15259" s="289"/>
    </row>
    <row r="15260" spans="22:26">
      <c r="V15260" s="288"/>
      <c r="W15260" s="287"/>
      <c r="Z15260" s="289"/>
    </row>
    <row r="15261" spans="22:26">
      <c r="V15261" s="288"/>
      <c r="W15261" s="287"/>
      <c r="Z15261" s="289"/>
    </row>
    <row r="15262" spans="22:26">
      <c r="V15262" s="288"/>
      <c r="W15262" s="287"/>
      <c r="Z15262" s="289"/>
    </row>
    <row r="15263" spans="22:26">
      <c r="V15263" s="288"/>
      <c r="W15263" s="287"/>
      <c r="Z15263" s="289"/>
    </row>
    <row r="15264" spans="22:26">
      <c r="V15264" s="288"/>
      <c r="W15264" s="287"/>
      <c r="Z15264" s="289"/>
    </row>
    <row r="15265" spans="22:26">
      <c r="V15265" s="288"/>
      <c r="W15265" s="287"/>
      <c r="Z15265" s="289"/>
    </row>
    <row r="15266" spans="22:26">
      <c r="V15266" s="288"/>
      <c r="W15266" s="287"/>
      <c r="Z15266" s="289"/>
    </row>
    <row r="15267" spans="22:26">
      <c r="V15267" s="288"/>
      <c r="W15267" s="287"/>
      <c r="Z15267" s="289"/>
    </row>
    <row r="15268" spans="22:26">
      <c r="V15268" s="288"/>
      <c r="W15268" s="287"/>
      <c r="Z15268" s="289"/>
    </row>
    <row r="15269" spans="22:26">
      <c r="V15269" s="288"/>
      <c r="W15269" s="287"/>
      <c r="Z15269" s="289"/>
    </row>
    <row r="15270" spans="22:26">
      <c r="V15270" s="288"/>
      <c r="W15270" s="287"/>
      <c r="Z15270" s="289"/>
    </row>
    <row r="15271" spans="22:26">
      <c r="V15271" s="288"/>
      <c r="W15271" s="287"/>
      <c r="Z15271" s="289"/>
    </row>
    <row r="15272" spans="22:26">
      <c r="V15272" s="288"/>
      <c r="W15272" s="287"/>
      <c r="Z15272" s="289"/>
    </row>
    <row r="15273" spans="22:26">
      <c r="V15273" s="288"/>
      <c r="W15273" s="287"/>
      <c r="Z15273" s="289"/>
    </row>
    <row r="15274" spans="22:26">
      <c r="V15274" s="288"/>
      <c r="W15274" s="287"/>
      <c r="Z15274" s="289"/>
    </row>
    <row r="15275" spans="22:26">
      <c r="V15275" s="288"/>
      <c r="W15275" s="287"/>
      <c r="Z15275" s="289"/>
    </row>
    <row r="15276" spans="22:26">
      <c r="V15276" s="288"/>
      <c r="W15276" s="287"/>
      <c r="Z15276" s="289"/>
    </row>
    <row r="15277" spans="22:26">
      <c r="V15277" s="288"/>
      <c r="W15277" s="287"/>
      <c r="Z15277" s="289"/>
    </row>
    <row r="15278" spans="22:26">
      <c r="V15278" s="288"/>
      <c r="W15278" s="287"/>
      <c r="Z15278" s="289"/>
    </row>
    <row r="15279" spans="22:26">
      <c r="V15279" s="288"/>
      <c r="W15279" s="287"/>
      <c r="Z15279" s="289"/>
    </row>
    <row r="15280" spans="22:26">
      <c r="V15280" s="288"/>
      <c r="W15280" s="287"/>
      <c r="Z15280" s="289"/>
    </row>
    <row r="15281" spans="22:26">
      <c r="V15281" s="288"/>
      <c r="W15281" s="287"/>
      <c r="Z15281" s="289"/>
    </row>
    <row r="15282" spans="22:26">
      <c r="V15282" s="288"/>
      <c r="W15282" s="287"/>
      <c r="Z15282" s="289"/>
    </row>
    <row r="15283" spans="22:26">
      <c r="V15283" s="288"/>
      <c r="W15283" s="287"/>
      <c r="Z15283" s="289"/>
    </row>
    <row r="15284" spans="22:26">
      <c r="V15284" s="288"/>
      <c r="W15284" s="287"/>
      <c r="Z15284" s="289"/>
    </row>
    <row r="15285" spans="22:26">
      <c r="V15285" s="288"/>
      <c r="W15285" s="287"/>
      <c r="Z15285" s="289"/>
    </row>
    <row r="15286" spans="22:26">
      <c r="V15286" s="288"/>
      <c r="W15286" s="287"/>
      <c r="Z15286" s="289"/>
    </row>
    <row r="15287" spans="22:26">
      <c r="V15287" s="288"/>
      <c r="W15287" s="287"/>
      <c r="Z15287" s="289"/>
    </row>
    <row r="15288" spans="22:26">
      <c r="V15288" s="288"/>
      <c r="W15288" s="287"/>
      <c r="Z15288" s="289"/>
    </row>
    <row r="15289" spans="22:26">
      <c r="V15289" s="288"/>
      <c r="W15289" s="287"/>
      <c r="Z15289" s="289"/>
    </row>
    <row r="15290" spans="22:26">
      <c r="V15290" s="288"/>
      <c r="W15290" s="287"/>
      <c r="Z15290" s="289"/>
    </row>
    <row r="15291" spans="22:26">
      <c r="V15291" s="288"/>
      <c r="W15291" s="287"/>
      <c r="Z15291" s="289"/>
    </row>
    <row r="15292" spans="22:26">
      <c r="V15292" s="288"/>
      <c r="W15292" s="287"/>
      <c r="Z15292" s="289"/>
    </row>
    <row r="15293" spans="22:26">
      <c r="V15293" s="288"/>
      <c r="W15293" s="287"/>
      <c r="Z15293" s="289"/>
    </row>
    <row r="15294" spans="22:26">
      <c r="V15294" s="288"/>
      <c r="W15294" s="287"/>
      <c r="Z15294" s="289"/>
    </row>
    <row r="15295" spans="22:26">
      <c r="V15295" s="288"/>
      <c r="W15295" s="287"/>
      <c r="Z15295" s="289"/>
    </row>
    <row r="15296" spans="22:26">
      <c r="V15296" s="288"/>
      <c r="W15296" s="287"/>
      <c r="Z15296" s="289"/>
    </row>
    <row r="15297" spans="22:26">
      <c r="V15297" s="288"/>
      <c r="W15297" s="287"/>
      <c r="Z15297" s="289"/>
    </row>
    <row r="15298" spans="22:26">
      <c r="V15298" s="288"/>
      <c r="W15298" s="287"/>
      <c r="Z15298" s="289"/>
    </row>
    <row r="15299" spans="22:26">
      <c r="V15299" s="288"/>
      <c r="W15299" s="287"/>
      <c r="Z15299" s="289"/>
    </row>
    <row r="15300" spans="22:26">
      <c r="V15300" s="288"/>
      <c r="W15300" s="287"/>
      <c r="Z15300" s="289"/>
    </row>
    <row r="15301" spans="22:26">
      <c r="V15301" s="288"/>
      <c r="W15301" s="287"/>
      <c r="Z15301" s="289"/>
    </row>
    <row r="15302" spans="22:26">
      <c r="V15302" s="288"/>
      <c r="W15302" s="287"/>
      <c r="Z15302" s="289"/>
    </row>
    <row r="15303" spans="22:26">
      <c r="V15303" s="288"/>
      <c r="W15303" s="287"/>
      <c r="Z15303" s="289"/>
    </row>
    <row r="15304" spans="22:26">
      <c r="V15304" s="288"/>
      <c r="W15304" s="287"/>
      <c r="Z15304" s="289"/>
    </row>
    <row r="15305" spans="22:26">
      <c r="V15305" s="288"/>
      <c r="W15305" s="287"/>
      <c r="Z15305" s="289"/>
    </row>
    <row r="15306" spans="22:26">
      <c r="V15306" s="288"/>
      <c r="W15306" s="287"/>
      <c r="Z15306" s="289"/>
    </row>
    <row r="15307" spans="22:26">
      <c r="V15307" s="288"/>
      <c r="W15307" s="287"/>
      <c r="Z15307" s="289"/>
    </row>
    <row r="15308" spans="22:26">
      <c r="V15308" s="288"/>
      <c r="W15308" s="287"/>
      <c r="Z15308" s="289"/>
    </row>
    <row r="15309" spans="22:26">
      <c r="V15309" s="288"/>
      <c r="W15309" s="287"/>
      <c r="Z15309" s="289"/>
    </row>
    <row r="15310" spans="22:26">
      <c r="V15310" s="288"/>
      <c r="W15310" s="287"/>
      <c r="Z15310" s="289"/>
    </row>
    <row r="15311" spans="22:26">
      <c r="V15311" s="288"/>
      <c r="W15311" s="287"/>
      <c r="Z15311" s="289"/>
    </row>
    <row r="15312" spans="22:26">
      <c r="V15312" s="288"/>
      <c r="W15312" s="287"/>
      <c r="Z15312" s="289"/>
    </row>
    <row r="15313" spans="22:26">
      <c r="V15313" s="288"/>
      <c r="W15313" s="287"/>
      <c r="Z15313" s="289"/>
    </row>
    <row r="15314" spans="22:26">
      <c r="V15314" s="288"/>
      <c r="W15314" s="287"/>
      <c r="Z15314" s="289"/>
    </row>
    <row r="15315" spans="22:26">
      <c r="V15315" s="288"/>
      <c r="W15315" s="287"/>
      <c r="Z15315" s="289"/>
    </row>
    <row r="15316" spans="22:26">
      <c r="V15316" s="288"/>
      <c r="W15316" s="287"/>
      <c r="Z15316" s="289"/>
    </row>
    <row r="15317" spans="22:26">
      <c r="V15317" s="288"/>
      <c r="W15317" s="287"/>
      <c r="Z15317" s="289"/>
    </row>
    <row r="15318" spans="22:26">
      <c r="V15318" s="288"/>
      <c r="W15318" s="287"/>
      <c r="Z15318" s="289"/>
    </row>
    <row r="15319" spans="22:26">
      <c r="V15319" s="288"/>
      <c r="W15319" s="287"/>
      <c r="Z15319" s="289"/>
    </row>
    <row r="15320" spans="22:26">
      <c r="V15320" s="288"/>
      <c r="W15320" s="287"/>
      <c r="Z15320" s="289"/>
    </row>
    <row r="15321" spans="22:26">
      <c r="V15321" s="288"/>
      <c r="W15321" s="287"/>
      <c r="Z15321" s="289"/>
    </row>
    <row r="15322" spans="22:26">
      <c r="V15322" s="288"/>
      <c r="W15322" s="287"/>
      <c r="Z15322" s="289"/>
    </row>
    <row r="15323" spans="22:26">
      <c r="V15323" s="288"/>
      <c r="W15323" s="287"/>
      <c r="Z15323" s="289"/>
    </row>
    <row r="15324" spans="22:26">
      <c r="V15324" s="288"/>
      <c r="W15324" s="287"/>
      <c r="Z15324" s="289"/>
    </row>
    <row r="15325" spans="22:26">
      <c r="V15325" s="288"/>
      <c r="W15325" s="287"/>
      <c r="Z15325" s="289"/>
    </row>
    <row r="15326" spans="22:26">
      <c r="V15326" s="288"/>
      <c r="W15326" s="287"/>
      <c r="Z15326" s="289"/>
    </row>
    <row r="15327" spans="22:26">
      <c r="V15327" s="288"/>
      <c r="W15327" s="287"/>
      <c r="Z15327" s="289"/>
    </row>
    <row r="15328" spans="22:26">
      <c r="V15328" s="288"/>
      <c r="W15328" s="287"/>
      <c r="Z15328" s="289"/>
    </row>
    <row r="15329" spans="22:26">
      <c r="V15329" s="288"/>
      <c r="W15329" s="287"/>
      <c r="Z15329" s="289"/>
    </row>
    <row r="15330" spans="22:26">
      <c r="V15330" s="288"/>
      <c r="W15330" s="287"/>
      <c r="Z15330" s="289"/>
    </row>
    <row r="15331" spans="22:26">
      <c r="V15331" s="288"/>
      <c r="W15331" s="287"/>
      <c r="Z15331" s="289"/>
    </row>
    <row r="15332" spans="22:26">
      <c r="V15332" s="288"/>
      <c r="W15332" s="287"/>
      <c r="Z15332" s="289"/>
    </row>
    <row r="15333" spans="22:26">
      <c r="V15333" s="288"/>
      <c r="W15333" s="287"/>
      <c r="Z15333" s="289"/>
    </row>
    <row r="15334" spans="22:26">
      <c r="V15334" s="288"/>
      <c r="W15334" s="287"/>
      <c r="Z15334" s="289"/>
    </row>
    <row r="15335" spans="22:26">
      <c r="V15335" s="288"/>
      <c r="W15335" s="287"/>
      <c r="Z15335" s="289"/>
    </row>
    <row r="15336" spans="22:26">
      <c r="V15336" s="288"/>
      <c r="W15336" s="287"/>
      <c r="Z15336" s="289"/>
    </row>
    <row r="15337" spans="22:26">
      <c r="V15337" s="288"/>
      <c r="W15337" s="287"/>
      <c r="Z15337" s="289"/>
    </row>
    <row r="15338" spans="22:26">
      <c r="V15338" s="288"/>
      <c r="W15338" s="287"/>
      <c r="Z15338" s="289"/>
    </row>
    <row r="15339" spans="22:26">
      <c r="V15339" s="288"/>
      <c r="W15339" s="287"/>
      <c r="Z15339" s="289"/>
    </row>
    <row r="15340" spans="22:26">
      <c r="V15340" s="288"/>
      <c r="W15340" s="287"/>
      <c r="Z15340" s="289"/>
    </row>
    <row r="15341" spans="22:26">
      <c r="V15341" s="288"/>
      <c r="W15341" s="287"/>
      <c r="Z15341" s="289"/>
    </row>
    <row r="15342" spans="22:26">
      <c r="V15342" s="288"/>
      <c r="W15342" s="287"/>
      <c r="Z15342" s="289"/>
    </row>
    <row r="15343" spans="22:26">
      <c r="V15343" s="288"/>
      <c r="W15343" s="287"/>
      <c r="Z15343" s="289"/>
    </row>
    <row r="15344" spans="22:26">
      <c r="V15344" s="288"/>
      <c r="W15344" s="287"/>
      <c r="Z15344" s="289"/>
    </row>
    <row r="15345" spans="22:26">
      <c r="V15345" s="288"/>
      <c r="W15345" s="287"/>
      <c r="Z15345" s="289"/>
    </row>
    <row r="15346" spans="22:26">
      <c r="V15346" s="288"/>
      <c r="W15346" s="287"/>
      <c r="Z15346" s="289"/>
    </row>
    <row r="15347" spans="22:26">
      <c r="V15347" s="288"/>
      <c r="W15347" s="287"/>
      <c r="Z15347" s="289"/>
    </row>
    <row r="15348" spans="22:26">
      <c r="V15348" s="288"/>
      <c r="W15348" s="287"/>
      <c r="Z15348" s="289"/>
    </row>
    <row r="15349" spans="22:26">
      <c r="V15349" s="288"/>
      <c r="W15349" s="287"/>
      <c r="Z15349" s="289"/>
    </row>
    <row r="15350" spans="22:26">
      <c r="V15350" s="288"/>
      <c r="W15350" s="287"/>
      <c r="Z15350" s="289"/>
    </row>
    <row r="15351" spans="22:26">
      <c r="V15351" s="288"/>
      <c r="W15351" s="287"/>
      <c r="Z15351" s="289"/>
    </row>
    <row r="15352" spans="22:26">
      <c r="V15352" s="288"/>
      <c r="W15352" s="287"/>
      <c r="Z15352" s="289"/>
    </row>
    <row r="15353" spans="22:26">
      <c r="V15353" s="288"/>
      <c r="W15353" s="287"/>
      <c r="Z15353" s="289"/>
    </row>
    <row r="15354" spans="22:26">
      <c r="V15354" s="288"/>
      <c r="W15354" s="287"/>
      <c r="Z15354" s="289"/>
    </row>
    <row r="15355" spans="22:26">
      <c r="V15355" s="288"/>
      <c r="W15355" s="287"/>
      <c r="Z15355" s="289"/>
    </row>
    <row r="15356" spans="22:26">
      <c r="V15356" s="288"/>
      <c r="W15356" s="287"/>
      <c r="Z15356" s="289"/>
    </row>
    <row r="15357" spans="22:26">
      <c r="V15357" s="288"/>
      <c r="W15357" s="287"/>
      <c r="Z15357" s="289"/>
    </row>
    <row r="15358" spans="22:26">
      <c r="V15358" s="288"/>
      <c r="W15358" s="287"/>
      <c r="Z15358" s="289"/>
    </row>
    <row r="15359" spans="22:26">
      <c r="V15359" s="288"/>
      <c r="W15359" s="287"/>
      <c r="Z15359" s="289"/>
    </row>
    <row r="15360" spans="22:26">
      <c r="V15360" s="288"/>
      <c r="W15360" s="287"/>
      <c r="Z15360" s="289"/>
    </row>
    <row r="15361" spans="22:26">
      <c r="V15361" s="288"/>
      <c r="W15361" s="287"/>
      <c r="Z15361" s="289"/>
    </row>
    <row r="15362" spans="22:26">
      <c r="V15362" s="288"/>
      <c r="W15362" s="287"/>
      <c r="Z15362" s="289"/>
    </row>
    <row r="15363" spans="22:26">
      <c r="V15363" s="288"/>
      <c r="W15363" s="287"/>
      <c r="Z15363" s="289"/>
    </row>
    <row r="15364" spans="22:26">
      <c r="V15364" s="288"/>
      <c r="W15364" s="287"/>
      <c r="Z15364" s="289"/>
    </row>
    <row r="15365" spans="22:26">
      <c r="V15365" s="288"/>
      <c r="W15365" s="287"/>
      <c r="Z15365" s="289"/>
    </row>
    <row r="15366" spans="22:26">
      <c r="V15366" s="288"/>
      <c r="W15366" s="287"/>
      <c r="Z15366" s="289"/>
    </row>
    <row r="15367" spans="22:26">
      <c r="V15367" s="288"/>
      <c r="W15367" s="287"/>
      <c r="Z15367" s="289"/>
    </row>
    <row r="15368" spans="22:26">
      <c r="V15368" s="288"/>
      <c r="W15368" s="287"/>
      <c r="Z15368" s="289"/>
    </row>
    <row r="15369" spans="22:26">
      <c r="V15369" s="288"/>
      <c r="W15369" s="287"/>
      <c r="Z15369" s="289"/>
    </row>
    <row r="15370" spans="22:26">
      <c r="V15370" s="288"/>
      <c r="W15370" s="287"/>
      <c r="Z15370" s="289"/>
    </row>
    <row r="15371" spans="22:26">
      <c r="V15371" s="288"/>
      <c r="W15371" s="287"/>
      <c r="Z15371" s="289"/>
    </row>
    <row r="15372" spans="22:26">
      <c r="V15372" s="288"/>
      <c r="W15372" s="287"/>
      <c r="Z15372" s="289"/>
    </row>
    <row r="15373" spans="22:26">
      <c r="V15373" s="288"/>
      <c r="W15373" s="287"/>
      <c r="Z15373" s="289"/>
    </row>
    <row r="15374" spans="22:26">
      <c r="V15374" s="288"/>
      <c r="W15374" s="287"/>
      <c r="Z15374" s="289"/>
    </row>
    <row r="15375" spans="22:26">
      <c r="V15375" s="288"/>
      <c r="W15375" s="287"/>
      <c r="Z15375" s="289"/>
    </row>
    <row r="15376" spans="22:26">
      <c r="V15376" s="288"/>
      <c r="W15376" s="287"/>
      <c r="Z15376" s="289"/>
    </row>
    <row r="15377" spans="22:26">
      <c r="V15377" s="288"/>
      <c r="W15377" s="287"/>
      <c r="Z15377" s="289"/>
    </row>
    <row r="15378" spans="22:26">
      <c r="V15378" s="288"/>
      <c r="W15378" s="287"/>
      <c r="Z15378" s="289"/>
    </row>
    <row r="15379" spans="22:26">
      <c r="V15379" s="288"/>
      <c r="W15379" s="287"/>
      <c r="Z15379" s="289"/>
    </row>
    <row r="15380" spans="22:26">
      <c r="V15380" s="288"/>
      <c r="W15380" s="287"/>
      <c r="Z15380" s="289"/>
    </row>
    <row r="15381" spans="22:26">
      <c r="V15381" s="288"/>
      <c r="W15381" s="287"/>
      <c r="Z15381" s="289"/>
    </row>
    <row r="15382" spans="22:26">
      <c r="V15382" s="288"/>
      <c r="W15382" s="287"/>
      <c r="Z15382" s="289"/>
    </row>
    <row r="15383" spans="22:26">
      <c r="V15383" s="288"/>
      <c r="W15383" s="287"/>
      <c r="Z15383" s="289"/>
    </row>
    <row r="15384" spans="22:26">
      <c r="V15384" s="288"/>
      <c r="W15384" s="287"/>
      <c r="Z15384" s="289"/>
    </row>
    <row r="15385" spans="22:26">
      <c r="V15385" s="288"/>
      <c r="W15385" s="287"/>
      <c r="Z15385" s="289"/>
    </row>
    <row r="15386" spans="22:26">
      <c r="V15386" s="288"/>
      <c r="W15386" s="287"/>
      <c r="Z15386" s="289"/>
    </row>
    <row r="15387" spans="22:26">
      <c r="V15387" s="288"/>
      <c r="W15387" s="287"/>
      <c r="Z15387" s="289"/>
    </row>
    <row r="15388" spans="22:26">
      <c r="V15388" s="288"/>
      <c r="W15388" s="287"/>
      <c r="Z15388" s="289"/>
    </row>
    <row r="15389" spans="22:26">
      <c r="V15389" s="288"/>
      <c r="W15389" s="287"/>
      <c r="Z15389" s="289"/>
    </row>
    <row r="15390" spans="22:26">
      <c r="V15390" s="288"/>
      <c r="W15390" s="287"/>
      <c r="Z15390" s="289"/>
    </row>
    <row r="15391" spans="22:26">
      <c r="V15391" s="288"/>
      <c r="W15391" s="287"/>
      <c r="Z15391" s="289"/>
    </row>
    <row r="15392" spans="22:26">
      <c r="V15392" s="288"/>
      <c r="W15392" s="287"/>
      <c r="Z15392" s="289"/>
    </row>
    <row r="15393" spans="22:26">
      <c r="V15393" s="288"/>
      <c r="W15393" s="287"/>
      <c r="Z15393" s="289"/>
    </row>
    <row r="15394" spans="22:26">
      <c r="V15394" s="288"/>
      <c r="W15394" s="287"/>
      <c r="Z15394" s="289"/>
    </row>
    <row r="15395" spans="22:26">
      <c r="V15395" s="288"/>
      <c r="W15395" s="287"/>
      <c r="Z15395" s="289"/>
    </row>
    <row r="15396" spans="22:26">
      <c r="V15396" s="288"/>
      <c r="W15396" s="287"/>
      <c r="Z15396" s="289"/>
    </row>
    <row r="15397" spans="22:26">
      <c r="V15397" s="288"/>
      <c r="W15397" s="287"/>
      <c r="Z15397" s="289"/>
    </row>
    <row r="15398" spans="22:26">
      <c r="V15398" s="288"/>
      <c r="W15398" s="287"/>
      <c r="Z15398" s="289"/>
    </row>
    <row r="15399" spans="22:26">
      <c r="V15399" s="288"/>
      <c r="W15399" s="287"/>
      <c r="Z15399" s="289"/>
    </row>
    <row r="15400" spans="22:26">
      <c r="V15400" s="288"/>
      <c r="W15400" s="287"/>
      <c r="Z15400" s="289"/>
    </row>
    <row r="15401" spans="22:26">
      <c r="V15401" s="288"/>
      <c r="W15401" s="287"/>
      <c r="Z15401" s="289"/>
    </row>
    <row r="15402" spans="22:26">
      <c r="V15402" s="288"/>
      <c r="W15402" s="287"/>
      <c r="Z15402" s="289"/>
    </row>
    <row r="15403" spans="22:26">
      <c r="V15403" s="288"/>
      <c r="W15403" s="287"/>
      <c r="Z15403" s="289"/>
    </row>
    <row r="15404" spans="22:26">
      <c r="V15404" s="288"/>
      <c r="W15404" s="287"/>
      <c r="Z15404" s="289"/>
    </row>
    <row r="15405" spans="22:26">
      <c r="V15405" s="288"/>
      <c r="W15405" s="287"/>
      <c r="Z15405" s="289"/>
    </row>
    <row r="15406" spans="22:26">
      <c r="V15406" s="288"/>
      <c r="W15406" s="287"/>
      <c r="Z15406" s="289"/>
    </row>
    <row r="15407" spans="22:26">
      <c r="V15407" s="288"/>
      <c r="W15407" s="287"/>
      <c r="Z15407" s="289"/>
    </row>
    <row r="15408" spans="22:26">
      <c r="V15408" s="288"/>
      <c r="W15408" s="287"/>
      <c r="Z15408" s="289"/>
    </row>
    <row r="15409" spans="22:26">
      <c r="V15409" s="288"/>
      <c r="W15409" s="287"/>
      <c r="Z15409" s="289"/>
    </row>
    <row r="15410" spans="22:26">
      <c r="V15410" s="288"/>
      <c r="W15410" s="287"/>
      <c r="Z15410" s="289"/>
    </row>
    <row r="15411" spans="22:26">
      <c r="V15411" s="288"/>
      <c r="W15411" s="287"/>
      <c r="Z15411" s="289"/>
    </row>
    <row r="15412" spans="22:26">
      <c r="V15412" s="288"/>
      <c r="W15412" s="287"/>
      <c r="Z15412" s="289"/>
    </row>
    <row r="15413" spans="22:26">
      <c r="V15413" s="288"/>
      <c r="W15413" s="287"/>
      <c r="Z15413" s="289"/>
    </row>
    <row r="15414" spans="22:26">
      <c r="V15414" s="288"/>
      <c r="W15414" s="287"/>
      <c r="Z15414" s="289"/>
    </row>
    <row r="15415" spans="22:26">
      <c r="V15415" s="288"/>
      <c r="W15415" s="287"/>
      <c r="Z15415" s="289"/>
    </row>
    <row r="15416" spans="22:26">
      <c r="V15416" s="288"/>
      <c r="W15416" s="287"/>
      <c r="Z15416" s="289"/>
    </row>
    <row r="15417" spans="22:26">
      <c r="V15417" s="288"/>
      <c r="W15417" s="287"/>
      <c r="Z15417" s="289"/>
    </row>
    <row r="15418" spans="22:26">
      <c r="V15418" s="288"/>
      <c r="W15418" s="287"/>
      <c r="Z15418" s="289"/>
    </row>
    <row r="15419" spans="22:26">
      <c r="V15419" s="288"/>
      <c r="W15419" s="287"/>
      <c r="Z15419" s="289"/>
    </row>
    <row r="15420" spans="22:26">
      <c r="V15420" s="288"/>
      <c r="W15420" s="287"/>
      <c r="Z15420" s="289"/>
    </row>
    <row r="15421" spans="22:26">
      <c r="V15421" s="288"/>
      <c r="W15421" s="287"/>
      <c r="Z15421" s="289"/>
    </row>
    <row r="15422" spans="22:26">
      <c r="V15422" s="288"/>
      <c r="W15422" s="287"/>
      <c r="Z15422" s="289"/>
    </row>
    <row r="15423" spans="22:26">
      <c r="V15423" s="288"/>
      <c r="W15423" s="287"/>
      <c r="Z15423" s="289"/>
    </row>
    <row r="15424" spans="22:26">
      <c r="V15424" s="288"/>
      <c r="W15424" s="287"/>
      <c r="Z15424" s="289"/>
    </row>
    <row r="15425" spans="22:26">
      <c r="V15425" s="288"/>
      <c r="W15425" s="287"/>
      <c r="Z15425" s="289"/>
    </row>
    <row r="15426" spans="22:26">
      <c r="V15426" s="288"/>
      <c r="W15426" s="287"/>
      <c r="Z15426" s="289"/>
    </row>
    <row r="15427" spans="22:26">
      <c r="V15427" s="288"/>
      <c r="W15427" s="287"/>
      <c r="Z15427" s="289"/>
    </row>
    <row r="15428" spans="22:26">
      <c r="V15428" s="288"/>
      <c r="W15428" s="287"/>
      <c r="Z15428" s="289"/>
    </row>
    <row r="15429" spans="22:26">
      <c r="V15429" s="288"/>
      <c r="W15429" s="287"/>
      <c r="Z15429" s="289"/>
    </row>
    <row r="15430" spans="22:26">
      <c r="V15430" s="288"/>
      <c r="W15430" s="287"/>
      <c r="Z15430" s="289"/>
    </row>
    <row r="15431" spans="22:26">
      <c r="V15431" s="288"/>
      <c r="W15431" s="287"/>
      <c r="Z15431" s="289"/>
    </row>
    <row r="15432" spans="22:26">
      <c r="V15432" s="288"/>
      <c r="W15432" s="287"/>
      <c r="Z15432" s="289"/>
    </row>
    <row r="15433" spans="22:26">
      <c r="V15433" s="288"/>
      <c r="W15433" s="287"/>
      <c r="Z15433" s="289"/>
    </row>
    <row r="15434" spans="22:26">
      <c r="V15434" s="288"/>
      <c r="W15434" s="287"/>
      <c r="Z15434" s="289"/>
    </row>
    <row r="15435" spans="22:26">
      <c r="V15435" s="288"/>
      <c r="W15435" s="287"/>
      <c r="Z15435" s="289"/>
    </row>
    <row r="15436" spans="22:26">
      <c r="V15436" s="288"/>
      <c r="W15436" s="287"/>
      <c r="Z15436" s="289"/>
    </row>
    <row r="15437" spans="22:26">
      <c r="V15437" s="288"/>
      <c r="W15437" s="287"/>
      <c r="Z15437" s="289"/>
    </row>
    <row r="15438" spans="22:26">
      <c r="V15438" s="288"/>
      <c r="W15438" s="287"/>
      <c r="Z15438" s="289"/>
    </row>
    <row r="15439" spans="22:26">
      <c r="V15439" s="288"/>
      <c r="W15439" s="287"/>
      <c r="Z15439" s="289"/>
    </row>
    <row r="15440" spans="22:26">
      <c r="V15440" s="288"/>
      <c r="W15440" s="287"/>
      <c r="Z15440" s="289"/>
    </row>
    <row r="15441" spans="22:26">
      <c r="V15441" s="288"/>
      <c r="W15441" s="287"/>
      <c r="Z15441" s="289"/>
    </row>
    <row r="15442" spans="22:26">
      <c r="V15442" s="288"/>
      <c r="W15442" s="287"/>
      <c r="Z15442" s="289"/>
    </row>
    <row r="15443" spans="22:26">
      <c r="V15443" s="288"/>
      <c r="W15443" s="287"/>
      <c r="Z15443" s="289"/>
    </row>
    <row r="15444" spans="22:26">
      <c r="V15444" s="288"/>
      <c r="W15444" s="287"/>
      <c r="Z15444" s="289"/>
    </row>
    <row r="15445" spans="22:26">
      <c r="V15445" s="288"/>
      <c r="W15445" s="287"/>
      <c r="Z15445" s="289"/>
    </row>
    <row r="15446" spans="22:26">
      <c r="V15446" s="288"/>
      <c r="W15446" s="287"/>
      <c r="Z15446" s="289"/>
    </row>
    <row r="15447" spans="22:26">
      <c r="V15447" s="288"/>
      <c r="W15447" s="287"/>
      <c r="Z15447" s="289"/>
    </row>
    <row r="15448" spans="22:26">
      <c r="V15448" s="288"/>
      <c r="W15448" s="287"/>
      <c r="Z15448" s="289"/>
    </row>
    <row r="15449" spans="22:26">
      <c r="V15449" s="288"/>
      <c r="W15449" s="287"/>
      <c r="Z15449" s="289"/>
    </row>
    <row r="15450" spans="22:26">
      <c r="V15450" s="288"/>
      <c r="W15450" s="287"/>
      <c r="Z15450" s="289"/>
    </row>
    <row r="15451" spans="22:26">
      <c r="V15451" s="288"/>
      <c r="W15451" s="287"/>
      <c r="Z15451" s="289"/>
    </row>
    <row r="15452" spans="22:26">
      <c r="V15452" s="288"/>
      <c r="W15452" s="287"/>
      <c r="Z15452" s="289"/>
    </row>
    <row r="15453" spans="22:26">
      <c r="V15453" s="288"/>
      <c r="W15453" s="287"/>
      <c r="Z15453" s="289"/>
    </row>
    <row r="15454" spans="22:26">
      <c r="V15454" s="288"/>
      <c r="W15454" s="287"/>
      <c r="Z15454" s="289"/>
    </row>
    <row r="15455" spans="22:26">
      <c r="V15455" s="288"/>
      <c r="W15455" s="287"/>
      <c r="Z15455" s="289"/>
    </row>
    <row r="15456" spans="22:26">
      <c r="V15456" s="288"/>
      <c r="W15456" s="287"/>
      <c r="Z15456" s="289"/>
    </row>
    <row r="15457" spans="22:26">
      <c r="V15457" s="288"/>
      <c r="W15457" s="287"/>
      <c r="Z15457" s="289"/>
    </row>
    <row r="15458" spans="22:26">
      <c r="V15458" s="288"/>
      <c r="W15458" s="287"/>
      <c r="Z15458" s="289"/>
    </row>
    <row r="15459" spans="22:26">
      <c r="V15459" s="288"/>
      <c r="W15459" s="287"/>
      <c r="Z15459" s="289"/>
    </row>
    <row r="15460" spans="22:26">
      <c r="V15460" s="288"/>
      <c r="W15460" s="287"/>
      <c r="Z15460" s="289"/>
    </row>
    <row r="15461" spans="22:26">
      <c r="V15461" s="288"/>
      <c r="W15461" s="287"/>
      <c r="Z15461" s="289"/>
    </row>
    <row r="15462" spans="22:26">
      <c r="V15462" s="288"/>
      <c r="W15462" s="287"/>
      <c r="Z15462" s="289"/>
    </row>
    <row r="15463" spans="22:26">
      <c r="V15463" s="288"/>
      <c r="W15463" s="287"/>
      <c r="Z15463" s="289"/>
    </row>
    <row r="15464" spans="22:26">
      <c r="V15464" s="288"/>
      <c r="W15464" s="287"/>
      <c r="Z15464" s="289"/>
    </row>
    <row r="15465" spans="22:26">
      <c r="V15465" s="288"/>
      <c r="W15465" s="287"/>
      <c r="Z15465" s="289"/>
    </row>
    <row r="15466" spans="22:26">
      <c r="V15466" s="288"/>
      <c r="W15466" s="287"/>
      <c r="Z15466" s="289"/>
    </row>
    <row r="15467" spans="22:26">
      <c r="V15467" s="288"/>
      <c r="W15467" s="287"/>
      <c r="Z15467" s="289"/>
    </row>
    <row r="15468" spans="22:26">
      <c r="V15468" s="288"/>
      <c r="W15468" s="287"/>
      <c r="Z15468" s="289"/>
    </row>
    <row r="15469" spans="22:26">
      <c r="V15469" s="288"/>
      <c r="W15469" s="287"/>
      <c r="Z15469" s="289"/>
    </row>
    <row r="15470" spans="22:26">
      <c r="V15470" s="288"/>
      <c r="W15470" s="287"/>
      <c r="Z15470" s="289"/>
    </row>
    <row r="15471" spans="22:26">
      <c r="V15471" s="288"/>
      <c r="W15471" s="287"/>
      <c r="Z15471" s="289"/>
    </row>
    <row r="15472" spans="22:26">
      <c r="V15472" s="288"/>
      <c r="W15472" s="287"/>
      <c r="Z15472" s="289"/>
    </row>
    <row r="15473" spans="22:26">
      <c r="V15473" s="288"/>
      <c r="W15473" s="287"/>
      <c r="Z15473" s="289"/>
    </row>
    <row r="15474" spans="22:26">
      <c r="V15474" s="288"/>
      <c r="W15474" s="287"/>
      <c r="Z15474" s="289"/>
    </row>
    <row r="15475" spans="22:26">
      <c r="V15475" s="288"/>
      <c r="W15475" s="287"/>
      <c r="Z15475" s="289"/>
    </row>
    <row r="15476" spans="22:26">
      <c r="V15476" s="288"/>
      <c r="W15476" s="287"/>
      <c r="Z15476" s="289"/>
    </row>
    <row r="15477" spans="22:26">
      <c r="V15477" s="288"/>
      <c r="W15477" s="287"/>
      <c r="Z15477" s="289"/>
    </row>
    <row r="15478" spans="22:26">
      <c r="V15478" s="288"/>
      <c r="W15478" s="287"/>
      <c r="Z15478" s="289"/>
    </row>
    <row r="15479" spans="22:26">
      <c r="V15479" s="288"/>
      <c r="W15479" s="287"/>
      <c r="Z15479" s="289"/>
    </row>
    <row r="15480" spans="22:26">
      <c r="V15480" s="288"/>
      <c r="W15480" s="287"/>
      <c r="Z15480" s="289"/>
    </row>
    <row r="15481" spans="22:26">
      <c r="V15481" s="288"/>
      <c r="W15481" s="287"/>
      <c r="Z15481" s="289"/>
    </row>
    <row r="15482" spans="22:26">
      <c r="V15482" s="288"/>
      <c r="W15482" s="287"/>
      <c r="Z15482" s="289"/>
    </row>
    <row r="15483" spans="22:26">
      <c r="V15483" s="288"/>
      <c r="W15483" s="287"/>
      <c r="Z15483" s="289"/>
    </row>
    <row r="15484" spans="22:26">
      <c r="V15484" s="288"/>
      <c r="W15484" s="287"/>
      <c r="Z15484" s="289"/>
    </row>
    <row r="15485" spans="22:26">
      <c r="V15485" s="288"/>
      <c r="W15485" s="287"/>
      <c r="Z15485" s="289"/>
    </row>
    <row r="15486" spans="22:26">
      <c r="V15486" s="288"/>
      <c r="W15486" s="287"/>
      <c r="Z15486" s="289"/>
    </row>
    <row r="15487" spans="22:26">
      <c r="V15487" s="288"/>
      <c r="W15487" s="287"/>
      <c r="Z15487" s="289"/>
    </row>
    <row r="15488" spans="22:26">
      <c r="V15488" s="288"/>
      <c r="W15488" s="287"/>
      <c r="Z15488" s="289"/>
    </row>
    <row r="15489" spans="22:26">
      <c r="V15489" s="288"/>
      <c r="W15489" s="287"/>
      <c r="Z15489" s="289"/>
    </row>
    <row r="15490" spans="22:26">
      <c r="V15490" s="288"/>
      <c r="W15490" s="287"/>
      <c r="Z15490" s="289"/>
    </row>
    <row r="15491" spans="22:26">
      <c r="V15491" s="288"/>
      <c r="W15491" s="287"/>
      <c r="Z15491" s="289"/>
    </row>
    <row r="15492" spans="22:26">
      <c r="V15492" s="288"/>
      <c r="W15492" s="287"/>
      <c r="Z15492" s="289"/>
    </row>
    <row r="15493" spans="22:26">
      <c r="V15493" s="288"/>
      <c r="W15493" s="287"/>
      <c r="Z15493" s="289"/>
    </row>
    <row r="15494" spans="22:26">
      <c r="V15494" s="288"/>
      <c r="W15494" s="287"/>
      <c r="Z15494" s="289"/>
    </row>
    <row r="15495" spans="22:26">
      <c r="V15495" s="288"/>
      <c r="W15495" s="287"/>
      <c r="Z15495" s="289"/>
    </row>
    <row r="15496" spans="22:26">
      <c r="V15496" s="288"/>
      <c r="W15496" s="287"/>
      <c r="Z15496" s="289"/>
    </row>
    <row r="15497" spans="22:26">
      <c r="V15497" s="288"/>
      <c r="W15497" s="287"/>
      <c r="Z15497" s="289"/>
    </row>
    <row r="15498" spans="22:26">
      <c r="V15498" s="288"/>
      <c r="W15498" s="287"/>
      <c r="Z15498" s="289"/>
    </row>
    <row r="15499" spans="22:26">
      <c r="V15499" s="288"/>
      <c r="W15499" s="287"/>
      <c r="Z15499" s="289"/>
    </row>
    <row r="15500" spans="22:26">
      <c r="V15500" s="288"/>
      <c r="W15500" s="287"/>
      <c r="Z15500" s="289"/>
    </row>
    <row r="15501" spans="22:26">
      <c r="V15501" s="288"/>
      <c r="W15501" s="287"/>
      <c r="Z15501" s="289"/>
    </row>
    <row r="15502" spans="22:26">
      <c r="V15502" s="288"/>
      <c r="W15502" s="287"/>
      <c r="Z15502" s="289"/>
    </row>
    <row r="15503" spans="22:26">
      <c r="V15503" s="288"/>
      <c r="W15503" s="287"/>
      <c r="Z15503" s="289"/>
    </row>
    <row r="15504" spans="22:26">
      <c r="V15504" s="288"/>
      <c r="W15504" s="287"/>
      <c r="Z15504" s="289"/>
    </row>
    <row r="15505" spans="22:26">
      <c r="V15505" s="288"/>
      <c r="W15505" s="287"/>
      <c r="Z15505" s="289"/>
    </row>
    <row r="15506" spans="22:26">
      <c r="V15506" s="288"/>
      <c r="W15506" s="287"/>
      <c r="Z15506" s="289"/>
    </row>
    <row r="15507" spans="22:26">
      <c r="V15507" s="288"/>
      <c r="W15507" s="287"/>
      <c r="Z15507" s="289"/>
    </row>
    <row r="15508" spans="22:26">
      <c r="V15508" s="288"/>
      <c r="W15508" s="287"/>
      <c r="Z15508" s="289"/>
    </row>
    <row r="15509" spans="22:26">
      <c r="V15509" s="288"/>
      <c r="W15509" s="287"/>
      <c r="Z15509" s="289"/>
    </row>
    <row r="15510" spans="22:26">
      <c r="V15510" s="288"/>
      <c r="W15510" s="287"/>
      <c r="Z15510" s="289"/>
    </row>
    <row r="15511" spans="22:26">
      <c r="V15511" s="288"/>
      <c r="W15511" s="287"/>
      <c r="Z15511" s="289"/>
    </row>
    <row r="15512" spans="22:26">
      <c r="V15512" s="288"/>
      <c r="W15512" s="287"/>
      <c r="Z15512" s="289"/>
    </row>
    <row r="15513" spans="22:26">
      <c r="V15513" s="288"/>
      <c r="W15513" s="287"/>
      <c r="Z15513" s="289"/>
    </row>
    <row r="15514" spans="22:26">
      <c r="V15514" s="288"/>
      <c r="W15514" s="287"/>
      <c r="Z15514" s="289"/>
    </row>
    <row r="15515" spans="22:26">
      <c r="V15515" s="288"/>
      <c r="W15515" s="287"/>
      <c r="Z15515" s="289"/>
    </row>
    <row r="15516" spans="22:26">
      <c r="V15516" s="288"/>
      <c r="W15516" s="287"/>
      <c r="Z15516" s="289"/>
    </row>
    <row r="15517" spans="22:26">
      <c r="V15517" s="288"/>
      <c r="W15517" s="287"/>
      <c r="Z15517" s="289"/>
    </row>
    <row r="15518" spans="22:26">
      <c r="V15518" s="288"/>
      <c r="W15518" s="287"/>
      <c r="Z15518" s="289"/>
    </row>
    <row r="15519" spans="22:26">
      <c r="V15519" s="288"/>
      <c r="W15519" s="287"/>
      <c r="Z15519" s="289"/>
    </row>
    <row r="15520" spans="22:26">
      <c r="V15520" s="288"/>
      <c r="W15520" s="287"/>
      <c r="Z15520" s="289"/>
    </row>
    <row r="15521" spans="22:26">
      <c r="V15521" s="288"/>
      <c r="W15521" s="287"/>
      <c r="Z15521" s="289"/>
    </row>
    <row r="15522" spans="22:26">
      <c r="V15522" s="288"/>
      <c r="W15522" s="287"/>
      <c r="Z15522" s="289"/>
    </row>
    <row r="15523" spans="22:26">
      <c r="V15523" s="288"/>
      <c r="W15523" s="287"/>
      <c r="Z15523" s="289"/>
    </row>
    <row r="15524" spans="22:26">
      <c r="V15524" s="288"/>
      <c r="W15524" s="287"/>
      <c r="Z15524" s="289"/>
    </row>
    <row r="15525" spans="22:26">
      <c r="V15525" s="288"/>
      <c r="W15525" s="287"/>
      <c r="Z15525" s="289"/>
    </row>
    <row r="15526" spans="22:26">
      <c r="V15526" s="288"/>
      <c r="W15526" s="287"/>
      <c r="Z15526" s="289"/>
    </row>
    <row r="15527" spans="22:26">
      <c r="V15527" s="288"/>
      <c r="W15527" s="287"/>
      <c r="Z15527" s="289"/>
    </row>
    <row r="15528" spans="22:26">
      <c r="V15528" s="288"/>
      <c r="W15528" s="287"/>
      <c r="Z15528" s="289"/>
    </row>
    <row r="15529" spans="22:26">
      <c r="V15529" s="288"/>
      <c r="W15529" s="287"/>
      <c r="Z15529" s="289"/>
    </row>
    <row r="15530" spans="22:26">
      <c r="V15530" s="288"/>
      <c r="W15530" s="287"/>
      <c r="Z15530" s="289"/>
    </row>
    <row r="15531" spans="22:26">
      <c r="V15531" s="288"/>
      <c r="W15531" s="287"/>
      <c r="Z15531" s="289"/>
    </row>
    <row r="15532" spans="22:26">
      <c r="V15532" s="288"/>
      <c r="W15532" s="287"/>
      <c r="Z15532" s="289"/>
    </row>
    <row r="15533" spans="22:26">
      <c r="V15533" s="288"/>
      <c r="W15533" s="287"/>
      <c r="Z15533" s="289"/>
    </row>
    <row r="15534" spans="22:26">
      <c r="V15534" s="288"/>
      <c r="W15534" s="287"/>
      <c r="Z15534" s="289"/>
    </row>
    <row r="15535" spans="22:26">
      <c r="V15535" s="288"/>
      <c r="W15535" s="287"/>
      <c r="Z15535" s="289"/>
    </row>
    <row r="15536" spans="22:26">
      <c r="V15536" s="288"/>
      <c r="W15536" s="287"/>
      <c r="Z15536" s="289"/>
    </row>
    <row r="15537" spans="22:26">
      <c r="V15537" s="288"/>
      <c r="W15537" s="287"/>
      <c r="Z15537" s="289"/>
    </row>
    <row r="15538" spans="22:26">
      <c r="V15538" s="288"/>
      <c r="W15538" s="287"/>
      <c r="Z15538" s="289"/>
    </row>
    <row r="15539" spans="22:26">
      <c r="V15539" s="288"/>
      <c r="W15539" s="287"/>
      <c r="Z15539" s="289"/>
    </row>
    <row r="15540" spans="22:26">
      <c r="V15540" s="288"/>
      <c r="W15540" s="287"/>
      <c r="Z15540" s="289"/>
    </row>
    <row r="15541" spans="22:26">
      <c r="V15541" s="288"/>
      <c r="W15541" s="287"/>
      <c r="Z15541" s="289"/>
    </row>
    <row r="15542" spans="22:26">
      <c r="V15542" s="288"/>
      <c r="W15542" s="287"/>
      <c r="Z15542" s="289"/>
    </row>
    <row r="15543" spans="22:26">
      <c r="V15543" s="288"/>
      <c r="W15543" s="287"/>
      <c r="Z15543" s="289"/>
    </row>
    <row r="15544" spans="22:26">
      <c r="V15544" s="288"/>
      <c r="W15544" s="287"/>
      <c r="Z15544" s="289"/>
    </row>
    <row r="15545" spans="22:26">
      <c r="V15545" s="288"/>
      <c r="W15545" s="287"/>
      <c r="Z15545" s="289"/>
    </row>
    <row r="15546" spans="22:26">
      <c r="V15546" s="288"/>
      <c r="W15546" s="287"/>
      <c r="Z15546" s="289"/>
    </row>
    <row r="15547" spans="22:26">
      <c r="V15547" s="288"/>
      <c r="W15547" s="287"/>
      <c r="Z15547" s="289"/>
    </row>
    <row r="15548" spans="22:26">
      <c r="V15548" s="288"/>
      <c r="W15548" s="287"/>
      <c r="Z15548" s="289"/>
    </row>
    <row r="15549" spans="22:26">
      <c r="V15549" s="288"/>
      <c r="W15549" s="287"/>
      <c r="Z15549" s="289"/>
    </row>
    <row r="15550" spans="22:26">
      <c r="V15550" s="288"/>
      <c r="W15550" s="287"/>
      <c r="Z15550" s="289"/>
    </row>
    <row r="15551" spans="22:26">
      <c r="V15551" s="288"/>
      <c r="W15551" s="287"/>
      <c r="Z15551" s="289"/>
    </row>
    <row r="15552" spans="22:26">
      <c r="V15552" s="288"/>
      <c r="W15552" s="287"/>
      <c r="Z15552" s="289"/>
    </row>
    <row r="15553" spans="22:26">
      <c r="V15553" s="288"/>
      <c r="W15553" s="287"/>
      <c r="Z15553" s="289"/>
    </row>
    <row r="15554" spans="22:26">
      <c r="V15554" s="288"/>
      <c r="W15554" s="287"/>
      <c r="Z15554" s="289"/>
    </row>
    <row r="15555" spans="22:26">
      <c r="V15555" s="288"/>
      <c r="W15555" s="287"/>
      <c r="Z15555" s="289"/>
    </row>
    <row r="15556" spans="22:26">
      <c r="V15556" s="288"/>
      <c r="W15556" s="287"/>
      <c r="Z15556" s="289"/>
    </row>
    <row r="15557" spans="22:26">
      <c r="V15557" s="288"/>
      <c r="W15557" s="287"/>
      <c r="Z15557" s="289"/>
    </row>
    <row r="15558" spans="22:26">
      <c r="V15558" s="288"/>
      <c r="W15558" s="287"/>
      <c r="Z15558" s="289"/>
    </row>
    <row r="15559" spans="22:26">
      <c r="V15559" s="288"/>
      <c r="W15559" s="287"/>
      <c r="Z15559" s="289"/>
    </row>
    <row r="15560" spans="22:26">
      <c r="V15560" s="288"/>
      <c r="W15560" s="287"/>
      <c r="Z15560" s="289"/>
    </row>
    <row r="15561" spans="22:26">
      <c r="V15561" s="288"/>
      <c r="W15561" s="287"/>
      <c r="Z15561" s="289"/>
    </row>
    <row r="15562" spans="22:26">
      <c r="V15562" s="288"/>
      <c r="W15562" s="287"/>
      <c r="Z15562" s="289"/>
    </row>
    <row r="15563" spans="22:26">
      <c r="V15563" s="288"/>
      <c r="W15563" s="287"/>
      <c r="Z15563" s="289"/>
    </row>
    <row r="15564" spans="22:26">
      <c r="V15564" s="288"/>
      <c r="W15564" s="287"/>
      <c r="Z15564" s="289"/>
    </row>
    <row r="15565" spans="22:26">
      <c r="V15565" s="288"/>
      <c r="W15565" s="287"/>
      <c r="Z15565" s="289"/>
    </row>
    <row r="15566" spans="22:26">
      <c r="V15566" s="288"/>
      <c r="W15566" s="287"/>
      <c r="Z15566" s="289"/>
    </row>
    <row r="15567" spans="22:26">
      <c r="V15567" s="288"/>
      <c r="W15567" s="287"/>
      <c r="Z15567" s="289"/>
    </row>
    <row r="15568" spans="22:26">
      <c r="V15568" s="288"/>
      <c r="W15568" s="287"/>
      <c r="Z15568" s="289"/>
    </row>
    <row r="15569" spans="22:26">
      <c r="V15569" s="288"/>
      <c r="W15569" s="287"/>
      <c r="Z15569" s="289"/>
    </row>
    <row r="15570" spans="22:26">
      <c r="V15570" s="288"/>
      <c r="W15570" s="287"/>
      <c r="Z15570" s="289"/>
    </row>
    <row r="15571" spans="22:26">
      <c r="V15571" s="288"/>
      <c r="W15571" s="287"/>
      <c r="Z15571" s="289"/>
    </row>
    <row r="15572" spans="22:26">
      <c r="V15572" s="288"/>
      <c r="W15572" s="287"/>
      <c r="Z15572" s="289"/>
    </row>
    <row r="15573" spans="22:26">
      <c r="V15573" s="288"/>
      <c r="W15573" s="287"/>
      <c r="Z15573" s="289"/>
    </row>
    <row r="15574" spans="22:26">
      <c r="V15574" s="288"/>
      <c r="W15574" s="287"/>
      <c r="Z15574" s="289"/>
    </row>
    <row r="15575" spans="22:26">
      <c r="V15575" s="288"/>
      <c r="W15575" s="287"/>
      <c r="Z15575" s="289"/>
    </row>
    <row r="15576" spans="22:26">
      <c r="V15576" s="288"/>
      <c r="W15576" s="287"/>
      <c r="Z15576" s="289"/>
    </row>
    <row r="15577" spans="22:26">
      <c r="V15577" s="288"/>
      <c r="W15577" s="287"/>
      <c r="Z15577" s="289"/>
    </row>
    <row r="15578" spans="22:26">
      <c r="V15578" s="288"/>
      <c r="W15578" s="287"/>
      <c r="Z15578" s="289"/>
    </row>
    <row r="15579" spans="22:26">
      <c r="V15579" s="288"/>
      <c r="W15579" s="287"/>
      <c r="Z15579" s="289"/>
    </row>
    <row r="15580" spans="22:26">
      <c r="V15580" s="288"/>
      <c r="W15580" s="287"/>
      <c r="Z15580" s="289"/>
    </row>
    <row r="15581" spans="22:26">
      <c r="V15581" s="288"/>
      <c r="W15581" s="287"/>
      <c r="Z15581" s="289"/>
    </row>
    <row r="15582" spans="22:26">
      <c r="V15582" s="288"/>
      <c r="W15582" s="287"/>
      <c r="Z15582" s="289"/>
    </row>
    <row r="15583" spans="22:26">
      <c r="V15583" s="288"/>
      <c r="W15583" s="287"/>
      <c r="Z15583" s="289"/>
    </row>
    <row r="15584" spans="22:26">
      <c r="V15584" s="288"/>
      <c r="W15584" s="287"/>
      <c r="Z15584" s="289"/>
    </row>
    <row r="15585" spans="22:26">
      <c r="V15585" s="288"/>
      <c r="W15585" s="287"/>
      <c r="Z15585" s="289"/>
    </row>
    <row r="15586" spans="22:26">
      <c r="V15586" s="288"/>
      <c r="W15586" s="287"/>
      <c r="Z15586" s="289"/>
    </row>
    <row r="15587" spans="22:26">
      <c r="V15587" s="288"/>
      <c r="W15587" s="287"/>
      <c r="Z15587" s="289"/>
    </row>
    <row r="15588" spans="22:26">
      <c r="V15588" s="288"/>
      <c r="W15588" s="287"/>
      <c r="Z15588" s="289"/>
    </row>
    <row r="15589" spans="22:26">
      <c r="V15589" s="288"/>
      <c r="W15589" s="287"/>
      <c r="Z15589" s="289"/>
    </row>
    <row r="15590" spans="22:26">
      <c r="V15590" s="288"/>
      <c r="W15590" s="287"/>
      <c r="Z15590" s="289"/>
    </row>
    <row r="15591" spans="22:26">
      <c r="V15591" s="288"/>
      <c r="W15591" s="287"/>
      <c r="Z15591" s="289"/>
    </row>
    <row r="15592" spans="22:26">
      <c r="V15592" s="288"/>
      <c r="W15592" s="287"/>
      <c r="Z15592" s="289"/>
    </row>
    <row r="15593" spans="22:26">
      <c r="V15593" s="288"/>
      <c r="W15593" s="287"/>
      <c r="Z15593" s="289"/>
    </row>
    <row r="15594" spans="22:26">
      <c r="V15594" s="288"/>
      <c r="W15594" s="287"/>
      <c r="Z15594" s="289"/>
    </row>
    <row r="15595" spans="22:26">
      <c r="V15595" s="288"/>
      <c r="W15595" s="287"/>
      <c r="Z15595" s="289"/>
    </row>
    <row r="15596" spans="22:26">
      <c r="V15596" s="288"/>
      <c r="W15596" s="287"/>
      <c r="Z15596" s="289"/>
    </row>
    <row r="15597" spans="22:26">
      <c r="V15597" s="288"/>
      <c r="W15597" s="287"/>
      <c r="Z15597" s="289"/>
    </row>
    <row r="15598" spans="22:26">
      <c r="V15598" s="288"/>
      <c r="W15598" s="287"/>
      <c r="Z15598" s="289"/>
    </row>
    <row r="15599" spans="22:26">
      <c r="V15599" s="288"/>
      <c r="W15599" s="287"/>
      <c r="Z15599" s="289"/>
    </row>
    <row r="15600" spans="22:26">
      <c r="V15600" s="288"/>
      <c r="W15600" s="287"/>
      <c r="Z15600" s="289"/>
    </row>
    <row r="15601" spans="22:26">
      <c r="V15601" s="288"/>
      <c r="W15601" s="287"/>
      <c r="Z15601" s="289"/>
    </row>
    <row r="15602" spans="22:26">
      <c r="V15602" s="288"/>
      <c r="W15602" s="287"/>
      <c r="Z15602" s="289"/>
    </row>
    <row r="15603" spans="22:26">
      <c r="V15603" s="288"/>
      <c r="W15603" s="287"/>
      <c r="Z15603" s="289"/>
    </row>
    <row r="15604" spans="22:26">
      <c r="V15604" s="288"/>
      <c r="W15604" s="287"/>
      <c r="Z15604" s="289"/>
    </row>
    <row r="15605" spans="22:26">
      <c r="V15605" s="288"/>
      <c r="W15605" s="287"/>
      <c r="Z15605" s="289"/>
    </row>
    <row r="15606" spans="22:26">
      <c r="V15606" s="288"/>
      <c r="W15606" s="287"/>
      <c r="Z15606" s="289"/>
    </row>
    <row r="15607" spans="22:26">
      <c r="V15607" s="288"/>
      <c r="W15607" s="287"/>
      <c r="Z15607" s="289"/>
    </row>
    <row r="15608" spans="22:26">
      <c r="V15608" s="288"/>
      <c r="W15608" s="287"/>
      <c r="Z15608" s="289"/>
    </row>
    <row r="15609" spans="22:26">
      <c r="V15609" s="288"/>
      <c r="W15609" s="287"/>
      <c r="Z15609" s="289"/>
    </row>
    <row r="15610" spans="22:26">
      <c r="V15610" s="288"/>
      <c r="W15610" s="287"/>
      <c r="Z15610" s="289"/>
    </row>
    <row r="15611" spans="22:26">
      <c r="V15611" s="288"/>
      <c r="W15611" s="287"/>
      <c r="Z15611" s="289"/>
    </row>
    <row r="15612" spans="22:26">
      <c r="V15612" s="288"/>
      <c r="W15612" s="287"/>
      <c r="Z15612" s="289"/>
    </row>
    <row r="15613" spans="22:26">
      <c r="V15613" s="288"/>
      <c r="W15613" s="287"/>
      <c r="Z15613" s="289"/>
    </row>
    <row r="15614" spans="22:26">
      <c r="V15614" s="288"/>
      <c r="W15614" s="287"/>
      <c r="Z15614" s="289"/>
    </row>
    <row r="15615" spans="22:26">
      <c r="V15615" s="288"/>
      <c r="W15615" s="287"/>
      <c r="Z15615" s="289"/>
    </row>
    <row r="15616" spans="22:26">
      <c r="V15616" s="288"/>
      <c r="W15616" s="287"/>
      <c r="Z15616" s="289"/>
    </row>
    <row r="15617" spans="22:26">
      <c r="V15617" s="288"/>
      <c r="W15617" s="287"/>
      <c r="Z15617" s="289"/>
    </row>
    <row r="15618" spans="22:26">
      <c r="V15618" s="288"/>
      <c r="W15618" s="287"/>
      <c r="Z15618" s="289"/>
    </row>
    <row r="15619" spans="22:26">
      <c r="V15619" s="288"/>
      <c r="W15619" s="287"/>
      <c r="Z15619" s="289"/>
    </row>
    <row r="15620" spans="22:26">
      <c r="V15620" s="288"/>
      <c r="W15620" s="287"/>
      <c r="Z15620" s="289"/>
    </row>
    <row r="15621" spans="22:26">
      <c r="V15621" s="288"/>
      <c r="W15621" s="287"/>
      <c r="Z15621" s="289"/>
    </row>
    <row r="15622" spans="22:26">
      <c r="V15622" s="288"/>
      <c r="W15622" s="287"/>
      <c r="Z15622" s="289"/>
    </row>
    <row r="15623" spans="22:26">
      <c r="V15623" s="288"/>
      <c r="W15623" s="287"/>
      <c r="Z15623" s="289"/>
    </row>
    <row r="15624" spans="22:26">
      <c r="V15624" s="288"/>
      <c r="W15624" s="287"/>
      <c r="Z15624" s="289"/>
    </row>
    <row r="15625" spans="22:26">
      <c r="V15625" s="288"/>
      <c r="W15625" s="287"/>
      <c r="Z15625" s="289"/>
    </row>
    <row r="15626" spans="22:26">
      <c r="V15626" s="288"/>
      <c r="W15626" s="287"/>
      <c r="Z15626" s="289"/>
    </row>
    <row r="15627" spans="22:26">
      <c r="V15627" s="288"/>
      <c r="W15627" s="287"/>
      <c r="Z15627" s="289"/>
    </row>
    <row r="15628" spans="22:26">
      <c r="V15628" s="288"/>
      <c r="W15628" s="287"/>
      <c r="Z15628" s="289"/>
    </row>
    <row r="15629" spans="22:26">
      <c r="V15629" s="288"/>
      <c r="W15629" s="287"/>
      <c r="Z15629" s="289"/>
    </row>
    <row r="15630" spans="22:26">
      <c r="V15630" s="288"/>
      <c r="W15630" s="287"/>
      <c r="Z15630" s="289"/>
    </row>
    <row r="15631" spans="22:26">
      <c r="V15631" s="288"/>
      <c r="W15631" s="287"/>
      <c r="Z15631" s="289"/>
    </row>
    <row r="15632" spans="22:26">
      <c r="V15632" s="288"/>
      <c r="W15632" s="287"/>
      <c r="Z15632" s="289"/>
    </row>
    <row r="15633" spans="22:26">
      <c r="V15633" s="288"/>
      <c r="W15633" s="287"/>
      <c r="Z15633" s="289"/>
    </row>
    <row r="15634" spans="22:26">
      <c r="V15634" s="288"/>
      <c r="W15634" s="287"/>
      <c r="Z15634" s="289"/>
    </row>
    <row r="15635" spans="22:26">
      <c r="V15635" s="288"/>
      <c r="W15635" s="287"/>
      <c r="Z15635" s="289"/>
    </row>
    <row r="15636" spans="22:26">
      <c r="V15636" s="288"/>
      <c r="W15636" s="287"/>
      <c r="Z15636" s="289"/>
    </row>
    <row r="15637" spans="22:26">
      <c r="V15637" s="288"/>
      <c r="W15637" s="287"/>
      <c r="Z15637" s="289"/>
    </row>
    <row r="15638" spans="22:26">
      <c r="V15638" s="288"/>
      <c r="W15638" s="287"/>
      <c r="Z15638" s="289"/>
    </row>
    <row r="15639" spans="22:26">
      <c r="V15639" s="288"/>
      <c r="W15639" s="287"/>
      <c r="Z15639" s="289"/>
    </row>
    <row r="15640" spans="22:26">
      <c r="V15640" s="288"/>
      <c r="W15640" s="287"/>
      <c r="Z15640" s="289"/>
    </row>
    <row r="15641" spans="22:26">
      <c r="V15641" s="288"/>
      <c r="W15641" s="287"/>
      <c r="Z15641" s="289"/>
    </row>
    <row r="15642" spans="22:26">
      <c r="V15642" s="288"/>
      <c r="W15642" s="287"/>
      <c r="Z15642" s="289"/>
    </row>
    <row r="15643" spans="22:26">
      <c r="V15643" s="288"/>
      <c r="W15643" s="287"/>
      <c r="Z15643" s="289"/>
    </row>
    <row r="15644" spans="22:26">
      <c r="V15644" s="288"/>
      <c r="W15644" s="287"/>
      <c r="Z15644" s="289"/>
    </row>
    <row r="15645" spans="22:26">
      <c r="V15645" s="288"/>
      <c r="W15645" s="287"/>
      <c r="Z15645" s="289"/>
    </row>
    <row r="15646" spans="22:26">
      <c r="V15646" s="288"/>
      <c r="W15646" s="287"/>
      <c r="Z15646" s="289"/>
    </row>
    <row r="15647" spans="22:26">
      <c r="V15647" s="288"/>
      <c r="W15647" s="287"/>
      <c r="Z15647" s="289"/>
    </row>
    <row r="15648" spans="22:26">
      <c r="V15648" s="288"/>
      <c r="W15648" s="287"/>
      <c r="Z15648" s="289"/>
    </row>
    <row r="15649" spans="22:26">
      <c r="V15649" s="288"/>
      <c r="W15649" s="287"/>
      <c r="Z15649" s="289"/>
    </row>
    <row r="15650" spans="22:26">
      <c r="V15650" s="288"/>
      <c r="W15650" s="287"/>
      <c r="Z15650" s="289"/>
    </row>
    <row r="15651" spans="22:26">
      <c r="V15651" s="288"/>
      <c r="W15651" s="287"/>
      <c r="Z15651" s="289"/>
    </row>
    <row r="15652" spans="22:26">
      <c r="V15652" s="288"/>
      <c r="W15652" s="287"/>
      <c r="Z15652" s="289"/>
    </row>
    <row r="15653" spans="22:26">
      <c r="V15653" s="288"/>
      <c r="W15653" s="287"/>
      <c r="Z15653" s="289"/>
    </row>
    <row r="15654" spans="22:26">
      <c r="V15654" s="288"/>
      <c r="W15654" s="287"/>
      <c r="Z15654" s="289"/>
    </row>
    <row r="15655" spans="22:26">
      <c r="V15655" s="288"/>
      <c r="W15655" s="287"/>
      <c r="Z15655" s="289"/>
    </row>
    <row r="15656" spans="22:26">
      <c r="V15656" s="288"/>
      <c r="W15656" s="287"/>
      <c r="Z15656" s="289"/>
    </row>
    <row r="15657" spans="22:26">
      <c r="V15657" s="288"/>
      <c r="W15657" s="287"/>
      <c r="Z15657" s="289"/>
    </row>
    <row r="15658" spans="22:26">
      <c r="V15658" s="288"/>
      <c r="W15658" s="287"/>
      <c r="Z15658" s="289"/>
    </row>
    <row r="15659" spans="22:26">
      <c r="V15659" s="288"/>
      <c r="W15659" s="287"/>
      <c r="Z15659" s="289"/>
    </row>
    <row r="15660" spans="22:26">
      <c r="V15660" s="288"/>
      <c r="W15660" s="287"/>
      <c r="Z15660" s="289"/>
    </row>
    <row r="15661" spans="22:26">
      <c r="V15661" s="288"/>
      <c r="W15661" s="287"/>
      <c r="Z15661" s="289"/>
    </row>
    <row r="15662" spans="22:26">
      <c r="V15662" s="288"/>
      <c r="W15662" s="287"/>
      <c r="Z15662" s="289"/>
    </row>
    <row r="15663" spans="22:26">
      <c r="V15663" s="288"/>
      <c r="W15663" s="287"/>
      <c r="Z15663" s="289"/>
    </row>
    <row r="15664" spans="22:26">
      <c r="V15664" s="288"/>
      <c r="W15664" s="287"/>
      <c r="Z15664" s="289"/>
    </row>
    <row r="15665" spans="22:26">
      <c r="V15665" s="288"/>
      <c r="W15665" s="287"/>
      <c r="Z15665" s="289"/>
    </row>
    <row r="15666" spans="22:26">
      <c r="V15666" s="288"/>
      <c r="W15666" s="287"/>
      <c r="Z15666" s="289"/>
    </row>
    <row r="15667" spans="22:26">
      <c r="V15667" s="288"/>
      <c r="W15667" s="287"/>
      <c r="Z15667" s="289"/>
    </row>
    <row r="15668" spans="22:26">
      <c r="V15668" s="288"/>
      <c r="W15668" s="287"/>
      <c r="Z15668" s="289"/>
    </row>
    <row r="15669" spans="22:26">
      <c r="V15669" s="288"/>
      <c r="W15669" s="287"/>
      <c r="Z15669" s="289"/>
    </row>
    <row r="15670" spans="22:26">
      <c r="V15670" s="288"/>
      <c r="W15670" s="287"/>
      <c r="Z15670" s="289"/>
    </row>
    <row r="15671" spans="22:26">
      <c r="V15671" s="288"/>
      <c r="W15671" s="287"/>
      <c r="Z15671" s="289"/>
    </row>
    <row r="15672" spans="22:26">
      <c r="V15672" s="288"/>
      <c r="W15672" s="287"/>
      <c r="Z15672" s="289"/>
    </row>
    <row r="15673" spans="22:26">
      <c r="V15673" s="288"/>
      <c r="W15673" s="287"/>
      <c r="Z15673" s="289"/>
    </row>
    <row r="15674" spans="22:26">
      <c r="V15674" s="288"/>
      <c r="W15674" s="287"/>
      <c r="Z15674" s="289"/>
    </row>
    <row r="15675" spans="22:26">
      <c r="V15675" s="288"/>
      <c r="W15675" s="287"/>
      <c r="Z15675" s="289"/>
    </row>
    <row r="15676" spans="22:26">
      <c r="V15676" s="288"/>
      <c r="W15676" s="287"/>
      <c r="Z15676" s="289"/>
    </row>
    <row r="15677" spans="22:26">
      <c r="V15677" s="288"/>
      <c r="W15677" s="287"/>
      <c r="Z15677" s="289"/>
    </row>
    <row r="15678" spans="22:26">
      <c r="V15678" s="288"/>
      <c r="W15678" s="287"/>
      <c r="Z15678" s="289"/>
    </row>
    <row r="15679" spans="22:26">
      <c r="V15679" s="288"/>
      <c r="W15679" s="287"/>
      <c r="Z15679" s="289"/>
    </row>
    <row r="15680" spans="22:26">
      <c r="V15680" s="288"/>
      <c r="W15680" s="287"/>
      <c r="Z15680" s="289"/>
    </row>
    <row r="15681" spans="22:26">
      <c r="V15681" s="288"/>
      <c r="W15681" s="287"/>
      <c r="Z15681" s="289"/>
    </row>
    <row r="15682" spans="22:26">
      <c r="V15682" s="288"/>
      <c r="W15682" s="287"/>
      <c r="Z15682" s="289"/>
    </row>
    <row r="15683" spans="22:26">
      <c r="V15683" s="288"/>
      <c r="W15683" s="287"/>
      <c r="Z15683" s="289"/>
    </row>
    <row r="15684" spans="22:26">
      <c r="V15684" s="288"/>
      <c r="W15684" s="287"/>
      <c r="Z15684" s="289"/>
    </row>
    <row r="15685" spans="22:26">
      <c r="V15685" s="288"/>
      <c r="W15685" s="287"/>
      <c r="Z15685" s="289"/>
    </row>
    <row r="15686" spans="22:26">
      <c r="V15686" s="288"/>
      <c r="W15686" s="287"/>
      <c r="Z15686" s="289"/>
    </row>
    <row r="15687" spans="22:26">
      <c r="V15687" s="288"/>
      <c r="W15687" s="287"/>
      <c r="Z15687" s="289"/>
    </row>
    <row r="15688" spans="22:26">
      <c r="V15688" s="288"/>
      <c r="W15688" s="287"/>
      <c r="Z15688" s="289"/>
    </row>
    <row r="15689" spans="22:26">
      <c r="V15689" s="288"/>
      <c r="W15689" s="287"/>
      <c r="Z15689" s="289"/>
    </row>
    <row r="15690" spans="22:26">
      <c r="V15690" s="288"/>
      <c r="W15690" s="287"/>
      <c r="Z15690" s="289"/>
    </row>
    <row r="15691" spans="22:26">
      <c r="V15691" s="288"/>
      <c r="W15691" s="287"/>
      <c r="Z15691" s="289"/>
    </row>
    <row r="15692" spans="22:26">
      <c r="V15692" s="288"/>
      <c r="W15692" s="287"/>
      <c r="Z15692" s="289"/>
    </row>
    <row r="15693" spans="22:26">
      <c r="V15693" s="288"/>
      <c r="W15693" s="287"/>
      <c r="Z15693" s="289"/>
    </row>
    <row r="15694" spans="22:26">
      <c r="V15694" s="288"/>
      <c r="W15694" s="287"/>
      <c r="Z15694" s="289"/>
    </row>
    <row r="15695" spans="22:26">
      <c r="V15695" s="288"/>
      <c r="W15695" s="287"/>
      <c r="Z15695" s="289"/>
    </row>
    <row r="15696" spans="22:26">
      <c r="V15696" s="288"/>
      <c r="W15696" s="287"/>
      <c r="Z15696" s="289"/>
    </row>
    <row r="15697" spans="22:26">
      <c r="V15697" s="288"/>
      <c r="W15697" s="287"/>
      <c r="Z15697" s="289"/>
    </row>
    <row r="15698" spans="22:26">
      <c r="V15698" s="288"/>
      <c r="W15698" s="287"/>
      <c r="Z15698" s="289"/>
    </row>
    <row r="15699" spans="22:26">
      <c r="V15699" s="288"/>
      <c r="W15699" s="287"/>
      <c r="Z15699" s="289"/>
    </row>
    <row r="15700" spans="22:26">
      <c r="V15700" s="288"/>
      <c r="W15700" s="287"/>
      <c r="Z15700" s="289"/>
    </row>
    <row r="15701" spans="22:26">
      <c r="V15701" s="288"/>
      <c r="W15701" s="287"/>
      <c r="Z15701" s="289"/>
    </row>
    <row r="15702" spans="22:26">
      <c r="V15702" s="288"/>
      <c r="W15702" s="287"/>
      <c r="Z15702" s="289"/>
    </row>
    <row r="15703" spans="22:26">
      <c r="V15703" s="288"/>
      <c r="W15703" s="287"/>
      <c r="Z15703" s="289"/>
    </row>
    <row r="15704" spans="22:26">
      <c r="V15704" s="288"/>
      <c r="W15704" s="287"/>
      <c r="Z15704" s="289"/>
    </row>
    <row r="15705" spans="22:26">
      <c r="V15705" s="288"/>
      <c r="W15705" s="287"/>
      <c r="Z15705" s="289"/>
    </row>
    <row r="15706" spans="22:26">
      <c r="V15706" s="288"/>
      <c r="W15706" s="287"/>
      <c r="Z15706" s="289"/>
    </row>
    <row r="15707" spans="22:26">
      <c r="V15707" s="288"/>
      <c r="W15707" s="287"/>
      <c r="Z15707" s="289"/>
    </row>
    <row r="15708" spans="22:26">
      <c r="V15708" s="288"/>
      <c r="W15708" s="287"/>
      <c r="Z15708" s="289"/>
    </row>
    <row r="15709" spans="22:26">
      <c r="V15709" s="288"/>
      <c r="W15709" s="287"/>
      <c r="Z15709" s="289"/>
    </row>
    <row r="15710" spans="22:26">
      <c r="V15710" s="288"/>
      <c r="W15710" s="287"/>
      <c r="Z15710" s="289"/>
    </row>
    <row r="15711" spans="22:26">
      <c r="V15711" s="288"/>
      <c r="W15711" s="287"/>
      <c r="Z15711" s="289"/>
    </row>
    <row r="15712" spans="22:26">
      <c r="V15712" s="288"/>
      <c r="W15712" s="287"/>
      <c r="Z15712" s="289"/>
    </row>
    <row r="15713" spans="22:26">
      <c r="V15713" s="288"/>
      <c r="W15713" s="287"/>
      <c r="Z15713" s="289"/>
    </row>
    <row r="15714" spans="22:26">
      <c r="V15714" s="288"/>
      <c r="W15714" s="287"/>
      <c r="Z15714" s="289"/>
    </row>
    <row r="15715" spans="22:26">
      <c r="V15715" s="288"/>
      <c r="W15715" s="287"/>
      <c r="Z15715" s="289"/>
    </row>
    <row r="15716" spans="22:26">
      <c r="V15716" s="288"/>
      <c r="W15716" s="287"/>
      <c r="Z15716" s="289"/>
    </row>
    <row r="15717" spans="22:26">
      <c r="V15717" s="288"/>
      <c r="W15717" s="287"/>
      <c r="Z15717" s="289"/>
    </row>
    <row r="15718" spans="22:26">
      <c r="V15718" s="288"/>
      <c r="W15718" s="287"/>
      <c r="Z15718" s="289"/>
    </row>
    <row r="15719" spans="22:26">
      <c r="V15719" s="288"/>
      <c r="W15719" s="287"/>
      <c r="Z15719" s="289"/>
    </row>
    <row r="15720" spans="22:26">
      <c r="V15720" s="288"/>
      <c r="W15720" s="287"/>
      <c r="Z15720" s="289"/>
    </row>
    <row r="15721" spans="22:26">
      <c r="V15721" s="288"/>
      <c r="W15721" s="287"/>
      <c r="Z15721" s="289"/>
    </row>
    <row r="15722" spans="22:26">
      <c r="V15722" s="288"/>
      <c r="W15722" s="287"/>
      <c r="Z15722" s="289"/>
    </row>
    <row r="15723" spans="22:26">
      <c r="V15723" s="288"/>
      <c r="W15723" s="287"/>
      <c r="Z15723" s="289"/>
    </row>
    <row r="15724" spans="22:26">
      <c r="V15724" s="288"/>
      <c r="W15724" s="287"/>
      <c r="Z15724" s="289"/>
    </row>
    <row r="15725" spans="22:26">
      <c r="V15725" s="288"/>
      <c r="W15725" s="287"/>
      <c r="Z15725" s="289"/>
    </row>
    <row r="15726" spans="22:26">
      <c r="V15726" s="288"/>
      <c r="W15726" s="287"/>
      <c r="Z15726" s="289"/>
    </row>
    <row r="15727" spans="22:26">
      <c r="V15727" s="288"/>
      <c r="W15727" s="287"/>
      <c r="Z15727" s="289"/>
    </row>
    <row r="15728" spans="22:26">
      <c r="V15728" s="288"/>
      <c r="W15728" s="287"/>
      <c r="Z15728" s="289"/>
    </row>
    <row r="15729" spans="22:26">
      <c r="V15729" s="288"/>
      <c r="W15729" s="287"/>
      <c r="Z15729" s="289"/>
    </row>
    <row r="15730" spans="22:26">
      <c r="V15730" s="288"/>
      <c r="W15730" s="287"/>
      <c r="Z15730" s="289"/>
    </row>
    <row r="15731" spans="22:26">
      <c r="V15731" s="288"/>
      <c r="W15731" s="287"/>
      <c r="Z15731" s="289"/>
    </row>
    <row r="15732" spans="22:26">
      <c r="V15732" s="288"/>
      <c r="W15732" s="287"/>
      <c r="Z15732" s="289"/>
    </row>
    <row r="15733" spans="22:26">
      <c r="V15733" s="288"/>
      <c r="W15733" s="287"/>
      <c r="Z15733" s="289"/>
    </row>
    <row r="15734" spans="22:26">
      <c r="V15734" s="288"/>
      <c r="W15734" s="287"/>
      <c r="Z15734" s="289"/>
    </row>
    <row r="15735" spans="22:26">
      <c r="V15735" s="288"/>
      <c r="W15735" s="287"/>
      <c r="Z15735" s="289"/>
    </row>
    <row r="15736" spans="22:26">
      <c r="V15736" s="288"/>
      <c r="W15736" s="287"/>
      <c r="Z15736" s="289"/>
    </row>
    <row r="15737" spans="22:26">
      <c r="V15737" s="288"/>
      <c r="W15737" s="287"/>
      <c r="Z15737" s="289"/>
    </row>
    <row r="15738" spans="22:26">
      <c r="V15738" s="288"/>
      <c r="W15738" s="287"/>
      <c r="Z15738" s="289"/>
    </row>
    <row r="15739" spans="22:26">
      <c r="V15739" s="288"/>
      <c r="W15739" s="287"/>
      <c r="Z15739" s="289"/>
    </row>
    <row r="15740" spans="22:26">
      <c r="V15740" s="288"/>
      <c r="W15740" s="287"/>
      <c r="Z15740" s="289"/>
    </row>
    <row r="15741" spans="22:26">
      <c r="V15741" s="288"/>
      <c r="W15741" s="287"/>
      <c r="Z15741" s="289"/>
    </row>
    <row r="15742" spans="22:26">
      <c r="V15742" s="288"/>
      <c r="W15742" s="287"/>
      <c r="Z15742" s="289"/>
    </row>
    <row r="15743" spans="22:26">
      <c r="V15743" s="288"/>
      <c r="W15743" s="287"/>
      <c r="Z15743" s="289"/>
    </row>
    <row r="15744" spans="22:26">
      <c r="V15744" s="288"/>
      <c r="W15744" s="287"/>
      <c r="Z15744" s="289"/>
    </row>
    <row r="15745" spans="22:26">
      <c r="V15745" s="288"/>
      <c r="W15745" s="287"/>
      <c r="Z15745" s="289"/>
    </row>
    <row r="15746" spans="22:26">
      <c r="V15746" s="288"/>
      <c r="W15746" s="287"/>
      <c r="Z15746" s="289"/>
    </row>
    <row r="15747" spans="22:26">
      <c r="V15747" s="288"/>
      <c r="W15747" s="287"/>
      <c r="Z15747" s="289"/>
    </row>
    <row r="15748" spans="22:26">
      <c r="V15748" s="288"/>
      <c r="W15748" s="287"/>
      <c r="Z15748" s="289"/>
    </row>
    <row r="15749" spans="22:26">
      <c r="V15749" s="288"/>
      <c r="W15749" s="287"/>
      <c r="Z15749" s="289"/>
    </row>
    <row r="15750" spans="22:26">
      <c r="V15750" s="288"/>
      <c r="W15750" s="287"/>
      <c r="Z15750" s="289"/>
    </row>
    <row r="15751" spans="22:26">
      <c r="V15751" s="288"/>
      <c r="W15751" s="287"/>
      <c r="Z15751" s="289"/>
    </row>
    <row r="15752" spans="22:26">
      <c r="V15752" s="288"/>
      <c r="W15752" s="287"/>
      <c r="Z15752" s="289"/>
    </row>
    <row r="15753" spans="22:26">
      <c r="V15753" s="288"/>
      <c r="W15753" s="287"/>
      <c r="Z15753" s="289"/>
    </row>
    <row r="15754" spans="22:26">
      <c r="V15754" s="288"/>
      <c r="W15754" s="287"/>
      <c r="Z15754" s="289"/>
    </row>
    <row r="15755" spans="22:26">
      <c r="V15755" s="288"/>
      <c r="W15755" s="287"/>
      <c r="Z15755" s="289"/>
    </row>
    <row r="15756" spans="22:26">
      <c r="V15756" s="288"/>
      <c r="W15756" s="287"/>
      <c r="Z15756" s="289"/>
    </row>
    <row r="15757" spans="22:26">
      <c r="V15757" s="288"/>
      <c r="W15757" s="287"/>
      <c r="Z15757" s="289"/>
    </row>
    <row r="15758" spans="22:26">
      <c r="V15758" s="288"/>
      <c r="W15758" s="287"/>
      <c r="Z15758" s="289"/>
    </row>
    <row r="15759" spans="22:26">
      <c r="V15759" s="288"/>
      <c r="W15759" s="287"/>
      <c r="Z15759" s="289"/>
    </row>
    <row r="15760" spans="22:26">
      <c r="V15760" s="288"/>
      <c r="W15760" s="287"/>
      <c r="Z15760" s="289"/>
    </row>
    <row r="15761" spans="22:26">
      <c r="V15761" s="288"/>
      <c r="W15761" s="287"/>
      <c r="Z15761" s="289"/>
    </row>
    <row r="15762" spans="22:26">
      <c r="V15762" s="288"/>
      <c r="W15762" s="287"/>
      <c r="Z15762" s="289"/>
    </row>
    <row r="15763" spans="22:26">
      <c r="V15763" s="288"/>
      <c r="W15763" s="287"/>
      <c r="Z15763" s="289"/>
    </row>
    <row r="15764" spans="22:26">
      <c r="V15764" s="288"/>
      <c r="W15764" s="287"/>
      <c r="Z15764" s="289"/>
    </row>
    <row r="15765" spans="22:26">
      <c r="V15765" s="288"/>
      <c r="W15765" s="287"/>
      <c r="Z15765" s="289"/>
    </row>
    <row r="15766" spans="22:26">
      <c r="V15766" s="288"/>
      <c r="W15766" s="287"/>
      <c r="Z15766" s="289"/>
    </row>
    <row r="15767" spans="22:26">
      <c r="V15767" s="288"/>
      <c r="W15767" s="287"/>
      <c r="Z15767" s="289"/>
    </row>
    <row r="15768" spans="22:26">
      <c r="V15768" s="288"/>
      <c r="W15768" s="287"/>
      <c r="Z15768" s="289"/>
    </row>
    <row r="15769" spans="22:26">
      <c r="V15769" s="288"/>
      <c r="W15769" s="287"/>
      <c r="Z15769" s="289"/>
    </row>
    <row r="15770" spans="22:26">
      <c r="V15770" s="288"/>
      <c r="W15770" s="287"/>
      <c r="Z15770" s="289"/>
    </row>
    <row r="15771" spans="22:26">
      <c r="V15771" s="288"/>
      <c r="W15771" s="287"/>
      <c r="Z15771" s="289"/>
    </row>
    <row r="15772" spans="22:26">
      <c r="V15772" s="288"/>
      <c r="W15772" s="287"/>
      <c r="Z15772" s="289"/>
    </row>
    <row r="15773" spans="22:26">
      <c r="V15773" s="288"/>
      <c r="W15773" s="287"/>
      <c r="Z15773" s="289"/>
    </row>
    <row r="15774" spans="22:26">
      <c r="V15774" s="288"/>
      <c r="W15774" s="287"/>
      <c r="Z15774" s="289"/>
    </row>
    <row r="15775" spans="22:26">
      <c r="V15775" s="288"/>
      <c r="W15775" s="287"/>
      <c r="Z15775" s="289"/>
    </row>
    <row r="15776" spans="22:26">
      <c r="V15776" s="288"/>
      <c r="W15776" s="287"/>
      <c r="Z15776" s="289"/>
    </row>
    <row r="15777" spans="22:26">
      <c r="V15777" s="288"/>
      <c r="W15777" s="287"/>
      <c r="Z15777" s="289"/>
    </row>
    <row r="15778" spans="22:26">
      <c r="V15778" s="288"/>
      <c r="W15778" s="287"/>
      <c r="Z15778" s="289"/>
    </row>
    <row r="15779" spans="22:26">
      <c r="V15779" s="288"/>
      <c r="W15779" s="287"/>
      <c r="Z15779" s="289"/>
    </row>
    <row r="15780" spans="22:26">
      <c r="V15780" s="288"/>
      <c r="W15780" s="287"/>
      <c r="Z15780" s="289"/>
    </row>
    <row r="15781" spans="22:26">
      <c r="V15781" s="288"/>
      <c r="W15781" s="287"/>
      <c r="Z15781" s="289"/>
    </row>
    <row r="15782" spans="22:26">
      <c r="V15782" s="288"/>
      <c r="W15782" s="287"/>
      <c r="Z15782" s="289"/>
    </row>
    <row r="15783" spans="22:26">
      <c r="V15783" s="288"/>
      <c r="W15783" s="287"/>
      <c r="Z15783" s="289"/>
    </row>
    <row r="15784" spans="22:26">
      <c r="V15784" s="288"/>
      <c r="W15784" s="287"/>
      <c r="Z15784" s="289"/>
    </row>
    <row r="15785" spans="22:26">
      <c r="V15785" s="288"/>
      <c r="W15785" s="287"/>
      <c r="Z15785" s="289"/>
    </row>
    <row r="15786" spans="22:26">
      <c r="V15786" s="288"/>
      <c r="W15786" s="287"/>
      <c r="Z15786" s="289"/>
    </row>
    <row r="15787" spans="22:26">
      <c r="V15787" s="288"/>
      <c r="W15787" s="287"/>
      <c r="Z15787" s="289"/>
    </row>
    <row r="15788" spans="22:26">
      <c r="V15788" s="288"/>
      <c r="W15788" s="287"/>
      <c r="Z15788" s="289"/>
    </row>
    <row r="15789" spans="22:26">
      <c r="V15789" s="288"/>
      <c r="W15789" s="287"/>
      <c r="Z15789" s="289"/>
    </row>
    <row r="15790" spans="22:26">
      <c r="V15790" s="288"/>
      <c r="W15790" s="287"/>
      <c r="Z15790" s="289"/>
    </row>
    <row r="15791" spans="22:26">
      <c r="V15791" s="288"/>
      <c r="W15791" s="287"/>
      <c r="Z15791" s="289"/>
    </row>
    <row r="15792" spans="22:26">
      <c r="V15792" s="288"/>
      <c r="W15792" s="287"/>
      <c r="Z15792" s="289"/>
    </row>
    <row r="15793" spans="22:26">
      <c r="V15793" s="288"/>
      <c r="W15793" s="287"/>
      <c r="Z15793" s="289"/>
    </row>
    <row r="15794" spans="22:26">
      <c r="V15794" s="288"/>
      <c r="W15794" s="287"/>
      <c r="Z15794" s="289"/>
    </row>
    <row r="15795" spans="22:26">
      <c r="V15795" s="288"/>
      <c r="W15795" s="287"/>
      <c r="Z15795" s="289"/>
    </row>
    <row r="15796" spans="22:26">
      <c r="V15796" s="288"/>
      <c r="W15796" s="287"/>
      <c r="Z15796" s="289"/>
    </row>
    <row r="15797" spans="22:26">
      <c r="V15797" s="288"/>
      <c r="W15797" s="287"/>
      <c r="Z15797" s="289"/>
    </row>
    <row r="15798" spans="22:26">
      <c r="V15798" s="288"/>
      <c r="W15798" s="287"/>
      <c r="Z15798" s="289"/>
    </row>
    <row r="15799" spans="22:26">
      <c r="V15799" s="288"/>
      <c r="W15799" s="287"/>
      <c r="Z15799" s="289"/>
    </row>
    <row r="15800" spans="22:26">
      <c r="V15800" s="288"/>
      <c r="W15800" s="287"/>
      <c r="Z15800" s="289"/>
    </row>
    <row r="15801" spans="22:26">
      <c r="V15801" s="288"/>
      <c r="W15801" s="287"/>
      <c r="Z15801" s="289"/>
    </row>
    <row r="15802" spans="22:26">
      <c r="V15802" s="288"/>
      <c r="W15802" s="287"/>
      <c r="Z15802" s="289"/>
    </row>
    <row r="15803" spans="22:26">
      <c r="V15803" s="288"/>
      <c r="W15803" s="287"/>
      <c r="Z15803" s="289"/>
    </row>
    <row r="15804" spans="22:26">
      <c r="V15804" s="288"/>
      <c r="W15804" s="287"/>
      <c r="Z15804" s="289"/>
    </row>
    <row r="15805" spans="22:26">
      <c r="V15805" s="288"/>
      <c r="W15805" s="287"/>
      <c r="Z15805" s="289"/>
    </row>
    <row r="15806" spans="22:26">
      <c r="V15806" s="288"/>
      <c r="W15806" s="287"/>
      <c r="Z15806" s="289"/>
    </row>
    <row r="15807" spans="22:26">
      <c r="V15807" s="288"/>
      <c r="W15807" s="287"/>
      <c r="Z15807" s="289"/>
    </row>
    <row r="15808" spans="22:26">
      <c r="V15808" s="288"/>
      <c r="W15808" s="287"/>
      <c r="Z15808" s="289"/>
    </row>
    <row r="15809" spans="22:26">
      <c r="V15809" s="288"/>
      <c r="W15809" s="287"/>
      <c r="Z15809" s="289"/>
    </row>
    <row r="15810" spans="22:26">
      <c r="V15810" s="288"/>
      <c r="W15810" s="287"/>
      <c r="Z15810" s="289"/>
    </row>
    <row r="15811" spans="22:26">
      <c r="V15811" s="288"/>
      <c r="W15811" s="287"/>
      <c r="Z15811" s="289"/>
    </row>
    <row r="15812" spans="22:26">
      <c r="V15812" s="288"/>
      <c r="W15812" s="287"/>
      <c r="Z15812" s="289"/>
    </row>
    <row r="15813" spans="22:26">
      <c r="V15813" s="288"/>
      <c r="W15813" s="287"/>
      <c r="Z15813" s="289"/>
    </row>
    <row r="15814" spans="22:26">
      <c r="V15814" s="288"/>
      <c r="W15814" s="287"/>
      <c r="Z15814" s="289"/>
    </row>
    <row r="15815" spans="22:26">
      <c r="V15815" s="288"/>
      <c r="W15815" s="287"/>
      <c r="Z15815" s="289"/>
    </row>
    <row r="15816" spans="22:26">
      <c r="V15816" s="288"/>
      <c r="W15816" s="287"/>
      <c r="Z15816" s="289"/>
    </row>
    <row r="15817" spans="22:26">
      <c r="V15817" s="288"/>
      <c r="W15817" s="287"/>
      <c r="Z15817" s="289"/>
    </row>
    <row r="15818" spans="22:26">
      <c r="V15818" s="288"/>
      <c r="W15818" s="287"/>
      <c r="Z15818" s="289"/>
    </row>
    <row r="15819" spans="22:26">
      <c r="V15819" s="288"/>
      <c r="W15819" s="287"/>
      <c r="Z15819" s="289"/>
    </row>
    <row r="15820" spans="22:26">
      <c r="V15820" s="288"/>
      <c r="W15820" s="287"/>
      <c r="Z15820" s="289"/>
    </row>
    <row r="15821" spans="22:26">
      <c r="V15821" s="288"/>
      <c r="W15821" s="287"/>
      <c r="Z15821" s="289"/>
    </row>
    <row r="15822" spans="22:26">
      <c r="V15822" s="288"/>
      <c r="W15822" s="287"/>
      <c r="Z15822" s="289"/>
    </row>
    <row r="15823" spans="22:26">
      <c r="V15823" s="288"/>
      <c r="W15823" s="287"/>
      <c r="Z15823" s="289"/>
    </row>
    <row r="15824" spans="22:26">
      <c r="V15824" s="288"/>
      <c r="W15824" s="287"/>
      <c r="Z15824" s="289"/>
    </row>
    <row r="15825" spans="22:26">
      <c r="V15825" s="288"/>
      <c r="W15825" s="287"/>
      <c r="Z15825" s="289"/>
    </row>
    <row r="15826" spans="22:26">
      <c r="V15826" s="288"/>
      <c r="W15826" s="287"/>
      <c r="Z15826" s="289"/>
    </row>
    <row r="15827" spans="22:26">
      <c r="V15827" s="288"/>
      <c r="W15827" s="287"/>
      <c r="Z15827" s="289"/>
    </row>
    <row r="15828" spans="22:26">
      <c r="V15828" s="288"/>
      <c r="W15828" s="287"/>
      <c r="Z15828" s="289"/>
    </row>
    <row r="15829" spans="22:26">
      <c r="V15829" s="288"/>
      <c r="W15829" s="287"/>
      <c r="Z15829" s="289"/>
    </row>
    <row r="15830" spans="22:26">
      <c r="V15830" s="288"/>
      <c r="W15830" s="287"/>
      <c r="Z15830" s="289"/>
    </row>
    <row r="15831" spans="22:26">
      <c r="V15831" s="288"/>
      <c r="W15831" s="287"/>
      <c r="Z15831" s="289"/>
    </row>
    <row r="15832" spans="22:26">
      <c r="V15832" s="288"/>
      <c r="W15832" s="287"/>
      <c r="Z15832" s="289"/>
    </row>
    <row r="15833" spans="22:26">
      <c r="V15833" s="288"/>
      <c r="W15833" s="287"/>
      <c r="Z15833" s="289"/>
    </row>
    <row r="15834" spans="22:26">
      <c r="V15834" s="288"/>
      <c r="W15834" s="287"/>
      <c r="Z15834" s="289"/>
    </row>
    <row r="15835" spans="22:26">
      <c r="V15835" s="288"/>
      <c r="W15835" s="287"/>
      <c r="Z15835" s="289"/>
    </row>
    <row r="15836" spans="22:26">
      <c r="V15836" s="288"/>
      <c r="W15836" s="287"/>
      <c r="Z15836" s="289"/>
    </row>
    <row r="15837" spans="22:26">
      <c r="V15837" s="288"/>
      <c r="W15837" s="287"/>
      <c r="Z15837" s="289"/>
    </row>
    <row r="15838" spans="22:26">
      <c r="V15838" s="288"/>
      <c r="W15838" s="287"/>
      <c r="Z15838" s="289"/>
    </row>
    <row r="15839" spans="22:26">
      <c r="V15839" s="288"/>
      <c r="W15839" s="287"/>
      <c r="Z15839" s="289"/>
    </row>
    <row r="15840" spans="22:26">
      <c r="V15840" s="288"/>
      <c r="W15840" s="287"/>
      <c r="Z15840" s="289"/>
    </row>
    <row r="15841" spans="22:26">
      <c r="V15841" s="288"/>
      <c r="W15841" s="287"/>
      <c r="Z15841" s="289"/>
    </row>
    <row r="15842" spans="22:26">
      <c r="V15842" s="288"/>
      <c r="W15842" s="287"/>
      <c r="Z15842" s="289"/>
    </row>
    <row r="15843" spans="22:26">
      <c r="V15843" s="288"/>
      <c r="W15843" s="287"/>
      <c r="Z15843" s="289"/>
    </row>
    <row r="15844" spans="22:26">
      <c r="V15844" s="288"/>
      <c r="W15844" s="287"/>
      <c r="Z15844" s="289"/>
    </row>
    <row r="15845" spans="22:26">
      <c r="V15845" s="288"/>
      <c r="W15845" s="287"/>
      <c r="Z15845" s="289"/>
    </row>
    <row r="15846" spans="22:26">
      <c r="V15846" s="288"/>
      <c r="W15846" s="287"/>
      <c r="Z15846" s="289"/>
    </row>
    <row r="15847" spans="22:26">
      <c r="V15847" s="288"/>
      <c r="W15847" s="287"/>
      <c r="Z15847" s="289"/>
    </row>
    <row r="15848" spans="22:26">
      <c r="V15848" s="288"/>
      <c r="W15848" s="287"/>
      <c r="Z15848" s="289"/>
    </row>
    <row r="15849" spans="22:26">
      <c r="V15849" s="288"/>
      <c r="W15849" s="287"/>
      <c r="Z15849" s="289"/>
    </row>
    <row r="15850" spans="22:26">
      <c r="V15850" s="288"/>
      <c r="W15850" s="287"/>
      <c r="Z15850" s="289"/>
    </row>
    <row r="15851" spans="22:26">
      <c r="V15851" s="288"/>
      <c r="W15851" s="287"/>
      <c r="Z15851" s="289"/>
    </row>
    <row r="15852" spans="22:26">
      <c r="V15852" s="288"/>
      <c r="W15852" s="287"/>
      <c r="Z15852" s="289"/>
    </row>
    <row r="15853" spans="22:26">
      <c r="V15853" s="288"/>
      <c r="W15853" s="287"/>
      <c r="Z15853" s="289"/>
    </row>
    <row r="15854" spans="22:26">
      <c r="V15854" s="288"/>
      <c r="W15854" s="287"/>
      <c r="Z15854" s="289"/>
    </row>
    <row r="15855" spans="22:26">
      <c r="V15855" s="288"/>
      <c r="W15855" s="287"/>
      <c r="Z15855" s="289"/>
    </row>
    <row r="15856" spans="22:26">
      <c r="V15856" s="288"/>
      <c r="W15856" s="287"/>
      <c r="Z15856" s="289"/>
    </row>
    <row r="15857" spans="22:26">
      <c r="V15857" s="288"/>
      <c r="W15857" s="287"/>
      <c r="Z15857" s="289"/>
    </row>
    <row r="15858" spans="22:26">
      <c r="V15858" s="288"/>
      <c r="W15858" s="287"/>
      <c r="Z15858" s="289"/>
    </row>
    <row r="15859" spans="22:26">
      <c r="V15859" s="288"/>
      <c r="W15859" s="287"/>
      <c r="Z15859" s="289"/>
    </row>
    <row r="15860" spans="22:26">
      <c r="V15860" s="288"/>
      <c r="W15860" s="287"/>
      <c r="Z15860" s="289"/>
    </row>
    <row r="15861" spans="22:26">
      <c r="V15861" s="288"/>
      <c r="W15861" s="287"/>
      <c r="Z15861" s="289"/>
    </row>
    <row r="15862" spans="22:26">
      <c r="V15862" s="288"/>
      <c r="W15862" s="287"/>
      <c r="Z15862" s="289"/>
    </row>
    <row r="15863" spans="22:26">
      <c r="V15863" s="288"/>
      <c r="W15863" s="287"/>
      <c r="Z15863" s="289"/>
    </row>
    <row r="15864" spans="22:26">
      <c r="V15864" s="288"/>
      <c r="W15864" s="287"/>
      <c r="Z15864" s="289"/>
    </row>
    <row r="15865" spans="22:26">
      <c r="V15865" s="288"/>
      <c r="W15865" s="287"/>
      <c r="Z15865" s="289"/>
    </row>
    <row r="15866" spans="22:26">
      <c r="V15866" s="288"/>
      <c r="W15866" s="287"/>
      <c r="Z15866" s="289"/>
    </row>
    <row r="15867" spans="22:26">
      <c r="V15867" s="288"/>
      <c r="W15867" s="287"/>
      <c r="Z15867" s="289"/>
    </row>
    <row r="15868" spans="22:26">
      <c r="V15868" s="288"/>
      <c r="W15868" s="287"/>
      <c r="Z15868" s="289"/>
    </row>
    <row r="15869" spans="22:26">
      <c r="V15869" s="288"/>
      <c r="W15869" s="287"/>
      <c r="Z15869" s="289"/>
    </row>
    <row r="15870" spans="22:26">
      <c r="V15870" s="288"/>
      <c r="W15870" s="287"/>
      <c r="Z15870" s="289"/>
    </row>
    <row r="15871" spans="22:26">
      <c r="V15871" s="288"/>
      <c r="W15871" s="287"/>
      <c r="Z15871" s="289"/>
    </row>
    <row r="15872" spans="22:26">
      <c r="V15872" s="288"/>
      <c r="W15872" s="287"/>
      <c r="Z15872" s="289"/>
    </row>
    <row r="15873" spans="22:26">
      <c r="V15873" s="288"/>
      <c r="W15873" s="287"/>
      <c r="Z15873" s="289"/>
    </row>
    <row r="15874" spans="22:26">
      <c r="V15874" s="288"/>
      <c r="W15874" s="287"/>
      <c r="Z15874" s="289"/>
    </row>
    <row r="15875" spans="22:26">
      <c r="V15875" s="288"/>
      <c r="W15875" s="287"/>
      <c r="Z15875" s="289"/>
    </row>
    <row r="15876" spans="22:26">
      <c r="V15876" s="288"/>
      <c r="W15876" s="287"/>
      <c r="Z15876" s="289"/>
    </row>
    <row r="15877" spans="22:26">
      <c r="V15877" s="288"/>
      <c r="W15877" s="287"/>
      <c r="Z15877" s="289"/>
    </row>
    <row r="15878" spans="22:26">
      <c r="V15878" s="288"/>
      <c r="W15878" s="287"/>
      <c r="Z15878" s="289"/>
    </row>
    <row r="15879" spans="22:26">
      <c r="V15879" s="288"/>
      <c r="W15879" s="287"/>
      <c r="Z15879" s="289"/>
    </row>
    <row r="15880" spans="22:26">
      <c r="V15880" s="288"/>
      <c r="W15880" s="287"/>
      <c r="Z15880" s="289"/>
    </row>
    <row r="15881" spans="22:26">
      <c r="V15881" s="288"/>
      <c r="W15881" s="287"/>
      <c r="Z15881" s="289"/>
    </row>
    <row r="15882" spans="22:26">
      <c r="V15882" s="288"/>
      <c r="W15882" s="287"/>
      <c r="Z15882" s="289"/>
    </row>
    <row r="15883" spans="22:26">
      <c r="V15883" s="288"/>
      <c r="W15883" s="287"/>
      <c r="Z15883" s="289"/>
    </row>
    <row r="15884" spans="22:26">
      <c r="V15884" s="288"/>
      <c r="W15884" s="287"/>
      <c r="Z15884" s="289"/>
    </row>
    <row r="15885" spans="22:26">
      <c r="V15885" s="288"/>
      <c r="W15885" s="287"/>
      <c r="Z15885" s="289"/>
    </row>
    <row r="15886" spans="22:26">
      <c r="V15886" s="288"/>
      <c r="W15886" s="287"/>
      <c r="Z15886" s="289"/>
    </row>
    <row r="15887" spans="22:26">
      <c r="V15887" s="288"/>
      <c r="W15887" s="287"/>
      <c r="Z15887" s="289"/>
    </row>
    <row r="15888" spans="22:26">
      <c r="V15888" s="288"/>
      <c r="W15888" s="287"/>
      <c r="Z15888" s="289"/>
    </row>
    <row r="15889" spans="22:26">
      <c r="V15889" s="288"/>
      <c r="W15889" s="287"/>
      <c r="Z15889" s="289"/>
    </row>
    <row r="15890" spans="22:26">
      <c r="V15890" s="288"/>
      <c r="W15890" s="287"/>
      <c r="Z15890" s="289"/>
    </row>
    <row r="15891" spans="22:26">
      <c r="V15891" s="288"/>
      <c r="W15891" s="287"/>
      <c r="Z15891" s="289"/>
    </row>
    <row r="15892" spans="22:26">
      <c r="V15892" s="288"/>
      <c r="W15892" s="287"/>
      <c r="Z15892" s="289"/>
    </row>
    <row r="15893" spans="22:26">
      <c r="V15893" s="288"/>
      <c r="W15893" s="287"/>
      <c r="Z15893" s="289"/>
    </row>
    <row r="15894" spans="22:26">
      <c r="V15894" s="288"/>
      <c r="W15894" s="287"/>
      <c r="Z15894" s="289"/>
    </row>
    <row r="15895" spans="22:26">
      <c r="V15895" s="288"/>
      <c r="W15895" s="287"/>
      <c r="Z15895" s="289"/>
    </row>
    <row r="15896" spans="22:26">
      <c r="V15896" s="288"/>
      <c r="W15896" s="287"/>
      <c r="Z15896" s="289"/>
    </row>
    <row r="15897" spans="22:26">
      <c r="V15897" s="288"/>
      <c r="W15897" s="287"/>
      <c r="Z15897" s="289"/>
    </row>
    <row r="15898" spans="22:26">
      <c r="V15898" s="288"/>
      <c r="W15898" s="287"/>
      <c r="Z15898" s="289"/>
    </row>
    <row r="15899" spans="22:26">
      <c r="V15899" s="288"/>
      <c r="W15899" s="287"/>
      <c r="Z15899" s="289"/>
    </row>
    <row r="15900" spans="22:26">
      <c r="V15900" s="288"/>
      <c r="W15900" s="287"/>
      <c r="Z15900" s="289"/>
    </row>
    <row r="15901" spans="22:26">
      <c r="V15901" s="288"/>
      <c r="W15901" s="287"/>
      <c r="Z15901" s="289"/>
    </row>
    <row r="15902" spans="22:26">
      <c r="V15902" s="288"/>
      <c r="W15902" s="287"/>
      <c r="Z15902" s="289"/>
    </row>
    <row r="15903" spans="22:26">
      <c r="V15903" s="288"/>
      <c r="W15903" s="287"/>
      <c r="Z15903" s="289"/>
    </row>
    <row r="15904" spans="22:26">
      <c r="V15904" s="288"/>
      <c r="W15904" s="287"/>
      <c r="Z15904" s="289"/>
    </row>
    <row r="15905" spans="22:26">
      <c r="V15905" s="288"/>
      <c r="W15905" s="287"/>
      <c r="Z15905" s="289"/>
    </row>
    <row r="15906" spans="22:26">
      <c r="V15906" s="288"/>
      <c r="W15906" s="287"/>
      <c r="Z15906" s="289"/>
    </row>
    <row r="15907" spans="22:26">
      <c r="V15907" s="288"/>
      <c r="W15907" s="287"/>
      <c r="Z15907" s="289"/>
    </row>
    <row r="15908" spans="22:26">
      <c r="V15908" s="288"/>
      <c r="W15908" s="287"/>
      <c r="Z15908" s="289"/>
    </row>
    <row r="15909" spans="22:26">
      <c r="V15909" s="288"/>
      <c r="W15909" s="287"/>
      <c r="Z15909" s="289"/>
    </row>
    <row r="15910" spans="22:26">
      <c r="V15910" s="288"/>
      <c r="W15910" s="287"/>
      <c r="Z15910" s="289"/>
    </row>
    <row r="15911" spans="22:26">
      <c r="V15911" s="288"/>
      <c r="W15911" s="287"/>
      <c r="Z15911" s="289"/>
    </row>
    <row r="15912" spans="22:26">
      <c r="V15912" s="288"/>
      <c r="W15912" s="287"/>
      <c r="Z15912" s="289"/>
    </row>
    <row r="15913" spans="22:26">
      <c r="V15913" s="288"/>
      <c r="W15913" s="287"/>
      <c r="Z15913" s="289"/>
    </row>
    <row r="15914" spans="22:26">
      <c r="V15914" s="288"/>
      <c r="W15914" s="287"/>
      <c r="Z15914" s="289"/>
    </row>
    <row r="15915" spans="22:26">
      <c r="V15915" s="288"/>
      <c r="W15915" s="287"/>
      <c r="Z15915" s="289"/>
    </row>
    <row r="15916" spans="22:26">
      <c r="V15916" s="288"/>
      <c r="W15916" s="287"/>
      <c r="Z15916" s="289"/>
    </row>
    <row r="15917" spans="22:26">
      <c r="V15917" s="288"/>
      <c r="W15917" s="287"/>
      <c r="Z15917" s="289"/>
    </row>
    <row r="15918" spans="22:26">
      <c r="V15918" s="288"/>
      <c r="W15918" s="287"/>
      <c r="Z15918" s="289"/>
    </row>
    <row r="15919" spans="22:26">
      <c r="V15919" s="288"/>
      <c r="W15919" s="287"/>
      <c r="Z15919" s="289"/>
    </row>
    <row r="15920" spans="22:26">
      <c r="V15920" s="288"/>
      <c r="W15920" s="287"/>
      <c r="Z15920" s="289"/>
    </row>
    <row r="15921" spans="22:26">
      <c r="V15921" s="288"/>
      <c r="W15921" s="287"/>
      <c r="Z15921" s="289"/>
    </row>
    <row r="15922" spans="22:26">
      <c r="V15922" s="288"/>
      <c r="W15922" s="287"/>
      <c r="Z15922" s="289"/>
    </row>
    <row r="15923" spans="22:26">
      <c r="V15923" s="288"/>
      <c r="W15923" s="287"/>
      <c r="Z15923" s="289"/>
    </row>
    <row r="15924" spans="22:26">
      <c r="V15924" s="288"/>
      <c r="W15924" s="287"/>
      <c r="Z15924" s="289"/>
    </row>
    <row r="15925" spans="22:26">
      <c r="V15925" s="288"/>
      <c r="W15925" s="287"/>
      <c r="Z15925" s="289"/>
    </row>
    <row r="15926" spans="22:26">
      <c r="V15926" s="288"/>
      <c r="W15926" s="287"/>
      <c r="Z15926" s="289"/>
    </row>
    <row r="15927" spans="22:26">
      <c r="V15927" s="288"/>
      <c r="W15927" s="287"/>
      <c r="Z15927" s="289"/>
    </row>
    <row r="15928" spans="22:26">
      <c r="V15928" s="288"/>
      <c r="W15928" s="287"/>
      <c r="Z15928" s="289"/>
    </row>
    <row r="15929" spans="22:26">
      <c r="V15929" s="288"/>
      <c r="W15929" s="287"/>
      <c r="Z15929" s="289"/>
    </row>
    <row r="15930" spans="22:26">
      <c r="V15930" s="288"/>
      <c r="W15930" s="287"/>
      <c r="Z15930" s="289"/>
    </row>
    <row r="15931" spans="22:26">
      <c r="V15931" s="288"/>
      <c r="W15931" s="287"/>
      <c r="Z15931" s="289"/>
    </row>
    <row r="15932" spans="22:26">
      <c r="V15932" s="288"/>
      <c r="W15932" s="287"/>
      <c r="Z15932" s="289"/>
    </row>
    <row r="15933" spans="22:26">
      <c r="V15933" s="288"/>
      <c r="W15933" s="287"/>
      <c r="Z15933" s="289"/>
    </row>
    <row r="15934" spans="22:26">
      <c r="V15934" s="288"/>
      <c r="W15934" s="287"/>
      <c r="Z15934" s="289"/>
    </row>
    <row r="15935" spans="22:26">
      <c r="V15935" s="288"/>
      <c r="W15935" s="287"/>
      <c r="Z15935" s="289"/>
    </row>
    <row r="15936" spans="22:26">
      <c r="V15936" s="288"/>
      <c r="W15936" s="287"/>
      <c r="Z15936" s="289"/>
    </row>
    <row r="15937" spans="22:26">
      <c r="V15937" s="288"/>
      <c r="W15937" s="287"/>
      <c r="Z15937" s="289"/>
    </row>
    <row r="15938" spans="22:26">
      <c r="V15938" s="288"/>
      <c r="W15938" s="287"/>
      <c r="Z15938" s="289"/>
    </row>
    <row r="15939" spans="22:26">
      <c r="V15939" s="288"/>
      <c r="W15939" s="287"/>
      <c r="Z15939" s="289"/>
    </row>
    <row r="15940" spans="22:26">
      <c r="V15940" s="288"/>
      <c r="W15940" s="287"/>
      <c r="Z15940" s="289"/>
    </row>
    <row r="15941" spans="22:26">
      <c r="V15941" s="288"/>
      <c r="W15941" s="287"/>
      <c r="Z15941" s="289"/>
    </row>
    <row r="15942" spans="22:26">
      <c r="V15942" s="288"/>
      <c r="W15942" s="287"/>
      <c r="Z15942" s="289"/>
    </row>
    <row r="15943" spans="22:26">
      <c r="V15943" s="288"/>
      <c r="W15943" s="287"/>
      <c r="Z15943" s="289"/>
    </row>
    <row r="15944" spans="22:26">
      <c r="V15944" s="288"/>
      <c r="W15944" s="287"/>
      <c r="Z15944" s="289"/>
    </row>
    <row r="15945" spans="22:26">
      <c r="V15945" s="288"/>
      <c r="W15945" s="287"/>
      <c r="Z15945" s="289"/>
    </row>
    <row r="15946" spans="22:26">
      <c r="V15946" s="288"/>
      <c r="W15946" s="287"/>
      <c r="Z15946" s="289"/>
    </row>
    <row r="15947" spans="22:26">
      <c r="V15947" s="288"/>
      <c r="W15947" s="287"/>
      <c r="Z15947" s="289"/>
    </row>
    <row r="15948" spans="22:26">
      <c r="V15948" s="288"/>
      <c r="W15948" s="287"/>
      <c r="Z15948" s="289"/>
    </row>
    <row r="15949" spans="22:26">
      <c r="V15949" s="288"/>
      <c r="W15949" s="287"/>
      <c r="Z15949" s="289"/>
    </row>
    <row r="15950" spans="22:26">
      <c r="V15950" s="288"/>
      <c r="W15950" s="287"/>
      <c r="Z15950" s="289"/>
    </row>
    <row r="15951" spans="22:26">
      <c r="V15951" s="288"/>
      <c r="W15951" s="287"/>
      <c r="Z15951" s="289"/>
    </row>
    <row r="15952" spans="22:26">
      <c r="V15952" s="288"/>
      <c r="W15952" s="287"/>
      <c r="Z15952" s="289"/>
    </row>
    <row r="15953" spans="22:26">
      <c r="V15953" s="288"/>
      <c r="W15953" s="287"/>
      <c r="Z15953" s="289"/>
    </row>
    <row r="15954" spans="22:26">
      <c r="V15954" s="288"/>
      <c r="W15954" s="287"/>
      <c r="Z15954" s="289"/>
    </row>
    <row r="15955" spans="22:26">
      <c r="V15955" s="288"/>
      <c r="W15955" s="287"/>
      <c r="Z15955" s="289"/>
    </row>
    <row r="15956" spans="22:26">
      <c r="V15956" s="288"/>
      <c r="W15956" s="287"/>
      <c r="Z15956" s="289"/>
    </row>
    <row r="15957" spans="22:26">
      <c r="V15957" s="288"/>
      <c r="W15957" s="287"/>
      <c r="Z15957" s="289"/>
    </row>
    <row r="15958" spans="22:26">
      <c r="V15958" s="288"/>
      <c r="W15958" s="287"/>
      <c r="Z15958" s="289"/>
    </row>
    <row r="15959" spans="22:26">
      <c r="V15959" s="288"/>
      <c r="W15959" s="287"/>
      <c r="Z15959" s="289"/>
    </row>
    <row r="15960" spans="22:26">
      <c r="V15960" s="288"/>
      <c r="W15960" s="287"/>
      <c r="Z15960" s="289"/>
    </row>
    <row r="15961" spans="22:26">
      <c r="V15961" s="288"/>
      <c r="W15961" s="287"/>
      <c r="Z15961" s="289"/>
    </row>
    <row r="15962" spans="22:26">
      <c r="V15962" s="288"/>
      <c r="W15962" s="287"/>
      <c r="Z15962" s="289"/>
    </row>
    <row r="15963" spans="22:26">
      <c r="V15963" s="288"/>
      <c r="W15963" s="287"/>
      <c r="Z15963" s="289"/>
    </row>
    <row r="15964" spans="22:26">
      <c r="V15964" s="288"/>
      <c r="W15964" s="287"/>
      <c r="Z15964" s="289"/>
    </row>
    <row r="15965" spans="22:26">
      <c r="V15965" s="288"/>
      <c r="W15965" s="287"/>
      <c r="Z15965" s="289"/>
    </row>
    <row r="15966" spans="22:26">
      <c r="V15966" s="288"/>
      <c r="W15966" s="287"/>
      <c r="Z15966" s="289"/>
    </row>
    <row r="15967" spans="22:26">
      <c r="V15967" s="288"/>
      <c r="W15967" s="287"/>
      <c r="Z15967" s="289"/>
    </row>
    <row r="15968" spans="22:26">
      <c r="V15968" s="288"/>
      <c r="W15968" s="287"/>
      <c r="Z15968" s="289"/>
    </row>
    <row r="15969" spans="22:26">
      <c r="V15969" s="288"/>
      <c r="W15969" s="287"/>
      <c r="Z15969" s="289"/>
    </row>
    <row r="15970" spans="22:26">
      <c r="V15970" s="288"/>
      <c r="W15970" s="287"/>
      <c r="Z15970" s="289"/>
    </row>
    <row r="15971" spans="22:26">
      <c r="V15971" s="288"/>
      <c r="W15971" s="287"/>
      <c r="Z15971" s="289"/>
    </row>
    <row r="15972" spans="22:26">
      <c r="V15972" s="288"/>
      <c r="W15972" s="287"/>
      <c r="Z15972" s="289"/>
    </row>
    <row r="15973" spans="22:26">
      <c r="V15973" s="288"/>
      <c r="W15973" s="287"/>
      <c r="Z15973" s="289"/>
    </row>
    <row r="15974" spans="22:26">
      <c r="V15974" s="288"/>
      <c r="W15974" s="287"/>
      <c r="Z15974" s="289"/>
    </row>
    <row r="15975" spans="22:26">
      <c r="V15975" s="288"/>
      <c r="W15975" s="287"/>
      <c r="Z15975" s="289"/>
    </row>
    <row r="15976" spans="22:26">
      <c r="V15976" s="288"/>
      <c r="W15976" s="287"/>
      <c r="Z15976" s="289"/>
    </row>
    <row r="15977" spans="22:26">
      <c r="V15977" s="288"/>
      <c r="W15977" s="287"/>
      <c r="Z15977" s="289"/>
    </row>
    <row r="15978" spans="22:26">
      <c r="V15978" s="288"/>
      <c r="W15978" s="287"/>
      <c r="Z15978" s="289"/>
    </row>
    <row r="15979" spans="22:26">
      <c r="V15979" s="288"/>
      <c r="W15979" s="287"/>
      <c r="Z15979" s="289"/>
    </row>
    <row r="15980" spans="22:26">
      <c r="V15980" s="288"/>
      <c r="W15980" s="287"/>
      <c r="Z15980" s="289"/>
    </row>
    <row r="15981" spans="22:26">
      <c r="V15981" s="288"/>
      <c r="W15981" s="287"/>
      <c r="Z15981" s="289"/>
    </row>
    <row r="15982" spans="22:26">
      <c r="V15982" s="288"/>
      <c r="W15982" s="287"/>
      <c r="Z15982" s="289"/>
    </row>
    <row r="15983" spans="22:26">
      <c r="V15983" s="288"/>
      <c r="W15983" s="287"/>
      <c r="Z15983" s="289"/>
    </row>
    <row r="15984" spans="22:26">
      <c r="V15984" s="288"/>
      <c r="W15984" s="287"/>
      <c r="Z15984" s="289"/>
    </row>
    <row r="15985" spans="22:26">
      <c r="V15985" s="288"/>
      <c r="W15985" s="287"/>
      <c r="Z15985" s="289"/>
    </row>
    <row r="15986" spans="22:26">
      <c r="V15986" s="288"/>
      <c r="W15986" s="287"/>
      <c r="Z15986" s="289"/>
    </row>
    <row r="15987" spans="22:26">
      <c r="V15987" s="288"/>
      <c r="W15987" s="287"/>
      <c r="Z15987" s="289"/>
    </row>
    <row r="15988" spans="22:26">
      <c r="V15988" s="288"/>
      <c r="W15988" s="287"/>
      <c r="Z15988" s="289"/>
    </row>
    <row r="15989" spans="22:26">
      <c r="V15989" s="288"/>
      <c r="W15989" s="287"/>
      <c r="Z15989" s="289"/>
    </row>
    <row r="15990" spans="22:26">
      <c r="V15990" s="288"/>
      <c r="W15990" s="287"/>
      <c r="Z15990" s="289"/>
    </row>
    <row r="15991" spans="22:26">
      <c r="V15991" s="288"/>
      <c r="W15991" s="287"/>
      <c r="Z15991" s="289"/>
    </row>
    <row r="15992" spans="22:26">
      <c r="V15992" s="288"/>
      <c r="W15992" s="287"/>
      <c r="Z15992" s="289"/>
    </row>
    <row r="15993" spans="22:26">
      <c r="V15993" s="288"/>
      <c r="W15993" s="287"/>
      <c r="Z15993" s="289"/>
    </row>
    <row r="15994" spans="22:26">
      <c r="V15994" s="288"/>
      <c r="W15994" s="287"/>
      <c r="Z15994" s="289"/>
    </row>
    <row r="15995" spans="22:26">
      <c r="V15995" s="288"/>
      <c r="W15995" s="287"/>
      <c r="Z15995" s="289"/>
    </row>
    <row r="15996" spans="22:26">
      <c r="V15996" s="288"/>
      <c r="W15996" s="287"/>
      <c r="Z15996" s="289"/>
    </row>
    <row r="15997" spans="22:26">
      <c r="V15997" s="288"/>
      <c r="W15997" s="287"/>
      <c r="Z15997" s="289"/>
    </row>
    <row r="15998" spans="22:26">
      <c r="V15998" s="288"/>
      <c r="W15998" s="287"/>
      <c r="Z15998" s="289"/>
    </row>
    <row r="15999" spans="22:26">
      <c r="V15999" s="288"/>
      <c r="W15999" s="287"/>
      <c r="Z15999" s="289"/>
    </row>
    <row r="16000" spans="22:26">
      <c r="V16000" s="288"/>
      <c r="W16000" s="287"/>
      <c r="Z16000" s="289"/>
    </row>
    <row r="16001" spans="22:26">
      <c r="V16001" s="288"/>
      <c r="W16001" s="287"/>
      <c r="Z16001" s="289"/>
    </row>
    <row r="16002" spans="22:26">
      <c r="V16002" s="288"/>
      <c r="W16002" s="287"/>
      <c r="Z16002" s="289"/>
    </row>
    <row r="16003" spans="22:26">
      <c r="V16003" s="288"/>
      <c r="W16003" s="287"/>
      <c r="Z16003" s="289"/>
    </row>
    <row r="16004" spans="22:26">
      <c r="V16004" s="288"/>
      <c r="W16004" s="287"/>
      <c r="Z16004" s="289"/>
    </row>
    <row r="16005" spans="22:26">
      <c r="V16005" s="288"/>
      <c r="W16005" s="287"/>
      <c r="Z16005" s="289"/>
    </row>
    <row r="16006" spans="22:26">
      <c r="V16006" s="288"/>
      <c r="W16006" s="287"/>
      <c r="Z16006" s="289"/>
    </row>
    <row r="16007" spans="22:26">
      <c r="V16007" s="288"/>
      <c r="W16007" s="287"/>
      <c r="Z16007" s="289"/>
    </row>
    <row r="16008" spans="22:26">
      <c r="V16008" s="288"/>
      <c r="W16008" s="287"/>
      <c r="Z16008" s="289"/>
    </row>
    <row r="16009" spans="22:26">
      <c r="V16009" s="288"/>
      <c r="W16009" s="287"/>
      <c r="Z16009" s="289"/>
    </row>
    <row r="16010" spans="22:26">
      <c r="V16010" s="288"/>
      <c r="W16010" s="287"/>
      <c r="Z16010" s="289"/>
    </row>
    <row r="16011" spans="22:26">
      <c r="V16011" s="288"/>
      <c r="W16011" s="287"/>
      <c r="Z16011" s="289"/>
    </row>
    <row r="16012" spans="22:26">
      <c r="V16012" s="288"/>
      <c r="W16012" s="287"/>
      <c r="Z16012" s="289"/>
    </row>
    <row r="16013" spans="22:26">
      <c r="V16013" s="288"/>
      <c r="W16013" s="287"/>
      <c r="Z16013" s="289"/>
    </row>
    <row r="16014" spans="22:26">
      <c r="V16014" s="288"/>
      <c r="W16014" s="287"/>
      <c r="Z16014" s="289"/>
    </row>
    <row r="16015" spans="22:26">
      <c r="V16015" s="288"/>
      <c r="W16015" s="287"/>
      <c r="Z16015" s="289"/>
    </row>
    <row r="16016" spans="22:26">
      <c r="V16016" s="288"/>
      <c r="W16016" s="287"/>
      <c r="Z16016" s="289"/>
    </row>
    <row r="16017" spans="22:26">
      <c r="V16017" s="288"/>
      <c r="W16017" s="287"/>
      <c r="Z16017" s="289"/>
    </row>
    <row r="16018" spans="22:26">
      <c r="V16018" s="288"/>
      <c r="W16018" s="287"/>
      <c r="Z16018" s="289"/>
    </row>
    <row r="16019" spans="22:26">
      <c r="V16019" s="288"/>
      <c r="W16019" s="287"/>
      <c r="Z16019" s="289"/>
    </row>
    <row r="16020" spans="22:26">
      <c r="V16020" s="288"/>
      <c r="W16020" s="287"/>
      <c r="Z16020" s="289"/>
    </row>
    <row r="16021" spans="22:26">
      <c r="V16021" s="288"/>
      <c r="W16021" s="287"/>
      <c r="Z16021" s="289"/>
    </row>
    <row r="16022" spans="22:26">
      <c r="V16022" s="288"/>
      <c r="W16022" s="287"/>
      <c r="Z16022" s="289"/>
    </row>
    <row r="16023" spans="22:26">
      <c r="V16023" s="288"/>
      <c r="W16023" s="287"/>
      <c r="Z16023" s="289"/>
    </row>
    <row r="16024" spans="22:26">
      <c r="V16024" s="288"/>
      <c r="W16024" s="287"/>
      <c r="Z16024" s="289"/>
    </row>
    <row r="16025" spans="22:26">
      <c r="V16025" s="288"/>
      <c r="W16025" s="287"/>
      <c r="Z16025" s="289"/>
    </row>
    <row r="16026" spans="22:26">
      <c r="V16026" s="288"/>
      <c r="W16026" s="287"/>
      <c r="Z16026" s="289"/>
    </row>
    <row r="16027" spans="22:26">
      <c r="V16027" s="288"/>
      <c r="W16027" s="287"/>
      <c r="Z16027" s="289"/>
    </row>
    <row r="16028" spans="22:26">
      <c r="V16028" s="288"/>
      <c r="W16028" s="287"/>
      <c r="Z16028" s="289"/>
    </row>
    <row r="16029" spans="22:26">
      <c r="V16029" s="288"/>
      <c r="W16029" s="287"/>
      <c r="Z16029" s="289"/>
    </row>
    <row r="16030" spans="22:26">
      <c r="V16030" s="288"/>
      <c r="W16030" s="287"/>
      <c r="Z16030" s="289"/>
    </row>
    <row r="16031" spans="22:26">
      <c r="V16031" s="288"/>
      <c r="W16031" s="287"/>
      <c r="Z16031" s="289"/>
    </row>
    <row r="16032" spans="22:26">
      <c r="V16032" s="288"/>
      <c r="W16032" s="287"/>
      <c r="Z16032" s="289"/>
    </row>
    <row r="16033" spans="22:26">
      <c r="V16033" s="288"/>
      <c r="W16033" s="287"/>
      <c r="Z16033" s="289"/>
    </row>
    <row r="16034" spans="22:26">
      <c r="V16034" s="288"/>
      <c r="W16034" s="287"/>
      <c r="Z16034" s="289"/>
    </row>
    <row r="16035" spans="22:26">
      <c r="V16035" s="288"/>
      <c r="W16035" s="287"/>
      <c r="Z16035" s="289"/>
    </row>
    <row r="16036" spans="22:26">
      <c r="V16036" s="288"/>
      <c r="W16036" s="287"/>
      <c r="Z16036" s="289"/>
    </row>
    <row r="16037" spans="22:26">
      <c r="V16037" s="288"/>
      <c r="W16037" s="287"/>
      <c r="Z16037" s="289"/>
    </row>
    <row r="16038" spans="22:26">
      <c r="V16038" s="288"/>
      <c r="W16038" s="287"/>
      <c r="Z16038" s="289"/>
    </row>
    <row r="16039" spans="22:26">
      <c r="V16039" s="288"/>
      <c r="W16039" s="287"/>
      <c r="Z16039" s="289"/>
    </row>
    <row r="16040" spans="22:26">
      <c r="V16040" s="288"/>
      <c r="W16040" s="287"/>
      <c r="Z16040" s="289"/>
    </row>
    <row r="16041" spans="22:26">
      <c r="V16041" s="288"/>
      <c r="W16041" s="287"/>
      <c r="Z16041" s="289"/>
    </row>
    <row r="16042" spans="22:26">
      <c r="V16042" s="288"/>
      <c r="W16042" s="287"/>
      <c r="Z16042" s="289"/>
    </row>
    <row r="16043" spans="22:26">
      <c r="V16043" s="288"/>
      <c r="W16043" s="287"/>
      <c r="Z16043" s="289"/>
    </row>
    <row r="16044" spans="22:26">
      <c r="V16044" s="288"/>
      <c r="W16044" s="287"/>
      <c r="Z16044" s="289"/>
    </row>
    <row r="16045" spans="22:26">
      <c r="V16045" s="288"/>
      <c r="W16045" s="287"/>
      <c r="Z16045" s="289"/>
    </row>
    <row r="16046" spans="22:26">
      <c r="V16046" s="288"/>
      <c r="W16046" s="287"/>
      <c r="Z16046" s="289"/>
    </row>
    <row r="16047" spans="22:26">
      <c r="V16047" s="288"/>
      <c r="W16047" s="287"/>
      <c r="Z16047" s="289"/>
    </row>
    <row r="16048" spans="22:26">
      <c r="V16048" s="288"/>
      <c r="W16048" s="287"/>
      <c r="Z16048" s="289"/>
    </row>
    <row r="16049" spans="22:26">
      <c r="V16049" s="288"/>
      <c r="W16049" s="287"/>
      <c r="Z16049" s="289"/>
    </row>
    <row r="16050" spans="22:26">
      <c r="V16050" s="288"/>
      <c r="W16050" s="287"/>
      <c r="Z16050" s="289"/>
    </row>
    <row r="16051" spans="22:26">
      <c r="V16051" s="288"/>
      <c r="W16051" s="287"/>
      <c r="Z16051" s="289"/>
    </row>
    <row r="16052" spans="22:26">
      <c r="V16052" s="288"/>
      <c r="W16052" s="287"/>
      <c r="Z16052" s="289"/>
    </row>
    <row r="16053" spans="22:26">
      <c r="V16053" s="288"/>
      <c r="W16053" s="287"/>
      <c r="Z16053" s="289"/>
    </row>
    <row r="16054" spans="22:26">
      <c r="V16054" s="288"/>
      <c r="W16054" s="287"/>
      <c r="Z16054" s="289"/>
    </row>
    <row r="16055" spans="22:26">
      <c r="V16055" s="288"/>
      <c r="W16055" s="287"/>
      <c r="Z16055" s="289"/>
    </row>
    <row r="16056" spans="22:26">
      <c r="V16056" s="288"/>
      <c r="W16056" s="287"/>
      <c r="Z16056" s="289"/>
    </row>
    <row r="16057" spans="22:26">
      <c r="V16057" s="288"/>
      <c r="W16057" s="287"/>
      <c r="Z16057" s="289"/>
    </row>
    <row r="16058" spans="22:26">
      <c r="V16058" s="288"/>
      <c r="W16058" s="287"/>
      <c r="Z16058" s="289"/>
    </row>
    <row r="16059" spans="22:26">
      <c r="V16059" s="288"/>
      <c r="W16059" s="287"/>
      <c r="Z16059" s="289"/>
    </row>
    <row r="16060" spans="22:26">
      <c r="V16060" s="288"/>
      <c r="W16060" s="287"/>
      <c r="Z16060" s="289"/>
    </row>
    <row r="16061" spans="22:26">
      <c r="V16061" s="288"/>
      <c r="W16061" s="287"/>
      <c r="Z16061" s="289"/>
    </row>
    <row r="16062" spans="22:26">
      <c r="V16062" s="288"/>
      <c r="W16062" s="287"/>
      <c r="Z16062" s="289"/>
    </row>
    <row r="16063" spans="22:26">
      <c r="V16063" s="288"/>
      <c r="W16063" s="287"/>
      <c r="Z16063" s="289"/>
    </row>
    <row r="16064" spans="22:26">
      <c r="V16064" s="288"/>
      <c r="W16064" s="287"/>
      <c r="Z16064" s="289"/>
    </row>
    <row r="16065" spans="22:26">
      <c r="V16065" s="288"/>
      <c r="W16065" s="287"/>
      <c r="Z16065" s="289"/>
    </row>
    <row r="16066" spans="22:26">
      <c r="V16066" s="288"/>
      <c r="W16066" s="287"/>
      <c r="Z16066" s="289"/>
    </row>
    <row r="16067" spans="22:26">
      <c r="V16067" s="288"/>
      <c r="W16067" s="287"/>
      <c r="Z16067" s="289"/>
    </row>
    <row r="16068" spans="22:26">
      <c r="V16068" s="288"/>
      <c r="W16068" s="287"/>
      <c r="Z16068" s="289"/>
    </row>
    <row r="16069" spans="22:26">
      <c r="V16069" s="288"/>
      <c r="W16069" s="287"/>
      <c r="Z16069" s="289"/>
    </row>
    <row r="16070" spans="22:26">
      <c r="V16070" s="288"/>
      <c r="W16070" s="287"/>
      <c r="Z16070" s="289"/>
    </row>
    <row r="16071" spans="22:26">
      <c r="V16071" s="288"/>
      <c r="W16071" s="287"/>
      <c r="Z16071" s="289"/>
    </row>
    <row r="16072" spans="22:26">
      <c r="V16072" s="288"/>
      <c r="W16072" s="287"/>
      <c r="Z16072" s="289"/>
    </row>
    <row r="16073" spans="22:26">
      <c r="V16073" s="288"/>
      <c r="W16073" s="287"/>
      <c r="Z16073" s="289"/>
    </row>
    <row r="16074" spans="22:26">
      <c r="V16074" s="288"/>
      <c r="W16074" s="287"/>
      <c r="Z16074" s="289"/>
    </row>
    <row r="16075" spans="22:26">
      <c r="V16075" s="288"/>
      <c r="W16075" s="287"/>
      <c r="Z16075" s="289"/>
    </row>
    <row r="16076" spans="22:26">
      <c r="V16076" s="288"/>
      <c r="W16076" s="287"/>
      <c r="Z16076" s="289"/>
    </row>
    <row r="16077" spans="22:26">
      <c r="V16077" s="288"/>
      <c r="W16077" s="287"/>
      <c r="Z16077" s="289"/>
    </row>
    <row r="16078" spans="22:26">
      <c r="V16078" s="288"/>
      <c r="W16078" s="287"/>
      <c r="Z16078" s="289"/>
    </row>
    <row r="16079" spans="22:26">
      <c r="V16079" s="288"/>
      <c r="W16079" s="287"/>
      <c r="Z16079" s="289"/>
    </row>
    <row r="16080" spans="22:26">
      <c r="V16080" s="288"/>
      <c r="W16080" s="287"/>
      <c r="Z16080" s="289"/>
    </row>
    <row r="16081" spans="22:26">
      <c r="V16081" s="288"/>
      <c r="W16081" s="287"/>
      <c r="Z16081" s="289"/>
    </row>
    <row r="16082" spans="22:26">
      <c r="V16082" s="288"/>
      <c r="W16082" s="287"/>
      <c r="Z16082" s="289"/>
    </row>
    <row r="16083" spans="22:26">
      <c r="V16083" s="288"/>
      <c r="W16083" s="287"/>
      <c r="Z16083" s="289"/>
    </row>
    <row r="16084" spans="22:26">
      <c r="V16084" s="288"/>
      <c r="W16084" s="287"/>
      <c r="Z16084" s="289"/>
    </row>
    <row r="16085" spans="22:26">
      <c r="V16085" s="288"/>
      <c r="W16085" s="287"/>
      <c r="Z16085" s="289"/>
    </row>
    <row r="16086" spans="22:26">
      <c r="V16086" s="288"/>
      <c r="W16086" s="287"/>
      <c r="Z16086" s="289"/>
    </row>
    <row r="16087" spans="22:26">
      <c r="V16087" s="288"/>
      <c r="W16087" s="287"/>
      <c r="Z16087" s="289"/>
    </row>
    <row r="16088" spans="22:26">
      <c r="V16088" s="288"/>
      <c r="W16088" s="287"/>
      <c r="Z16088" s="289"/>
    </row>
    <row r="16089" spans="22:26">
      <c r="V16089" s="288"/>
      <c r="W16089" s="287"/>
      <c r="Z16089" s="289"/>
    </row>
    <row r="16090" spans="22:26">
      <c r="V16090" s="288"/>
      <c r="W16090" s="287"/>
      <c r="Z16090" s="289"/>
    </row>
    <row r="16091" spans="22:26">
      <c r="V16091" s="288"/>
      <c r="W16091" s="287"/>
      <c r="Z16091" s="289"/>
    </row>
    <row r="16092" spans="22:26">
      <c r="V16092" s="288"/>
      <c r="W16092" s="287"/>
      <c r="Z16092" s="289"/>
    </row>
    <row r="16093" spans="22:26">
      <c r="V16093" s="288"/>
      <c r="W16093" s="287"/>
      <c r="Z16093" s="289"/>
    </row>
    <row r="16094" spans="22:26">
      <c r="V16094" s="288"/>
      <c r="W16094" s="287"/>
      <c r="Z16094" s="289"/>
    </row>
    <row r="16095" spans="22:26">
      <c r="V16095" s="288"/>
      <c r="W16095" s="287"/>
      <c r="Z16095" s="289"/>
    </row>
    <row r="16096" spans="22:26">
      <c r="V16096" s="288"/>
      <c r="W16096" s="287"/>
      <c r="Z16096" s="289"/>
    </row>
    <row r="16097" spans="22:26">
      <c r="V16097" s="288"/>
      <c r="W16097" s="287"/>
      <c r="Z16097" s="289"/>
    </row>
    <row r="16098" spans="22:26">
      <c r="V16098" s="288"/>
      <c r="W16098" s="287"/>
      <c r="Z16098" s="289"/>
    </row>
    <row r="16099" spans="22:26">
      <c r="V16099" s="288"/>
      <c r="W16099" s="287"/>
      <c r="Z16099" s="289"/>
    </row>
    <row r="16100" spans="22:26">
      <c r="V16100" s="288"/>
      <c r="W16100" s="287"/>
      <c r="Z16100" s="289"/>
    </row>
    <row r="16101" spans="22:26">
      <c r="V16101" s="288"/>
      <c r="W16101" s="287"/>
      <c r="Z16101" s="289"/>
    </row>
    <row r="16102" spans="22:26">
      <c r="V16102" s="288"/>
      <c r="W16102" s="287"/>
      <c r="Z16102" s="289"/>
    </row>
    <row r="16103" spans="22:26">
      <c r="V16103" s="288"/>
      <c r="W16103" s="287"/>
      <c r="Z16103" s="289"/>
    </row>
    <row r="16104" spans="22:26">
      <c r="V16104" s="288"/>
      <c r="W16104" s="287"/>
      <c r="Z16104" s="289"/>
    </row>
    <row r="16105" spans="22:26">
      <c r="V16105" s="288"/>
      <c r="W16105" s="287"/>
      <c r="Z16105" s="289"/>
    </row>
    <row r="16106" spans="22:26">
      <c r="V16106" s="288"/>
      <c r="W16106" s="287"/>
      <c r="Z16106" s="289"/>
    </row>
    <row r="16107" spans="22:26">
      <c r="V16107" s="288"/>
      <c r="W16107" s="287"/>
      <c r="Z16107" s="289"/>
    </row>
    <row r="16108" spans="22:26">
      <c r="V16108" s="288"/>
      <c r="W16108" s="287"/>
      <c r="Z16108" s="289"/>
    </row>
    <row r="16109" spans="22:26">
      <c r="V16109" s="288"/>
      <c r="W16109" s="287"/>
      <c r="Z16109" s="289"/>
    </row>
    <row r="16110" spans="22:26">
      <c r="V16110" s="288"/>
      <c r="W16110" s="287"/>
      <c r="Z16110" s="289"/>
    </row>
    <row r="16111" spans="22:26">
      <c r="V16111" s="288"/>
      <c r="W16111" s="287"/>
      <c r="Z16111" s="289"/>
    </row>
    <row r="16112" spans="22:26">
      <c r="V16112" s="288"/>
      <c r="W16112" s="287"/>
      <c r="Z16112" s="289"/>
    </row>
    <row r="16113" spans="22:26">
      <c r="V16113" s="288"/>
      <c r="W16113" s="287"/>
      <c r="Z16113" s="289"/>
    </row>
    <row r="16114" spans="22:26">
      <c r="V16114" s="288"/>
      <c r="W16114" s="287"/>
      <c r="Z16114" s="289"/>
    </row>
    <row r="16115" spans="22:26">
      <c r="V16115" s="288"/>
      <c r="W16115" s="287"/>
      <c r="Z16115" s="289"/>
    </row>
    <row r="16116" spans="22:26">
      <c r="V16116" s="288"/>
      <c r="W16116" s="287"/>
      <c r="Z16116" s="289"/>
    </row>
    <row r="16117" spans="22:26">
      <c r="V16117" s="288"/>
      <c r="W16117" s="287"/>
      <c r="Z16117" s="289"/>
    </row>
    <row r="16118" spans="22:26">
      <c r="V16118" s="288"/>
      <c r="W16118" s="287"/>
      <c r="Z16118" s="289"/>
    </row>
    <row r="16119" spans="22:26">
      <c r="V16119" s="288"/>
      <c r="W16119" s="287"/>
      <c r="Z16119" s="289"/>
    </row>
    <row r="16120" spans="22:26">
      <c r="V16120" s="288"/>
      <c r="W16120" s="287"/>
      <c r="Z16120" s="289"/>
    </row>
    <row r="16121" spans="22:26">
      <c r="V16121" s="288"/>
      <c r="W16121" s="287"/>
      <c r="Z16121" s="289"/>
    </row>
    <row r="16122" spans="22:26">
      <c r="V16122" s="288"/>
      <c r="W16122" s="287"/>
      <c r="Z16122" s="289"/>
    </row>
    <row r="16123" spans="22:26">
      <c r="V16123" s="288"/>
      <c r="W16123" s="287"/>
      <c r="Z16123" s="289"/>
    </row>
    <row r="16124" spans="22:26">
      <c r="V16124" s="288"/>
      <c r="W16124" s="287"/>
      <c r="Z16124" s="289"/>
    </row>
    <row r="16125" spans="22:26">
      <c r="V16125" s="288"/>
      <c r="W16125" s="287"/>
      <c r="Z16125" s="289"/>
    </row>
    <row r="16126" spans="22:26">
      <c r="V16126" s="288"/>
      <c r="W16126" s="287"/>
      <c r="Z16126" s="289"/>
    </row>
    <row r="16127" spans="22:26">
      <c r="V16127" s="288"/>
      <c r="W16127" s="287"/>
      <c r="Z16127" s="289"/>
    </row>
    <row r="16128" spans="22:26">
      <c r="V16128" s="288"/>
      <c r="W16128" s="287"/>
      <c r="Z16128" s="289"/>
    </row>
    <row r="16129" spans="22:26">
      <c r="V16129" s="288"/>
      <c r="W16129" s="287"/>
      <c r="Z16129" s="289"/>
    </row>
    <row r="16130" spans="22:26">
      <c r="V16130" s="288"/>
      <c r="W16130" s="287"/>
      <c r="Z16130" s="289"/>
    </row>
    <row r="16131" spans="22:26">
      <c r="V16131" s="288"/>
      <c r="W16131" s="287"/>
      <c r="Z16131" s="289"/>
    </row>
    <row r="16132" spans="22:26">
      <c r="V16132" s="288"/>
      <c r="W16132" s="287"/>
      <c r="Z16132" s="289"/>
    </row>
    <row r="16133" spans="22:26">
      <c r="V16133" s="288"/>
      <c r="W16133" s="287"/>
      <c r="Z16133" s="289"/>
    </row>
    <row r="16134" spans="22:26">
      <c r="V16134" s="288"/>
      <c r="W16134" s="287"/>
      <c r="Z16134" s="289"/>
    </row>
    <row r="16135" spans="22:26">
      <c r="V16135" s="288"/>
      <c r="W16135" s="287"/>
      <c r="Z16135" s="289"/>
    </row>
    <row r="16136" spans="22:26">
      <c r="V16136" s="288"/>
      <c r="W16136" s="287"/>
      <c r="Z16136" s="289"/>
    </row>
    <row r="16137" spans="22:26">
      <c r="V16137" s="288"/>
      <c r="W16137" s="287"/>
      <c r="Z16137" s="289"/>
    </row>
    <row r="16138" spans="22:26">
      <c r="V16138" s="288"/>
      <c r="W16138" s="287"/>
      <c r="Z16138" s="289"/>
    </row>
    <row r="16139" spans="22:26">
      <c r="V16139" s="288"/>
      <c r="W16139" s="287"/>
      <c r="Z16139" s="289"/>
    </row>
    <row r="16140" spans="22:26">
      <c r="V16140" s="288"/>
      <c r="W16140" s="287"/>
      <c r="Z16140" s="289"/>
    </row>
    <row r="16141" spans="22:26">
      <c r="V16141" s="288"/>
      <c r="W16141" s="287"/>
      <c r="Z16141" s="289"/>
    </row>
    <row r="16142" spans="22:26">
      <c r="V16142" s="288"/>
      <c r="W16142" s="287"/>
      <c r="Z16142" s="289"/>
    </row>
    <row r="16143" spans="22:26">
      <c r="V16143" s="288"/>
      <c r="W16143" s="287"/>
      <c r="Z16143" s="289"/>
    </row>
    <row r="16144" spans="22:26">
      <c r="V16144" s="288"/>
      <c r="W16144" s="287"/>
      <c r="Z16144" s="289"/>
    </row>
    <row r="16145" spans="22:26">
      <c r="V16145" s="288"/>
      <c r="W16145" s="287"/>
      <c r="Z16145" s="289"/>
    </row>
    <row r="16146" spans="22:26">
      <c r="V16146" s="288"/>
      <c r="W16146" s="287"/>
      <c r="Z16146" s="289"/>
    </row>
    <row r="16147" spans="22:26">
      <c r="V16147" s="288"/>
      <c r="W16147" s="287"/>
      <c r="Z16147" s="289"/>
    </row>
    <row r="16148" spans="22:26">
      <c r="V16148" s="288"/>
      <c r="W16148" s="287"/>
      <c r="Z16148" s="289"/>
    </row>
    <row r="16149" spans="22:26">
      <c r="V16149" s="288"/>
      <c r="W16149" s="287"/>
      <c r="Z16149" s="289"/>
    </row>
    <row r="16150" spans="22:26">
      <c r="V16150" s="288"/>
      <c r="W16150" s="287"/>
      <c r="Z16150" s="289"/>
    </row>
    <row r="16151" spans="22:26">
      <c r="V16151" s="288"/>
      <c r="W16151" s="287"/>
      <c r="Z16151" s="289"/>
    </row>
    <row r="16152" spans="22:26">
      <c r="V16152" s="288"/>
      <c r="W16152" s="287"/>
      <c r="Z16152" s="289"/>
    </row>
    <row r="16153" spans="22:26">
      <c r="V16153" s="288"/>
      <c r="W16153" s="287"/>
      <c r="Z16153" s="289"/>
    </row>
    <row r="16154" spans="22:26">
      <c r="V16154" s="288"/>
      <c r="W16154" s="287"/>
      <c r="Z16154" s="289"/>
    </row>
    <row r="16155" spans="22:26">
      <c r="V16155" s="288"/>
      <c r="W16155" s="287"/>
      <c r="Z16155" s="289"/>
    </row>
    <row r="16156" spans="22:26">
      <c r="V16156" s="288"/>
      <c r="W16156" s="287"/>
      <c r="Z16156" s="289"/>
    </row>
    <row r="16157" spans="22:26">
      <c r="V16157" s="288"/>
      <c r="W16157" s="287"/>
      <c r="Z16157" s="289"/>
    </row>
    <row r="16158" spans="22:26">
      <c r="V16158" s="288"/>
      <c r="W16158" s="287"/>
      <c r="Z16158" s="289"/>
    </row>
    <row r="16159" spans="22:26">
      <c r="V16159" s="288"/>
      <c r="W16159" s="287"/>
      <c r="Z16159" s="289"/>
    </row>
    <row r="16160" spans="22:26">
      <c r="V16160" s="288"/>
      <c r="W16160" s="287"/>
      <c r="Z16160" s="289"/>
    </row>
    <row r="16161" spans="22:26">
      <c r="V16161" s="288"/>
      <c r="W16161" s="287"/>
      <c r="Z16161" s="289"/>
    </row>
    <row r="16162" spans="22:26">
      <c r="V16162" s="288"/>
      <c r="W16162" s="287"/>
      <c r="Z16162" s="289"/>
    </row>
    <row r="16163" spans="22:26">
      <c r="V16163" s="288"/>
      <c r="W16163" s="287"/>
      <c r="Z16163" s="289"/>
    </row>
    <row r="16164" spans="22:26">
      <c r="V16164" s="288"/>
      <c r="W16164" s="287"/>
      <c r="Z16164" s="289"/>
    </row>
    <row r="16165" spans="22:26">
      <c r="V16165" s="288"/>
      <c r="W16165" s="287"/>
      <c r="Z16165" s="289"/>
    </row>
    <row r="16166" spans="22:26">
      <c r="V16166" s="288"/>
      <c r="W16166" s="287"/>
      <c r="Z16166" s="289"/>
    </row>
    <row r="16167" spans="22:26">
      <c r="V16167" s="288"/>
      <c r="W16167" s="287"/>
      <c r="Z16167" s="289"/>
    </row>
    <row r="16168" spans="22:26">
      <c r="V16168" s="288"/>
      <c r="W16168" s="287"/>
      <c r="Z16168" s="289"/>
    </row>
    <row r="16169" spans="22:26">
      <c r="V16169" s="288"/>
      <c r="W16169" s="287"/>
      <c r="Z16169" s="289"/>
    </row>
    <row r="16170" spans="22:26">
      <c r="V16170" s="288"/>
      <c r="W16170" s="287"/>
      <c r="Z16170" s="289"/>
    </row>
    <row r="16171" spans="22:26">
      <c r="V16171" s="288"/>
      <c r="W16171" s="287"/>
      <c r="Z16171" s="289"/>
    </row>
    <row r="16172" spans="22:26">
      <c r="V16172" s="288"/>
      <c r="W16172" s="287"/>
      <c r="Z16172" s="289"/>
    </row>
    <row r="16173" spans="22:26">
      <c r="V16173" s="288"/>
      <c r="W16173" s="287"/>
      <c r="Z16173" s="289"/>
    </row>
    <row r="16174" spans="22:26">
      <c r="V16174" s="288"/>
      <c r="W16174" s="287"/>
      <c r="Z16174" s="289"/>
    </row>
    <row r="16175" spans="22:26">
      <c r="V16175" s="288"/>
      <c r="W16175" s="287"/>
      <c r="Z16175" s="289"/>
    </row>
    <row r="16176" spans="22:26">
      <c r="V16176" s="288"/>
      <c r="W16176" s="287"/>
      <c r="Z16176" s="289"/>
    </row>
    <row r="16177" spans="22:26">
      <c r="V16177" s="288"/>
      <c r="W16177" s="287"/>
      <c r="Z16177" s="289"/>
    </row>
    <row r="16178" spans="22:26">
      <c r="V16178" s="288"/>
      <c r="W16178" s="287"/>
      <c r="Z16178" s="289"/>
    </row>
    <row r="16179" spans="22:26">
      <c r="V16179" s="288"/>
      <c r="W16179" s="287"/>
      <c r="Z16179" s="289"/>
    </row>
    <row r="16180" spans="22:26">
      <c r="V16180" s="288"/>
      <c r="W16180" s="287"/>
      <c r="Z16180" s="289"/>
    </row>
    <row r="16181" spans="22:26">
      <c r="V16181" s="288"/>
      <c r="W16181" s="287"/>
      <c r="Z16181" s="289"/>
    </row>
    <row r="16182" spans="22:26">
      <c r="V16182" s="288"/>
      <c r="W16182" s="287"/>
      <c r="Z16182" s="289"/>
    </row>
    <row r="16183" spans="22:26">
      <c r="V16183" s="288"/>
      <c r="W16183" s="287"/>
      <c r="Z16183" s="289"/>
    </row>
    <row r="16184" spans="22:26">
      <c r="V16184" s="288"/>
      <c r="W16184" s="287"/>
      <c r="Z16184" s="289"/>
    </row>
    <row r="16185" spans="22:26">
      <c r="V16185" s="288"/>
      <c r="W16185" s="287"/>
      <c r="Z16185" s="289"/>
    </row>
    <row r="16186" spans="22:26">
      <c r="V16186" s="288"/>
      <c r="W16186" s="287"/>
      <c r="Z16186" s="289"/>
    </row>
    <row r="16187" spans="22:26">
      <c r="V16187" s="288"/>
      <c r="W16187" s="287"/>
      <c r="Z16187" s="289"/>
    </row>
    <row r="16188" spans="22:26">
      <c r="V16188" s="288"/>
      <c r="W16188" s="287"/>
      <c r="Z16188" s="289"/>
    </row>
    <row r="16189" spans="22:26">
      <c r="V16189" s="288"/>
      <c r="W16189" s="287"/>
      <c r="Z16189" s="289"/>
    </row>
    <row r="16190" spans="22:26">
      <c r="V16190" s="288"/>
      <c r="W16190" s="287"/>
      <c r="Z16190" s="289"/>
    </row>
    <row r="16191" spans="22:26">
      <c r="V16191" s="288"/>
      <c r="W16191" s="287"/>
      <c r="Z16191" s="289"/>
    </row>
    <row r="16192" spans="22:26">
      <c r="V16192" s="288"/>
      <c r="W16192" s="287"/>
      <c r="Z16192" s="289"/>
    </row>
    <row r="16193" spans="22:26">
      <c r="V16193" s="288"/>
      <c r="W16193" s="287"/>
      <c r="Z16193" s="289"/>
    </row>
    <row r="16194" spans="22:26">
      <c r="V16194" s="288"/>
      <c r="W16194" s="287"/>
      <c r="Z16194" s="289"/>
    </row>
    <row r="16195" spans="22:26">
      <c r="V16195" s="288"/>
      <c r="W16195" s="287"/>
      <c r="Z16195" s="289"/>
    </row>
    <row r="16196" spans="22:26">
      <c r="V16196" s="288"/>
      <c r="W16196" s="287"/>
      <c r="Z16196" s="289"/>
    </row>
    <row r="16197" spans="22:26">
      <c r="V16197" s="288"/>
      <c r="W16197" s="287"/>
      <c r="Z16197" s="289"/>
    </row>
    <row r="16198" spans="22:26">
      <c r="V16198" s="288"/>
      <c r="W16198" s="287"/>
      <c r="Z16198" s="289"/>
    </row>
    <row r="16199" spans="22:26">
      <c r="V16199" s="288"/>
      <c r="W16199" s="287"/>
      <c r="Z16199" s="289"/>
    </row>
    <row r="16200" spans="22:26">
      <c r="V16200" s="288"/>
      <c r="W16200" s="287"/>
      <c r="Z16200" s="289"/>
    </row>
    <row r="16201" spans="22:26">
      <c r="V16201" s="288"/>
      <c r="W16201" s="287"/>
      <c r="Z16201" s="289"/>
    </row>
    <row r="16202" spans="22:26">
      <c r="V16202" s="288"/>
      <c r="W16202" s="287"/>
      <c r="Z16202" s="289"/>
    </row>
    <row r="16203" spans="22:26">
      <c r="V16203" s="288"/>
      <c r="W16203" s="287"/>
      <c r="Z16203" s="289"/>
    </row>
    <row r="16204" spans="22:26">
      <c r="V16204" s="288"/>
      <c r="W16204" s="287"/>
      <c r="Z16204" s="289"/>
    </row>
    <row r="16205" spans="22:26">
      <c r="V16205" s="288"/>
      <c r="W16205" s="287"/>
      <c r="Z16205" s="289"/>
    </row>
    <row r="16206" spans="22:26">
      <c r="V16206" s="288"/>
      <c r="W16206" s="287"/>
      <c r="Z16206" s="289"/>
    </row>
    <row r="16207" spans="22:26">
      <c r="V16207" s="288"/>
      <c r="W16207" s="287"/>
      <c r="Z16207" s="289"/>
    </row>
    <row r="16208" spans="22:26">
      <c r="V16208" s="288"/>
      <c r="W16208" s="287"/>
      <c r="Z16208" s="289"/>
    </row>
    <row r="16209" spans="22:26">
      <c r="V16209" s="288"/>
      <c r="W16209" s="287"/>
      <c r="Z16209" s="289"/>
    </row>
    <row r="16210" spans="22:26">
      <c r="V16210" s="288"/>
      <c r="W16210" s="287"/>
      <c r="Z16210" s="289"/>
    </row>
    <row r="16211" spans="22:26">
      <c r="V16211" s="288"/>
      <c r="W16211" s="287"/>
      <c r="Z16211" s="289"/>
    </row>
    <row r="16212" spans="22:26">
      <c r="V16212" s="288"/>
      <c r="W16212" s="287"/>
      <c r="Z16212" s="289"/>
    </row>
    <row r="16213" spans="22:26">
      <c r="V16213" s="288"/>
      <c r="W16213" s="287"/>
      <c r="Z16213" s="289"/>
    </row>
    <row r="16214" spans="22:26">
      <c r="V16214" s="288"/>
      <c r="W16214" s="287"/>
      <c r="Z16214" s="289"/>
    </row>
    <row r="16215" spans="22:26">
      <c r="V16215" s="288"/>
      <c r="W16215" s="287"/>
      <c r="Z16215" s="289"/>
    </row>
    <row r="16216" spans="22:26">
      <c r="V16216" s="288"/>
      <c r="W16216" s="287"/>
      <c r="Z16216" s="289"/>
    </row>
    <row r="16217" spans="22:26">
      <c r="V16217" s="288"/>
      <c r="W16217" s="287"/>
      <c r="Z16217" s="289"/>
    </row>
    <row r="16218" spans="22:26">
      <c r="V16218" s="288"/>
      <c r="W16218" s="287"/>
      <c r="Z16218" s="289"/>
    </row>
    <row r="16219" spans="22:26">
      <c r="V16219" s="288"/>
      <c r="W16219" s="287"/>
      <c r="Z16219" s="289"/>
    </row>
    <row r="16220" spans="22:26">
      <c r="V16220" s="288"/>
      <c r="W16220" s="287"/>
      <c r="Z16220" s="289"/>
    </row>
    <row r="16221" spans="22:26">
      <c r="V16221" s="288"/>
      <c r="W16221" s="287"/>
      <c r="Z16221" s="289"/>
    </row>
    <row r="16222" spans="22:26">
      <c r="V16222" s="288"/>
      <c r="W16222" s="287"/>
      <c r="Z16222" s="289"/>
    </row>
    <row r="16223" spans="22:26">
      <c r="V16223" s="288"/>
      <c r="W16223" s="287"/>
      <c r="Z16223" s="289"/>
    </row>
    <row r="16224" spans="22:26">
      <c r="V16224" s="288"/>
      <c r="W16224" s="287"/>
      <c r="Z16224" s="289"/>
    </row>
    <row r="16225" spans="22:26">
      <c r="V16225" s="288"/>
      <c r="W16225" s="287"/>
      <c r="Z16225" s="289"/>
    </row>
    <row r="16226" spans="22:26">
      <c r="V16226" s="288"/>
      <c r="W16226" s="287"/>
      <c r="Z16226" s="289"/>
    </row>
    <row r="16227" spans="22:26">
      <c r="V16227" s="288"/>
      <c r="W16227" s="287"/>
      <c r="Z16227" s="289"/>
    </row>
    <row r="16228" spans="22:26">
      <c r="V16228" s="288"/>
      <c r="W16228" s="287"/>
      <c r="Z16228" s="289"/>
    </row>
    <row r="16229" spans="22:26">
      <c r="V16229" s="288"/>
      <c r="W16229" s="287"/>
      <c r="Z16229" s="289"/>
    </row>
    <row r="16230" spans="22:26">
      <c r="V16230" s="288"/>
      <c r="W16230" s="287"/>
      <c r="Z16230" s="289"/>
    </row>
    <row r="16231" spans="22:26">
      <c r="V16231" s="288"/>
      <c r="W16231" s="287"/>
      <c r="Z16231" s="289"/>
    </row>
    <row r="16232" spans="22:26">
      <c r="V16232" s="288"/>
      <c r="W16232" s="287"/>
      <c r="Z16232" s="289"/>
    </row>
    <row r="16233" spans="22:26">
      <c r="V16233" s="288"/>
      <c r="W16233" s="287"/>
      <c r="Z16233" s="289"/>
    </row>
    <row r="16234" spans="22:26">
      <c r="V16234" s="288"/>
      <c r="W16234" s="287"/>
      <c r="Z16234" s="289"/>
    </row>
    <row r="16235" spans="22:26">
      <c r="V16235" s="288"/>
      <c r="W16235" s="287"/>
      <c r="Z16235" s="289"/>
    </row>
    <row r="16236" spans="22:26">
      <c r="V16236" s="288"/>
      <c r="W16236" s="287"/>
      <c r="Z16236" s="289"/>
    </row>
    <row r="16237" spans="22:26">
      <c r="V16237" s="288"/>
      <c r="W16237" s="287"/>
      <c r="Z16237" s="289"/>
    </row>
    <row r="16238" spans="22:26">
      <c r="V16238" s="288"/>
      <c r="W16238" s="287"/>
      <c r="Z16238" s="289"/>
    </row>
    <row r="16239" spans="22:26">
      <c r="V16239" s="288"/>
      <c r="W16239" s="287"/>
      <c r="Z16239" s="289"/>
    </row>
    <row r="16240" spans="22:26">
      <c r="V16240" s="288"/>
      <c r="W16240" s="287"/>
      <c r="Z16240" s="289"/>
    </row>
    <row r="16241" spans="22:26">
      <c r="V16241" s="288"/>
      <c r="W16241" s="287"/>
      <c r="Z16241" s="289"/>
    </row>
    <row r="16242" spans="22:26">
      <c r="V16242" s="288"/>
      <c r="W16242" s="287"/>
      <c r="Z16242" s="289"/>
    </row>
    <row r="16243" spans="22:26">
      <c r="V16243" s="288"/>
      <c r="W16243" s="287"/>
      <c r="Z16243" s="289"/>
    </row>
    <row r="16244" spans="22:26">
      <c r="V16244" s="288"/>
      <c r="W16244" s="287"/>
      <c r="Z16244" s="289"/>
    </row>
    <row r="16245" spans="22:26">
      <c r="V16245" s="288"/>
      <c r="W16245" s="287"/>
      <c r="Z16245" s="289"/>
    </row>
    <row r="16246" spans="22:26">
      <c r="V16246" s="288"/>
      <c r="W16246" s="287"/>
      <c r="Z16246" s="289"/>
    </row>
    <row r="16247" spans="22:26">
      <c r="V16247" s="288"/>
      <c r="W16247" s="287"/>
      <c r="Z16247" s="289"/>
    </row>
    <row r="16248" spans="22:26">
      <c r="V16248" s="288"/>
      <c r="W16248" s="287"/>
      <c r="Z16248" s="289"/>
    </row>
    <row r="16249" spans="22:26">
      <c r="V16249" s="288"/>
      <c r="W16249" s="287"/>
      <c r="Z16249" s="289"/>
    </row>
    <row r="16250" spans="22:26">
      <c r="V16250" s="288"/>
      <c r="W16250" s="287"/>
      <c r="Z16250" s="289"/>
    </row>
    <row r="16251" spans="22:26">
      <c r="V16251" s="288"/>
      <c r="W16251" s="287"/>
      <c r="Z16251" s="289"/>
    </row>
    <row r="16252" spans="22:26">
      <c r="V16252" s="288"/>
      <c r="W16252" s="287"/>
      <c r="Z16252" s="289"/>
    </row>
    <row r="16253" spans="22:26">
      <c r="V16253" s="288"/>
      <c r="W16253" s="287"/>
      <c r="Z16253" s="289"/>
    </row>
    <row r="16254" spans="22:26">
      <c r="V16254" s="288"/>
      <c r="W16254" s="287"/>
      <c r="Z16254" s="289"/>
    </row>
    <row r="16255" spans="22:26">
      <c r="V16255" s="288"/>
      <c r="W16255" s="287"/>
      <c r="Z16255" s="289"/>
    </row>
    <row r="16256" spans="22:26">
      <c r="V16256" s="288"/>
      <c r="W16256" s="287"/>
      <c r="Z16256" s="289"/>
    </row>
    <row r="16257" spans="22:26">
      <c r="V16257" s="288"/>
      <c r="W16257" s="287"/>
      <c r="Z16257" s="289"/>
    </row>
    <row r="16258" spans="22:26">
      <c r="V16258" s="288"/>
      <c r="W16258" s="287"/>
      <c r="Z16258" s="289"/>
    </row>
    <row r="16259" spans="22:26">
      <c r="V16259" s="288"/>
      <c r="W16259" s="287"/>
      <c r="Z16259" s="289"/>
    </row>
    <row r="16260" spans="22:26">
      <c r="V16260" s="288"/>
      <c r="W16260" s="287"/>
      <c r="Z16260" s="289"/>
    </row>
    <row r="16261" spans="22:26">
      <c r="V16261" s="288"/>
      <c r="W16261" s="287"/>
      <c r="Z16261" s="289"/>
    </row>
    <row r="16262" spans="22:26">
      <c r="V16262" s="288"/>
      <c r="W16262" s="287"/>
      <c r="Z16262" s="289"/>
    </row>
    <row r="16263" spans="22:26">
      <c r="V16263" s="288"/>
      <c r="W16263" s="287"/>
      <c r="Z16263" s="289"/>
    </row>
    <row r="16264" spans="22:26">
      <c r="V16264" s="288"/>
      <c r="W16264" s="287"/>
      <c r="Z16264" s="289"/>
    </row>
    <row r="16265" spans="22:26">
      <c r="V16265" s="288"/>
      <c r="W16265" s="287"/>
      <c r="Z16265" s="289"/>
    </row>
    <row r="16266" spans="22:26">
      <c r="V16266" s="288"/>
      <c r="W16266" s="287"/>
      <c r="Z16266" s="289"/>
    </row>
    <row r="16267" spans="22:26">
      <c r="V16267" s="288"/>
      <c r="W16267" s="287"/>
      <c r="Z16267" s="289"/>
    </row>
    <row r="16268" spans="22:26">
      <c r="V16268" s="288"/>
      <c r="W16268" s="287"/>
      <c r="Z16268" s="289"/>
    </row>
    <row r="16269" spans="22:26">
      <c r="V16269" s="288"/>
      <c r="W16269" s="287"/>
      <c r="Z16269" s="289"/>
    </row>
    <row r="16270" spans="22:26">
      <c r="V16270" s="288"/>
      <c r="W16270" s="287"/>
      <c r="Z16270" s="289"/>
    </row>
    <row r="16271" spans="22:26">
      <c r="V16271" s="288"/>
      <c r="W16271" s="287"/>
      <c r="Z16271" s="289"/>
    </row>
    <row r="16272" spans="22:26">
      <c r="V16272" s="288"/>
      <c r="W16272" s="287"/>
      <c r="Z16272" s="289"/>
    </row>
    <row r="16273" spans="22:26">
      <c r="V16273" s="288"/>
      <c r="W16273" s="287"/>
      <c r="Z16273" s="289"/>
    </row>
    <row r="16274" spans="22:26">
      <c r="V16274" s="288"/>
      <c r="W16274" s="287"/>
      <c r="Z16274" s="289"/>
    </row>
    <row r="16275" spans="22:26">
      <c r="V16275" s="288"/>
      <c r="W16275" s="287"/>
      <c r="Z16275" s="289"/>
    </row>
    <row r="16276" spans="22:26">
      <c r="V16276" s="288"/>
      <c r="W16276" s="287"/>
      <c r="Z16276" s="289"/>
    </row>
    <row r="16277" spans="22:26">
      <c r="V16277" s="288"/>
      <c r="W16277" s="287"/>
      <c r="Z16277" s="289"/>
    </row>
    <row r="16278" spans="22:26">
      <c r="V16278" s="288"/>
      <c r="W16278" s="287"/>
      <c r="Z16278" s="289"/>
    </row>
    <row r="16279" spans="22:26">
      <c r="V16279" s="288"/>
      <c r="W16279" s="287"/>
      <c r="Z16279" s="289"/>
    </row>
    <row r="16280" spans="22:26">
      <c r="V16280" s="288"/>
      <c r="W16280" s="287"/>
      <c r="Z16280" s="289"/>
    </row>
    <row r="16281" spans="22:26">
      <c r="V16281" s="288"/>
      <c r="W16281" s="287"/>
      <c r="Z16281" s="289"/>
    </row>
    <row r="16282" spans="22:26">
      <c r="V16282" s="288"/>
      <c r="W16282" s="287"/>
      <c r="Z16282" s="289"/>
    </row>
    <row r="16283" spans="22:26">
      <c r="V16283" s="288"/>
      <c r="W16283" s="287"/>
      <c r="Z16283" s="289"/>
    </row>
    <row r="16284" spans="22:26">
      <c r="V16284" s="288"/>
      <c r="W16284" s="287"/>
      <c r="Z16284" s="289"/>
    </row>
    <row r="16285" spans="22:26">
      <c r="V16285" s="288"/>
      <c r="W16285" s="287"/>
      <c r="Z16285" s="289"/>
    </row>
    <row r="16286" spans="22:26">
      <c r="V16286" s="288"/>
      <c r="W16286" s="287"/>
      <c r="Z16286" s="289"/>
    </row>
    <row r="16287" spans="22:26">
      <c r="V16287" s="288"/>
      <c r="W16287" s="287"/>
      <c r="Z16287" s="289"/>
    </row>
    <row r="16288" spans="22:26">
      <c r="V16288" s="288"/>
      <c r="W16288" s="287"/>
      <c r="Z16288" s="289"/>
    </row>
    <row r="16289" spans="22:26">
      <c r="V16289" s="288"/>
      <c r="W16289" s="287"/>
      <c r="Z16289" s="289"/>
    </row>
    <row r="16290" spans="22:26">
      <c r="V16290" s="288"/>
      <c r="W16290" s="287"/>
      <c r="Z16290" s="289"/>
    </row>
    <row r="16291" spans="22:26">
      <c r="V16291" s="288"/>
      <c r="W16291" s="287"/>
      <c r="Z16291" s="289"/>
    </row>
    <row r="16292" spans="22:26">
      <c r="V16292" s="288"/>
      <c r="W16292" s="287"/>
      <c r="Z16292" s="289"/>
    </row>
    <row r="16293" spans="22:26">
      <c r="V16293" s="288"/>
      <c r="W16293" s="287"/>
      <c r="Z16293" s="289"/>
    </row>
    <row r="16294" spans="22:26">
      <c r="V16294" s="288"/>
      <c r="W16294" s="287"/>
      <c r="Z16294" s="289"/>
    </row>
    <row r="16295" spans="22:26">
      <c r="V16295" s="288"/>
      <c r="W16295" s="287"/>
      <c r="Z16295" s="289"/>
    </row>
    <row r="16296" spans="22:26">
      <c r="V16296" s="288"/>
      <c r="W16296" s="287"/>
      <c r="Z16296" s="289"/>
    </row>
    <row r="16297" spans="22:26">
      <c r="V16297" s="288"/>
      <c r="W16297" s="287"/>
      <c r="Z16297" s="289"/>
    </row>
    <row r="16298" spans="22:26">
      <c r="V16298" s="288"/>
      <c r="W16298" s="287"/>
      <c r="Z16298" s="289"/>
    </row>
    <row r="16299" spans="22:26">
      <c r="V16299" s="288"/>
      <c r="W16299" s="287"/>
      <c r="Z16299" s="289"/>
    </row>
    <row r="16300" spans="22:26">
      <c r="V16300" s="288"/>
      <c r="W16300" s="287"/>
      <c r="Z16300" s="289"/>
    </row>
    <row r="16301" spans="22:26">
      <c r="V16301" s="288"/>
      <c r="W16301" s="287"/>
      <c r="Z16301" s="289"/>
    </row>
    <row r="16302" spans="22:26">
      <c r="V16302" s="288"/>
      <c r="W16302" s="287"/>
      <c r="Z16302" s="289"/>
    </row>
    <row r="16303" spans="22:26">
      <c r="V16303" s="288"/>
      <c r="W16303" s="287"/>
      <c r="Z16303" s="289"/>
    </row>
    <row r="16304" spans="22:26">
      <c r="V16304" s="288"/>
      <c r="W16304" s="287"/>
      <c r="Z16304" s="289"/>
    </row>
    <row r="16305" spans="22:26">
      <c r="V16305" s="288"/>
      <c r="W16305" s="287"/>
      <c r="Z16305" s="289"/>
    </row>
    <row r="16306" spans="22:26">
      <c r="V16306" s="288"/>
      <c r="W16306" s="287"/>
      <c r="Z16306" s="289"/>
    </row>
    <row r="16307" spans="22:26">
      <c r="V16307" s="288"/>
      <c r="W16307" s="287"/>
      <c r="Z16307" s="289"/>
    </row>
    <row r="16308" spans="22:26">
      <c r="V16308" s="288"/>
      <c r="W16308" s="287"/>
      <c r="Z16308" s="289"/>
    </row>
    <row r="16309" spans="22:26">
      <c r="V16309" s="288"/>
      <c r="W16309" s="287"/>
      <c r="Z16309" s="289"/>
    </row>
    <row r="16310" spans="22:26">
      <c r="V16310" s="288"/>
      <c r="W16310" s="287"/>
      <c r="Z16310" s="289"/>
    </row>
    <row r="16311" spans="22:26">
      <c r="V16311" s="288"/>
      <c r="W16311" s="287"/>
      <c r="Z16311" s="289"/>
    </row>
    <row r="16312" spans="22:26">
      <c r="V16312" s="288"/>
      <c r="W16312" s="287"/>
      <c r="Z16312" s="289"/>
    </row>
    <row r="16313" spans="22:26">
      <c r="V16313" s="288"/>
      <c r="W16313" s="287"/>
      <c r="Z16313" s="289"/>
    </row>
    <row r="16314" spans="22:26">
      <c r="V16314" s="288"/>
      <c r="W16314" s="287"/>
      <c r="Z16314" s="289"/>
    </row>
    <row r="16315" spans="22:26">
      <c r="V16315" s="288"/>
      <c r="W16315" s="287"/>
      <c r="Z16315" s="289"/>
    </row>
    <row r="16316" spans="22:26">
      <c r="V16316" s="288"/>
      <c r="W16316" s="287"/>
      <c r="Z16316" s="289"/>
    </row>
    <row r="16317" spans="22:26">
      <c r="V16317" s="288"/>
      <c r="W16317" s="287"/>
      <c r="Z16317" s="289"/>
    </row>
    <row r="16318" spans="22:26">
      <c r="V16318" s="288"/>
      <c r="W16318" s="287"/>
      <c r="Z16318" s="289"/>
    </row>
    <row r="16319" spans="22:26">
      <c r="V16319" s="288"/>
      <c r="W16319" s="287"/>
      <c r="Z16319" s="289"/>
    </row>
    <row r="16320" spans="22:26">
      <c r="V16320" s="288"/>
      <c r="W16320" s="287"/>
      <c r="Z16320" s="289"/>
    </row>
    <row r="16321" spans="22:26">
      <c r="V16321" s="288"/>
      <c r="W16321" s="287"/>
      <c r="Z16321" s="289"/>
    </row>
    <row r="16322" spans="22:26">
      <c r="V16322" s="288"/>
      <c r="W16322" s="287"/>
      <c r="Z16322" s="289"/>
    </row>
    <row r="16323" spans="22:26">
      <c r="V16323" s="288"/>
      <c r="W16323" s="287"/>
      <c r="Z16323" s="289"/>
    </row>
    <row r="16324" spans="22:26">
      <c r="V16324" s="288"/>
      <c r="W16324" s="287"/>
      <c r="Z16324" s="289"/>
    </row>
    <row r="16325" spans="22:26">
      <c r="V16325" s="288"/>
      <c r="W16325" s="287"/>
      <c r="Z16325" s="289"/>
    </row>
    <row r="16326" spans="22:26">
      <c r="V16326" s="288"/>
      <c r="W16326" s="287"/>
      <c r="Z16326" s="289"/>
    </row>
    <row r="16327" spans="22:26">
      <c r="V16327" s="288"/>
      <c r="W16327" s="287"/>
      <c r="Z16327" s="289"/>
    </row>
    <row r="16328" spans="22:26">
      <c r="V16328" s="288"/>
      <c r="W16328" s="287"/>
      <c r="Z16328" s="289"/>
    </row>
    <row r="16329" spans="22:26">
      <c r="V16329" s="288"/>
      <c r="W16329" s="287"/>
      <c r="Z16329" s="289"/>
    </row>
    <row r="16330" spans="22:26">
      <c r="V16330" s="288"/>
      <c r="W16330" s="287"/>
      <c r="Z16330" s="289"/>
    </row>
    <row r="16331" spans="22:26">
      <c r="V16331" s="288"/>
      <c r="W16331" s="287"/>
      <c r="Z16331" s="289"/>
    </row>
    <row r="16332" spans="22:26">
      <c r="V16332" s="288"/>
      <c r="W16332" s="287"/>
      <c r="Z16332" s="289"/>
    </row>
    <row r="16333" spans="22:26">
      <c r="V16333" s="288"/>
      <c r="W16333" s="287"/>
      <c r="Z16333" s="289"/>
    </row>
    <row r="16334" spans="22:26">
      <c r="V16334" s="288"/>
      <c r="W16334" s="287"/>
      <c r="Z16334" s="289"/>
    </row>
    <row r="16335" spans="22:26">
      <c r="V16335" s="288"/>
      <c r="W16335" s="287"/>
      <c r="Z16335" s="289"/>
    </row>
    <row r="16336" spans="22:26">
      <c r="V16336" s="288"/>
      <c r="W16336" s="287"/>
      <c r="Z16336" s="289"/>
    </row>
    <row r="16337" spans="22:26">
      <c r="V16337" s="288"/>
      <c r="W16337" s="287"/>
      <c r="Z16337" s="289"/>
    </row>
    <row r="16338" spans="22:26">
      <c r="V16338" s="288"/>
      <c r="W16338" s="287"/>
      <c r="Z16338" s="289"/>
    </row>
    <row r="16339" spans="22:26">
      <c r="V16339" s="288"/>
      <c r="W16339" s="287"/>
      <c r="Z16339" s="289"/>
    </row>
    <row r="16340" spans="22:26">
      <c r="V16340" s="288"/>
      <c r="W16340" s="287"/>
      <c r="Z16340" s="289"/>
    </row>
    <row r="16341" spans="22:26">
      <c r="V16341" s="288"/>
      <c r="W16341" s="287"/>
      <c r="Z16341" s="289"/>
    </row>
    <row r="16342" spans="22:26">
      <c r="V16342" s="288"/>
      <c r="W16342" s="287"/>
      <c r="Z16342" s="289"/>
    </row>
    <row r="16343" spans="22:26">
      <c r="V16343" s="288"/>
      <c r="W16343" s="287"/>
      <c r="Z16343" s="289"/>
    </row>
    <row r="16344" spans="22:26">
      <c r="V16344" s="288"/>
      <c r="W16344" s="287"/>
      <c r="Z16344" s="289"/>
    </row>
    <row r="16345" spans="22:26">
      <c r="V16345" s="288"/>
      <c r="W16345" s="287"/>
      <c r="Z16345" s="289"/>
    </row>
    <row r="16346" spans="22:26">
      <c r="V16346" s="288"/>
      <c r="W16346" s="287"/>
      <c r="Z16346" s="289"/>
    </row>
    <row r="16347" spans="22:26">
      <c r="V16347" s="288"/>
      <c r="W16347" s="287"/>
      <c r="Z16347" s="289"/>
    </row>
    <row r="16348" spans="22:26">
      <c r="V16348" s="288"/>
      <c r="W16348" s="287"/>
      <c r="Z16348" s="289"/>
    </row>
    <row r="16349" spans="22:26">
      <c r="V16349" s="288"/>
      <c r="W16349" s="287"/>
      <c r="Z16349" s="289"/>
    </row>
    <row r="16350" spans="22:26">
      <c r="V16350" s="288"/>
      <c r="W16350" s="287"/>
      <c r="Z16350" s="289"/>
    </row>
    <row r="16351" spans="22:26">
      <c r="V16351" s="288"/>
      <c r="W16351" s="287"/>
      <c r="Z16351" s="289"/>
    </row>
    <row r="16352" spans="22:26">
      <c r="V16352" s="288"/>
      <c r="W16352" s="287"/>
      <c r="Z16352" s="289"/>
    </row>
    <row r="16353" spans="22:26">
      <c r="V16353" s="288"/>
      <c r="W16353" s="287"/>
      <c r="Z16353" s="289"/>
    </row>
    <row r="16354" spans="22:26">
      <c r="V16354" s="288"/>
      <c r="W16354" s="287"/>
      <c r="Z16354" s="289"/>
    </row>
    <row r="16355" spans="22:26">
      <c r="V16355" s="288"/>
      <c r="W16355" s="287"/>
      <c r="Z16355" s="289"/>
    </row>
    <row r="16356" spans="22:26">
      <c r="V16356" s="288"/>
      <c r="W16356" s="287"/>
      <c r="Z16356" s="289"/>
    </row>
    <row r="16357" spans="22:26">
      <c r="V16357" s="288"/>
      <c r="W16357" s="287"/>
      <c r="Z16357" s="289"/>
    </row>
    <row r="16358" spans="22:26">
      <c r="V16358" s="288"/>
      <c r="W16358" s="287"/>
      <c r="Z16358" s="289"/>
    </row>
    <row r="16359" spans="22:26">
      <c r="V16359" s="288"/>
      <c r="W16359" s="287"/>
      <c r="Z16359" s="289"/>
    </row>
    <row r="16360" spans="22:26">
      <c r="V16360" s="288"/>
      <c r="W16360" s="287"/>
      <c r="Z16360" s="289"/>
    </row>
    <row r="16361" spans="22:26">
      <c r="V16361" s="288"/>
      <c r="W16361" s="287"/>
      <c r="Z16361" s="289"/>
    </row>
    <row r="16362" spans="22:26">
      <c r="V16362" s="288"/>
      <c r="W16362" s="287"/>
      <c r="Z16362" s="289"/>
    </row>
    <row r="16363" spans="22:26">
      <c r="V16363" s="288"/>
      <c r="W16363" s="287"/>
      <c r="Z16363" s="289"/>
    </row>
    <row r="16364" spans="22:26">
      <c r="V16364" s="288"/>
      <c r="W16364" s="287"/>
      <c r="Z16364" s="289"/>
    </row>
    <row r="16365" spans="22:26">
      <c r="V16365" s="288"/>
      <c r="W16365" s="287"/>
      <c r="Z16365" s="289"/>
    </row>
    <row r="16366" spans="22:26">
      <c r="V16366" s="288"/>
      <c r="W16366" s="287"/>
      <c r="Z16366" s="289"/>
    </row>
    <row r="16367" spans="22:26">
      <c r="V16367" s="288"/>
      <c r="W16367" s="287"/>
      <c r="Z16367" s="289"/>
    </row>
    <row r="16368" spans="22:26">
      <c r="V16368" s="288"/>
      <c r="W16368" s="287"/>
      <c r="Z16368" s="289"/>
    </row>
    <row r="16369" spans="22:26">
      <c r="V16369" s="288"/>
      <c r="W16369" s="287"/>
      <c r="Z16369" s="289"/>
    </row>
    <row r="16370" spans="22:26">
      <c r="V16370" s="288"/>
      <c r="W16370" s="287"/>
      <c r="Z16370" s="289"/>
    </row>
    <row r="16371" spans="22:26">
      <c r="V16371" s="288"/>
      <c r="W16371" s="287"/>
      <c r="Z16371" s="289"/>
    </row>
    <row r="16372" spans="22:26">
      <c r="V16372" s="288"/>
      <c r="W16372" s="287"/>
      <c r="Z16372" s="289"/>
    </row>
    <row r="16373" spans="22:26">
      <c r="V16373" s="288"/>
      <c r="W16373" s="287"/>
      <c r="Z16373" s="289"/>
    </row>
    <row r="16374" spans="22:26">
      <c r="V16374" s="288"/>
      <c r="W16374" s="287"/>
      <c r="Z16374" s="289"/>
    </row>
    <row r="16375" spans="22:26">
      <c r="V16375" s="288"/>
      <c r="W16375" s="287"/>
      <c r="Z16375" s="289"/>
    </row>
    <row r="16376" spans="22:26">
      <c r="V16376" s="288"/>
      <c r="W16376" s="287"/>
      <c r="Z16376" s="289"/>
    </row>
    <row r="16377" spans="22:26">
      <c r="V16377" s="288"/>
      <c r="W16377" s="287"/>
      <c r="Z16377" s="289"/>
    </row>
    <row r="16378" spans="22:26">
      <c r="V16378" s="288"/>
      <c r="W16378" s="287"/>
      <c r="Z16378" s="289"/>
    </row>
    <row r="16379" spans="22:26">
      <c r="V16379" s="288"/>
      <c r="W16379" s="287"/>
      <c r="Z16379" s="289"/>
    </row>
    <row r="16380" spans="22:26">
      <c r="V16380" s="288"/>
      <c r="W16380" s="287"/>
      <c r="Z16380" s="289"/>
    </row>
    <row r="16381" spans="22:26">
      <c r="V16381" s="288"/>
      <c r="W16381" s="287"/>
      <c r="Z16381" s="289"/>
    </row>
    <row r="16382" spans="22:26">
      <c r="V16382" s="288"/>
      <c r="W16382" s="287"/>
      <c r="Z16382" s="289"/>
    </row>
    <row r="16383" spans="22:26">
      <c r="V16383" s="288"/>
      <c r="W16383" s="287"/>
      <c r="Z16383" s="289"/>
    </row>
    <row r="16384" spans="22:26">
      <c r="V16384" s="288"/>
      <c r="W16384" s="287"/>
      <c r="Z16384" s="289"/>
    </row>
    <row r="16385" spans="22:26">
      <c r="V16385" s="288"/>
      <c r="W16385" s="287"/>
      <c r="Z16385" s="289"/>
    </row>
    <row r="16386" spans="22:26">
      <c r="V16386" s="288"/>
      <c r="W16386" s="287"/>
      <c r="Z16386" s="289"/>
    </row>
    <row r="16387" spans="22:26">
      <c r="V16387" s="288"/>
      <c r="W16387" s="287"/>
      <c r="Z16387" s="289"/>
    </row>
    <row r="16388" spans="22:26">
      <c r="V16388" s="288"/>
      <c r="W16388" s="287"/>
      <c r="Z16388" s="289"/>
    </row>
    <row r="16389" spans="22:26">
      <c r="V16389" s="288"/>
      <c r="W16389" s="287"/>
      <c r="Z16389" s="289"/>
    </row>
    <row r="16390" spans="22:26">
      <c r="V16390" s="288"/>
      <c r="W16390" s="287"/>
      <c r="Z16390" s="289"/>
    </row>
    <row r="16391" spans="22:26">
      <c r="V16391" s="288"/>
      <c r="W16391" s="287"/>
      <c r="Z16391" s="289"/>
    </row>
    <row r="16392" spans="22:26">
      <c r="V16392" s="288"/>
      <c r="W16392" s="287"/>
      <c r="Z16392" s="289"/>
    </row>
    <row r="16393" spans="22:26">
      <c r="V16393" s="288"/>
      <c r="W16393" s="287"/>
      <c r="Z16393" s="289"/>
    </row>
    <row r="16394" spans="22:26">
      <c r="V16394" s="288"/>
      <c r="W16394" s="287"/>
      <c r="Z16394" s="289"/>
    </row>
    <row r="16395" spans="22:26">
      <c r="V16395" s="288"/>
      <c r="W16395" s="287"/>
      <c r="Z16395" s="289"/>
    </row>
    <row r="16396" spans="22:26">
      <c r="V16396" s="288"/>
      <c r="W16396" s="287"/>
      <c r="Z16396" s="289"/>
    </row>
    <row r="16397" spans="22:26">
      <c r="V16397" s="288"/>
      <c r="W16397" s="287"/>
      <c r="Z16397" s="289"/>
    </row>
    <row r="16398" spans="22:26">
      <c r="V16398" s="288"/>
      <c r="W16398" s="287"/>
      <c r="Z16398" s="289"/>
    </row>
    <row r="16399" spans="22:26">
      <c r="V16399" s="288"/>
      <c r="W16399" s="287"/>
      <c r="Z16399" s="289"/>
    </row>
    <row r="16400" spans="22:26">
      <c r="V16400" s="288"/>
      <c r="W16400" s="287"/>
      <c r="Z16400" s="289"/>
    </row>
    <row r="16401" spans="22:26">
      <c r="V16401" s="288"/>
      <c r="W16401" s="287"/>
      <c r="Z16401" s="289"/>
    </row>
    <row r="16402" spans="22:26">
      <c r="V16402" s="288"/>
      <c r="W16402" s="287"/>
      <c r="Z16402" s="289"/>
    </row>
    <row r="16403" spans="22:26">
      <c r="V16403" s="288"/>
      <c r="W16403" s="287"/>
      <c r="Z16403" s="289"/>
    </row>
    <row r="16404" spans="22:26">
      <c r="V16404" s="288"/>
      <c r="W16404" s="287"/>
      <c r="Z16404" s="289"/>
    </row>
    <row r="16405" spans="22:26">
      <c r="V16405" s="288"/>
      <c r="W16405" s="287"/>
      <c r="Z16405" s="289"/>
    </row>
    <row r="16406" spans="22:26">
      <c r="V16406" s="288"/>
      <c r="W16406" s="287"/>
      <c r="Z16406" s="289"/>
    </row>
    <row r="16407" spans="22:26">
      <c r="V16407" s="288"/>
      <c r="W16407" s="287"/>
      <c r="Z16407" s="289"/>
    </row>
    <row r="16408" spans="22:26">
      <c r="V16408" s="288"/>
      <c r="W16408" s="287"/>
      <c r="Z16408" s="289"/>
    </row>
    <row r="16409" spans="22:26">
      <c r="V16409" s="288"/>
      <c r="W16409" s="287"/>
      <c r="Z16409" s="289"/>
    </row>
    <row r="16410" spans="22:26">
      <c r="V16410" s="288"/>
      <c r="W16410" s="287"/>
      <c r="Z16410" s="289"/>
    </row>
    <row r="16411" spans="22:26">
      <c r="V16411" s="288"/>
      <c r="W16411" s="287"/>
      <c r="Z16411" s="289"/>
    </row>
    <row r="16412" spans="22:26">
      <c r="V16412" s="288"/>
      <c r="W16412" s="287"/>
      <c r="Z16412" s="289"/>
    </row>
    <row r="16413" spans="22:26">
      <c r="V16413" s="288"/>
      <c r="W16413" s="287"/>
      <c r="Z16413" s="289"/>
    </row>
    <row r="16414" spans="22:26">
      <c r="V16414" s="288"/>
      <c r="W16414" s="287"/>
      <c r="Z16414" s="289"/>
    </row>
    <row r="16415" spans="22:26">
      <c r="V16415" s="288"/>
      <c r="W16415" s="287"/>
      <c r="Z16415" s="289"/>
    </row>
    <row r="16416" spans="22:26">
      <c r="V16416" s="288"/>
      <c r="W16416" s="287"/>
      <c r="Z16416" s="289"/>
    </row>
    <row r="16417" spans="22:26">
      <c r="V16417" s="288"/>
      <c r="W16417" s="287"/>
      <c r="Z16417" s="289"/>
    </row>
    <row r="16418" spans="22:26">
      <c r="V16418" s="288"/>
      <c r="W16418" s="287"/>
      <c r="Z16418" s="289"/>
    </row>
    <row r="16419" spans="22:26">
      <c r="V16419" s="288"/>
      <c r="W16419" s="287"/>
      <c r="Z16419" s="289"/>
    </row>
    <row r="16420" spans="22:26">
      <c r="V16420" s="288"/>
      <c r="W16420" s="287"/>
      <c r="Z16420" s="289"/>
    </row>
    <row r="16421" spans="22:26">
      <c r="V16421" s="288"/>
      <c r="W16421" s="287"/>
      <c r="Z16421" s="289"/>
    </row>
    <row r="16422" spans="22:26">
      <c r="V16422" s="288"/>
      <c r="W16422" s="287"/>
      <c r="Z16422" s="289"/>
    </row>
    <row r="16423" spans="22:26">
      <c r="V16423" s="288"/>
      <c r="W16423" s="287"/>
      <c r="Z16423" s="289"/>
    </row>
    <row r="16424" spans="22:26">
      <c r="V16424" s="288"/>
      <c r="W16424" s="287"/>
      <c r="Z16424" s="289"/>
    </row>
    <row r="16425" spans="22:26">
      <c r="V16425" s="288"/>
      <c r="W16425" s="287"/>
      <c r="Z16425" s="289"/>
    </row>
    <row r="16426" spans="22:26">
      <c r="V16426" s="288"/>
      <c r="W16426" s="287"/>
      <c r="Z16426" s="289"/>
    </row>
    <row r="16427" spans="22:26">
      <c r="V16427" s="288"/>
      <c r="W16427" s="287"/>
      <c r="Z16427" s="289"/>
    </row>
    <row r="16428" spans="22:26">
      <c r="V16428" s="288"/>
      <c r="W16428" s="287"/>
      <c r="Z16428" s="289"/>
    </row>
    <row r="16429" spans="22:26">
      <c r="V16429" s="288"/>
      <c r="W16429" s="287"/>
      <c r="Z16429" s="289"/>
    </row>
    <row r="16430" spans="22:26">
      <c r="V16430" s="288"/>
      <c r="W16430" s="287"/>
      <c r="Z16430" s="289"/>
    </row>
    <row r="16431" spans="22:26">
      <c r="V16431" s="288"/>
      <c r="W16431" s="287"/>
      <c r="Z16431" s="289"/>
    </row>
    <row r="16432" spans="22:26">
      <c r="V16432" s="288"/>
      <c r="W16432" s="287"/>
      <c r="Z16432" s="289"/>
    </row>
    <row r="16433" spans="22:26">
      <c r="V16433" s="288"/>
      <c r="W16433" s="287"/>
      <c r="Z16433" s="289"/>
    </row>
    <row r="16434" spans="22:26">
      <c r="V16434" s="288"/>
      <c r="W16434" s="287"/>
      <c r="Z16434" s="289"/>
    </row>
    <row r="16435" spans="22:26">
      <c r="V16435" s="288"/>
      <c r="W16435" s="287"/>
      <c r="Z16435" s="289"/>
    </row>
    <row r="16436" spans="22:26">
      <c r="V16436" s="288"/>
      <c r="W16436" s="287"/>
      <c r="Z16436" s="289"/>
    </row>
    <row r="16437" spans="22:26">
      <c r="V16437" s="288"/>
      <c r="W16437" s="287"/>
      <c r="Z16437" s="289"/>
    </row>
    <row r="16438" spans="22:26">
      <c r="V16438" s="288"/>
      <c r="W16438" s="287"/>
      <c r="Z16438" s="289"/>
    </row>
    <row r="16439" spans="22:26">
      <c r="V16439" s="288"/>
      <c r="W16439" s="287"/>
      <c r="Z16439" s="289"/>
    </row>
    <row r="16440" spans="22:26">
      <c r="V16440" s="288"/>
      <c r="W16440" s="287"/>
      <c r="Z16440" s="289"/>
    </row>
    <row r="16441" spans="22:26">
      <c r="V16441" s="288"/>
      <c r="W16441" s="287"/>
      <c r="Z16441" s="289"/>
    </row>
    <row r="16442" spans="22:26">
      <c r="V16442" s="288"/>
      <c r="W16442" s="287"/>
      <c r="Z16442" s="289"/>
    </row>
    <row r="16443" spans="22:26">
      <c r="V16443" s="288"/>
      <c r="W16443" s="287"/>
      <c r="Z16443" s="289"/>
    </row>
    <row r="16444" spans="22:26">
      <c r="V16444" s="288"/>
      <c r="W16444" s="287"/>
      <c r="Z16444" s="289"/>
    </row>
    <row r="16445" spans="22:26">
      <c r="V16445" s="288"/>
      <c r="W16445" s="287"/>
      <c r="Z16445" s="289"/>
    </row>
    <row r="16446" spans="22:26">
      <c r="V16446" s="288"/>
      <c r="W16446" s="287"/>
      <c r="Z16446" s="289"/>
    </row>
    <row r="16447" spans="22:26">
      <c r="V16447" s="288"/>
      <c r="W16447" s="287"/>
      <c r="Z16447" s="289"/>
    </row>
    <row r="16448" spans="22:26">
      <c r="V16448" s="288"/>
      <c r="W16448" s="287"/>
      <c r="Z16448" s="289"/>
    </row>
    <row r="16449" spans="22:26">
      <c r="V16449" s="288"/>
      <c r="W16449" s="287"/>
      <c r="Z16449" s="289"/>
    </row>
    <row r="16450" spans="22:26">
      <c r="V16450" s="288"/>
      <c r="W16450" s="287"/>
      <c r="Z16450" s="289"/>
    </row>
    <row r="16451" spans="22:26">
      <c r="V16451" s="288"/>
      <c r="W16451" s="287"/>
      <c r="Z16451" s="289"/>
    </row>
    <row r="16452" spans="22:26">
      <c r="V16452" s="288"/>
      <c r="W16452" s="287"/>
      <c r="Z16452" s="289"/>
    </row>
    <row r="16453" spans="22:26">
      <c r="V16453" s="288"/>
      <c r="W16453" s="287"/>
      <c r="Z16453" s="289"/>
    </row>
    <row r="16454" spans="22:26">
      <c r="V16454" s="288"/>
      <c r="W16454" s="287"/>
      <c r="Z16454" s="289"/>
    </row>
    <row r="16455" spans="22:26">
      <c r="V16455" s="288"/>
      <c r="W16455" s="287"/>
      <c r="Z16455" s="289"/>
    </row>
    <row r="16456" spans="22:26">
      <c r="V16456" s="288"/>
      <c r="W16456" s="287"/>
      <c r="Z16456" s="289"/>
    </row>
    <row r="16457" spans="22:26">
      <c r="V16457" s="288"/>
      <c r="W16457" s="287"/>
      <c r="Z16457" s="289"/>
    </row>
    <row r="16458" spans="22:26">
      <c r="V16458" s="288"/>
      <c r="W16458" s="287"/>
      <c r="Z16458" s="289"/>
    </row>
    <row r="16459" spans="22:26">
      <c r="V16459" s="288"/>
      <c r="W16459" s="287"/>
      <c r="Z16459" s="289"/>
    </row>
    <row r="16460" spans="22:26">
      <c r="V16460" s="288"/>
      <c r="W16460" s="287"/>
      <c r="Z16460" s="289"/>
    </row>
    <row r="16461" spans="22:26">
      <c r="V16461" s="288"/>
      <c r="W16461" s="287"/>
      <c r="Z16461" s="289"/>
    </row>
    <row r="16462" spans="22:26">
      <c r="V16462" s="288"/>
      <c r="W16462" s="287"/>
      <c r="Z16462" s="289"/>
    </row>
    <row r="16463" spans="22:26">
      <c r="V16463" s="288"/>
      <c r="W16463" s="287"/>
      <c r="Z16463" s="289"/>
    </row>
    <row r="16464" spans="22:26">
      <c r="V16464" s="288"/>
      <c r="W16464" s="287"/>
      <c r="Z16464" s="289"/>
    </row>
    <row r="16465" spans="22:26">
      <c r="V16465" s="288"/>
      <c r="W16465" s="287"/>
      <c r="Z16465" s="289"/>
    </row>
    <row r="16466" spans="22:26">
      <c r="V16466" s="288"/>
      <c r="W16466" s="287"/>
      <c r="Z16466" s="289"/>
    </row>
    <row r="16467" spans="22:26">
      <c r="V16467" s="288"/>
      <c r="W16467" s="287"/>
      <c r="Z16467" s="289"/>
    </row>
    <row r="16468" spans="22:26">
      <c r="V16468" s="288"/>
      <c r="W16468" s="287"/>
      <c r="Z16468" s="289"/>
    </row>
    <row r="16469" spans="22:26">
      <c r="V16469" s="288"/>
      <c r="W16469" s="287"/>
      <c r="Z16469" s="289"/>
    </row>
    <row r="16470" spans="22:26">
      <c r="V16470" s="288"/>
      <c r="W16470" s="287"/>
      <c r="Z16470" s="289"/>
    </row>
    <row r="16471" spans="22:26">
      <c r="V16471" s="288"/>
      <c r="W16471" s="287"/>
      <c r="Z16471" s="289"/>
    </row>
    <row r="16472" spans="22:26">
      <c r="V16472" s="288"/>
      <c r="W16472" s="287"/>
      <c r="Z16472" s="289"/>
    </row>
    <row r="16473" spans="22:26">
      <c r="V16473" s="288"/>
      <c r="W16473" s="287"/>
      <c r="Z16473" s="289"/>
    </row>
    <row r="16474" spans="22:26">
      <c r="V16474" s="288"/>
      <c r="W16474" s="287"/>
      <c r="Z16474" s="289"/>
    </row>
    <row r="16475" spans="22:26">
      <c r="V16475" s="288"/>
      <c r="W16475" s="287"/>
      <c r="Z16475" s="289"/>
    </row>
    <row r="16476" spans="22:26">
      <c r="V16476" s="288"/>
      <c r="W16476" s="287"/>
      <c r="Z16476" s="289"/>
    </row>
    <row r="16477" spans="22:26">
      <c r="V16477" s="288"/>
      <c r="W16477" s="287"/>
      <c r="Z16477" s="289"/>
    </row>
    <row r="16478" spans="22:26">
      <c r="V16478" s="288"/>
      <c r="W16478" s="287"/>
      <c r="Z16478" s="289"/>
    </row>
    <row r="16479" spans="22:26">
      <c r="V16479" s="288"/>
      <c r="W16479" s="287"/>
      <c r="Z16479" s="289"/>
    </row>
    <row r="16480" spans="22:26">
      <c r="V16480" s="288"/>
      <c r="W16480" s="287"/>
      <c r="Z16480" s="289"/>
    </row>
    <row r="16481" spans="22:26">
      <c r="V16481" s="288"/>
      <c r="W16481" s="287"/>
      <c r="Z16481" s="289"/>
    </row>
    <row r="16482" spans="22:26">
      <c r="V16482" s="288"/>
      <c r="W16482" s="287"/>
      <c r="Z16482" s="289"/>
    </row>
    <row r="16483" spans="22:26">
      <c r="V16483" s="288"/>
      <c r="W16483" s="287"/>
      <c r="Z16483" s="289"/>
    </row>
    <row r="16484" spans="22:26">
      <c r="V16484" s="288"/>
      <c r="W16484" s="287"/>
      <c r="Z16484" s="289"/>
    </row>
    <row r="16485" spans="22:26">
      <c r="V16485" s="288"/>
      <c r="W16485" s="287"/>
      <c r="Z16485" s="289"/>
    </row>
    <row r="16486" spans="22:26">
      <c r="V16486" s="288"/>
      <c r="W16486" s="287"/>
      <c r="Z16486" s="289"/>
    </row>
    <row r="16487" spans="22:26">
      <c r="V16487" s="288"/>
      <c r="W16487" s="287"/>
      <c r="Z16487" s="289"/>
    </row>
    <row r="16488" spans="22:26">
      <c r="V16488" s="288"/>
      <c r="W16488" s="287"/>
      <c r="Z16488" s="289"/>
    </row>
    <row r="16489" spans="22:26">
      <c r="V16489" s="288"/>
      <c r="W16489" s="287"/>
      <c r="Z16489" s="289"/>
    </row>
    <row r="16490" spans="22:26">
      <c r="V16490" s="288"/>
      <c r="W16490" s="287"/>
      <c r="Z16490" s="289"/>
    </row>
    <row r="16491" spans="22:26">
      <c r="V16491" s="288"/>
      <c r="W16491" s="287"/>
      <c r="Z16491" s="289"/>
    </row>
    <row r="16492" spans="22:26">
      <c r="V16492" s="288"/>
      <c r="W16492" s="287"/>
      <c r="Z16492" s="289"/>
    </row>
    <row r="16493" spans="22:26">
      <c r="V16493" s="288"/>
      <c r="W16493" s="287"/>
      <c r="Z16493" s="289"/>
    </row>
    <row r="16494" spans="22:26">
      <c r="V16494" s="288"/>
      <c r="W16494" s="287"/>
      <c r="Z16494" s="289"/>
    </row>
    <row r="16495" spans="22:26">
      <c r="V16495" s="288"/>
      <c r="W16495" s="287"/>
      <c r="Z16495" s="289"/>
    </row>
    <row r="16496" spans="22:26">
      <c r="V16496" s="288"/>
      <c r="W16496" s="287"/>
      <c r="Z16496" s="289"/>
    </row>
    <row r="16497" spans="22:26">
      <c r="V16497" s="288"/>
      <c r="W16497" s="287"/>
      <c r="Z16497" s="289"/>
    </row>
    <row r="16498" spans="22:26">
      <c r="V16498" s="288"/>
      <c r="W16498" s="287"/>
      <c r="Z16498" s="289"/>
    </row>
    <row r="16499" spans="22:26">
      <c r="V16499" s="288"/>
      <c r="W16499" s="287"/>
      <c r="Z16499" s="289"/>
    </row>
    <row r="16500" spans="22:26">
      <c r="V16500" s="288"/>
      <c r="W16500" s="287"/>
      <c r="Z16500" s="289"/>
    </row>
    <row r="16501" spans="22:26">
      <c r="V16501" s="288"/>
      <c r="W16501" s="287"/>
      <c r="Z16501" s="289"/>
    </row>
    <row r="16502" spans="22:26">
      <c r="V16502" s="288"/>
      <c r="W16502" s="287"/>
      <c r="Z16502" s="289"/>
    </row>
    <row r="16503" spans="22:26">
      <c r="V16503" s="288"/>
      <c r="W16503" s="287"/>
      <c r="Z16503" s="289"/>
    </row>
    <row r="16504" spans="22:26">
      <c r="V16504" s="288"/>
      <c r="W16504" s="287"/>
      <c r="Z16504" s="289"/>
    </row>
    <row r="16505" spans="22:26">
      <c r="V16505" s="288"/>
      <c r="W16505" s="287"/>
      <c r="Z16505" s="289"/>
    </row>
    <row r="16506" spans="22:26">
      <c r="V16506" s="288"/>
      <c r="W16506" s="287"/>
      <c r="Z16506" s="289"/>
    </row>
    <row r="16507" spans="22:26">
      <c r="V16507" s="288"/>
      <c r="W16507" s="287"/>
      <c r="Z16507" s="289"/>
    </row>
    <row r="16508" spans="22:26">
      <c r="V16508" s="288"/>
      <c r="W16508" s="287"/>
      <c r="Z16508" s="289"/>
    </row>
    <row r="16509" spans="22:26">
      <c r="V16509" s="288"/>
      <c r="W16509" s="287"/>
      <c r="Z16509" s="289"/>
    </row>
    <row r="16510" spans="22:26">
      <c r="V16510" s="288"/>
      <c r="W16510" s="287"/>
      <c r="Z16510" s="289"/>
    </row>
    <row r="16511" spans="22:26">
      <c r="V16511" s="288"/>
      <c r="W16511" s="287"/>
      <c r="Z16511" s="289"/>
    </row>
    <row r="16512" spans="22:26">
      <c r="V16512" s="288"/>
      <c r="W16512" s="287"/>
      <c r="Z16512" s="289"/>
    </row>
    <row r="16513" spans="22:26">
      <c r="V16513" s="288"/>
      <c r="W16513" s="287"/>
      <c r="Z16513" s="289"/>
    </row>
    <row r="16514" spans="22:26">
      <c r="V16514" s="288"/>
      <c r="W16514" s="287"/>
      <c r="Z16514" s="289"/>
    </row>
    <row r="16515" spans="22:26">
      <c r="V16515" s="288"/>
      <c r="W16515" s="287"/>
      <c r="Z16515" s="289"/>
    </row>
    <row r="16516" spans="22:26">
      <c r="V16516" s="288"/>
      <c r="W16516" s="287"/>
      <c r="Z16516" s="289"/>
    </row>
    <row r="16517" spans="22:26">
      <c r="V16517" s="288"/>
      <c r="W16517" s="287"/>
      <c r="Z16517" s="289"/>
    </row>
    <row r="16518" spans="22:26">
      <c r="V16518" s="288"/>
      <c r="W16518" s="287"/>
      <c r="Z16518" s="289"/>
    </row>
    <row r="16519" spans="22:26">
      <c r="V16519" s="288"/>
      <c r="W16519" s="287"/>
      <c r="Z16519" s="289"/>
    </row>
    <row r="16520" spans="22:26">
      <c r="V16520" s="288"/>
      <c r="W16520" s="287"/>
      <c r="Z16520" s="289"/>
    </row>
    <row r="16521" spans="22:26">
      <c r="V16521" s="288"/>
      <c r="W16521" s="287"/>
      <c r="Z16521" s="289"/>
    </row>
    <row r="16522" spans="22:26">
      <c r="V16522" s="288"/>
      <c r="W16522" s="287"/>
      <c r="Z16522" s="289"/>
    </row>
    <row r="16523" spans="22:26">
      <c r="V16523" s="288"/>
      <c r="W16523" s="287"/>
      <c r="Z16523" s="289"/>
    </row>
    <row r="16524" spans="22:26">
      <c r="V16524" s="288"/>
      <c r="W16524" s="287"/>
      <c r="Z16524" s="289"/>
    </row>
    <row r="16525" spans="22:26">
      <c r="V16525" s="288"/>
      <c r="W16525" s="287"/>
      <c r="Z16525" s="289"/>
    </row>
    <row r="16526" spans="22:26">
      <c r="V16526" s="288"/>
      <c r="W16526" s="287"/>
      <c r="Z16526" s="289"/>
    </row>
    <row r="16527" spans="22:26">
      <c r="V16527" s="288"/>
      <c r="W16527" s="287"/>
      <c r="Z16527" s="289"/>
    </row>
    <row r="16528" spans="22:26">
      <c r="V16528" s="288"/>
      <c r="W16528" s="287"/>
      <c r="Z16528" s="289"/>
    </row>
    <row r="16529" spans="22:26">
      <c r="V16529" s="288"/>
      <c r="W16529" s="287"/>
      <c r="Z16529" s="289"/>
    </row>
    <row r="16530" spans="22:26">
      <c r="V16530" s="288"/>
      <c r="W16530" s="287"/>
      <c r="Z16530" s="289"/>
    </row>
    <row r="16531" spans="22:26">
      <c r="V16531" s="288"/>
      <c r="W16531" s="287"/>
      <c r="Z16531" s="289"/>
    </row>
    <row r="16532" spans="22:26">
      <c r="V16532" s="288"/>
      <c r="W16532" s="287"/>
      <c r="Z16532" s="289"/>
    </row>
    <row r="16533" spans="22:26">
      <c r="V16533" s="288"/>
      <c r="W16533" s="287"/>
      <c r="Z16533" s="289"/>
    </row>
    <row r="16534" spans="22:26">
      <c r="V16534" s="288"/>
      <c r="W16534" s="287"/>
      <c r="Z16534" s="289"/>
    </row>
    <row r="16535" spans="22:26">
      <c r="V16535" s="288"/>
      <c r="W16535" s="287"/>
      <c r="Z16535" s="289"/>
    </row>
    <row r="16536" spans="22:26">
      <c r="V16536" s="288"/>
      <c r="W16536" s="287"/>
      <c r="Z16536" s="289"/>
    </row>
    <row r="16537" spans="22:26">
      <c r="V16537" s="288"/>
      <c r="W16537" s="287"/>
      <c r="Z16537" s="289"/>
    </row>
    <row r="16538" spans="22:26">
      <c r="V16538" s="288"/>
      <c r="W16538" s="287"/>
      <c r="Z16538" s="289"/>
    </row>
    <row r="16539" spans="22:26">
      <c r="V16539" s="288"/>
      <c r="W16539" s="287"/>
      <c r="Z16539" s="289"/>
    </row>
    <row r="16540" spans="22:26">
      <c r="V16540" s="288"/>
      <c r="W16540" s="287"/>
      <c r="Z16540" s="289"/>
    </row>
    <row r="16541" spans="22:26">
      <c r="V16541" s="288"/>
      <c r="W16541" s="287"/>
      <c r="Z16541" s="289"/>
    </row>
    <row r="16542" spans="22:26">
      <c r="V16542" s="288"/>
      <c r="W16542" s="287"/>
      <c r="Z16542" s="289"/>
    </row>
    <row r="16543" spans="22:26">
      <c r="V16543" s="288"/>
      <c r="W16543" s="287"/>
      <c r="Z16543" s="289"/>
    </row>
    <row r="16544" spans="22:26">
      <c r="V16544" s="288"/>
      <c r="W16544" s="287"/>
      <c r="Z16544" s="289"/>
    </row>
    <row r="16545" spans="22:26">
      <c r="V16545" s="288"/>
      <c r="W16545" s="287"/>
      <c r="Z16545" s="289"/>
    </row>
    <row r="16546" spans="22:26">
      <c r="V16546" s="288"/>
      <c r="W16546" s="287"/>
      <c r="Z16546" s="289"/>
    </row>
    <row r="16547" spans="22:26">
      <c r="V16547" s="288"/>
      <c r="W16547" s="287"/>
      <c r="Z16547" s="289"/>
    </row>
    <row r="16548" spans="22:26">
      <c r="V16548" s="288"/>
      <c r="W16548" s="287"/>
      <c r="Z16548" s="289"/>
    </row>
    <row r="16549" spans="22:26">
      <c r="V16549" s="288"/>
      <c r="W16549" s="287"/>
      <c r="Z16549" s="289"/>
    </row>
    <row r="16550" spans="22:26">
      <c r="V16550" s="288"/>
      <c r="W16550" s="287"/>
      <c r="Z16550" s="289"/>
    </row>
    <row r="16551" spans="22:26">
      <c r="V16551" s="288"/>
      <c r="W16551" s="287"/>
      <c r="Z16551" s="289"/>
    </row>
    <row r="16552" spans="22:26">
      <c r="V16552" s="288"/>
      <c r="W16552" s="287"/>
      <c r="Z16552" s="289"/>
    </row>
    <row r="16553" spans="22:26">
      <c r="V16553" s="288"/>
      <c r="W16553" s="287"/>
      <c r="Z16553" s="289"/>
    </row>
    <row r="16554" spans="22:26">
      <c r="V16554" s="288"/>
      <c r="W16554" s="287"/>
      <c r="Z16554" s="289"/>
    </row>
    <row r="16555" spans="22:26">
      <c r="V16555" s="288"/>
      <c r="W16555" s="287"/>
      <c r="Z16555" s="289"/>
    </row>
    <row r="16556" spans="22:26">
      <c r="V16556" s="288"/>
      <c r="W16556" s="287"/>
      <c r="Z16556" s="289"/>
    </row>
    <row r="16557" spans="22:26">
      <c r="V16557" s="288"/>
      <c r="W16557" s="287"/>
      <c r="Z16557" s="289"/>
    </row>
    <row r="16558" spans="22:26">
      <c r="V16558" s="288"/>
      <c r="W16558" s="287"/>
      <c r="Z16558" s="289"/>
    </row>
    <row r="16559" spans="22:26">
      <c r="V16559" s="288"/>
      <c r="W16559" s="287"/>
      <c r="Z16559" s="289"/>
    </row>
    <row r="16560" spans="22:26">
      <c r="V16560" s="288"/>
      <c r="W16560" s="287"/>
      <c r="Z16560" s="289"/>
    </row>
    <row r="16561" spans="22:26">
      <c r="V16561" s="288"/>
      <c r="W16561" s="287"/>
      <c r="Z16561" s="289"/>
    </row>
    <row r="16562" spans="22:26">
      <c r="V16562" s="288"/>
      <c r="W16562" s="287"/>
      <c r="Z16562" s="289"/>
    </row>
    <row r="16563" spans="22:26">
      <c r="V16563" s="288"/>
      <c r="W16563" s="287"/>
      <c r="Z16563" s="289"/>
    </row>
    <row r="16564" spans="22:26">
      <c r="V16564" s="288"/>
      <c r="W16564" s="287"/>
      <c r="Z16564" s="289"/>
    </row>
    <row r="16565" spans="22:26">
      <c r="V16565" s="288"/>
      <c r="W16565" s="287"/>
      <c r="Z16565" s="289"/>
    </row>
    <row r="16566" spans="22:26">
      <c r="V16566" s="288"/>
      <c r="W16566" s="287"/>
      <c r="Z16566" s="289"/>
    </row>
    <row r="16567" spans="22:26">
      <c r="V16567" s="288"/>
      <c r="W16567" s="287"/>
      <c r="Z16567" s="289"/>
    </row>
    <row r="16568" spans="22:26">
      <c r="V16568" s="288"/>
      <c r="W16568" s="287"/>
      <c r="Z16568" s="289"/>
    </row>
    <row r="16569" spans="22:26">
      <c r="V16569" s="288"/>
      <c r="W16569" s="287"/>
      <c r="Z16569" s="289"/>
    </row>
    <row r="16570" spans="22:26">
      <c r="V16570" s="288"/>
      <c r="W16570" s="287"/>
      <c r="Z16570" s="289"/>
    </row>
    <row r="16571" spans="22:26">
      <c r="V16571" s="288"/>
      <c r="W16571" s="287"/>
      <c r="Z16571" s="289"/>
    </row>
    <row r="16572" spans="22:26">
      <c r="V16572" s="288"/>
      <c r="W16572" s="287"/>
      <c r="Z16572" s="289"/>
    </row>
    <row r="16573" spans="22:26">
      <c r="V16573" s="288"/>
      <c r="W16573" s="287"/>
      <c r="Z16573" s="289"/>
    </row>
    <row r="16574" spans="22:26">
      <c r="V16574" s="288"/>
      <c r="W16574" s="287"/>
      <c r="Z16574" s="289"/>
    </row>
    <row r="16575" spans="22:26">
      <c r="V16575" s="288"/>
      <c r="W16575" s="287"/>
      <c r="Z16575" s="289"/>
    </row>
    <row r="16576" spans="22:26">
      <c r="V16576" s="288"/>
      <c r="W16576" s="287"/>
      <c r="Z16576" s="289"/>
    </row>
    <row r="16577" spans="22:26">
      <c r="V16577" s="288"/>
      <c r="W16577" s="287"/>
      <c r="Z16577" s="289"/>
    </row>
    <row r="16578" spans="22:26">
      <c r="V16578" s="288"/>
      <c r="W16578" s="287"/>
      <c r="Z16578" s="289"/>
    </row>
    <row r="16579" spans="22:26">
      <c r="V16579" s="288"/>
      <c r="W16579" s="287"/>
      <c r="Z16579" s="289"/>
    </row>
    <row r="16580" spans="22:26">
      <c r="V16580" s="288"/>
      <c r="W16580" s="287"/>
      <c r="Z16580" s="289"/>
    </row>
    <row r="16581" spans="22:26">
      <c r="V16581" s="288"/>
      <c r="W16581" s="287"/>
      <c r="Z16581" s="289"/>
    </row>
    <row r="16582" spans="22:26">
      <c r="V16582" s="288"/>
      <c r="W16582" s="287"/>
      <c r="Z16582" s="289"/>
    </row>
    <row r="16583" spans="22:26">
      <c r="V16583" s="288"/>
      <c r="W16583" s="287"/>
      <c r="Z16583" s="289"/>
    </row>
    <row r="16584" spans="22:26">
      <c r="V16584" s="288"/>
      <c r="W16584" s="287"/>
      <c r="Z16584" s="289"/>
    </row>
    <row r="16585" spans="22:26">
      <c r="V16585" s="288"/>
      <c r="W16585" s="287"/>
      <c r="Z16585" s="289"/>
    </row>
    <row r="16586" spans="22:26">
      <c r="V16586" s="288"/>
      <c r="W16586" s="287"/>
      <c r="Z16586" s="289"/>
    </row>
    <row r="16587" spans="22:26">
      <c r="V16587" s="288"/>
      <c r="W16587" s="287"/>
      <c r="Z16587" s="289"/>
    </row>
    <row r="16588" spans="22:26">
      <c r="V16588" s="288"/>
      <c r="W16588" s="287"/>
      <c r="Z16588" s="289"/>
    </row>
    <row r="16589" spans="22:26">
      <c r="V16589" s="288"/>
      <c r="W16589" s="287"/>
      <c r="Z16589" s="289"/>
    </row>
    <row r="16590" spans="22:26">
      <c r="V16590" s="288"/>
      <c r="W16590" s="287"/>
      <c r="Z16590" s="289"/>
    </row>
    <row r="16591" spans="22:26">
      <c r="V16591" s="288"/>
      <c r="W16591" s="287"/>
      <c r="Z16591" s="289"/>
    </row>
    <row r="16592" spans="22:26">
      <c r="V16592" s="288"/>
      <c r="W16592" s="287"/>
      <c r="Z16592" s="289"/>
    </row>
    <row r="16593" spans="22:26">
      <c r="V16593" s="288"/>
      <c r="W16593" s="287"/>
      <c r="Z16593" s="289"/>
    </row>
    <row r="16594" spans="22:26">
      <c r="V16594" s="288"/>
      <c r="W16594" s="287"/>
      <c r="Z16594" s="289"/>
    </row>
    <row r="16595" spans="22:26">
      <c r="V16595" s="288"/>
      <c r="W16595" s="287"/>
      <c r="Z16595" s="289"/>
    </row>
    <row r="16596" spans="22:26">
      <c r="V16596" s="288"/>
      <c r="W16596" s="287"/>
      <c r="Z16596" s="289"/>
    </row>
    <row r="16597" spans="22:26">
      <c r="V16597" s="288"/>
      <c r="W16597" s="287"/>
      <c r="Z16597" s="289"/>
    </row>
    <row r="16598" spans="22:26">
      <c r="V16598" s="288"/>
      <c r="W16598" s="287"/>
      <c r="Z16598" s="289"/>
    </row>
    <row r="16599" spans="22:26">
      <c r="V16599" s="288"/>
      <c r="W16599" s="287"/>
      <c r="Z16599" s="289"/>
    </row>
    <row r="16600" spans="22:26">
      <c r="V16600" s="288"/>
      <c r="W16600" s="287"/>
      <c r="Z16600" s="289"/>
    </row>
    <row r="16601" spans="22:26">
      <c r="V16601" s="288"/>
      <c r="W16601" s="287"/>
      <c r="Z16601" s="289"/>
    </row>
    <row r="16602" spans="22:26">
      <c r="V16602" s="288"/>
      <c r="W16602" s="287"/>
      <c r="Z16602" s="289"/>
    </row>
    <row r="16603" spans="22:26">
      <c r="V16603" s="288"/>
      <c r="W16603" s="287"/>
      <c r="Z16603" s="289"/>
    </row>
    <row r="16604" spans="22:26">
      <c r="V16604" s="288"/>
      <c r="W16604" s="287"/>
      <c r="Z16604" s="289"/>
    </row>
    <row r="16605" spans="22:26">
      <c r="V16605" s="288"/>
      <c r="W16605" s="287"/>
      <c r="Z16605" s="289"/>
    </row>
    <row r="16606" spans="22:26">
      <c r="V16606" s="288"/>
      <c r="W16606" s="287"/>
      <c r="Z16606" s="289"/>
    </row>
    <row r="16607" spans="22:26">
      <c r="V16607" s="288"/>
      <c r="W16607" s="287"/>
      <c r="Z16607" s="289"/>
    </row>
    <row r="16608" spans="22:26">
      <c r="V16608" s="288"/>
      <c r="W16608" s="287"/>
      <c r="Z16608" s="289"/>
    </row>
    <row r="16609" spans="22:26">
      <c r="V16609" s="288"/>
      <c r="W16609" s="287"/>
      <c r="Z16609" s="289"/>
    </row>
    <row r="16610" spans="22:26">
      <c r="V16610" s="288"/>
      <c r="W16610" s="287"/>
      <c r="Z16610" s="289"/>
    </row>
    <row r="16611" spans="22:26">
      <c r="V16611" s="288"/>
      <c r="W16611" s="287"/>
      <c r="Z16611" s="289"/>
    </row>
    <row r="16612" spans="22:26">
      <c r="V16612" s="288"/>
      <c r="W16612" s="287"/>
      <c r="Z16612" s="289"/>
    </row>
    <row r="16613" spans="22:26">
      <c r="V16613" s="288"/>
      <c r="W16613" s="287"/>
      <c r="Z16613" s="289"/>
    </row>
    <row r="16614" spans="22:26">
      <c r="V16614" s="288"/>
      <c r="W16614" s="287"/>
      <c r="Z16614" s="289"/>
    </row>
    <row r="16615" spans="22:26">
      <c r="V16615" s="288"/>
      <c r="W16615" s="287"/>
      <c r="Z16615" s="289"/>
    </row>
    <row r="16616" spans="22:26">
      <c r="V16616" s="288"/>
      <c r="W16616" s="287"/>
      <c r="Z16616" s="289"/>
    </row>
    <row r="16617" spans="22:26">
      <c r="V16617" s="288"/>
      <c r="W16617" s="287"/>
      <c r="Z16617" s="289"/>
    </row>
    <row r="16618" spans="22:26">
      <c r="V16618" s="288"/>
      <c r="W16618" s="287"/>
      <c r="Z16618" s="289"/>
    </row>
    <row r="16619" spans="22:26">
      <c r="V16619" s="288"/>
      <c r="W16619" s="287"/>
      <c r="Z16619" s="289"/>
    </row>
    <row r="16620" spans="22:26">
      <c r="V16620" s="288"/>
      <c r="W16620" s="287"/>
      <c r="Z16620" s="289"/>
    </row>
    <row r="16621" spans="22:26">
      <c r="V16621" s="288"/>
      <c r="W16621" s="287"/>
      <c r="Z16621" s="289"/>
    </row>
    <row r="16622" spans="22:26">
      <c r="V16622" s="288"/>
      <c r="W16622" s="287"/>
      <c r="Z16622" s="289"/>
    </row>
    <row r="16623" spans="22:26">
      <c r="V16623" s="288"/>
      <c r="W16623" s="287"/>
      <c r="Z16623" s="289"/>
    </row>
    <row r="16624" spans="22:26">
      <c r="V16624" s="288"/>
      <c r="W16624" s="287"/>
      <c r="Z16624" s="289"/>
    </row>
    <row r="16625" spans="22:26">
      <c r="V16625" s="288"/>
      <c r="W16625" s="287"/>
      <c r="Z16625" s="289"/>
    </row>
    <row r="16626" spans="22:26">
      <c r="V16626" s="288"/>
      <c r="W16626" s="287"/>
      <c r="Z16626" s="289"/>
    </row>
    <row r="16627" spans="22:26">
      <c r="V16627" s="288"/>
      <c r="W16627" s="287"/>
      <c r="Z16627" s="289"/>
    </row>
    <row r="16628" spans="22:26">
      <c r="V16628" s="288"/>
      <c r="W16628" s="287"/>
      <c r="Z16628" s="289"/>
    </row>
    <row r="16629" spans="22:26">
      <c r="V16629" s="288"/>
      <c r="W16629" s="287"/>
      <c r="Z16629" s="289"/>
    </row>
    <row r="16630" spans="22:26">
      <c r="V16630" s="288"/>
      <c r="W16630" s="287"/>
      <c r="Z16630" s="289"/>
    </row>
    <row r="16631" spans="22:26">
      <c r="V16631" s="288"/>
      <c r="W16631" s="287"/>
      <c r="Z16631" s="289"/>
    </row>
    <row r="16632" spans="22:26">
      <c r="V16632" s="288"/>
      <c r="W16632" s="287"/>
      <c r="Z16632" s="289"/>
    </row>
    <row r="16633" spans="22:26">
      <c r="V16633" s="288"/>
      <c r="W16633" s="287"/>
      <c r="Z16633" s="289"/>
    </row>
    <row r="16634" spans="22:26">
      <c r="V16634" s="288"/>
      <c r="W16634" s="287"/>
      <c r="Z16634" s="289"/>
    </row>
    <row r="16635" spans="22:26">
      <c r="V16635" s="288"/>
      <c r="W16635" s="287"/>
      <c r="Z16635" s="289"/>
    </row>
    <row r="16636" spans="22:26">
      <c r="V16636" s="288"/>
      <c r="W16636" s="287"/>
      <c r="Z16636" s="289"/>
    </row>
    <row r="16637" spans="22:26">
      <c r="V16637" s="288"/>
      <c r="W16637" s="287"/>
      <c r="Z16637" s="289"/>
    </row>
    <row r="16638" spans="22:26">
      <c r="V16638" s="288"/>
      <c r="W16638" s="287"/>
      <c r="Z16638" s="289"/>
    </row>
    <row r="16639" spans="22:26">
      <c r="V16639" s="288"/>
      <c r="W16639" s="287"/>
      <c r="Z16639" s="289"/>
    </row>
    <row r="16640" spans="22:26">
      <c r="V16640" s="288"/>
      <c r="W16640" s="287"/>
      <c r="Z16640" s="289"/>
    </row>
    <row r="16641" spans="22:26">
      <c r="V16641" s="288"/>
      <c r="W16641" s="287"/>
      <c r="Z16641" s="289"/>
    </row>
    <row r="16642" spans="22:26">
      <c r="V16642" s="288"/>
      <c r="W16642" s="287"/>
      <c r="Z16642" s="289"/>
    </row>
    <row r="16643" spans="22:26">
      <c r="V16643" s="288"/>
      <c r="W16643" s="287"/>
      <c r="Z16643" s="289"/>
    </row>
    <row r="16644" spans="22:26">
      <c r="V16644" s="288"/>
      <c r="W16644" s="287"/>
      <c r="Z16644" s="289"/>
    </row>
    <row r="16645" spans="22:26">
      <c r="V16645" s="288"/>
      <c r="W16645" s="287"/>
      <c r="Z16645" s="289"/>
    </row>
    <row r="16646" spans="22:26">
      <c r="V16646" s="288"/>
      <c r="W16646" s="287"/>
      <c r="Z16646" s="289"/>
    </row>
    <row r="16647" spans="22:26">
      <c r="V16647" s="288"/>
      <c r="W16647" s="287"/>
      <c r="Z16647" s="289"/>
    </row>
    <row r="16648" spans="22:26">
      <c r="V16648" s="288"/>
      <c r="W16648" s="287"/>
      <c r="Z16648" s="289"/>
    </row>
    <row r="16649" spans="22:26">
      <c r="V16649" s="288"/>
      <c r="W16649" s="287"/>
      <c r="Z16649" s="289"/>
    </row>
    <row r="16650" spans="22:26">
      <c r="V16650" s="288"/>
      <c r="W16650" s="287"/>
      <c r="Z16650" s="289"/>
    </row>
    <row r="16651" spans="22:26">
      <c r="V16651" s="288"/>
      <c r="W16651" s="287"/>
      <c r="Z16651" s="289"/>
    </row>
    <row r="16652" spans="22:26">
      <c r="V16652" s="288"/>
      <c r="W16652" s="287"/>
      <c r="Z16652" s="289"/>
    </row>
    <row r="16653" spans="22:26">
      <c r="V16653" s="288"/>
      <c r="W16653" s="287"/>
      <c r="Z16653" s="289"/>
    </row>
    <row r="16654" spans="22:26">
      <c r="V16654" s="288"/>
      <c r="W16654" s="287"/>
      <c r="Z16654" s="289"/>
    </row>
    <row r="16655" spans="22:26">
      <c r="V16655" s="288"/>
      <c r="W16655" s="287"/>
      <c r="Z16655" s="289"/>
    </row>
    <row r="16656" spans="22:26">
      <c r="V16656" s="288"/>
      <c r="W16656" s="287"/>
      <c r="Z16656" s="289"/>
    </row>
    <row r="16657" spans="22:26">
      <c r="V16657" s="288"/>
      <c r="W16657" s="287"/>
      <c r="Z16657" s="289"/>
    </row>
    <row r="16658" spans="22:26">
      <c r="V16658" s="288"/>
      <c r="W16658" s="287"/>
      <c r="Z16658" s="289"/>
    </row>
    <row r="16659" spans="22:26">
      <c r="V16659" s="288"/>
      <c r="W16659" s="287"/>
      <c r="Z16659" s="289"/>
    </row>
    <row r="16660" spans="22:26">
      <c r="V16660" s="288"/>
      <c r="W16660" s="287"/>
      <c r="Z16660" s="289"/>
    </row>
    <row r="16661" spans="22:26">
      <c r="V16661" s="288"/>
      <c r="W16661" s="287"/>
      <c r="Z16661" s="289"/>
    </row>
    <row r="16662" spans="22:26">
      <c r="V16662" s="288"/>
      <c r="W16662" s="287"/>
      <c r="Z16662" s="289"/>
    </row>
    <row r="16663" spans="22:26">
      <c r="V16663" s="288"/>
      <c r="W16663" s="287"/>
      <c r="Z16663" s="289"/>
    </row>
    <row r="16664" spans="22:26">
      <c r="V16664" s="288"/>
      <c r="W16664" s="287"/>
      <c r="Z16664" s="289"/>
    </row>
    <row r="16665" spans="22:26">
      <c r="V16665" s="288"/>
      <c r="W16665" s="287"/>
      <c r="Z16665" s="289"/>
    </row>
    <row r="16666" spans="22:26">
      <c r="V16666" s="288"/>
      <c r="W16666" s="287"/>
      <c r="Z16666" s="289"/>
    </row>
    <row r="16667" spans="22:26">
      <c r="V16667" s="288"/>
      <c r="W16667" s="287"/>
      <c r="Z16667" s="289"/>
    </row>
    <row r="16668" spans="22:26">
      <c r="V16668" s="288"/>
      <c r="W16668" s="287"/>
      <c r="Z16668" s="289"/>
    </row>
    <row r="16669" spans="22:26">
      <c r="V16669" s="288"/>
      <c r="W16669" s="287"/>
      <c r="Z16669" s="289"/>
    </row>
    <row r="16670" spans="22:26">
      <c r="V16670" s="288"/>
      <c r="W16670" s="287"/>
      <c r="Z16670" s="289"/>
    </row>
    <row r="16671" spans="22:26">
      <c r="V16671" s="288"/>
      <c r="W16671" s="287"/>
      <c r="Z16671" s="289"/>
    </row>
    <row r="16672" spans="22:26">
      <c r="V16672" s="288"/>
      <c r="W16672" s="287"/>
      <c r="Z16672" s="289"/>
    </row>
    <row r="16673" spans="22:26">
      <c r="V16673" s="288"/>
      <c r="W16673" s="287"/>
      <c r="Z16673" s="289"/>
    </row>
    <row r="16674" spans="22:26">
      <c r="V16674" s="288"/>
      <c r="W16674" s="287"/>
      <c r="Z16674" s="289"/>
    </row>
    <row r="16675" spans="22:26">
      <c r="V16675" s="288"/>
      <c r="W16675" s="287"/>
      <c r="Z16675" s="289"/>
    </row>
    <row r="16676" spans="22:26">
      <c r="V16676" s="288"/>
      <c r="W16676" s="287"/>
      <c r="Z16676" s="289"/>
    </row>
    <row r="16677" spans="22:26">
      <c r="V16677" s="288"/>
      <c r="W16677" s="287"/>
      <c r="Z16677" s="289"/>
    </row>
    <row r="16678" spans="22:26">
      <c r="V16678" s="288"/>
      <c r="W16678" s="287"/>
      <c r="Z16678" s="289"/>
    </row>
    <row r="16679" spans="22:26">
      <c r="V16679" s="288"/>
      <c r="W16679" s="287"/>
      <c r="Z16679" s="289"/>
    </row>
    <row r="16680" spans="22:26">
      <c r="V16680" s="288"/>
      <c r="W16680" s="287"/>
      <c r="Z16680" s="289"/>
    </row>
    <row r="16681" spans="22:26">
      <c r="V16681" s="288"/>
      <c r="W16681" s="287"/>
      <c r="Z16681" s="289"/>
    </row>
    <row r="16682" spans="22:26">
      <c r="V16682" s="288"/>
      <c r="W16682" s="287"/>
      <c r="Z16682" s="289"/>
    </row>
    <row r="16683" spans="22:26">
      <c r="V16683" s="288"/>
      <c r="W16683" s="287"/>
      <c r="Z16683" s="289"/>
    </row>
    <row r="16684" spans="22:26">
      <c r="V16684" s="288"/>
      <c r="W16684" s="287"/>
      <c r="Z16684" s="289"/>
    </row>
    <row r="16685" spans="22:26">
      <c r="V16685" s="288"/>
      <c r="W16685" s="287"/>
      <c r="Z16685" s="289"/>
    </row>
    <row r="16686" spans="22:26">
      <c r="V16686" s="288"/>
      <c r="W16686" s="287"/>
      <c r="Z16686" s="289"/>
    </row>
    <row r="16687" spans="22:26">
      <c r="V16687" s="288"/>
      <c r="W16687" s="287"/>
      <c r="Z16687" s="289"/>
    </row>
    <row r="16688" spans="22:26">
      <c r="V16688" s="288"/>
      <c r="W16688" s="287"/>
      <c r="Z16688" s="289"/>
    </row>
    <row r="16689" spans="22:26">
      <c r="V16689" s="288"/>
      <c r="W16689" s="287"/>
      <c r="Z16689" s="289"/>
    </row>
    <row r="16690" spans="22:26">
      <c r="V16690" s="288"/>
      <c r="W16690" s="287"/>
      <c r="Z16690" s="289"/>
    </row>
    <row r="16691" spans="22:26">
      <c r="V16691" s="288"/>
      <c r="W16691" s="287"/>
      <c r="Z16691" s="289"/>
    </row>
    <row r="16692" spans="22:26">
      <c r="V16692" s="288"/>
      <c r="W16692" s="287"/>
      <c r="Z16692" s="289"/>
    </row>
    <row r="16693" spans="22:26">
      <c r="V16693" s="288"/>
      <c r="W16693" s="287"/>
      <c r="Z16693" s="289"/>
    </row>
    <row r="16694" spans="22:26">
      <c r="V16694" s="288"/>
      <c r="W16694" s="287"/>
      <c r="Z16694" s="289"/>
    </row>
    <row r="16695" spans="22:26">
      <c r="V16695" s="288"/>
      <c r="W16695" s="287"/>
      <c r="Z16695" s="289"/>
    </row>
    <row r="16696" spans="22:26">
      <c r="V16696" s="288"/>
      <c r="W16696" s="287"/>
      <c r="Z16696" s="289"/>
    </row>
    <row r="16697" spans="22:26">
      <c r="V16697" s="288"/>
      <c r="W16697" s="287"/>
      <c r="Z16697" s="289"/>
    </row>
    <row r="16698" spans="22:26">
      <c r="V16698" s="288"/>
      <c r="W16698" s="287"/>
      <c r="Z16698" s="289"/>
    </row>
    <row r="16699" spans="22:26">
      <c r="V16699" s="288"/>
      <c r="W16699" s="287"/>
      <c r="Z16699" s="289"/>
    </row>
    <row r="16700" spans="22:26">
      <c r="V16700" s="288"/>
      <c r="W16700" s="287"/>
      <c r="Z16700" s="289"/>
    </row>
    <row r="16701" spans="22:26">
      <c r="V16701" s="288"/>
      <c r="W16701" s="287"/>
      <c r="Z16701" s="289"/>
    </row>
    <row r="16702" spans="22:26">
      <c r="V16702" s="288"/>
      <c r="W16702" s="287"/>
      <c r="Z16702" s="289"/>
    </row>
    <row r="16703" spans="22:26">
      <c r="V16703" s="288"/>
      <c r="W16703" s="287"/>
      <c r="Z16703" s="289"/>
    </row>
    <row r="16704" spans="22:26">
      <c r="V16704" s="288"/>
      <c r="W16704" s="287"/>
      <c r="Z16704" s="289"/>
    </row>
    <row r="16705" spans="22:26">
      <c r="V16705" s="288"/>
      <c r="W16705" s="287"/>
      <c r="Z16705" s="289"/>
    </row>
    <row r="16706" spans="22:26">
      <c r="V16706" s="288"/>
      <c r="W16706" s="287"/>
      <c r="Z16706" s="289"/>
    </row>
    <row r="16707" spans="22:26">
      <c r="V16707" s="288"/>
      <c r="W16707" s="287"/>
      <c r="Z16707" s="289"/>
    </row>
    <row r="16708" spans="22:26">
      <c r="V16708" s="288"/>
      <c r="W16708" s="287"/>
      <c r="Z16708" s="289"/>
    </row>
    <row r="16709" spans="22:26">
      <c r="V16709" s="288"/>
      <c r="W16709" s="287"/>
      <c r="Z16709" s="289"/>
    </row>
    <row r="16710" spans="22:26">
      <c r="V16710" s="288"/>
      <c r="W16710" s="287"/>
      <c r="Z16710" s="289"/>
    </row>
    <row r="16711" spans="22:26">
      <c r="V16711" s="288"/>
      <c r="W16711" s="287"/>
      <c r="Z16711" s="289"/>
    </row>
    <row r="16712" spans="22:26">
      <c r="V16712" s="288"/>
      <c r="W16712" s="287"/>
      <c r="Z16712" s="289"/>
    </row>
    <row r="16713" spans="22:26">
      <c r="V16713" s="288"/>
      <c r="W16713" s="287"/>
      <c r="Z16713" s="289"/>
    </row>
    <row r="16714" spans="22:26">
      <c r="V16714" s="288"/>
      <c r="W16714" s="287"/>
      <c r="Z16714" s="289"/>
    </row>
    <row r="16715" spans="22:26">
      <c r="V16715" s="288"/>
      <c r="W16715" s="287"/>
      <c r="Z16715" s="289"/>
    </row>
    <row r="16716" spans="22:26">
      <c r="V16716" s="288"/>
      <c r="W16716" s="287"/>
      <c r="Z16716" s="289"/>
    </row>
    <row r="16717" spans="22:26">
      <c r="V16717" s="288"/>
      <c r="W16717" s="287"/>
      <c r="Z16717" s="289"/>
    </row>
    <row r="16718" spans="22:26">
      <c r="V16718" s="288"/>
      <c r="W16718" s="287"/>
      <c r="Z16718" s="289"/>
    </row>
    <row r="16719" spans="22:26">
      <c r="V16719" s="288"/>
      <c r="W16719" s="287"/>
      <c r="Z16719" s="289"/>
    </row>
    <row r="16720" spans="22:26">
      <c r="V16720" s="288"/>
      <c r="W16720" s="287"/>
      <c r="Z16720" s="289"/>
    </row>
    <row r="16721" spans="22:26">
      <c r="V16721" s="288"/>
      <c r="W16721" s="287"/>
      <c r="Z16721" s="289"/>
    </row>
    <row r="16722" spans="22:26">
      <c r="V16722" s="288"/>
      <c r="W16722" s="287"/>
      <c r="Z16722" s="289"/>
    </row>
    <row r="16723" spans="22:26">
      <c r="V16723" s="288"/>
      <c r="W16723" s="287"/>
      <c r="Z16723" s="289"/>
    </row>
    <row r="16724" spans="22:26">
      <c r="V16724" s="288"/>
      <c r="W16724" s="287"/>
      <c r="Z16724" s="289"/>
    </row>
    <row r="16725" spans="22:26">
      <c r="V16725" s="288"/>
      <c r="W16725" s="287"/>
      <c r="Z16725" s="289"/>
    </row>
    <row r="16726" spans="22:26">
      <c r="V16726" s="288"/>
      <c r="W16726" s="287"/>
      <c r="Z16726" s="289"/>
    </row>
    <row r="16727" spans="22:26">
      <c r="V16727" s="288"/>
      <c r="W16727" s="287"/>
      <c r="Z16727" s="289"/>
    </row>
    <row r="16728" spans="22:26">
      <c r="V16728" s="288"/>
      <c r="W16728" s="287"/>
      <c r="Z16728" s="289"/>
    </row>
    <row r="16729" spans="22:26">
      <c r="V16729" s="288"/>
      <c r="W16729" s="287"/>
      <c r="Z16729" s="289"/>
    </row>
    <row r="16730" spans="22:26">
      <c r="V16730" s="288"/>
      <c r="W16730" s="287"/>
      <c r="Z16730" s="289"/>
    </row>
    <row r="16731" spans="22:26">
      <c r="V16731" s="288"/>
      <c r="W16731" s="287"/>
      <c r="Z16731" s="289"/>
    </row>
    <row r="16732" spans="22:26">
      <c r="V16732" s="288"/>
      <c r="W16732" s="287"/>
      <c r="Z16732" s="289"/>
    </row>
    <row r="16733" spans="22:26">
      <c r="V16733" s="288"/>
      <c r="W16733" s="287"/>
      <c r="Z16733" s="289"/>
    </row>
    <row r="16734" spans="22:26">
      <c r="V16734" s="288"/>
      <c r="W16734" s="287"/>
      <c r="Z16734" s="289"/>
    </row>
    <row r="16735" spans="22:26">
      <c r="V16735" s="288"/>
      <c r="W16735" s="287"/>
      <c r="Z16735" s="289"/>
    </row>
    <row r="16736" spans="22:26">
      <c r="V16736" s="288"/>
      <c r="W16736" s="287"/>
      <c r="Z16736" s="289"/>
    </row>
    <row r="16737" spans="22:26">
      <c r="V16737" s="288"/>
      <c r="W16737" s="287"/>
      <c r="Z16737" s="289"/>
    </row>
    <row r="16738" spans="22:26">
      <c r="V16738" s="288"/>
      <c r="W16738" s="287"/>
      <c r="Z16738" s="289"/>
    </row>
    <row r="16739" spans="22:26">
      <c r="V16739" s="288"/>
      <c r="W16739" s="287"/>
      <c r="Z16739" s="289"/>
    </row>
    <row r="16740" spans="22:26">
      <c r="V16740" s="288"/>
      <c r="W16740" s="287"/>
      <c r="Z16740" s="289"/>
    </row>
    <row r="16741" spans="22:26">
      <c r="V16741" s="288"/>
      <c r="W16741" s="287"/>
      <c r="Z16741" s="289"/>
    </row>
    <row r="16742" spans="22:26">
      <c r="V16742" s="288"/>
      <c r="W16742" s="287"/>
      <c r="Z16742" s="289"/>
    </row>
    <row r="16743" spans="22:26">
      <c r="V16743" s="288"/>
      <c r="W16743" s="287"/>
      <c r="Z16743" s="289"/>
    </row>
    <row r="16744" spans="22:26">
      <c r="V16744" s="288"/>
      <c r="W16744" s="287"/>
      <c r="Z16744" s="289"/>
    </row>
    <row r="16745" spans="22:26">
      <c r="V16745" s="288"/>
      <c r="W16745" s="287"/>
      <c r="Z16745" s="289"/>
    </row>
    <row r="16746" spans="22:26">
      <c r="V16746" s="288"/>
      <c r="W16746" s="287"/>
      <c r="Z16746" s="289"/>
    </row>
    <row r="16747" spans="22:26">
      <c r="V16747" s="288"/>
      <c r="W16747" s="287"/>
      <c r="Z16747" s="289"/>
    </row>
    <row r="16748" spans="22:26">
      <c r="V16748" s="288"/>
      <c r="W16748" s="287"/>
      <c r="Z16748" s="289"/>
    </row>
    <row r="16749" spans="22:26">
      <c r="V16749" s="288"/>
      <c r="W16749" s="287"/>
      <c r="Z16749" s="289"/>
    </row>
    <row r="16750" spans="22:26">
      <c r="V16750" s="288"/>
      <c r="W16750" s="287"/>
      <c r="Z16750" s="289"/>
    </row>
    <row r="16751" spans="22:26">
      <c r="V16751" s="288"/>
      <c r="W16751" s="287"/>
      <c r="Z16751" s="289"/>
    </row>
    <row r="16752" spans="22:26">
      <c r="V16752" s="288"/>
      <c r="W16752" s="287"/>
      <c r="Z16752" s="289"/>
    </row>
    <row r="16753" spans="22:26">
      <c r="V16753" s="288"/>
      <c r="W16753" s="287"/>
      <c r="Z16753" s="289"/>
    </row>
    <row r="16754" spans="22:26">
      <c r="V16754" s="288"/>
      <c r="W16754" s="287"/>
      <c r="Z16754" s="289"/>
    </row>
    <row r="16755" spans="22:26">
      <c r="V16755" s="288"/>
      <c r="W16755" s="287"/>
      <c r="Z16755" s="289"/>
    </row>
    <row r="16756" spans="22:26">
      <c r="V16756" s="288"/>
      <c r="W16756" s="287"/>
      <c r="Z16756" s="289"/>
    </row>
    <row r="16757" spans="22:26">
      <c r="V16757" s="288"/>
      <c r="W16757" s="287"/>
      <c r="Z16757" s="289"/>
    </row>
    <row r="16758" spans="22:26">
      <c r="V16758" s="288"/>
      <c r="W16758" s="287"/>
      <c r="Z16758" s="289"/>
    </row>
    <row r="16759" spans="22:26">
      <c r="V16759" s="288"/>
      <c r="W16759" s="287"/>
      <c r="Z16759" s="289"/>
    </row>
    <row r="16760" spans="22:26">
      <c r="V16760" s="288"/>
      <c r="W16760" s="287"/>
      <c r="Z16760" s="289"/>
    </row>
    <row r="16761" spans="22:26">
      <c r="V16761" s="288"/>
      <c r="W16761" s="287"/>
      <c r="Z16761" s="289"/>
    </row>
    <row r="16762" spans="22:26">
      <c r="V16762" s="288"/>
      <c r="W16762" s="287"/>
      <c r="Z16762" s="289"/>
    </row>
    <row r="16763" spans="22:26">
      <c r="V16763" s="288"/>
      <c r="W16763" s="287"/>
      <c r="Z16763" s="289"/>
    </row>
    <row r="16764" spans="22:26">
      <c r="V16764" s="288"/>
      <c r="W16764" s="287"/>
      <c r="Z16764" s="289"/>
    </row>
    <row r="16765" spans="22:26">
      <c r="V16765" s="288"/>
      <c r="W16765" s="287"/>
      <c r="Z16765" s="289"/>
    </row>
    <row r="16766" spans="22:26">
      <c r="V16766" s="288"/>
      <c r="W16766" s="287"/>
      <c r="Z16766" s="289"/>
    </row>
    <row r="16767" spans="22:26">
      <c r="V16767" s="288"/>
      <c r="W16767" s="287"/>
      <c r="Z16767" s="289"/>
    </row>
    <row r="16768" spans="22:26">
      <c r="V16768" s="288"/>
      <c r="W16768" s="287"/>
      <c r="Z16768" s="289"/>
    </row>
    <row r="16769" spans="22:26">
      <c r="V16769" s="288"/>
      <c r="W16769" s="287"/>
      <c r="Z16769" s="289"/>
    </row>
    <row r="16770" spans="22:26">
      <c r="V16770" s="288"/>
      <c r="W16770" s="287"/>
      <c r="Z16770" s="289"/>
    </row>
    <row r="16771" spans="22:26">
      <c r="V16771" s="288"/>
      <c r="W16771" s="287"/>
      <c r="Z16771" s="289"/>
    </row>
    <row r="16772" spans="22:26">
      <c r="V16772" s="288"/>
      <c r="W16772" s="287"/>
      <c r="Z16772" s="289"/>
    </row>
    <row r="16773" spans="22:26">
      <c r="V16773" s="288"/>
      <c r="W16773" s="287"/>
      <c r="Z16773" s="289"/>
    </row>
    <row r="16774" spans="22:26">
      <c r="V16774" s="288"/>
      <c r="W16774" s="287"/>
      <c r="Z16774" s="289"/>
    </row>
    <row r="16775" spans="22:26">
      <c r="V16775" s="288"/>
      <c r="W16775" s="287"/>
      <c r="Z16775" s="289"/>
    </row>
    <row r="16776" spans="22:26">
      <c r="V16776" s="288"/>
      <c r="W16776" s="287"/>
      <c r="Z16776" s="289"/>
    </row>
    <row r="16777" spans="22:26">
      <c r="V16777" s="288"/>
      <c r="W16777" s="287"/>
      <c r="Z16777" s="289"/>
    </row>
    <row r="16778" spans="22:26">
      <c r="V16778" s="288"/>
      <c r="W16778" s="287"/>
      <c r="Z16778" s="289"/>
    </row>
    <row r="16779" spans="22:26">
      <c r="V16779" s="288"/>
      <c r="W16779" s="287"/>
      <c r="Z16779" s="289"/>
    </row>
    <row r="16780" spans="22:26">
      <c r="V16780" s="288"/>
      <c r="W16780" s="287"/>
      <c r="Z16780" s="289"/>
    </row>
    <row r="16781" spans="22:26">
      <c r="V16781" s="288"/>
      <c r="W16781" s="287"/>
      <c r="Z16781" s="289"/>
    </row>
    <row r="16782" spans="22:26">
      <c r="V16782" s="288"/>
      <c r="W16782" s="287"/>
      <c r="Z16782" s="289"/>
    </row>
    <row r="16783" spans="22:26">
      <c r="V16783" s="288"/>
      <c r="W16783" s="287"/>
      <c r="Z16783" s="289"/>
    </row>
    <row r="16784" spans="22:26">
      <c r="V16784" s="288"/>
      <c r="W16784" s="287"/>
      <c r="Z16784" s="289"/>
    </row>
    <row r="16785" spans="22:26">
      <c r="V16785" s="288"/>
      <c r="W16785" s="287"/>
      <c r="Z16785" s="289"/>
    </row>
    <row r="16786" spans="22:26">
      <c r="V16786" s="288"/>
      <c r="W16786" s="287"/>
      <c r="Z16786" s="289"/>
    </row>
    <row r="16787" spans="22:26">
      <c r="V16787" s="288"/>
      <c r="W16787" s="287"/>
      <c r="Z16787" s="289"/>
    </row>
    <row r="16788" spans="22:26">
      <c r="V16788" s="288"/>
      <c r="W16788" s="287"/>
      <c r="Z16788" s="289"/>
    </row>
    <row r="16789" spans="22:26">
      <c r="V16789" s="288"/>
      <c r="W16789" s="287"/>
      <c r="Z16789" s="289"/>
    </row>
    <row r="16790" spans="22:26">
      <c r="V16790" s="288"/>
      <c r="W16790" s="287"/>
      <c r="Z16790" s="289"/>
    </row>
    <row r="16791" spans="22:26">
      <c r="V16791" s="288"/>
      <c r="W16791" s="287"/>
      <c r="Z16791" s="289"/>
    </row>
    <row r="16792" spans="22:26">
      <c r="V16792" s="288"/>
      <c r="W16792" s="287"/>
      <c r="Z16792" s="289"/>
    </row>
    <row r="16793" spans="22:26">
      <c r="V16793" s="288"/>
      <c r="W16793" s="287"/>
      <c r="Z16793" s="289"/>
    </row>
    <row r="16794" spans="22:26">
      <c r="V16794" s="288"/>
      <c r="W16794" s="287"/>
      <c r="Z16794" s="289"/>
    </row>
    <row r="16795" spans="22:26">
      <c r="V16795" s="288"/>
      <c r="W16795" s="287"/>
      <c r="Z16795" s="289"/>
    </row>
    <row r="16796" spans="22:26">
      <c r="V16796" s="288"/>
      <c r="W16796" s="287"/>
      <c r="Z16796" s="289"/>
    </row>
    <row r="16797" spans="22:26">
      <c r="V16797" s="288"/>
      <c r="W16797" s="287"/>
      <c r="Z16797" s="289"/>
    </row>
    <row r="16798" spans="22:26">
      <c r="V16798" s="288"/>
      <c r="W16798" s="287"/>
      <c r="Z16798" s="289"/>
    </row>
    <row r="16799" spans="22:26">
      <c r="V16799" s="288"/>
      <c r="W16799" s="287"/>
      <c r="Z16799" s="289"/>
    </row>
    <row r="16800" spans="22:26">
      <c r="V16800" s="288"/>
      <c r="W16800" s="287"/>
      <c r="Z16800" s="289"/>
    </row>
    <row r="16801" spans="22:26">
      <c r="V16801" s="288"/>
      <c r="W16801" s="287"/>
      <c r="Z16801" s="289"/>
    </row>
    <row r="16802" spans="22:26">
      <c r="V16802" s="288"/>
      <c r="W16802" s="287"/>
      <c r="Z16802" s="289"/>
    </row>
    <row r="16803" spans="22:26">
      <c r="V16803" s="288"/>
      <c r="W16803" s="287"/>
      <c r="Z16803" s="289"/>
    </row>
    <row r="16804" spans="22:26">
      <c r="V16804" s="288"/>
      <c r="W16804" s="287"/>
      <c r="Z16804" s="289"/>
    </row>
    <row r="16805" spans="22:26">
      <c r="V16805" s="288"/>
      <c r="W16805" s="287"/>
      <c r="Z16805" s="289"/>
    </row>
    <row r="16806" spans="22:26">
      <c r="V16806" s="288"/>
      <c r="W16806" s="287"/>
      <c r="Z16806" s="289"/>
    </row>
    <row r="16807" spans="22:26">
      <c r="V16807" s="288"/>
      <c r="W16807" s="287"/>
      <c r="Z16807" s="289"/>
    </row>
    <row r="16808" spans="22:26">
      <c r="V16808" s="288"/>
      <c r="W16808" s="287"/>
      <c r="Z16808" s="289"/>
    </row>
    <row r="16809" spans="22:26">
      <c r="V16809" s="288"/>
      <c r="W16809" s="287"/>
      <c r="Z16809" s="289"/>
    </row>
    <row r="16810" spans="22:26">
      <c r="V16810" s="288"/>
      <c r="W16810" s="287"/>
      <c r="Z16810" s="289"/>
    </row>
    <row r="16811" spans="22:26">
      <c r="V16811" s="288"/>
      <c r="W16811" s="287"/>
      <c r="Z16811" s="289"/>
    </row>
    <row r="16812" spans="22:26">
      <c r="V16812" s="288"/>
      <c r="W16812" s="287"/>
      <c r="Z16812" s="289"/>
    </row>
    <row r="16813" spans="22:26">
      <c r="V16813" s="288"/>
      <c r="W16813" s="287"/>
      <c r="Z16813" s="289"/>
    </row>
    <row r="16814" spans="22:26">
      <c r="V16814" s="288"/>
      <c r="W16814" s="287"/>
      <c r="Z16814" s="289"/>
    </row>
    <row r="16815" spans="22:26">
      <c r="V16815" s="288"/>
      <c r="W16815" s="287"/>
      <c r="Z16815" s="289"/>
    </row>
    <row r="16816" spans="22:26">
      <c r="V16816" s="288"/>
      <c r="W16816" s="287"/>
      <c r="Z16816" s="289"/>
    </row>
    <row r="16817" spans="22:26">
      <c r="V16817" s="288"/>
      <c r="W16817" s="287"/>
      <c r="Z16817" s="289"/>
    </row>
    <row r="16818" spans="22:26">
      <c r="V16818" s="288"/>
      <c r="W16818" s="287"/>
      <c r="Z16818" s="289"/>
    </row>
    <row r="16819" spans="22:26">
      <c r="V16819" s="288"/>
      <c r="W16819" s="287"/>
      <c r="Z16819" s="289"/>
    </row>
    <row r="16820" spans="22:26">
      <c r="V16820" s="288"/>
      <c r="W16820" s="287"/>
      <c r="Z16820" s="289"/>
    </row>
    <row r="16821" spans="22:26">
      <c r="V16821" s="288"/>
      <c r="W16821" s="287"/>
      <c r="Z16821" s="289"/>
    </row>
    <row r="16822" spans="22:26">
      <c r="V16822" s="288"/>
      <c r="W16822" s="287"/>
      <c r="Z16822" s="289"/>
    </row>
    <row r="16823" spans="22:26">
      <c r="V16823" s="288"/>
      <c r="W16823" s="287"/>
      <c r="Z16823" s="289"/>
    </row>
    <row r="16824" spans="22:26">
      <c r="V16824" s="288"/>
      <c r="W16824" s="287"/>
      <c r="Z16824" s="289"/>
    </row>
    <row r="16825" spans="22:26">
      <c r="V16825" s="288"/>
      <c r="W16825" s="287"/>
      <c r="Z16825" s="289"/>
    </row>
    <row r="16826" spans="22:26">
      <c r="V16826" s="288"/>
      <c r="W16826" s="287"/>
      <c r="Z16826" s="289"/>
    </row>
    <row r="16827" spans="22:26">
      <c r="V16827" s="288"/>
      <c r="W16827" s="287"/>
      <c r="Z16827" s="289"/>
    </row>
    <row r="16828" spans="22:26">
      <c r="V16828" s="288"/>
      <c r="W16828" s="287"/>
      <c r="Z16828" s="289"/>
    </row>
    <row r="16829" spans="22:26">
      <c r="V16829" s="288"/>
      <c r="W16829" s="287"/>
      <c r="Z16829" s="289"/>
    </row>
    <row r="16830" spans="22:26">
      <c r="V16830" s="288"/>
      <c r="W16830" s="287"/>
      <c r="Z16830" s="289"/>
    </row>
    <row r="16831" spans="22:26">
      <c r="V16831" s="288"/>
      <c r="W16831" s="287"/>
      <c r="Z16831" s="289"/>
    </row>
    <row r="16832" spans="22:26">
      <c r="V16832" s="288"/>
      <c r="W16832" s="287"/>
      <c r="Z16832" s="289"/>
    </row>
    <row r="16833" spans="22:26">
      <c r="V16833" s="288"/>
      <c r="W16833" s="287"/>
      <c r="Z16833" s="289"/>
    </row>
    <row r="16834" spans="22:26">
      <c r="V16834" s="288"/>
      <c r="W16834" s="287"/>
      <c r="Z16834" s="289"/>
    </row>
    <row r="16835" spans="22:26">
      <c r="V16835" s="288"/>
      <c r="W16835" s="287"/>
      <c r="Z16835" s="289"/>
    </row>
    <row r="16836" spans="22:26">
      <c r="V16836" s="288"/>
      <c r="W16836" s="287"/>
      <c r="Z16836" s="289"/>
    </row>
    <row r="16837" spans="22:26">
      <c r="V16837" s="288"/>
      <c r="W16837" s="287"/>
      <c r="Z16837" s="289"/>
    </row>
    <row r="16838" spans="22:26">
      <c r="V16838" s="288"/>
      <c r="W16838" s="287"/>
      <c r="Z16838" s="289"/>
    </row>
    <row r="16839" spans="22:26">
      <c r="V16839" s="288"/>
      <c r="W16839" s="287"/>
      <c r="Z16839" s="289"/>
    </row>
    <row r="16840" spans="22:26">
      <c r="V16840" s="288"/>
      <c r="W16840" s="287"/>
      <c r="Z16840" s="289"/>
    </row>
    <row r="16841" spans="22:26">
      <c r="V16841" s="288"/>
      <c r="W16841" s="287"/>
      <c r="Z16841" s="289"/>
    </row>
    <row r="16842" spans="22:26">
      <c r="V16842" s="288"/>
      <c r="W16842" s="287"/>
      <c r="Z16842" s="289"/>
    </row>
    <row r="16843" spans="22:26">
      <c r="V16843" s="288"/>
      <c r="W16843" s="287"/>
      <c r="Z16843" s="289"/>
    </row>
    <row r="16844" spans="22:26">
      <c r="V16844" s="288"/>
      <c r="W16844" s="287"/>
      <c r="Z16844" s="289"/>
    </row>
    <row r="16845" spans="22:26">
      <c r="V16845" s="288"/>
      <c r="W16845" s="287"/>
      <c r="Z16845" s="289"/>
    </row>
    <row r="16846" spans="22:26">
      <c r="V16846" s="288"/>
      <c r="W16846" s="287"/>
      <c r="Z16846" s="289"/>
    </row>
    <row r="16847" spans="22:26">
      <c r="V16847" s="288"/>
      <c r="W16847" s="287"/>
      <c r="Z16847" s="289"/>
    </row>
    <row r="16848" spans="22:26">
      <c r="V16848" s="288"/>
      <c r="W16848" s="287"/>
      <c r="Z16848" s="289"/>
    </row>
    <row r="16849" spans="22:26">
      <c r="V16849" s="288"/>
      <c r="W16849" s="287"/>
      <c r="Z16849" s="289"/>
    </row>
    <row r="16850" spans="22:26">
      <c r="V16850" s="288"/>
      <c r="W16850" s="287"/>
      <c r="Z16850" s="289"/>
    </row>
    <row r="16851" spans="22:26">
      <c r="V16851" s="288"/>
      <c r="W16851" s="287"/>
      <c r="Z16851" s="289"/>
    </row>
    <row r="16852" spans="22:26">
      <c r="V16852" s="288"/>
      <c r="W16852" s="287"/>
      <c r="Z16852" s="289"/>
    </row>
    <row r="16853" spans="22:26">
      <c r="V16853" s="288"/>
      <c r="W16853" s="287"/>
      <c r="Z16853" s="289"/>
    </row>
    <row r="16854" spans="22:26">
      <c r="V16854" s="288"/>
      <c r="W16854" s="287"/>
      <c r="Z16854" s="289"/>
    </row>
    <row r="16855" spans="22:26">
      <c r="V16855" s="288"/>
      <c r="W16855" s="287"/>
      <c r="Z16855" s="289"/>
    </row>
    <row r="16856" spans="22:26">
      <c r="V16856" s="288"/>
      <c r="W16856" s="287"/>
      <c r="Z16856" s="289"/>
    </row>
    <row r="16857" spans="22:26">
      <c r="V16857" s="288"/>
      <c r="W16857" s="287"/>
      <c r="Z16857" s="289"/>
    </row>
    <row r="16858" spans="22:26">
      <c r="V16858" s="288"/>
      <c r="W16858" s="287"/>
      <c r="Z16858" s="289"/>
    </row>
    <row r="16859" spans="22:26">
      <c r="V16859" s="288"/>
      <c r="W16859" s="287"/>
      <c r="Z16859" s="289"/>
    </row>
    <row r="16860" spans="22:26">
      <c r="V16860" s="288"/>
      <c r="W16860" s="287"/>
      <c r="Z16860" s="289"/>
    </row>
    <row r="16861" spans="22:26">
      <c r="V16861" s="288"/>
      <c r="W16861" s="287"/>
      <c r="Z16861" s="289"/>
    </row>
    <row r="16862" spans="22:26">
      <c r="V16862" s="288"/>
      <c r="W16862" s="287"/>
      <c r="Z16862" s="289"/>
    </row>
    <row r="16863" spans="22:26">
      <c r="V16863" s="288"/>
      <c r="W16863" s="287"/>
      <c r="Z16863" s="289"/>
    </row>
    <row r="16864" spans="22:26">
      <c r="V16864" s="288"/>
      <c r="W16864" s="287"/>
      <c r="Z16864" s="289"/>
    </row>
    <row r="16865" spans="22:26">
      <c r="V16865" s="288"/>
      <c r="W16865" s="287"/>
      <c r="Z16865" s="289"/>
    </row>
    <row r="16866" spans="22:26">
      <c r="V16866" s="288"/>
      <c r="W16866" s="287"/>
      <c r="Z16866" s="289"/>
    </row>
    <row r="16867" spans="22:26">
      <c r="V16867" s="288"/>
      <c r="W16867" s="287"/>
      <c r="Z16867" s="289"/>
    </row>
    <row r="16868" spans="22:26">
      <c r="V16868" s="288"/>
      <c r="W16868" s="287"/>
      <c r="Z16868" s="289"/>
    </row>
    <row r="16869" spans="22:26">
      <c r="V16869" s="288"/>
      <c r="W16869" s="287"/>
      <c r="Z16869" s="289"/>
    </row>
    <row r="16870" spans="22:26">
      <c r="V16870" s="288"/>
      <c r="W16870" s="287"/>
      <c r="Z16870" s="289"/>
    </row>
    <row r="16871" spans="22:26">
      <c r="V16871" s="288"/>
      <c r="W16871" s="287"/>
      <c r="Z16871" s="289"/>
    </row>
    <row r="16872" spans="22:26">
      <c r="V16872" s="288"/>
      <c r="W16872" s="287"/>
      <c r="Z16872" s="289"/>
    </row>
    <row r="16873" spans="22:26">
      <c r="V16873" s="288"/>
      <c r="W16873" s="287"/>
      <c r="Z16873" s="289"/>
    </row>
    <row r="16874" spans="22:26">
      <c r="V16874" s="288"/>
      <c r="W16874" s="287"/>
      <c r="Z16874" s="289"/>
    </row>
    <row r="16875" spans="22:26">
      <c r="V16875" s="288"/>
      <c r="W16875" s="287"/>
      <c r="Z16875" s="289"/>
    </row>
    <row r="16876" spans="22:26">
      <c r="V16876" s="288"/>
      <c r="W16876" s="287"/>
      <c r="Z16876" s="289"/>
    </row>
    <row r="16877" spans="22:26">
      <c r="V16877" s="288"/>
      <c r="W16877" s="287"/>
      <c r="Z16877" s="289"/>
    </row>
    <row r="16878" spans="22:26">
      <c r="V16878" s="288"/>
      <c r="W16878" s="287"/>
      <c r="Z16878" s="289"/>
    </row>
    <row r="16879" spans="22:26">
      <c r="V16879" s="288"/>
      <c r="W16879" s="287"/>
      <c r="Z16879" s="289"/>
    </row>
    <row r="16880" spans="22:26">
      <c r="V16880" s="288"/>
      <c r="W16880" s="287"/>
      <c r="Z16880" s="289"/>
    </row>
    <row r="16881" spans="22:26">
      <c r="V16881" s="288"/>
      <c r="W16881" s="287"/>
      <c r="Z16881" s="289"/>
    </row>
    <row r="16882" spans="22:26">
      <c r="V16882" s="288"/>
      <c r="W16882" s="287"/>
      <c r="Z16882" s="289"/>
    </row>
    <row r="16883" spans="22:26">
      <c r="V16883" s="288"/>
      <c r="W16883" s="287"/>
      <c r="Z16883" s="289"/>
    </row>
    <row r="16884" spans="22:26">
      <c r="V16884" s="288"/>
      <c r="W16884" s="287"/>
      <c r="Z16884" s="289"/>
    </row>
    <row r="16885" spans="22:26">
      <c r="V16885" s="288"/>
      <c r="W16885" s="287"/>
      <c r="Z16885" s="289"/>
    </row>
    <row r="16886" spans="22:26">
      <c r="V16886" s="288"/>
      <c r="W16886" s="287"/>
      <c r="Z16886" s="289"/>
    </row>
    <row r="16887" spans="22:26">
      <c r="V16887" s="288"/>
      <c r="W16887" s="287"/>
      <c r="Z16887" s="289"/>
    </row>
    <row r="16888" spans="22:26">
      <c r="V16888" s="288"/>
      <c r="W16888" s="287"/>
      <c r="Z16888" s="289"/>
    </row>
    <row r="16889" spans="22:26">
      <c r="V16889" s="288"/>
      <c r="W16889" s="287"/>
      <c r="Z16889" s="289"/>
    </row>
    <row r="16890" spans="22:26">
      <c r="V16890" s="288"/>
      <c r="W16890" s="287"/>
      <c r="Z16890" s="289"/>
    </row>
    <row r="16891" spans="22:26">
      <c r="V16891" s="288"/>
      <c r="W16891" s="287"/>
      <c r="Z16891" s="289"/>
    </row>
    <row r="16892" spans="22:26">
      <c r="V16892" s="288"/>
      <c r="W16892" s="287"/>
      <c r="Z16892" s="289"/>
    </row>
    <row r="16893" spans="22:26">
      <c r="V16893" s="288"/>
      <c r="W16893" s="287"/>
      <c r="Z16893" s="289"/>
    </row>
    <row r="16894" spans="22:26">
      <c r="V16894" s="288"/>
      <c r="W16894" s="287"/>
      <c r="Z16894" s="289"/>
    </row>
    <row r="16895" spans="22:26">
      <c r="V16895" s="288"/>
      <c r="W16895" s="287"/>
      <c r="Z16895" s="289"/>
    </row>
    <row r="16896" spans="22:26">
      <c r="V16896" s="288"/>
      <c r="W16896" s="287"/>
      <c r="Z16896" s="289"/>
    </row>
    <row r="16897" spans="22:26">
      <c r="V16897" s="288"/>
      <c r="W16897" s="287"/>
      <c r="Z16897" s="289"/>
    </row>
    <row r="16898" spans="22:26">
      <c r="V16898" s="288"/>
      <c r="W16898" s="287"/>
      <c r="Z16898" s="289"/>
    </row>
    <row r="16899" spans="22:26">
      <c r="V16899" s="288"/>
      <c r="W16899" s="287"/>
      <c r="Z16899" s="289"/>
    </row>
    <row r="16900" spans="22:26">
      <c r="V16900" s="288"/>
      <c r="W16900" s="287"/>
      <c r="Z16900" s="289"/>
    </row>
    <row r="16901" spans="22:26">
      <c r="V16901" s="288"/>
      <c r="W16901" s="287"/>
      <c r="Z16901" s="289"/>
    </row>
    <row r="16902" spans="22:26">
      <c r="V16902" s="288"/>
      <c r="W16902" s="287"/>
      <c r="Z16902" s="289"/>
    </row>
    <row r="16903" spans="22:26">
      <c r="V16903" s="288"/>
      <c r="W16903" s="287"/>
      <c r="Z16903" s="289"/>
    </row>
    <row r="16904" spans="22:26">
      <c r="V16904" s="288"/>
      <c r="W16904" s="287"/>
      <c r="Z16904" s="289"/>
    </row>
    <row r="16905" spans="22:26">
      <c r="V16905" s="288"/>
      <c r="W16905" s="287"/>
      <c r="Z16905" s="289"/>
    </row>
    <row r="16906" spans="22:26">
      <c r="V16906" s="288"/>
      <c r="W16906" s="287"/>
      <c r="Z16906" s="289"/>
    </row>
    <row r="16907" spans="22:26">
      <c r="V16907" s="288"/>
      <c r="W16907" s="287"/>
      <c r="Z16907" s="289"/>
    </row>
    <row r="16908" spans="22:26">
      <c r="V16908" s="288"/>
      <c r="W16908" s="287"/>
      <c r="Z16908" s="289"/>
    </row>
    <row r="16909" spans="22:26">
      <c r="V16909" s="288"/>
      <c r="W16909" s="287"/>
      <c r="Z16909" s="289"/>
    </row>
    <row r="16910" spans="22:26">
      <c r="V16910" s="288"/>
      <c r="W16910" s="287"/>
      <c r="Z16910" s="289"/>
    </row>
    <row r="16911" spans="22:26">
      <c r="V16911" s="288"/>
      <c r="W16911" s="287"/>
      <c r="Z16911" s="289"/>
    </row>
    <row r="16912" spans="22:26">
      <c r="V16912" s="288"/>
      <c r="W16912" s="287"/>
      <c r="Z16912" s="289"/>
    </row>
    <row r="16913" spans="22:26">
      <c r="V16913" s="288"/>
      <c r="W16913" s="287"/>
      <c r="Z16913" s="289"/>
    </row>
    <row r="16914" spans="22:26">
      <c r="V16914" s="288"/>
      <c r="W16914" s="287"/>
      <c r="Z16914" s="289"/>
    </row>
    <row r="16915" spans="22:26">
      <c r="V16915" s="288"/>
      <c r="W16915" s="287"/>
      <c r="Z16915" s="289"/>
    </row>
    <row r="16916" spans="22:26">
      <c r="V16916" s="288"/>
      <c r="W16916" s="287"/>
      <c r="Z16916" s="289"/>
    </row>
    <row r="16917" spans="22:26">
      <c r="V16917" s="288"/>
      <c r="W16917" s="287"/>
      <c r="Z16917" s="289"/>
    </row>
    <row r="16918" spans="22:26">
      <c r="V16918" s="288"/>
      <c r="W16918" s="287"/>
      <c r="Z16918" s="289"/>
    </row>
    <row r="16919" spans="22:26">
      <c r="V16919" s="288"/>
      <c r="W16919" s="287"/>
      <c r="Z16919" s="289"/>
    </row>
    <row r="16920" spans="22:26">
      <c r="V16920" s="288"/>
      <c r="W16920" s="287"/>
      <c r="Z16920" s="289"/>
    </row>
    <row r="16921" spans="22:26">
      <c r="V16921" s="288"/>
      <c r="W16921" s="287"/>
      <c r="Z16921" s="289"/>
    </row>
    <row r="16922" spans="22:26">
      <c r="V16922" s="288"/>
      <c r="W16922" s="287"/>
      <c r="Z16922" s="289"/>
    </row>
    <row r="16923" spans="22:26">
      <c r="V16923" s="288"/>
      <c r="W16923" s="287"/>
      <c r="Z16923" s="289"/>
    </row>
    <row r="16924" spans="22:26">
      <c r="V16924" s="288"/>
      <c r="W16924" s="287"/>
      <c r="Z16924" s="289"/>
    </row>
    <row r="16925" spans="22:26">
      <c r="V16925" s="288"/>
      <c r="W16925" s="287"/>
      <c r="Z16925" s="289"/>
    </row>
    <row r="16926" spans="22:26">
      <c r="V16926" s="288"/>
      <c r="W16926" s="287"/>
      <c r="Z16926" s="289"/>
    </row>
    <row r="16927" spans="22:26">
      <c r="V16927" s="288"/>
      <c r="W16927" s="287"/>
      <c r="Z16927" s="289"/>
    </row>
    <row r="16928" spans="22:26">
      <c r="V16928" s="288"/>
      <c r="W16928" s="287"/>
      <c r="Z16928" s="289"/>
    </row>
    <row r="16929" spans="22:26">
      <c r="V16929" s="288"/>
      <c r="W16929" s="287"/>
      <c r="Z16929" s="289"/>
    </row>
    <row r="16930" spans="22:26">
      <c r="V16930" s="288"/>
      <c r="W16930" s="287"/>
      <c r="Z16930" s="289"/>
    </row>
    <row r="16931" spans="22:26">
      <c r="V16931" s="288"/>
      <c r="W16931" s="287"/>
      <c r="Z16931" s="289"/>
    </row>
    <row r="16932" spans="22:26">
      <c r="V16932" s="288"/>
      <c r="W16932" s="287"/>
      <c r="Z16932" s="289"/>
    </row>
    <row r="16933" spans="22:26">
      <c r="V16933" s="288"/>
      <c r="W16933" s="287"/>
      <c r="Z16933" s="289"/>
    </row>
    <row r="16934" spans="22:26">
      <c r="V16934" s="288"/>
      <c r="W16934" s="287"/>
      <c r="Z16934" s="289"/>
    </row>
    <row r="16935" spans="22:26">
      <c r="V16935" s="288"/>
      <c r="W16935" s="287"/>
      <c r="Z16935" s="289"/>
    </row>
    <row r="16936" spans="22:26">
      <c r="V16936" s="288"/>
      <c r="W16936" s="287"/>
      <c r="Z16936" s="289"/>
    </row>
    <row r="16937" spans="22:26">
      <c r="V16937" s="288"/>
      <c r="W16937" s="287"/>
      <c r="Z16937" s="289"/>
    </row>
    <row r="16938" spans="22:26">
      <c r="V16938" s="288"/>
      <c r="W16938" s="287"/>
      <c r="Z16938" s="289"/>
    </row>
    <row r="16939" spans="22:26">
      <c r="V16939" s="288"/>
      <c r="W16939" s="287"/>
      <c r="Z16939" s="289"/>
    </row>
    <row r="16940" spans="22:26">
      <c r="V16940" s="288"/>
      <c r="W16940" s="287"/>
      <c r="Z16940" s="289"/>
    </row>
    <row r="16941" spans="22:26">
      <c r="V16941" s="288"/>
      <c r="W16941" s="287"/>
      <c r="Z16941" s="289"/>
    </row>
    <row r="16942" spans="22:26">
      <c r="V16942" s="288"/>
      <c r="W16942" s="287"/>
      <c r="Z16942" s="289"/>
    </row>
    <row r="16943" spans="22:26">
      <c r="V16943" s="288"/>
      <c r="W16943" s="287"/>
      <c r="Z16943" s="289"/>
    </row>
    <row r="16944" spans="22:26">
      <c r="V16944" s="288"/>
      <c r="W16944" s="287"/>
      <c r="Z16944" s="289"/>
    </row>
    <row r="16945" spans="22:26">
      <c r="V16945" s="288"/>
      <c r="W16945" s="287"/>
      <c r="Z16945" s="289"/>
    </row>
    <row r="16946" spans="22:26">
      <c r="V16946" s="288"/>
      <c r="W16946" s="287"/>
      <c r="Z16946" s="289"/>
    </row>
    <row r="16947" spans="22:26">
      <c r="V16947" s="288"/>
      <c r="W16947" s="287"/>
      <c r="Z16947" s="289"/>
    </row>
    <row r="16948" spans="22:26">
      <c r="V16948" s="288"/>
      <c r="W16948" s="287"/>
      <c r="Z16948" s="289"/>
    </row>
    <row r="16949" spans="22:26">
      <c r="V16949" s="288"/>
      <c r="W16949" s="287"/>
      <c r="Z16949" s="289"/>
    </row>
    <row r="16950" spans="22:26">
      <c r="V16950" s="288"/>
      <c r="W16950" s="287"/>
      <c r="Z16950" s="289"/>
    </row>
    <row r="16951" spans="22:26">
      <c r="V16951" s="288"/>
      <c r="W16951" s="287"/>
      <c r="Z16951" s="289"/>
    </row>
    <row r="16952" spans="22:26">
      <c r="V16952" s="288"/>
      <c r="W16952" s="287"/>
      <c r="Z16952" s="289"/>
    </row>
    <row r="16953" spans="22:26">
      <c r="V16953" s="288"/>
      <c r="W16953" s="287"/>
      <c r="Z16953" s="289"/>
    </row>
    <row r="16954" spans="22:26">
      <c r="V16954" s="288"/>
      <c r="W16954" s="287"/>
      <c r="Z16954" s="289"/>
    </row>
    <row r="16955" spans="22:26">
      <c r="V16955" s="288"/>
      <c r="W16955" s="287"/>
      <c r="Z16955" s="289"/>
    </row>
    <row r="16956" spans="22:26">
      <c r="V16956" s="288"/>
      <c r="W16956" s="287"/>
      <c r="Z16956" s="289"/>
    </row>
    <row r="16957" spans="22:26">
      <c r="V16957" s="288"/>
      <c r="W16957" s="287"/>
      <c r="Z16957" s="289"/>
    </row>
    <row r="16958" spans="22:26">
      <c r="V16958" s="288"/>
      <c r="W16958" s="287"/>
      <c r="Z16958" s="289"/>
    </row>
    <row r="16959" spans="22:26">
      <c r="V16959" s="288"/>
      <c r="W16959" s="287"/>
      <c r="Z16959" s="289"/>
    </row>
    <row r="16960" spans="22:26">
      <c r="V16960" s="288"/>
      <c r="W16960" s="287"/>
      <c r="Z16960" s="289"/>
    </row>
    <row r="16961" spans="22:26">
      <c r="V16961" s="288"/>
      <c r="W16961" s="287"/>
      <c r="Z16961" s="289"/>
    </row>
    <row r="16962" spans="22:26">
      <c r="V16962" s="288"/>
      <c r="W16962" s="287"/>
      <c r="Z16962" s="289"/>
    </row>
    <row r="16963" spans="22:26">
      <c r="V16963" s="288"/>
      <c r="W16963" s="287"/>
      <c r="Z16963" s="289"/>
    </row>
    <row r="16964" spans="22:26">
      <c r="V16964" s="288"/>
      <c r="W16964" s="287"/>
      <c r="Z16964" s="289"/>
    </row>
    <row r="16965" spans="22:26">
      <c r="V16965" s="288"/>
      <c r="W16965" s="287"/>
      <c r="Z16965" s="289"/>
    </row>
    <row r="16966" spans="22:26">
      <c r="V16966" s="288"/>
      <c r="W16966" s="287"/>
      <c r="Z16966" s="289"/>
    </row>
    <row r="16967" spans="22:26">
      <c r="V16967" s="288"/>
      <c r="W16967" s="287"/>
      <c r="Z16967" s="289"/>
    </row>
    <row r="16968" spans="22:26">
      <c r="V16968" s="288"/>
      <c r="W16968" s="287"/>
      <c r="Z16968" s="289"/>
    </row>
    <row r="16969" spans="22:26">
      <c r="V16969" s="288"/>
      <c r="W16969" s="287"/>
      <c r="Z16969" s="289"/>
    </row>
    <row r="16970" spans="22:26">
      <c r="V16970" s="288"/>
      <c r="W16970" s="287"/>
      <c r="Z16970" s="289"/>
    </row>
    <row r="16971" spans="22:26">
      <c r="V16971" s="288"/>
      <c r="W16971" s="287"/>
      <c r="Z16971" s="289"/>
    </row>
    <row r="16972" spans="22:26">
      <c r="V16972" s="288"/>
      <c r="W16972" s="287"/>
      <c r="Z16972" s="289"/>
    </row>
    <row r="16973" spans="22:26">
      <c r="V16973" s="288"/>
      <c r="W16973" s="287"/>
      <c r="Z16973" s="289"/>
    </row>
    <row r="16974" spans="22:26">
      <c r="V16974" s="288"/>
      <c r="W16974" s="287"/>
      <c r="Z16974" s="289"/>
    </row>
    <row r="16975" spans="22:26">
      <c r="V16975" s="288"/>
      <c r="W16975" s="287"/>
      <c r="Z16975" s="289"/>
    </row>
    <row r="16976" spans="22:26">
      <c r="V16976" s="288"/>
      <c r="W16976" s="287"/>
      <c r="Z16976" s="289"/>
    </row>
    <row r="16977" spans="22:26">
      <c r="V16977" s="288"/>
      <c r="W16977" s="287"/>
      <c r="Z16977" s="289"/>
    </row>
    <row r="16978" spans="22:26">
      <c r="V16978" s="288"/>
      <c r="W16978" s="287"/>
      <c r="Z16978" s="289"/>
    </row>
    <row r="16979" spans="22:26">
      <c r="V16979" s="288"/>
      <c r="W16979" s="287"/>
      <c r="Z16979" s="289"/>
    </row>
    <row r="16980" spans="22:26">
      <c r="V16980" s="288"/>
      <c r="W16980" s="287"/>
      <c r="Z16980" s="289"/>
    </row>
    <row r="16981" spans="22:26">
      <c r="V16981" s="288"/>
      <c r="W16981" s="287"/>
      <c r="Z16981" s="289"/>
    </row>
    <row r="16982" spans="22:26">
      <c r="V16982" s="288"/>
      <c r="W16982" s="287"/>
      <c r="Z16982" s="289"/>
    </row>
    <row r="16983" spans="22:26">
      <c r="V16983" s="288"/>
      <c r="W16983" s="287"/>
      <c r="Z16983" s="289"/>
    </row>
    <row r="16984" spans="22:26">
      <c r="V16984" s="288"/>
      <c r="W16984" s="287"/>
      <c r="Z16984" s="289"/>
    </row>
    <row r="16985" spans="22:26">
      <c r="V16985" s="288"/>
      <c r="W16985" s="287"/>
      <c r="Z16985" s="289"/>
    </row>
    <row r="16986" spans="22:26">
      <c r="V16986" s="288"/>
      <c r="W16986" s="287"/>
      <c r="Z16986" s="289"/>
    </row>
    <row r="16987" spans="22:26">
      <c r="V16987" s="288"/>
      <c r="W16987" s="287"/>
      <c r="Z16987" s="289"/>
    </row>
    <row r="16988" spans="22:26">
      <c r="V16988" s="288"/>
      <c r="W16988" s="287"/>
      <c r="Z16988" s="289"/>
    </row>
    <row r="16989" spans="22:26">
      <c r="V16989" s="288"/>
      <c r="W16989" s="287"/>
      <c r="Z16989" s="289"/>
    </row>
    <row r="16990" spans="22:26">
      <c r="V16990" s="288"/>
      <c r="W16990" s="287"/>
      <c r="Z16990" s="289"/>
    </row>
    <row r="16991" spans="22:26">
      <c r="V16991" s="288"/>
      <c r="W16991" s="287"/>
      <c r="Z16991" s="289"/>
    </row>
    <row r="16992" spans="22:26">
      <c r="V16992" s="288"/>
      <c r="W16992" s="287"/>
      <c r="Z16992" s="289"/>
    </row>
    <row r="16993" spans="22:26">
      <c r="V16993" s="288"/>
      <c r="W16993" s="287"/>
      <c r="Z16993" s="289"/>
    </row>
    <row r="16994" spans="22:26">
      <c r="V16994" s="288"/>
      <c r="W16994" s="287"/>
      <c r="Z16994" s="289"/>
    </row>
    <row r="16995" spans="22:26">
      <c r="V16995" s="288"/>
      <c r="W16995" s="287"/>
      <c r="Z16995" s="289"/>
    </row>
    <row r="16996" spans="22:26">
      <c r="V16996" s="288"/>
      <c r="W16996" s="287"/>
      <c r="Z16996" s="289"/>
    </row>
    <row r="16997" spans="22:26">
      <c r="V16997" s="288"/>
      <c r="W16997" s="287"/>
      <c r="Z16997" s="289"/>
    </row>
    <row r="16998" spans="22:26">
      <c r="V16998" s="288"/>
      <c r="W16998" s="287"/>
      <c r="Z16998" s="289"/>
    </row>
    <row r="16999" spans="22:26">
      <c r="V16999" s="288"/>
      <c r="W16999" s="287"/>
      <c r="Z16999" s="289"/>
    </row>
    <row r="17000" spans="22:26">
      <c r="V17000" s="288"/>
      <c r="W17000" s="287"/>
      <c r="Z17000" s="289"/>
    </row>
    <row r="17001" spans="22:26">
      <c r="V17001" s="288"/>
      <c r="W17001" s="287"/>
      <c r="Z17001" s="289"/>
    </row>
    <row r="17002" spans="22:26">
      <c r="V17002" s="288"/>
      <c r="W17002" s="287"/>
      <c r="Z17002" s="289"/>
    </row>
    <row r="17003" spans="22:26">
      <c r="V17003" s="288"/>
      <c r="W17003" s="287"/>
      <c r="Z17003" s="289"/>
    </row>
    <row r="17004" spans="22:26">
      <c r="V17004" s="288"/>
      <c r="W17004" s="287"/>
      <c r="Z17004" s="289"/>
    </row>
    <row r="17005" spans="22:26">
      <c r="V17005" s="288"/>
      <c r="W17005" s="287"/>
      <c r="Z17005" s="289"/>
    </row>
    <row r="17006" spans="22:26">
      <c r="V17006" s="288"/>
      <c r="W17006" s="287"/>
      <c r="Z17006" s="289"/>
    </row>
    <row r="17007" spans="22:26">
      <c r="V17007" s="288"/>
      <c r="W17007" s="287"/>
      <c r="Z17007" s="289"/>
    </row>
    <row r="17008" spans="22:26">
      <c r="V17008" s="288"/>
      <c r="W17008" s="287"/>
      <c r="Z17008" s="289"/>
    </row>
    <row r="17009" spans="22:26">
      <c r="V17009" s="288"/>
      <c r="W17009" s="287"/>
      <c r="Z17009" s="289"/>
    </row>
    <row r="17010" spans="22:26">
      <c r="V17010" s="288"/>
      <c r="W17010" s="287"/>
      <c r="Z17010" s="289"/>
    </row>
    <row r="17011" spans="22:26">
      <c r="V17011" s="288"/>
      <c r="W17011" s="287"/>
      <c r="Z17011" s="289"/>
    </row>
    <row r="17012" spans="22:26">
      <c r="V17012" s="288"/>
      <c r="W17012" s="287"/>
      <c r="Z17012" s="289"/>
    </row>
    <row r="17013" spans="22:26">
      <c r="V17013" s="288"/>
      <c r="W17013" s="287"/>
      <c r="Z17013" s="289"/>
    </row>
    <row r="17014" spans="22:26">
      <c r="V17014" s="288"/>
      <c r="W17014" s="287"/>
      <c r="Z17014" s="289"/>
    </row>
    <row r="17015" spans="22:26">
      <c r="V17015" s="288"/>
      <c r="W17015" s="287"/>
      <c r="Z17015" s="289"/>
    </row>
    <row r="17016" spans="22:26">
      <c r="V17016" s="288"/>
      <c r="W17016" s="287"/>
      <c r="Z17016" s="289"/>
    </row>
    <row r="17017" spans="22:26">
      <c r="V17017" s="288"/>
      <c r="W17017" s="287"/>
      <c r="Z17017" s="289"/>
    </row>
    <row r="17018" spans="22:26">
      <c r="V17018" s="288"/>
      <c r="W17018" s="287"/>
      <c r="Z17018" s="289"/>
    </row>
    <row r="17019" spans="22:26">
      <c r="V17019" s="288"/>
      <c r="W17019" s="287"/>
      <c r="Z17019" s="289"/>
    </row>
    <row r="17020" spans="22:26">
      <c r="V17020" s="288"/>
      <c r="W17020" s="287"/>
      <c r="Z17020" s="289"/>
    </row>
    <row r="17021" spans="22:26">
      <c r="V17021" s="288"/>
      <c r="W17021" s="287"/>
      <c r="Z17021" s="289"/>
    </row>
    <row r="17022" spans="22:26">
      <c r="V17022" s="288"/>
      <c r="W17022" s="287"/>
      <c r="Z17022" s="289"/>
    </row>
    <row r="17023" spans="22:26">
      <c r="V17023" s="288"/>
      <c r="W17023" s="287"/>
      <c r="Z17023" s="289"/>
    </row>
    <row r="17024" spans="22:26">
      <c r="V17024" s="288"/>
      <c r="W17024" s="287"/>
      <c r="Z17024" s="289"/>
    </row>
    <row r="17025" spans="22:26">
      <c r="V17025" s="288"/>
      <c r="W17025" s="287"/>
      <c r="Z17025" s="289"/>
    </row>
    <row r="17026" spans="22:26">
      <c r="V17026" s="288"/>
      <c r="W17026" s="287"/>
      <c r="Z17026" s="289"/>
    </row>
    <row r="17027" spans="22:26">
      <c r="V17027" s="288"/>
      <c r="W17027" s="287"/>
      <c r="Z17027" s="289"/>
    </row>
    <row r="17028" spans="22:26">
      <c r="V17028" s="288"/>
      <c r="W17028" s="287"/>
      <c r="Z17028" s="289"/>
    </row>
    <row r="17029" spans="22:26">
      <c r="V17029" s="288"/>
      <c r="W17029" s="287"/>
      <c r="Z17029" s="289"/>
    </row>
    <row r="17030" spans="22:26">
      <c r="V17030" s="288"/>
      <c r="W17030" s="287"/>
      <c r="Z17030" s="289"/>
    </row>
    <row r="17031" spans="22:26">
      <c r="V17031" s="288"/>
      <c r="W17031" s="287"/>
      <c r="Z17031" s="289"/>
    </row>
    <row r="17032" spans="22:26">
      <c r="V17032" s="288"/>
      <c r="W17032" s="287"/>
      <c r="Z17032" s="289"/>
    </row>
    <row r="17033" spans="22:26">
      <c r="V17033" s="288"/>
      <c r="W17033" s="287"/>
      <c r="Z17033" s="289"/>
    </row>
    <row r="17034" spans="22:26">
      <c r="V17034" s="288"/>
      <c r="W17034" s="287"/>
      <c r="Z17034" s="289"/>
    </row>
    <row r="17035" spans="22:26">
      <c r="V17035" s="288"/>
      <c r="W17035" s="287"/>
      <c r="Z17035" s="289"/>
    </row>
    <row r="17036" spans="22:26">
      <c r="V17036" s="288"/>
      <c r="W17036" s="287"/>
      <c r="Z17036" s="289"/>
    </row>
    <row r="17037" spans="22:26">
      <c r="V17037" s="288"/>
      <c r="W17037" s="287"/>
      <c r="Z17037" s="289"/>
    </row>
    <row r="17038" spans="22:26">
      <c r="V17038" s="288"/>
      <c r="W17038" s="287"/>
      <c r="Z17038" s="289"/>
    </row>
    <row r="17039" spans="22:26">
      <c r="V17039" s="288"/>
      <c r="W17039" s="287"/>
      <c r="Z17039" s="289"/>
    </row>
    <row r="17040" spans="22:26">
      <c r="V17040" s="288"/>
      <c r="W17040" s="287"/>
      <c r="Z17040" s="289"/>
    </row>
    <row r="17041" spans="22:26">
      <c r="V17041" s="288"/>
      <c r="W17041" s="287"/>
      <c r="Z17041" s="289"/>
    </row>
    <row r="17042" spans="22:26">
      <c r="V17042" s="288"/>
      <c r="W17042" s="287"/>
      <c r="Z17042" s="289"/>
    </row>
    <row r="17043" spans="22:26">
      <c r="V17043" s="288"/>
      <c r="W17043" s="287"/>
      <c r="Z17043" s="289"/>
    </row>
    <row r="17044" spans="22:26">
      <c r="V17044" s="288"/>
      <c r="W17044" s="287"/>
      <c r="Z17044" s="289"/>
    </row>
    <row r="17045" spans="22:26">
      <c r="V17045" s="288"/>
      <c r="W17045" s="287"/>
      <c r="Z17045" s="289"/>
    </row>
    <row r="17046" spans="22:26">
      <c r="V17046" s="288"/>
      <c r="W17046" s="287"/>
      <c r="Z17046" s="289"/>
    </row>
    <row r="17047" spans="22:26">
      <c r="V17047" s="288"/>
      <c r="W17047" s="287"/>
      <c r="Z17047" s="289"/>
    </row>
    <row r="17048" spans="22:26">
      <c r="V17048" s="288"/>
      <c r="W17048" s="287"/>
      <c r="Z17048" s="289"/>
    </row>
    <row r="17049" spans="22:26">
      <c r="V17049" s="288"/>
      <c r="W17049" s="287"/>
      <c r="Z17049" s="289"/>
    </row>
    <row r="17050" spans="22:26">
      <c r="V17050" s="288"/>
      <c r="W17050" s="287"/>
      <c r="Z17050" s="289"/>
    </row>
    <row r="17051" spans="22:26">
      <c r="V17051" s="288"/>
      <c r="W17051" s="287"/>
      <c r="Z17051" s="289"/>
    </row>
    <row r="17052" spans="22:26">
      <c r="V17052" s="288"/>
      <c r="W17052" s="287"/>
      <c r="Z17052" s="289"/>
    </row>
    <row r="17053" spans="22:26">
      <c r="V17053" s="288"/>
      <c r="W17053" s="287"/>
      <c r="Z17053" s="289"/>
    </row>
    <row r="17054" spans="22:26">
      <c r="V17054" s="288"/>
      <c r="W17054" s="287"/>
      <c r="Z17054" s="289"/>
    </row>
    <row r="17055" spans="22:26">
      <c r="V17055" s="288"/>
      <c r="W17055" s="287"/>
      <c r="Z17055" s="289"/>
    </row>
    <row r="17056" spans="22:26">
      <c r="V17056" s="288"/>
      <c r="W17056" s="287"/>
      <c r="Z17056" s="289"/>
    </row>
    <row r="17057" spans="22:26">
      <c r="V17057" s="288"/>
      <c r="W17057" s="287"/>
      <c r="Z17057" s="289"/>
    </row>
    <row r="17058" spans="22:26">
      <c r="V17058" s="288"/>
      <c r="W17058" s="287"/>
      <c r="Z17058" s="289"/>
    </row>
    <row r="17059" spans="22:26">
      <c r="V17059" s="288"/>
      <c r="W17059" s="287"/>
      <c r="Z17059" s="289"/>
    </row>
    <row r="17060" spans="22:26">
      <c r="V17060" s="288"/>
      <c r="W17060" s="287"/>
      <c r="Z17060" s="289"/>
    </row>
    <row r="17061" spans="22:26">
      <c r="V17061" s="288"/>
      <c r="W17061" s="287"/>
      <c r="Z17061" s="289"/>
    </row>
    <row r="17062" spans="22:26">
      <c r="V17062" s="288"/>
      <c r="W17062" s="287"/>
      <c r="Z17062" s="289"/>
    </row>
    <row r="17063" spans="22:26">
      <c r="V17063" s="288"/>
      <c r="W17063" s="287"/>
      <c r="Z17063" s="289"/>
    </row>
    <row r="17064" spans="22:26">
      <c r="V17064" s="288"/>
      <c r="W17064" s="287"/>
      <c r="Z17064" s="289"/>
    </row>
    <row r="17065" spans="22:26">
      <c r="V17065" s="288"/>
      <c r="W17065" s="287"/>
      <c r="Z17065" s="289"/>
    </row>
    <row r="17066" spans="22:26">
      <c r="V17066" s="288"/>
      <c r="W17066" s="287"/>
      <c r="Z17066" s="289"/>
    </row>
    <row r="17067" spans="22:26">
      <c r="V17067" s="288"/>
      <c r="W17067" s="287"/>
      <c r="Z17067" s="289"/>
    </row>
    <row r="17068" spans="22:26">
      <c r="V17068" s="288"/>
      <c r="W17068" s="287"/>
      <c r="Z17068" s="289"/>
    </row>
    <row r="17069" spans="22:26">
      <c r="V17069" s="288"/>
      <c r="W17069" s="287"/>
      <c r="Z17069" s="289"/>
    </row>
    <row r="17070" spans="22:26">
      <c r="V17070" s="288"/>
      <c r="W17070" s="287"/>
      <c r="Z17070" s="289"/>
    </row>
    <row r="17071" spans="22:26">
      <c r="V17071" s="288"/>
      <c r="W17071" s="287"/>
      <c r="Z17071" s="289"/>
    </row>
    <row r="17072" spans="22:26">
      <c r="V17072" s="288"/>
      <c r="W17072" s="287"/>
      <c r="Z17072" s="289"/>
    </row>
    <row r="17073" spans="22:26">
      <c r="V17073" s="288"/>
      <c r="W17073" s="287"/>
      <c r="Z17073" s="289"/>
    </row>
    <row r="17074" spans="22:26">
      <c r="V17074" s="288"/>
      <c r="W17074" s="287"/>
      <c r="Z17074" s="289"/>
    </row>
    <row r="17075" spans="22:26">
      <c r="V17075" s="288"/>
      <c r="W17075" s="287"/>
      <c r="Z17075" s="289"/>
    </row>
    <row r="17076" spans="22:26">
      <c r="V17076" s="288"/>
      <c r="W17076" s="287"/>
      <c r="Z17076" s="289"/>
    </row>
    <row r="17077" spans="22:26">
      <c r="V17077" s="288"/>
      <c r="W17077" s="287"/>
      <c r="Z17077" s="289"/>
    </row>
    <row r="17078" spans="22:26">
      <c r="V17078" s="288"/>
      <c r="W17078" s="287"/>
      <c r="Z17078" s="289"/>
    </row>
    <row r="17079" spans="22:26">
      <c r="V17079" s="288"/>
      <c r="W17079" s="287"/>
      <c r="Z17079" s="289"/>
    </row>
    <row r="17080" spans="22:26">
      <c r="V17080" s="288"/>
      <c r="W17080" s="287"/>
      <c r="Z17080" s="289"/>
    </row>
    <row r="17081" spans="22:26">
      <c r="V17081" s="288"/>
      <c r="W17081" s="287"/>
      <c r="Z17081" s="289"/>
    </row>
    <row r="17082" spans="22:26">
      <c r="V17082" s="288"/>
      <c r="W17082" s="287"/>
      <c r="Z17082" s="289"/>
    </row>
    <row r="17083" spans="22:26">
      <c r="V17083" s="288"/>
      <c r="W17083" s="287"/>
      <c r="Z17083" s="289"/>
    </row>
    <row r="17084" spans="22:26">
      <c r="V17084" s="288"/>
      <c r="W17084" s="287"/>
      <c r="Z17084" s="289"/>
    </row>
    <row r="17085" spans="22:26">
      <c r="V17085" s="288"/>
      <c r="W17085" s="287"/>
      <c r="Z17085" s="289"/>
    </row>
    <row r="17086" spans="22:26">
      <c r="V17086" s="288"/>
      <c r="W17086" s="287"/>
      <c r="Z17086" s="289"/>
    </row>
    <row r="17087" spans="22:26">
      <c r="V17087" s="288"/>
      <c r="W17087" s="287"/>
      <c r="Z17087" s="289"/>
    </row>
    <row r="17088" spans="22:26">
      <c r="V17088" s="288"/>
      <c r="W17088" s="287"/>
      <c r="Z17088" s="289"/>
    </row>
    <row r="17089" spans="22:26">
      <c r="V17089" s="288"/>
      <c r="W17089" s="287"/>
      <c r="Z17089" s="289"/>
    </row>
    <row r="17090" spans="22:26">
      <c r="V17090" s="288"/>
      <c r="W17090" s="287"/>
      <c r="Z17090" s="289"/>
    </row>
    <row r="17091" spans="22:26">
      <c r="V17091" s="288"/>
      <c r="W17091" s="287"/>
      <c r="Z17091" s="289"/>
    </row>
    <row r="17092" spans="22:26">
      <c r="V17092" s="288"/>
      <c r="W17092" s="287"/>
      <c r="Z17092" s="289"/>
    </row>
    <row r="17093" spans="22:26">
      <c r="V17093" s="288"/>
      <c r="W17093" s="287"/>
      <c r="Z17093" s="289"/>
    </row>
    <row r="17094" spans="22:26">
      <c r="V17094" s="288"/>
      <c r="W17094" s="287"/>
      <c r="Z17094" s="289"/>
    </row>
    <row r="17095" spans="22:26">
      <c r="V17095" s="288"/>
      <c r="W17095" s="287"/>
      <c r="Z17095" s="289"/>
    </row>
    <row r="17096" spans="22:26">
      <c r="V17096" s="288"/>
      <c r="W17096" s="287"/>
      <c r="Z17096" s="289"/>
    </row>
    <row r="17097" spans="22:26">
      <c r="V17097" s="288"/>
      <c r="W17097" s="287"/>
      <c r="Z17097" s="289"/>
    </row>
    <row r="17098" spans="22:26">
      <c r="V17098" s="288"/>
      <c r="W17098" s="287"/>
      <c r="Z17098" s="289"/>
    </row>
    <row r="17099" spans="22:26">
      <c r="V17099" s="288"/>
      <c r="W17099" s="287"/>
      <c r="Z17099" s="289"/>
    </row>
    <row r="17100" spans="22:26">
      <c r="V17100" s="288"/>
      <c r="W17100" s="287"/>
      <c r="Z17100" s="289"/>
    </row>
    <row r="17101" spans="22:26">
      <c r="V17101" s="288"/>
      <c r="W17101" s="287"/>
      <c r="Z17101" s="289"/>
    </row>
    <row r="17102" spans="22:26">
      <c r="V17102" s="288"/>
      <c r="W17102" s="287"/>
      <c r="Z17102" s="289"/>
    </row>
    <row r="17103" spans="22:26">
      <c r="V17103" s="288"/>
      <c r="W17103" s="287"/>
      <c r="Z17103" s="289"/>
    </row>
    <row r="17104" spans="22:26">
      <c r="V17104" s="288"/>
      <c r="W17104" s="287"/>
      <c r="Z17104" s="289"/>
    </row>
    <row r="17105" spans="22:26">
      <c r="V17105" s="288"/>
      <c r="W17105" s="287"/>
      <c r="Z17105" s="289"/>
    </row>
    <row r="17106" spans="22:26">
      <c r="V17106" s="288"/>
      <c r="W17106" s="287"/>
      <c r="Z17106" s="289"/>
    </row>
    <row r="17107" spans="22:26">
      <c r="V17107" s="288"/>
      <c r="W17107" s="287"/>
      <c r="Z17107" s="289"/>
    </row>
    <row r="17108" spans="22:26">
      <c r="V17108" s="288"/>
      <c r="W17108" s="287"/>
      <c r="Z17108" s="289"/>
    </row>
    <row r="17109" spans="22:26">
      <c r="V17109" s="288"/>
      <c r="W17109" s="287"/>
      <c r="Z17109" s="289"/>
    </row>
    <row r="17110" spans="22:26">
      <c r="V17110" s="288"/>
      <c r="W17110" s="287"/>
      <c r="Z17110" s="289"/>
    </row>
    <row r="17111" spans="22:26">
      <c r="V17111" s="288"/>
      <c r="W17111" s="287"/>
      <c r="Z17111" s="289"/>
    </row>
    <row r="17112" spans="22:26">
      <c r="V17112" s="288"/>
      <c r="W17112" s="287"/>
      <c r="Z17112" s="289"/>
    </row>
    <row r="17113" spans="22:26">
      <c r="V17113" s="288"/>
      <c r="W17113" s="287"/>
      <c r="Z17113" s="289"/>
    </row>
    <row r="17114" spans="22:26">
      <c r="V17114" s="288"/>
      <c r="W17114" s="287"/>
      <c r="Z17114" s="289"/>
    </row>
    <row r="17115" spans="22:26">
      <c r="V17115" s="288"/>
      <c r="W17115" s="287"/>
      <c r="Z17115" s="289"/>
    </row>
    <row r="17116" spans="22:26">
      <c r="V17116" s="288"/>
      <c r="W17116" s="287"/>
      <c r="Z17116" s="289"/>
    </row>
    <row r="17117" spans="22:26">
      <c r="V17117" s="288"/>
      <c r="W17117" s="287"/>
      <c r="Z17117" s="289"/>
    </row>
    <row r="17118" spans="22:26">
      <c r="V17118" s="288"/>
      <c r="W17118" s="287"/>
      <c r="Z17118" s="289"/>
    </row>
    <row r="17119" spans="22:26">
      <c r="V17119" s="288"/>
      <c r="W17119" s="287"/>
      <c r="Z17119" s="289"/>
    </row>
    <row r="17120" spans="22:26">
      <c r="V17120" s="288"/>
      <c r="W17120" s="287"/>
      <c r="Z17120" s="289"/>
    </row>
    <row r="17121" spans="22:26">
      <c r="V17121" s="288"/>
      <c r="W17121" s="287"/>
      <c r="Z17121" s="289"/>
    </row>
    <row r="17122" spans="22:26">
      <c r="V17122" s="288"/>
      <c r="W17122" s="287"/>
      <c r="Z17122" s="289"/>
    </row>
    <row r="17123" spans="22:26">
      <c r="V17123" s="288"/>
      <c r="W17123" s="287"/>
      <c r="Z17123" s="289"/>
    </row>
    <row r="17124" spans="22:26">
      <c r="V17124" s="288"/>
      <c r="W17124" s="287"/>
      <c r="Z17124" s="289"/>
    </row>
    <row r="17125" spans="22:26">
      <c r="V17125" s="288"/>
      <c r="W17125" s="287"/>
      <c r="Z17125" s="289"/>
    </row>
    <row r="17126" spans="22:26">
      <c r="V17126" s="288"/>
      <c r="W17126" s="287"/>
      <c r="Z17126" s="289"/>
    </row>
    <row r="17127" spans="22:26">
      <c r="V17127" s="288"/>
      <c r="W17127" s="287"/>
      <c r="Z17127" s="289"/>
    </row>
    <row r="17128" spans="22:26">
      <c r="V17128" s="288"/>
      <c r="W17128" s="287"/>
      <c r="Z17128" s="289"/>
    </row>
    <row r="17129" spans="22:26">
      <c r="V17129" s="288"/>
      <c r="W17129" s="287"/>
      <c r="Z17129" s="289"/>
    </row>
    <row r="17130" spans="22:26">
      <c r="V17130" s="288"/>
      <c r="W17130" s="287"/>
      <c r="Z17130" s="289"/>
    </row>
    <row r="17131" spans="22:26">
      <c r="V17131" s="288"/>
      <c r="W17131" s="287"/>
      <c r="Z17131" s="289"/>
    </row>
    <row r="17132" spans="22:26">
      <c r="V17132" s="288"/>
      <c r="W17132" s="287"/>
      <c r="Z17132" s="289"/>
    </row>
    <row r="17133" spans="22:26">
      <c r="V17133" s="288"/>
      <c r="W17133" s="287"/>
      <c r="Z17133" s="289"/>
    </row>
    <row r="17134" spans="22:26">
      <c r="V17134" s="288"/>
      <c r="W17134" s="287"/>
      <c r="Z17134" s="289"/>
    </row>
    <row r="17135" spans="22:26">
      <c r="V17135" s="288"/>
      <c r="W17135" s="287"/>
      <c r="Z17135" s="289"/>
    </row>
    <row r="17136" spans="22:26">
      <c r="V17136" s="288"/>
      <c r="W17136" s="287"/>
      <c r="Z17136" s="289"/>
    </row>
    <row r="17137" spans="22:26">
      <c r="V17137" s="288"/>
      <c r="W17137" s="287"/>
      <c r="Z17137" s="289"/>
    </row>
    <row r="17138" spans="22:26">
      <c r="V17138" s="288"/>
      <c r="W17138" s="287"/>
      <c r="Z17138" s="289"/>
    </row>
    <row r="17139" spans="22:26">
      <c r="V17139" s="288"/>
      <c r="W17139" s="287"/>
      <c r="Z17139" s="289"/>
    </row>
    <row r="17140" spans="22:26">
      <c r="V17140" s="288"/>
      <c r="W17140" s="287"/>
      <c r="Z17140" s="289"/>
    </row>
    <row r="17141" spans="22:26">
      <c r="V17141" s="288"/>
      <c r="W17141" s="287"/>
      <c r="Z17141" s="289"/>
    </row>
    <row r="17142" spans="22:26">
      <c r="V17142" s="288"/>
      <c r="W17142" s="287"/>
      <c r="Z17142" s="289"/>
    </row>
    <row r="17143" spans="22:26">
      <c r="V17143" s="288"/>
      <c r="W17143" s="287"/>
      <c r="Z17143" s="289"/>
    </row>
    <row r="17144" spans="22:26">
      <c r="V17144" s="288"/>
      <c r="W17144" s="287"/>
      <c r="Z17144" s="289"/>
    </row>
    <row r="17145" spans="22:26">
      <c r="V17145" s="288"/>
      <c r="W17145" s="287"/>
      <c r="Z17145" s="289"/>
    </row>
    <row r="17146" spans="22:26">
      <c r="V17146" s="288"/>
      <c r="W17146" s="287"/>
      <c r="Z17146" s="289"/>
    </row>
    <row r="17147" spans="22:26">
      <c r="V17147" s="288"/>
      <c r="W17147" s="287"/>
      <c r="Z17147" s="289"/>
    </row>
    <row r="17148" spans="22:26">
      <c r="V17148" s="288"/>
      <c r="W17148" s="287"/>
      <c r="Z17148" s="289"/>
    </row>
    <row r="17149" spans="22:26">
      <c r="V17149" s="288"/>
      <c r="W17149" s="287"/>
      <c r="Z17149" s="289"/>
    </row>
    <row r="17150" spans="22:26">
      <c r="V17150" s="288"/>
      <c r="W17150" s="287"/>
      <c r="Z17150" s="289"/>
    </row>
    <row r="17151" spans="22:26">
      <c r="V17151" s="288"/>
      <c r="W17151" s="287"/>
      <c r="Z17151" s="289"/>
    </row>
    <row r="17152" spans="22:26">
      <c r="V17152" s="288"/>
      <c r="W17152" s="287"/>
      <c r="Z17152" s="289"/>
    </row>
    <row r="17153" spans="22:26">
      <c r="V17153" s="288"/>
      <c r="W17153" s="287"/>
      <c r="Z17153" s="289"/>
    </row>
    <row r="17154" spans="22:26">
      <c r="V17154" s="288"/>
      <c r="W17154" s="287"/>
      <c r="Z17154" s="289"/>
    </row>
    <row r="17155" spans="22:26">
      <c r="V17155" s="288"/>
      <c r="W17155" s="287"/>
      <c r="Z17155" s="289"/>
    </row>
    <row r="17156" spans="22:26">
      <c r="V17156" s="288"/>
      <c r="W17156" s="287"/>
      <c r="Z17156" s="289"/>
    </row>
    <row r="17157" spans="22:26">
      <c r="V17157" s="288"/>
      <c r="W17157" s="287"/>
      <c r="Z17157" s="289"/>
    </row>
    <row r="17158" spans="22:26">
      <c r="V17158" s="288"/>
      <c r="W17158" s="287"/>
      <c r="Z17158" s="289"/>
    </row>
    <row r="17159" spans="22:26">
      <c r="V17159" s="288"/>
      <c r="W17159" s="287"/>
      <c r="Z17159" s="289"/>
    </row>
    <row r="17160" spans="22:26">
      <c r="V17160" s="288"/>
      <c r="W17160" s="287"/>
      <c r="Z17160" s="289"/>
    </row>
    <row r="17161" spans="22:26">
      <c r="V17161" s="288"/>
      <c r="W17161" s="287"/>
      <c r="Z17161" s="289"/>
    </row>
    <row r="17162" spans="22:26">
      <c r="V17162" s="288"/>
      <c r="W17162" s="287"/>
      <c r="Z17162" s="289"/>
    </row>
    <row r="17163" spans="22:26">
      <c r="V17163" s="288"/>
      <c r="W17163" s="287"/>
      <c r="Z17163" s="289"/>
    </row>
    <row r="17164" spans="22:26">
      <c r="V17164" s="288"/>
      <c r="W17164" s="287"/>
      <c r="Z17164" s="289"/>
    </row>
    <row r="17165" spans="22:26">
      <c r="V17165" s="288"/>
      <c r="W17165" s="287"/>
      <c r="Z17165" s="289"/>
    </row>
    <row r="17166" spans="22:26">
      <c r="V17166" s="288"/>
      <c r="W17166" s="287"/>
      <c r="Z17166" s="289"/>
    </row>
    <row r="17167" spans="22:26">
      <c r="V17167" s="288"/>
      <c r="W17167" s="287"/>
      <c r="Z17167" s="289"/>
    </row>
    <row r="17168" spans="22:26">
      <c r="V17168" s="288"/>
      <c r="W17168" s="287"/>
      <c r="Z17168" s="289"/>
    </row>
    <row r="17169" spans="22:26">
      <c r="V17169" s="288"/>
      <c r="W17169" s="287"/>
      <c r="Z17169" s="289"/>
    </row>
    <row r="17170" spans="22:26">
      <c r="V17170" s="288"/>
      <c r="W17170" s="287"/>
      <c r="Z17170" s="289"/>
    </row>
    <row r="17171" spans="22:26">
      <c r="V17171" s="288"/>
      <c r="W17171" s="287"/>
      <c r="Z17171" s="289"/>
    </row>
    <row r="17172" spans="22:26">
      <c r="V17172" s="288"/>
      <c r="W17172" s="287"/>
      <c r="Z17172" s="289"/>
    </row>
    <row r="17173" spans="22:26">
      <c r="V17173" s="288"/>
      <c r="W17173" s="287"/>
      <c r="Z17173" s="289"/>
    </row>
    <row r="17174" spans="22:26">
      <c r="V17174" s="288"/>
      <c r="W17174" s="287"/>
      <c r="Z17174" s="289"/>
    </row>
    <row r="17175" spans="22:26">
      <c r="V17175" s="288"/>
      <c r="W17175" s="287"/>
      <c r="Z17175" s="289"/>
    </row>
    <row r="17176" spans="22:26">
      <c r="V17176" s="288"/>
      <c r="W17176" s="287"/>
      <c r="Z17176" s="289"/>
    </row>
    <row r="17177" spans="22:26">
      <c r="V17177" s="288"/>
      <c r="W17177" s="287"/>
      <c r="Z17177" s="289"/>
    </row>
    <row r="17178" spans="22:26">
      <c r="V17178" s="288"/>
      <c r="W17178" s="287"/>
      <c r="Z17178" s="289"/>
    </row>
    <row r="17179" spans="22:26">
      <c r="V17179" s="288"/>
      <c r="W17179" s="287"/>
      <c r="Z17179" s="289"/>
    </row>
    <row r="17180" spans="22:26">
      <c r="V17180" s="288"/>
      <c r="W17180" s="287"/>
      <c r="Z17180" s="289"/>
    </row>
    <row r="17181" spans="22:26">
      <c r="V17181" s="288"/>
      <c r="W17181" s="287"/>
      <c r="Z17181" s="289"/>
    </row>
    <row r="17182" spans="22:26">
      <c r="V17182" s="288"/>
      <c r="W17182" s="287"/>
      <c r="Z17182" s="289"/>
    </row>
    <row r="17183" spans="22:26">
      <c r="V17183" s="288"/>
      <c r="W17183" s="287"/>
      <c r="Z17183" s="289"/>
    </row>
    <row r="17184" spans="22:26">
      <c r="V17184" s="288"/>
      <c r="W17184" s="287"/>
      <c r="Z17184" s="289"/>
    </row>
    <row r="17185" spans="22:26">
      <c r="V17185" s="288"/>
      <c r="W17185" s="287"/>
      <c r="Z17185" s="289"/>
    </row>
    <row r="17186" spans="22:26">
      <c r="V17186" s="288"/>
      <c r="W17186" s="287"/>
      <c r="Z17186" s="289"/>
    </row>
    <row r="17187" spans="22:26">
      <c r="V17187" s="288"/>
      <c r="W17187" s="287"/>
      <c r="Z17187" s="289"/>
    </row>
    <row r="17188" spans="22:26">
      <c r="V17188" s="288"/>
      <c r="W17188" s="287"/>
      <c r="Z17188" s="289"/>
    </row>
    <row r="17189" spans="22:26">
      <c r="V17189" s="288"/>
      <c r="W17189" s="287"/>
      <c r="Z17189" s="289"/>
    </row>
    <row r="17190" spans="22:26">
      <c r="V17190" s="288"/>
      <c r="W17190" s="287"/>
      <c r="Z17190" s="289"/>
    </row>
    <row r="17191" spans="22:26">
      <c r="V17191" s="288"/>
      <c r="W17191" s="287"/>
      <c r="Z17191" s="289"/>
    </row>
    <row r="17192" spans="22:26">
      <c r="V17192" s="288"/>
      <c r="W17192" s="287"/>
      <c r="Z17192" s="289"/>
    </row>
    <row r="17193" spans="22:26">
      <c r="V17193" s="288"/>
      <c r="W17193" s="287"/>
      <c r="Z17193" s="289"/>
    </row>
    <row r="17194" spans="22:26">
      <c r="V17194" s="288"/>
      <c r="W17194" s="287"/>
      <c r="Z17194" s="289"/>
    </row>
    <row r="17195" spans="22:26">
      <c r="V17195" s="288"/>
      <c r="W17195" s="287"/>
      <c r="Z17195" s="289"/>
    </row>
    <row r="17196" spans="22:26">
      <c r="V17196" s="288"/>
      <c r="W17196" s="287"/>
      <c r="Z17196" s="289"/>
    </row>
    <row r="17197" spans="22:26">
      <c r="V17197" s="288"/>
      <c r="W17197" s="287"/>
      <c r="Z17197" s="289"/>
    </row>
    <row r="17198" spans="22:26">
      <c r="V17198" s="288"/>
      <c r="W17198" s="287"/>
      <c r="Z17198" s="289"/>
    </row>
    <row r="17199" spans="22:26">
      <c r="V17199" s="288"/>
      <c r="W17199" s="287"/>
      <c r="Z17199" s="289"/>
    </row>
    <row r="17200" spans="22:26">
      <c r="V17200" s="288"/>
      <c r="W17200" s="287"/>
      <c r="Z17200" s="289"/>
    </row>
    <row r="17201" spans="22:26">
      <c r="V17201" s="288"/>
      <c r="W17201" s="287"/>
      <c r="Z17201" s="289"/>
    </row>
    <row r="17202" spans="22:26">
      <c r="V17202" s="288"/>
      <c r="W17202" s="287"/>
      <c r="Z17202" s="289"/>
    </row>
    <row r="17203" spans="22:26">
      <c r="V17203" s="288"/>
      <c r="W17203" s="287"/>
      <c r="Z17203" s="289"/>
    </row>
    <row r="17204" spans="22:26">
      <c r="V17204" s="288"/>
      <c r="W17204" s="287"/>
      <c r="Z17204" s="289"/>
    </row>
    <row r="17205" spans="22:26">
      <c r="V17205" s="288"/>
      <c r="W17205" s="287"/>
      <c r="Z17205" s="289"/>
    </row>
    <row r="17206" spans="22:26">
      <c r="V17206" s="288"/>
      <c r="W17206" s="287"/>
      <c r="Z17206" s="289"/>
    </row>
    <row r="17207" spans="22:26">
      <c r="V17207" s="288"/>
      <c r="W17207" s="287"/>
      <c r="Z17207" s="289"/>
    </row>
    <row r="17208" spans="22:26">
      <c r="V17208" s="288"/>
      <c r="W17208" s="287"/>
      <c r="Z17208" s="289"/>
    </row>
    <row r="17209" spans="22:26">
      <c r="V17209" s="288"/>
      <c r="W17209" s="287"/>
      <c r="Z17209" s="289"/>
    </row>
    <row r="17210" spans="22:26">
      <c r="V17210" s="288"/>
      <c r="W17210" s="287"/>
      <c r="Z17210" s="289"/>
    </row>
    <row r="17211" spans="22:26">
      <c r="V17211" s="288"/>
      <c r="W17211" s="287"/>
      <c r="Z17211" s="289"/>
    </row>
    <row r="17212" spans="22:26">
      <c r="V17212" s="288"/>
      <c r="W17212" s="287"/>
      <c r="Z17212" s="289"/>
    </row>
    <row r="17213" spans="22:26">
      <c r="V17213" s="288"/>
      <c r="W17213" s="287"/>
      <c r="Z17213" s="289"/>
    </row>
    <row r="17214" spans="22:26">
      <c r="V17214" s="288"/>
      <c r="W17214" s="287"/>
      <c r="Z17214" s="289"/>
    </row>
    <row r="17215" spans="22:26">
      <c r="V17215" s="288"/>
      <c r="W17215" s="287"/>
      <c r="Z17215" s="289"/>
    </row>
    <row r="17216" spans="22:26">
      <c r="V17216" s="288"/>
      <c r="W17216" s="287"/>
      <c r="Z17216" s="289"/>
    </row>
    <row r="17217" spans="22:26">
      <c r="V17217" s="288"/>
      <c r="W17217" s="287"/>
      <c r="Z17217" s="289"/>
    </row>
    <row r="17218" spans="22:26">
      <c r="V17218" s="288"/>
      <c r="W17218" s="287"/>
      <c r="Z17218" s="289"/>
    </row>
    <row r="17219" spans="22:26">
      <c r="V17219" s="288"/>
      <c r="W17219" s="287"/>
      <c r="Z17219" s="289"/>
    </row>
    <row r="17220" spans="22:26">
      <c r="V17220" s="288"/>
      <c r="W17220" s="287"/>
      <c r="Z17220" s="289"/>
    </row>
    <row r="17221" spans="22:26">
      <c r="V17221" s="288"/>
      <c r="W17221" s="287"/>
      <c r="Z17221" s="289"/>
    </row>
    <row r="17222" spans="22:26">
      <c r="V17222" s="288"/>
      <c r="W17222" s="287"/>
      <c r="Z17222" s="289"/>
    </row>
    <row r="17223" spans="22:26">
      <c r="V17223" s="288"/>
      <c r="W17223" s="287"/>
      <c r="Z17223" s="289"/>
    </row>
    <row r="17224" spans="22:26">
      <c r="V17224" s="288"/>
      <c r="W17224" s="287"/>
      <c r="Z17224" s="289"/>
    </row>
    <row r="17225" spans="22:26">
      <c r="V17225" s="288"/>
      <c r="W17225" s="287"/>
      <c r="Z17225" s="289"/>
    </row>
    <row r="17226" spans="22:26">
      <c r="V17226" s="288"/>
      <c r="W17226" s="287"/>
      <c r="Z17226" s="289"/>
    </row>
    <row r="17227" spans="22:26">
      <c r="V17227" s="288"/>
      <c r="W17227" s="287"/>
      <c r="Z17227" s="289"/>
    </row>
    <row r="17228" spans="22:26">
      <c r="V17228" s="288"/>
      <c r="W17228" s="287"/>
      <c r="Z17228" s="289"/>
    </row>
    <row r="17229" spans="22:26">
      <c r="V17229" s="288"/>
      <c r="W17229" s="287"/>
      <c r="Z17229" s="289"/>
    </row>
    <row r="17230" spans="22:26">
      <c r="V17230" s="288"/>
      <c r="W17230" s="287"/>
      <c r="Z17230" s="289"/>
    </row>
    <row r="17231" spans="22:26">
      <c r="V17231" s="288"/>
      <c r="W17231" s="287"/>
      <c r="Z17231" s="289"/>
    </row>
    <row r="17232" spans="22:26">
      <c r="V17232" s="288"/>
      <c r="W17232" s="287"/>
      <c r="Z17232" s="289"/>
    </row>
    <row r="17233" spans="22:26">
      <c r="V17233" s="288"/>
      <c r="W17233" s="287"/>
      <c r="Z17233" s="289"/>
    </row>
    <row r="17234" spans="22:26">
      <c r="V17234" s="288"/>
      <c r="W17234" s="287"/>
      <c r="Z17234" s="289"/>
    </row>
    <row r="17235" spans="22:26">
      <c r="V17235" s="288"/>
      <c r="W17235" s="287"/>
      <c r="Z17235" s="289"/>
    </row>
    <row r="17236" spans="22:26">
      <c r="V17236" s="288"/>
      <c r="W17236" s="287"/>
      <c r="Z17236" s="289"/>
    </row>
    <row r="17237" spans="22:26">
      <c r="V17237" s="288"/>
      <c r="W17237" s="287"/>
      <c r="Z17237" s="289"/>
    </row>
    <row r="17238" spans="22:26">
      <c r="V17238" s="288"/>
      <c r="W17238" s="287"/>
      <c r="Z17238" s="289"/>
    </row>
    <row r="17239" spans="22:26">
      <c r="V17239" s="288"/>
      <c r="W17239" s="287"/>
      <c r="Z17239" s="289"/>
    </row>
    <row r="17240" spans="22:26">
      <c r="V17240" s="288"/>
      <c r="W17240" s="287"/>
      <c r="Z17240" s="289"/>
    </row>
    <row r="17241" spans="22:26">
      <c r="V17241" s="288"/>
      <c r="W17241" s="287"/>
      <c r="Z17241" s="289"/>
    </row>
    <row r="17242" spans="22:26">
      <c r="V17242" s="288"/>
      <c r="W17242" s="287"/>
      <c r="Z17242" s="289"/>
    </row>
    <row r="17243" spans="22:26">
      <c r="V17243" s="288"/>
      <c r="W17243" s="287"/>
      <c r="Z17243" s="289"/>
    </row>
    <row r="17244" spans="22:26">
      <c r="V17244" s="288"/>
      <c r="W17244" s="287"/>
      <c r="Z17244" s="289"/>
    </row>
    <row r="17245" spans="22:26">
      <c r="V17245" s="288"/>
      <c r="W17245" s="287"/>
      <c r="Z17245" s="289"/>
    </row>
    <row r="17246" spans="22:26">
      <c r="V17246" s="288"/>
      <c r="W17246" s="287"/>
      <c r="Z17246" s="289"/>
    </row>
    <row r="17247" spans="22:26">
      <c r="V17247" s="288"/>
      <c r="W17247" s="287"/>
      <c r="Z17247" s="289"/>
    </row>
    <row r="17248" spans="22:26">
      <c r="V17248" s="288"/>
      <c r="W17248" s="287"/>
      <c r="Z17248" s="289"/>
    </row>
    <row r="17249" spans="22:26">
      <c r="V17249" s="288"/>
      <c r="W17249" s="287"/>
      <c r="Z17249" s="289"/>
    </row>
    <row r="17250" spans="22:26">
      <c r="V17250" s="288"/>
      <c r="W17250" s="287"/>
      <c r="Z17250" s="289"/>
    </row>
    <row r="17251" spans="22:26">
      <c r="V17251" s="288"/>
      <c r="W17251" s="287"/>
      <c r="Z17251" s="289"/>
    </row>
    <row r="17252" spans="22:26">
      <c r="V17252" s="288"/>
      <c r="W17252" s="287"/>
      <c r="Z17252" s="289"/>
    </row>
    <row r="17253" spans="22:26">
      <c r="V17253" s="288"/>
      <c r="W17253" s="287"/>
      <c r="Z17253" s="289"/>
    </row>
    <row r="17254" spans="22:26">
      <c r="V17254" s="288"/>
      <c r="W17254" s="287"/>
      <c r="Z17254" s="289"/>
    </row>
    <row r="17255" spans="22:26">
      <c r="V17255" s="288"/>
      <c r="W17255" s="287"/>
      <c r="Z17255" s="289"/>
    </row>
    <row r="17256" spans="22:26">
      <c r="V17256" s="288"/>
      <c r="W17256" s="287"/>
      <c r="Z17256" s="289"/>
    </row>
    <row r="17257" spans="22:26">
      <c r="V17257" s="288"/>
      <c r="W17257" s="287"/>
      <c r="Z17257" s="289"/>
    </row>
    <row r="17258" spans="22:26">
      <c r="V17258" s="288"/>
      <c r="W17258" s="287"/>
      <c r="Z17258" s="289"/>
    </row>
    <row r="17259" spans="22:26">
      <c r="V17259" s="288"/>
      <c r="W17259" s="287"/>
      <c r="Z17259" s="289"/>
    </row>
    <row r="17260" spans="22:26">
      <c r="V17260" s="288"/>
      <c r="W17260" s="287"/>
      <c r="Z17260" s="289"/>
    </row>
    <row r="17261" spans="22:26">
      <c r="V17261" s="288"/>
      <c r="W17261" s="287"/>
      <c r="Z17261" s="289"/>
    </row>
    <row r="17262" spans="22:26">
      <c r="V17262" s="288"/>
      <c r="W17262" s="287"/>
      <c r="Z17262" s="289"/>
    </row>
    <row r="17263" spans="22:26">
      <c r="V17263" s="288"/>
      <c r="W17263" s="287"/>
      <c r="Z17263" s="289"/>
    </row>
    <row r="17264" spans="22:26">
      <c r="V17264" s="288"/>
      <c r="W17264" s="287"/>
      <c r="Z17264" s="289"/>
    </row>
    <row r="17265" spans="22:26">
      <c r="V17265" s="288"/>
      <c r="W17265" s="287"/>
      <c r="Z17265" s="289"/>
    </row>
    <row r="17266" spans="22:26">
      <c r="V17266" s="288"/>
      <c r="W17266" s="287"/>
      <c r="Z17266" s="289"/>
    </row>
    <row r="17267" spans="22:26">
      <c r="V17267" s="288"/>
      <c r="W17267" s="287"/>
      <c r="Z17267" s="289"/>
    </row>
    <row r="17268" spans="22:26">
      <c r="V17268" s="288"/>
      <c r="W17268" s="287"/>
      <c r="Z17268" s="289"/>
    </row>
    <row r="17269" spans="22:26">
      <c r="V17269" s="288"/>
      <c r="W17269" s="287"/>
      <c r="Z17269" s="289"/>
    </row>
    <row r="17270" spans="22:26">
      <c r="V17270" s="288"/>
      <c r="W17270" s="287"/>
      <c r="Z17270" s="289"/>
    </row>
    <row r="17271" spans="22:26">
      <c r="V17271" s="288"/>
      <c r="W17271" s="287"/>
      <c r="Z17271" s="289"/>
    </row>
    <row r="17272" spans="22:26">
      <c r="V17272" s="288"/>
      <c r="W17272" s="287"/>
      <c r="Z17272" s="289"/>
    </row>
    <row r="17273" spans="22:26">
      <c r="V17273" s="288"/>
      <c r="W17273" s="287"/>
      <c r="Z17273" s="289"/>
    </row>
    <row r="17274" spans="22:26">
      <c r="V17274" s="288"/>
      <c r="W17274" s="287"/>
      <c r="Z17274" s="289"/>
    </row>
    <row r="17275" spans="22:26">
      <c r="V17275" s="288"/>
      <c r="W17275" s="287"/>
      <c r="Z17275" s="289"/>
    </row>
    <row r="17276" spans="22:26">
      <c r="V17276" s="288"/>
      <c r="W17276" s="287"/>
      <c r="Z17276" s="289"/>
    </row>
    <row r="17277" spans="22:26">
      <c r="V17277" s="288"/>
      <c r="W17277" s="287"/>
      <c r="Z17277" s="289"/>
    </row>
    <row r="17278" spans="22:26">
      <c r="V17278" s="288"/>
      <c r="W17278" s="287"/>
      <c r="Z17278" s="289"/>
    </row>
    <row r="17279" spans="22:26">
      <c r="V17279" s="288"/>
      <c r="W17279" s="287"/>
      <c r="Z17279" s="289"/>
    </row>
    <row r="17280" spans="22:26">
      <c r="V17280" s="288"/>
      <c r="W17280" s="287"/>
      <c r="Z17280" s="289"/>
    </row>
    <row r="17281" spans="22:26">
      <c r="V17281" s="288"/>
      <c r="W17281" s="287"/>
      <c r="Z17281" s="289"/>
    </row>
    <row r="17282" spans="22:26">
      <c r="V17282" s="288"/>
      <c r="W17282" s="287"/>
      <c r="Z17282" s="289"/>
    </row>
    <row r="17283" spans="22:26">
      <c r="V17283" s="288"/>
      <c r="W17283" s="287"/>
      <c r="Z17283" s="289"/>
    </row>
    <row r="17284" spans="22:26">
      <c r="V17284" s="288"/>
      <c r="W17284" s="287"/>
      <c r="Z17284" s="289"/>
    </row>
    <row r="17285" spans="22:26">
      <c r="V17285" s="288"/>
      <c r="W17285" s="287"/>
      <c r="Z17285" s="289"/>
    </row>
    <row r="17286" spans="22:26">
      <c r="V17286" s="288"/>
      <c r="W17286" s="287"/>
      <c r="Z17286" s="289"/>
    </row>
    <row r="17287" spans="22:26">
      <c r="V17287" s="288"/>
      <c r="W17287" s="287"/>
      <c r="Z17287" s="289"/>
    </row>
    <row r="17288" spans="22:26">
      <c r="V17288" s="288"/>
      <c r="W17288" s="287"/>
      <c r="Z17288" s="289"/>
    </row>
    <row r="17289" spans="22:26">
      <c r="V17289" s="288"/>
      <c r="W17289" s="287"/>
      <c r="Z17289" s="289"/>
    </row>
    <row r="17290" spans="22:26">
      <c r="V17290" s="288"/>
      <c r="W17290" s="287"/>
      <c r="Z17290" s="289"/>
    </row>
    <row r="17291" spans="22:26">
      <c r="V17291" s="288"/>
      <c r="W17291" s="287"/>
      <c r="Z17291" s="289"/>
    </row>
    <row r="17292" spans="22:26">
      <c r="V17292" s="288"/>
      <c r="W17292" s="287"/>
      <c r="Z17292" s="289"/>
    </row>
    <row r="17293" spans="22:26">
      <c r="V17293" s="288"/>
      <c r="W17293" s="287"/>
      <c r="Z17293" s="289"/>
    </row>
    <row r="17294" spans="22:26">
      <c r="V17294" s="288"/>
      <c r="W17294" s="287"/>
      <c r="Z17294" s="289"/>
    </row>
    <row r="17295" spans="22:26">
      <c r="V17295" s="288"/>
      <c r="W17295" s="287"/>
      <c r="Z17295" s="289"/>
    </row>
    <row r="17296" spans="22:26">
      <c r="V17296" s="288"/>
      <c r="W17296" s="287"/>
      <c r="Z17296" s="289"/>
    </row>
    <row r="17297" spans="22:26">
      <c r="V17297" s="288"/>
      <c r="W17297" s="287"/>
      <c r="Z17297" s="289"/>
    </row>
    <row r="17298" spans="22:26">
      <c r="V17298" s="288"/>
      <c r="W17298" s="287"/>
      <c r="Z17298" s="289"/>
    </row>
    <row r="17299" spans="22:26">
      <c r="V17299" s="288"/>
      <c r="W17299" s="287"/>
      <c r="Z17299" s="289"/>
    </row>
    <row r="17300" spans="22:26">
      <c r="V17300" s="288"/>
      <c r="W17300" s="287"/>
      <c r="Z17300" s="289"/>
    </row>
    <row r="17301" spans="22:26">
      <c r="V17301" s="288"/>
      <c r="W17301" s="287"/>
      <c r="Z17301" s="289"/>
    </row>
    <row r="17302" spans="22:26">
      <c r="V17302" s="288"/>
      <c r="W17302" s="287"/>
      <c r="Z17302" s="289"/>
    </row>
    <row r="17303" spans="22:26">
      <c r="V17303" s="288"/>
      <c r="W17303" s="287"/>
      <c r="Z17303" s="289"/>
    </row>
    <row r="17304" spans="22:26">
      <c r="V17304" s="288"/>
      <c r="W17304" s="287"/>
      <c r="Z17304" s="289"/>
    </row>
    <row r="17305" spans="22:26">
      <c r="V17305" s="288"/>
      <c r="W17305" s="287"/>
      <c r="Z17305" s="289"/>
    </row>
    <row r="17306" spans="22:26">
      <c r="V17306" s="288"/>
      <c r="W17306" s="287"/>
      <c r="Z17306" s="289"/>
    </row>
    <row r="17307" spans="22:26">
      <c r="V17307" s="288"/>
      <c r="W17307" s="287"/>
      <c r="Z17307" s="289"/>
    </row>
    <row r="17308" spans="22:26">
      <c r="V17308" s="288"/>
      <c r="W17308" s="287"/>
      <c r="Z17308" s="289"/>
    </row>
    <row r="17309" spans="22:26">
      <c r="V17309" s="288"/>
      <c r="W17309" s="287"/>
      <c r="Z17309" s="289"/>
    </row>
    <row r="17310" spans="22:26">
      <c r="V17310" s="288"/>
      <c r="W17310" s="287"/>
      <c r="Z17310" s="289"/>
    </row>
    <row r="17311" spans="22:26">
      <c r="V17311" s="288"/>
      <c r="W17311" s="287"/>
      <c r="Z17311" s="289"/>
    </row>
    <row r="17312" spans="22:26">
      <c r="V17312" s="288"/>
      <c r="W17312" s="287"/>
      <c r="Z17312" s="289"/>
    </row>
    <row r="17313" spans="22:26">
      <c r="V17313" s="288"/>
      <c r="W17313" s="287"/>
      <c r="Z17313" s="289"/>
    </row>
    <row r="17314" spans="22:26">
      <c r="V17314" s="288"/>
      <c r="W17314" s="287"/>
      <c r="Z17314" s="289"/>
    </row>
    <row r="17315" spans="22:26">
      <c r="V17315" s="288"/>
      <c r="W17315" s="287"/>
      <c r="Z17315" s="289"/>
    </row>
    <row r="17316" spans="22:26">
      <c r="V17316" s="288"/>
      <c r="W17316" s="287"/>
      <c r="Z17316" s="289"/>
    </row>
    <row r="17317" spans="22:26">
      <c r="V17317" s="288"/>
      <c r="W17317" s="287"/>
      <c r="Z17317" s="289"/>
    </row>
    <row r="17318" spans="22:26">
      <c r="V17318" s="288"/>
      <c r="W17318" s="287"/>
      <c r="Z17318" s="289"/>
    </row>
    <row r="17319" spans="22:26">
      <c r="V17319" s="288"/>
      <c r="W17319" s="287"/>
      <c r="Z17319" s="289"/>
    </row>
    <row r="17320" spans="22:26">
      <c r="V17320" s="288"/>
      <c r="W17320" s="287"/>
      <c r="Z17320" s="289"/>
    </row>
    <row r="17321" spans="22:26">
      <c r="V17321" s="288"/>
      <c r="W17321" s="287"/>
      <c r="Z17321" s="289"/>
    </row>
    <row r="17322" spans="22:26">
      <c r="V17322" s="288"/>
      <c r="W17322" s="287"/>
      <c r="Z17322" s="289"/>
    </row>
    <row r="17323" spans="22:26">
      <c r="V17323" s="288"/>
      <c r="W17323" s="287"/>
      <c r="Z17323" s="289"/>
    </row>
    <row r="17324" spans="22:26">
      <c r="V17324" s="288"/>
      <c r="W17324" s="287"/>
      <c r="Z17324" s="289"/>
    </row>
    <row r="17325" spans="22:26">
      <c r="V17325" s="288"/>
      <c r="W17325" s="287"/>
      <c r="Z17325" s="289"/>
    </row>
    <row r="17326" spans="22:26">
      <c r="V17326" s="288"/>
      <c r="W17326" s="287"/>
      <c r="Z17326" s="289"/>
    </row>
    <row r="17327" spans="22:26">
      <c r="V17327" s="288"/>
      <c r="W17327" s="287"/>
      <c r="Z17327" s="289"/>
    </row>
    <row r="17328" spans="22:26">
      <c r="V17328" s="288"/>
      <c r="W17328" s="287"/>
      <c r="Z17328" s="289"/>
    </row>
    <row r="17329" spans="22:26">
      <c r="V17329" s="288"/>
      <c r="W17329" s="287"/>
      <c r="Z17329" s="289"/>
    </row>
    <row r="17330" spans="22:26">
      <c r="V17330" s="288"/>
      <c r="W17330" s="287"/>
      <c r="Z17330" s="289"/>
    </row>
    <row r="17331" spans="22:26">
      <c r="V17331" s="288"/>
      <c r="W17331" s="287"/>
      <c r="Z17331" s="289"/>
    </row>
    <row r="17332" spans="22:26">
      <c r="V17332" s="288"/>
      <c r="W17332" s="287"/>
      <c r="Z17332" s="289"/>
    </row>
    <row r="17333" spans="22:26">
      <c r="V17333" s="288"/>
      <c r="W17333" s="287"/>
      <c r="Z17333" s="289"/>
    </row>
    <row r="17334" spans="22:26">
      <c r="V17334" s="288"/>
      <c r="W17334" s="287"/>
      <c r="Z17334" s="289"/>
    </row>
    <row r="17335" spans="22:26">
      <c r="V17335" s="288"/>
      <c r="W17335" s="287"/>
      <c r="Z17335" s="289"/>
    </row>
    <row r="17336" spans="22:26">
      <c r="V17336" s="288"/>
      <c r="W17336" s="287"/>
      <c r="Z17336" s="289"/>
    </row>
    <row r="17337" spans="22:26">
      <c r="V17337" s="288"/>
      <c r="W17337" s="287"/>
      <c r="Z17337" s="289"/>
    </row>
    <row r="17338" spans="22:26">
      <c r="V17338" s="288"/>
      <c r="W17338" s="287"/>
      <c r="Z17338" s="289"/>
    </row>
    <row r="17339" spans="22:26">
      <c r="V17339" s="288"/>
      <c r="W17339" s="287"/>
      <c r="Z17339" s="289"/>
    </row>
    <row r="17340" spans="22:26">
      <c r="V17340" s="288"/>
      <c r="W17340" s="287"/>
      <c r="Z17340" s="289"/>
    </row>
    <row r="17341" spans="22:26">
      <c r="V17341" s="288"/>
      <c r="W17341" s="287"/>
      <c r="Z17341" s="289"/>
    </row>
    <row r="17342" spans="22:26">
      <c r="V17342" s="288"/>
      <c r="W17342" s="287"/>
      <c r="Z17342" s="289"/>
    </row>
    <row r="17343" spans="22:26">
      <c r="V17343" s="288"/>
      <c r="W17343" s="287"/>
      <c r="Z17343" s="289"/>
    </row>
    <row r="17344" spans="22:26">
      <c r="V17344" s="288"/>
      <c r="W17344" s="287"/>
      <c r="Z17344" s="289"/>
    </row>
    <row r="17345" spans="22:26">
      <c r="V17345" s="288"/>
      <c r="W17345" s="287"/>
      <c r="Z17345" s="289"/>
    </row>
    <row r="17346" spans="22:26">
      <c r="V17346" s="288"/>
      <c r="W17346" s="287"/>
      <c r="Z17346" s="289"/>
    </row>
    <row r="17347" spans="22:26">
      <c r="V17347" s="288"/>
      <c r="W17347" s="287"/>
      <c r="Z17347" s="289"/>
    </row>
    <row r="17348" spans="22:26">
      <c r="V17348" s="288"/>
      <c r="W17348" s="287"/>
      <c r="Z17348" s="289"/>
    </row>
    <row r="17349" spans="22:26">
      <c r="V17349" s="288"/>
      <c r="W17349" s="287"/>
      <c r="Z17349" s="289"/>
    </row>
    <row r="17350" spans="22:26">
      <c r="V17350" s="288"/>
      <c r="W17350" s="287"/>
      <c r="Z17350" s="289"/>
    </row>
    <row r="17351" spans="22:26">
      <c r="V17351" s="288"/>
      <c r="W17351" s="287"/>
      <c r="Z17351" s="289"/>
    </row>
    <row r="17352" spans="22:26">
      <c r="V17352" s="288"/>
      <c r="W17352" s="287"/>
      <c r="Z17352" s="289"/>
    </row>
    <row r="17353" spans="22:26">
      <c r="V17353" s="288"/>
      <c r="W17353" s="287"/>
      <c r="Z17353" s="289"/>
    </row>
    <row r="17354" spans="22:26">
      <c r="V17354" s="288"/>
      <c r="W17354" s="287"/>
      <c r="Z17354" s="289"/>
    </row>
    <row r="17355" spans="22:26">
      <c r="V17355" s="288"/>
      <c r="W17355" s="287"/>
      <c r="Z17355" s="289"/>
    </row>
    <row r="17356" spans="22:26">
      <c r="V17356" s="288"/>
      <c r="W17356" s="287"/>
      <c r="Z17356" s="289"/>
    </row>
    <row r="17357" spans="22:26">
      <c r="V17357" s="288"/>
      <c r="W17357" s="287"/>
      <c r="Z17357" s="289"/>
    </row>
    <row r="17358" spans="22:26">
      <c r="V17358" s="288"/>
      <c r="W17358" s="287"/>
      <c r="Z17358" s="289"/>
    </row>
    <row r="17359" spans="22:26">
      <c r="V17359" s="288"/>
      <c r="W17359" s="287"/>
      <c r="Z17359" s="289"/>
    </row>
    <row r="17360" spans="22:26">
      <c r="V17360" s="288"/>
      <c r="W17360" s="287"/>
      <c r="Z17360" s="289"/>
    </row>
    <row r="17361" spans="22:26">
      <c r="V17361" s="288"/>
      <c r="W17361" s="287"/>
      <c r="Z17361" s="289"/>
    </row>
    <row r="17362" spans="22:26">
      <c r="V17362" s="288"/>
      <c r="W17362" s="287"/>
      <c r="Z17362" s="289"/>
    </row>
    <row r="17363" spans="22:26">
      <c r="V17363" s="288"/>
      <c r="W17363" s="287"/>
      <c r="Z17363" s="289"/>
    </row>
    <row r="17364" spans="22:26">
      <c r="V17364" s="288"/>
      <c r="W17364" s="287"/>
      <c r="Z17364" s="289"/>
    </row>
    <row r="17365" spans="22:26">
      <c r="V17365" s="288"/>
      <c r="W17365" s="287"/>
      <c r="Z17365" s="289"/>
    </row>
    <row r="17366" spans="22:26">
      <c r="V17366" s="288"/>
      <c r="W17366" s="287"/>
      <c r="Z17366" s="289"/>
    </row>
    <row r="17367" spans="22:26">
      <c r="V17367" s="288"/>
      <c r="W17367" s="287"/>
      <c r="Z17367" s="289"/>
    </row>
    <row r="17368" spans="22:26">
      <c r="V17368" s="288"/>
      <c r="W17368" s="287"/>
      <c r="Z17368" s="289"/>
    </row>
    <row r="17369" spans="22:26">
      <c r="V17369" s="288"/>
      <c r="W17369" s="287"/>
      <c r="Z17369" s="289"/>
    </row>
    <row r="17370" spans="22:26">
      <c r="V17370" s="288"/>
      <c r="W17370" s="287"/>
      <c r="Z17370" s="289"/>
    </row>
    <row r="17371" spans="22:26">
      <c r="V17371" s="288"/>
      <c r="W17371" s="287"/>
      <c r="Z17371" s="289"/>
    </row>
    <row r="17372" spans="22:26">
      <c r="V17372" s="288"/>
      <c r="W17372" s="287"/>
      <c r="Z17372" s="289"/>
    </row>
    <row r="17373" spans="22:26">
      <c r="V17373" s="288"/>
      <c r="W17373" s="287"/>
      <c r="Z17373" s="289"/>
    </row>
    <row r="17374" spans="22:26">
      <c r="V17374" s="288"/>
      <c r="W17374" s="287"/>
      <c r="Z17374" s="289"/>
    </row>
    <row r="17375" spans="22:26">
      <c r="V17375" s="288"/>
      <c r="W17375" s="287"/>
      <c r="Z17375" s="289"/>
    </row>
    <row r="17376" spans="22:26">
      <c r="V17376" s="288"/>
      <c r="W17376" s="287"/>
      <c r="Z17376" s="289"/>
    </row>
    <row r="17377" spans="22:26">
      <c r="V17377" s="288"/>
      <c r="W17377" s="287"/>
      <c r="Z17377" s="289"/>
    </row>
    <row r="17378" spans="22:26">
      <c r="V17378" s="288"/>
      <c r="W17378" s="287"/>
      <c r="Z17378" s="289"/>
    </row>
    <row r="17379" spans="22:26">
      <c r="V17379" s="288"/>
      <c r="W17379" s="287"/>
      <c r="Z17379" s="289"/>
    </row>
    <row r="17380" spans="22:26">
      <c r="V17380" s="288"/>
      <c r="W17380" s="287"/>
      <c r="Z17380" s="289"/>
    </row>
    <row r="17381" spans="22:26">
      <c r="V17381" s="288"/>
      <c r="W17381" s="287"/>
      <c r="Z17381" s="289"/>
    </row>
    <row r="17382" spans="22:26">
      <c r="V17382" s="288"/>
      <c r="W17382" s="287"/>
      <c r="Z17382" s="289"/>
    </row>
    <row r="17383" spans="22:26">
      <c r="V17383" s="288"/>
      <c r="W17383" s="287"/>
      <c r="Z17383" s="289"/>
    </row>
    <row r="17384" spans="22:26">
      <c r="V17384" s="288"/>
      <c r="W17384" s="287"/>
      <c r="Z17384" s="289"/>
    </row>
    <row r="17385" spans="22:26">
      <c r="V17385" s="288"/>
      <c r="W17385" s="287"/>
      <c r="Z17385" s="289"/>
    </row>
    <row r="17386" spans="22:26">
      <c r="V17386" s="288"/>
      <c r="W17386" s="287"/>
      <c r="Z17386" s="289"/>
    </row>
    <row r="17387" spans="22:26">
      <c r="V17387" s="288"/>
      <c r="W17387" s="287"/>
      <c r="Z17387" s="289"/>
    </row>
    <row r="17388" spans="22:26">
      <c r="V17388" s="288"/>
      <c r="W17388" s="287"/>
      <c r="Z17388" s="289"/>
    </row>
    <row r="17389" spans="22:26">
      <c r="V17389" s="288"/>
      <c r="W17389" s="287"/>
      <c r="Z17389" s="289"/>
    </row>
    <row r="17390" spans="22:26">
      <c r="V17390" s="288"/>
      <c r="W17390" s="287"/>
      <c r="Z17390" s="289"/>
    </row>
    <row r="17391" spans="22:26">
      <c r="V17391" s="288"/>
      <c r="W17391" s="287"/>
      <c r="Z17391" s="289"/>
    </row>
    <row r="17392" spans="22:26">
      <c r="V17392" s="288"/>
      <c r="W17392" s="287"/>
      <c r="Z17392" s="289"/>
    </row>
    <row r="17393" spans="22:26">
      <c r="V17393" s="288"/>
      <c r="W17393" s="287"/>
      <c r="Z17393" s="289"/>
    </row>
    <row r="17394" spans="22:26">
      <c r="V17394" s="288"/>
      <c r="W17394" s="287"/>
      <c r="Z17394" s="289"/>
    </row>
    <row r="17395" spans="22:26">
      <c r="V17395" s="288"/>
      <c r="W17395" s="287"/>
      <c r="Z17395" s="289"/>
    </row>
    <row r="17396" spans="22:26">
      <c r="V17396" s="288"/>
      <c r="W17396" s="287"/>
      <c r="Z17396" s="289"/>
    </row>
    <row r="17397" spans="22:26">
      <c r="V17397" s="288"/>
      <c r="W17397" s="287"/>
      <c r="Z17397" s="289"/>
    </row>
    <row r="17398" spans="22:26">
      <c r="V17398" s="288"/>
      <c r="W17398" s="287"/>
      <c r="Z17398" s="289"/>
    </row>
    <row r="17399" spans="22:26">
      <c r="V17399" s="288"/>
      <c r="W17399" s="287"/>
      <c r="Z17399" s="289"/>
    </row>
    <row r="17400" spans="22:26">
      <c r="V17400" s="288"/>
      <c r="W17400" s="287"/>
      <c r="Z17400" s="289"/>
    </row>
    <row r="17401" spans="22:26">
      <c r="V17401" s="288"/>
      <c r="W17401" s="287"/>
      <c r="Z17401" s="289"/>
    </row>
    <row r="17402" spans="22:26">
      <c r="V17402" s="288"/>
      <c r="W17402" s="287"/>
      <c r="Z17402" s="289"/>
    </row>
    <row r="17403" spans="22:26">
      <c r="V17403" s="288"/>
      <c r="W17403" s="287"/>
      <c r="Z17403" s="289"/>
    </row>
    <row r="17404" spans="22:26">
      <c r="V17404" s="288"/>
      <c r="W17404" s="287"/>
      <c r="Z17404" s="289"/>
    </row>
    <row r="17405" spans="22:26">
      <c r="V17405" s="288"/>
      <c r="W17405" s="287"/>
      <c r="Z17405" s="289"/>
    </row>
    <row r="17406" spans="22:26">
      <c r="V17406" s="288"/>
      <c r="W17406" s="287"/>
      <c r="Z17406" s="289"/>
    </row>
    <row r="17407" spans="22:26">
      <c r="V17407" s="288"/>
      <c r="W17407" s="287"/>
      <c r="Z17407" s="289"/>
    </row>
    <row r="17408" spans="22:26">
      <c r="V17408" s="288"/>
      <c r="W17408" s="287"/>
      <c r="Z17408" s="289"/>
    </row>
    <row r="17409" spans="22:26">
      <c r="V17409" s="288"/>
      <c r="W17409" s="287"/>
      <c r="Z17409" s="289"/>
    </row>
    <row r="17410" spans="22:26">
      <c r="V17410" s="288"/>
      <c r="W17410" s="287"/>
      <c r="Z17410" s="289"/>
    </row>
    <row r="17411" spans="22:26">
      <c r="V17411" s="288"/>
      <c r="W17411" s="287"/>
      <c r="Z17411" s="289"/>
    </row>
    <row r="17412" spans="22:26">
      <c r="V17412" s="288"/>
      <c r="W17412" s="287"/>
      <c r="Z17412" s="289"/>
    </row>
    <row r="17413" spans="22:26">
      <c r="V17413" s="288"/>
      <c r="W17413" s="287"/>
      <c r="Z17413" s="289"/>
    </row>
    <row r="17414" spans="22:26">
      <c r="V17414" s="288"/>
      <c r="W17414" s="287"/>
      <c r="Z17414" s="289"/>
    </row>
    <row r="17415" spans="22:26">
      <c r="V17415" s="288"/>
      <c r="W17415" s="287"/>
      <c r="Z17415" s="289"/>
    </row>
    <row r="17416" spans="22:26">
      <c r="V17416" s="288"/>
      <c r="W17416" s="287"/>
      <c r="Z17416" s="289"/>
    </row>
    <row r="17417" spans="22:26">
      <c r="V17417" s="288"/>
      <c r="W17417" s="287"/>
      <c r="Z17417" s="289"/>
    </row>
    <row r="17418" spans="22:26">
      <c r="V17418" s="288"/>
      <c r="W17418" s="287"/>
      <c r="Z17418" s="289"/>
    </row>
    <row r="17419" spans="22:26">
      <c r="V17419" s="288"/>
      <c r="W17419" s="287"/>
      <c r="Z17419" s="289"/>
    </row>
    <row r="17420" spans="22:26">
      <c r="V17420" s="288"/>
      <c r="W17420" s="287"/>
      <c r="Z17420" s="289"/>
    </row>
    <row r="17421" spans="22:26">
      <c r="V17421" s="288"/>
      <c r="W17421" s="287"/>
      <c r="Z17421" s="289"/>
    </row>
    <row r="17422" spans="22:26">
      <c r="V17422" s="288"/>
      <c r="W17422" s="287"/>
      <c r="Z17422" s="289"/>
    </row>
    <row r="17423" spans="22:26">
      <c r="V17423" s="288"/>
      <c r="W17423" s="287"/>
      <c r="Z17423" s="289"/>
    </row>
    <row r="17424" spans="22:26">
      <c r="V17424" s="288"/>
      <c r="W17424" s="287"/>
      <c r="Z17424" s="289"/>
    </row>
    <row r="17425" spans="22:26">
      <c r="V17425" s="288"/>
      <c r="W17425" s="287"/>
      <c r="Z17425" s="289"/>
    </row>
    <row r="17426" spans="22:26">
      <c r="V17426" s="288"/>
      <c r="W17426" s="287"/>
      <c r="Z17426" s="289"/>
    </row>
    <row r="17427" spans="22:26">
      <c r="V17427" s="288"/>
      <c r="W17427" s="287"/>
      <c r="Z17427" s="289"/>
    </row>
    <row r="17428" spans="22:26">
      <c r="V17428" s="288"/>
      <c r="W17428" s="287"/>
      <c r="Z17428" s="289"/>
    </row>
    <row r="17429" spans="22:26">
      <c r="V17429" s="288"/>
      <c r="W17429" s="287"/>
      <c r="Z17429" s="289"/>
    </row>
    <row r="17430" spans="22:26">
      <c r="V17430" s="288"/>
      <c r="W17430" s="287"/>
      <c r="Z17430" s="289"/>
    </row>
    <row r="17431" spans="22:26">
      <c r="V17431" s="288"/>
      <c r="W17431" s="287"/>
      <c r="Z17431" s="289"/>
    </row>
    <row r="17432" spans="22:26">
      <c r="V17432" s="288"/>
      <c r="W17432" s="287"/>
      <c r="Z17432" s="289"/>
    </row>
    <row r="17433" spans="22:26">
      <c r="V17433" s="288"/>
      <c r="W17433" s="287"/>
      <c r="Z17433" s="289"/>
    </row>
    <row r="17434" spans="22:26">
      <c r="V17434" s="288"/>
      <c r="W17434" s="287"/>
      <c r="Z17434" s="289"/>
    </row>
    <row r="17435" spans="22:26">
      <c r="V17435" s="288"/>
      <c r="W17435" s="287"/>
      <c r="Z17435" s="289"/>
    </row>
    <row r="17436" spans="22:26">
      <c r="V17436" s="288"/>
      <c r="W17436" s="287"/>
      <c r="Z17436" s="289"/>
    </row>
    <row r="17437" spans="22:26">
      <c r="V17437" s="288"/>
      <c r="W17437" s="287"/>
      <c r="Z17437" s="289"/>
    </row>
    <row r="17438" spans="22:26">
      <c r="V17438" s="288"/>
      <c r="W17438" s="287"/>
      <c r="Z17438" s="289"/>
    </row>
    <row r="17439" spans="22:26">
      <c r="V17439" s="288"/>
      <c r="W17439" s="287"/>
      <c r="Z17439" s="289"/>
    </row>
    <row r="17440" spans="22:26">
      <c r="V17440" s="288"/>
      <c r="W17440" s="287"/>
      <c r="Z17440" s="289"/>
    </row>
    <row r="17441" spans="22:26">
      <c r="V17441" s="288"/>
      <c r="W17441" s="287"/>
      <c r="Z17441" s="289"/>
    </row>
    <row r="17442" spans="22:26">
      <c r="V17442" s="288"/>
      <c r="W17442" s="287"/>
      <c r="Z17442" s="289"/>
    </row>
    <row r="17443" spans="22:26">
      <c r="V17443" s="288"/>
      <c r="W17443" s="287"/>
      <c r="Z17443" s="289"/>
    </row>
    <row r="17444" spans="22:26">
      <c r="V17444" s="288"/>
      <c r="W17444" s="287"/>
      <c r="Z17444" s="289"/>
    </row>
    <row r="17445" spans="22:26">
      <c r="V17445" s="288"/>
      <c r="W17445" s="287"/>
      <c r="Z17445" s="289"/>
    </row>
    <row r="17446" spans="22:26">
      <c r="V17446" s="288"/>
      <c r="W17446" s="287"/>
      <c r="Z17446" s="289"/>
    </row>
    <row r="17447" spans="22:26">
      <c r="V17447" s="288"/>
      <c r="W17447" s="287"/>
      <c r="Z17447" s="289"/>
    </row>
    <row r="17448" spans="22:26">
      <c r="V17448" s="288"/>
      <c r="W17448" s="287"/>
      <c r="Z17448" s="289"/>
    </row>
    <row r="17449" spans="22:26">
      <c r="V17449" s="288"/>
      <c r="W17449" s="287"/>
      <c r="Z17449" s="289"/>
    </row>
    <row r="17450" spans="22:26">
      <c r="V17450" s="288"/>
      <c r="W17450" s="287"/>
      <c r="Z17450" s="289"/>
    </row>
    <row r="17451" spans="22:26">
      <c r="V17451" s="288"/>
      <c r="W17451" s="287"/>
      <c r="Z17451" s="289"/>
    </row>
    <row r="17452" spans="22:26">
      <c r="V17452" s="288"/>
      <c r="W17452" s="287"/>
      <c r="Z17452" s="289"/>
    </row>
    <row r="17453" spans="22:26">
      <c r="V17453" s="288"/>
      <c r="W17453" s="287"/>
      <c r="Z17453" s="289"/>
    </row>
    <row r="17454" spans="22:26">
      <c r="V17454" s="288"/>
      <c r="W17454" s="287"/>
      <c r="Z17454" s="289"/>
    </row>
    <row r="17455" spans="22:26">
      <c r="V17455" s="288"/>
      <c r="W17455" s="287"/>
      <c r="Z17455" s="289"/>
    </row>
    <row r="17456" spans="22:26">
      <c r="V17456" s="288"/>
      <c r="W17456" s="287"/>
      <c r="Z17456" s="289"/>
    </row>
    <row r="17457" spans="22:26">
      <c r="V17457" s="288"/>
      <c r="W17457" s="287"/>
      <c r="Z17457" s="289"/>
    </row>
    <row r="17458" spans="22:26">
      <c r="V17458" s="288"/>
      <c r="W17458" s="287"/>
      <c r="Z17458" s="289"/>
    </row>
    <row r="17459" spans="22:26">
      <c r="V17459" s="288"/>
      <c r="W17459" s="287"/>
      <c r="Z17459" s="289"/>
    </row>
    <row r="17460" spans="22:26">
      <c r="V17460" s="288"/>
      <c r="W17460" s="287"/>
      <c r="Z17460" s="289"/>
    </row>
    <row r="17461" spans="22:26">
      <c r="V17461" s="288"/>
      <c r="W17461" s="287"/>
      <c r="Z17461" s="289"/>
    </row>
    <row r="17462" spans="22:26">
      <c r="V17462" s="288"/>
      <c r="W17462" s="287"/>
      <c r="Z17462" s="289"/>
    </row>
    <row r="17463" spans="22:26">
      <c r="V17463" s="288"/>
      <c r="W17463" s="287"/>
      <c r="Z17463" s="289"/>
    </row>
    <row r="17464" spans="22:26">
      <c r="V17464" s="288"/>
      <c r="W17464" s="287"/>
      <c r="Z17464" s="289"/>
    </row>
    <row r="17465" spans="22:26">
      <c r="V17465" s="288"/>
      <c r="W17465" s="287"/>
      <c r="Z17465" s="289"/>
    </row>
    <row r="17466" spans="22:26">
      <c r="V17466" s="288"/>
      <c r="W17466" s="287"/>
      <c r="Z17466" s="289"/>
    </row>
    <row r="17467" spans="22:26">
      <c r="V17467" s="288"/>
      <c r="W17467" s="287"/>
      <c r="Z17467" s="289"/>
    </row>
    <row r="17468" spans="22:26">
      <c r="V17468" s="288"/>
      <c r="W17468" s="287"/>
      <c r="Z17468" s="289"/>
    </row>
    <row r="17469" spans="22:26">
      <c r="V17469" s="288"/>
      <c r="W17469" s="287"/>
      <c r="Z17469" s="289"/>
    </row>
    <row r="17470" spans="22:26">
      <c r="V17470" s="288"/>
      <c r="W17470" s="287"/>
      <c r="Z17470" s="289"/>
    </row>
    <row r="17471" spans="22:26">
      <c r="V17471" s="288"/>
      <c r="W17471" s="287"/>
      <c r="Z17471" s="289"/>
    </row>
    <row r="17472" spans="22:26">
      <c r="V17472" s="288"/>
      <c r="W17472" s="287"/>
      <c r="Z17472" s="289"/>
    </row>
    <row r="17473" spans="22:26">
      <c r="V17473" s="288"/>
      <c r="W17473" s="287"/>
      <c r="Z17473" s="289"/>
    </row>
    <row r="17474" spans="22:26">
      <c r="V17474" s="288"/>
      <c r="W17474" s="287"/>
      <c r="Z17474" s="289"/>
    </row>
    <row r="17475" spans="22:26">
      <c r="V17475" s="288"/>
      <c r="W17475" s="287"/>
      <c r="Z17475" s="289"/>
    </row>
    <row r="17476" spans="22:26">
      <c r="V17476" s="288"/>
      <c r="W17476" s="287"/>
      <c r="Z17476" s="289"/>
    </row>
    <row r="17477" spans="22:26">
      <c r="V17477" s="288"/>
      <c r="W17477" s="287"/>
      <c r="Z17477" s="289"/>
    </row>
    <row r="17478" spans="22:26">
      <c r="V17478" s="288"/>
      <c r="W17478" s="287"/>
      <c r="Z17478" s="289"/>
    </row>
    <row r="17479" spans="22:26">
      <c r="V17479" s="288"/>
      <c r="W17479" s="287"/>
      <c r="Z17479" s="289"/>
    </row>
    <row r="17480" spans="22:26">
      <c r="V17480" s="288"/>
      <c r="W17480" s="287"/>
      <c r="Z17480" s="289"/>
    </row>
    <row r="17481" spans="22:26">
      <c r="V17481" s="288"/>
      <c r="W17481" s="287"/>
      <c r="Z17481" s="289"/>
    </row>
    <row r="17482" spans="22:26">
      <c r="V17482" s="288"/>
      <c r="W17482" s="287"/>
      <c r="Z17482" s="289"/>
    </row>
    <row r="17483" spans="22:26">
      <c r="V17483" s="288"/>
      <c r="W17483" s="287"/>
      <c r="Z17483" s="289"/>
    </row>
    <row r="17484" spans="22:26">
      <c r="V17484" s="288"/>
      <c r="W17484" s="287"/>
      <c r="Z17484" s="289"/>
    </row>
    <row r="17485" spans="22:26">
      <c r="V17485" s="288"/>
      <c r="W17485" s="287"/>
      <c r="Z17485" s="289"/>
    </row>
    <row r="17486" spans="22:26">
      <c r="V17486" s="288"/>
      <c r="W17486" s="287"/>
      <c r="Z17486" s="289"/>
    </row>
    <row r="17487" spans="22:26">
      <c r="V17487" s="288"/>
      <c r="W17487" s="287"/>
      <c r="Z17487" s="289"/>
    </row>
    <row r="17488" spans="22:26">
      <c r="V17488" s="288"/>
      <c r="W17488" s="287"/>
      <c r="Z17488" s="289"/>
    </row>
    <row r="17489" spans="22:26">
      <c r="V17489" s="288"/>
      <c r="W17489" s="287"/>
      <c r="Z17489" s="289"/>
    </row>
    <row r="17490" spans="22:26">
      <c r="V17490" s="288"/>
      <c r="W17490" s="287"/>
      <c r="Z17490" s="289"/>
    </row>
    <row r="17491" spans="22:26">
      <c r="V17491" s="288"/>
      <c r="W17491" s="287"/>
      <c r="Z17491" s="289"/>
    </row>
    <row r="17492" spans="22:26">
      <c r="V17492" s="288"/>
      <c r="W17492" s="287"/>
      <c r="Z17492" s="289"/>
    </row>
    <row r="17493" spans="22:26">
      <c r="V17493" s="288"/>
      <c r="W17493" s="287"/>
      <c r="Z17493" s="289"/>
    </row>
    <row r="17494" spans="22:26">
      <c r="V17494" s="288"/>
      <c r="W17494" s="287"/>
      <c r="Z17494" s="289"/>
    </row>
    <row r="17495" spans="22:26">
      <c r="V17495" s="288"/>
      <c r="W17495" s="287"/>
      <c r="Z17495" s="289"/>
    </row>
    <row r="17496" spans="22:26">
      <c r="V17496" s="288"/>
      <c r="W17496" s="287"/>
      <c r="Z17496" s="289"/>
    </row>
    <row r="17497" spans="22:26">
      <c r="V17497" s="288"/>
      <c r="W17497" s="287"/>
      <c r="Z17497" s="289"/>
    </row>
    <row r="17498" spans="22:26">
      <c r="V17498" s="288"/>
      <c r="W17498" s="287"/>
      <c r="Z17498" s="289"/>
    </row>
    <row r="17499" spans="22:26">
      <c r="V17499" s="288"/>
      <c r="W17499" s="287"/>
      <c r="Z17499" s="289"/>
    </row>
    <row r="17500" spans="22:26">
      <c r="V17500" s="288"/>
      <c r="W17500" s="287"/>
      <c r="Z17500" s="289"/>
    </row>
    <row r="17501" spans="22:26">
      <c r="V17501" s="288"/>
      <c r="W17501" s="287"/>
      <c r="Z17501" s="289"/>
    </row>
    <row r="17502" spans="22:26">
      <c r="V17502" s="288"/>
      <c r="W17502" s="287"/>
      <c r="Z17502" s="289"/>
    </row>
    <row r="17503" spans="22:26">
      <c r="V17503" s="288"/>
      <c r="W17503" s="287"/>
      <c r="Z17503" s="289"/>
    </row>
    <row r="17504" spans="22:26">
      <c r="V17504" s="288"/>
      <c r="W17504" s="287"/>
      <c r="Z17504" s="289"/>
    </row>
    <row r="17505" spans="22:26">
      <c r="V17505" s="288"/>
      <c r="W17505" s="287"/>
      <c r="Z17505" s="289"/>
    </row>
    <row r="17506" spans="22:26">
      <c r="V17506" s="288"/>
      <c r="W17506" s="287"/>
      <c r="Z17506" s="289"/>
    </row>
    <row r="17507" spans="22:26">
      <c r="V17507" s="288"/>
      <c r="W17507" s="287"/>
      <c r="Z17507" s="289"/>
    </row>
    <row r="17508" spans="22:26">
      <c r="V17508" s="288"/>
      <c r="W17508" s="287"/>
      <c r="Z17508" s="289"/>
    </row>
    <row r="17509" spans="22:26">
      <c r="V17509" s="288"/>
      <c r="W17509" s="287"/>
      <c r="Z17509" s="289"/>
    </row>
    <row r="17510" spans="22:26">
      <c r="V17510" s="288"/>
      <c r="W17510" s="287"/>
      <c r="Z17510" s="289"/>
    </row>
    <row r="17511" spans="22:26">
      <c r="V17511" s="288"/>
      <c r="W17511" s="287"/>
      <c r="Z17511" s="289"/>
    </row>
    <row r="17512" spans="22:26">
      <c r="V17512" s="288"/>
      <c r="W17512" s="287"/>
      <c r="Z17512" s="289"/>
    </row>
    <row r="17513" spans="22:26">
      <c r="V17513" s="288"/>
      <c r="W17513" s="287"/>
      <c r="Z17513" s="289"/>
    </row>
    <row r="17514" spans="22:26">
      <c r="V17514" s="288"/>
      <c r="W17514" s="287"/>
      <c r="Z17514" s="289"/>
    </row>
    <row r="17515" spans="22:26">
      <c r="V17515" s="288"/>
      <c r="W17515" s="287"/>
      <c r="Z17515" s="289"/>
    </row>
    <row r="17516" spans="22:26">
      <c r="V17516" s="288"/>
      <c r="W17516" s="287"/>
      <c r="Z17516" s="289"/>
    </row>
    <row r="17517" spans="22:26">
      <c r="V17517" s="288"/>
      <c r="W17517" s="287"/>
      <c r="Z17517" s="289"/>
    </row>
    <row r="17518" spans="22:26">
      <c r="V17518" s="288"/>
      <c r="W17518" s="287"/>
      <c r="Z17518" s="289"/>
    </row>
    <row r="17519" spans="22:26">
      <c r="V17519" s="288"/>
      <c r="W17519" s="287"/>
      <c r="Z17519" s="289"/>
    </row>
    <row r="17520" spans="22:26">
      <c r="V17520" s="288"/>
      <c r="W17520" s="287"/>
      <c r="Z17520" s="289"/>
    </row>
    <row r="17521" spans="22:26">
      <c r="V17521" s="288"/>
      <c r="W17521" s="287"/>
      <c r="Z17521" s="289"/>
    </row>
    <row r="17522" spans="22:26">
      <c r="V17522" s="288"/>
      <c r="W17522" s="287"/>
      <c r="Z17522" s="289"/>
    </row>
    <row r="17523" spans="22:26">
      <c r="V17523" s="288"/>
      <c r="W17523" s="287"/>
      <c r="Z17523" s="289"/>
    </row>
    <row r="17524" spans="22:26">
      <c r="V17524" s="288"/>
      <c r="W17524" s="287"/>
      <c r="Z17524" s="289"/>
    </row>
    <row r="17525" spans="22:26">
      <c r="V17525" s="288"/>
      <c r="W17525" s="287"/>
      <c r="Z17525" s="289"/>
    </row>
    <row r="17526" spans="22:26">
      <c r="V17526" s="288"/>
      <c r="W17526" s="287"/>
      <c r="Z17526" s="289"/>
    </row>
    <row r="17527" spans="22:26">
      <c r="V17527" s="288"/>
      <c r="W17527" s="287"/>
      <c r="Z17527" s="289"/>
    </row>
    <row r="17528" spans="22:26">
      <c r="V17528" s="288"/>
      <c r="W17528" s="287"/>
      <c r="Z17528" s="289"/>
    </row>
    <row r="17529" spans="22:26">
      <c r="V17529" s="288"/>
      <c r="W17529" s="287"/>
      <c r="Z17529" s="289"/>
    </row>
    <row r="17530" spans="22:26">
      <c r="V17530" s="288"/>
      <c r="W17530" s="287"/>
      <c r="Z17530" s="289"/>
    </row>
    <row r="17531" spans="22:26">
      <c r="V17531" s="288"/>
      <c r="W17531" s="287"/>
      <c r="Z17531" s="289"/>
    </row>
    <row r="17532" spans="22:26">
      <c r="V17532" s="288"/>
      <c r="W17532" s="287"/>
      <c r="Z17532" s="289"/>
    </row>
    <row r="17533" spans="22:26">
      <c r="V17533" s="288"/>
      <c r="W17533" s="287"/>
      <c r="Z17533" s="289"/>
    </row>
    <row r="17534" spans="22:26">
      <c r="V17534" s="288"/>
      <c r="W17534" s="287"/>
      <c r="Z17534" s="289"/>
    </row>
    <row r="17535" spans="22:26">
      <c r="V17535" s="288"/>
      <c r="W17535" s="287"/>
      <c r="Z17535" s="289"/>
    </row>
    <row r="17536" spans="22:26">
      <c r="V17536" s="288"/>
      <c r="W17536" s="287"/>
      <c r="Z17536" s="289"/>
    </row>
    <row r="17537" spans="22:26">
      <c r="V17537" s="288"/>
      <c r="W17537" s="287"/>
      <c r="Z17537" s="289"/>
    </row>
    <row r="17538" spans="22:26">
      <c r="V17538" s="288"/>
      <c r="W17538" s="287"/>
      <c r="Z17538" s="289"/>
    </row>
    <row r="17539" spans="22:26">
      <c r="V17539" s="288"/>
      <c r="W17539" s="287"/>
      <c r="Z17539" s="289"/>
    </row>
    <row r="17540" spans="22:26">
      <c r="V17540" s="288"/>
      <c r="W17540" s="287"/>
      <c r="Z17540" s="289"/>
    </row>
    <row r="17541" spans="22:26">
      <c r="V17541" s="288"/>
      <c r="W17541" s="287"/>
      <c r="Z17541" s="289"/>
    </row>
    <row r="17542" spans="22:26">
      <c r="V17542" s="288"/>
      <c r="W17542" s="287"/>
      <c r="Z17542" s="289"/>
    </row>
    <row r="17543" spans="22:26">
      <c r="V17543" s="288"/>
      <c r="W17543" s="287"/>
      <c r="Z17543" s="289"/>
    </row>
    <row r="17544" spans="22:26">
      <c r="V17544" s="288"/>
      <c r="W17544" s="287"/>
      <c r="Z17544" s="289"/>
    </row>
    <row r="17545" spans="22:26">
      <c r="V17545" s="288"/>
      <c r="W17545" s="287"/>
      <c r="Z17545" s="289"/>
    </row>
    <row r="17546" spans="22:26">
      <c r="V17546" s="288"/>
      <c r="W17546" s="287"/>
      <c r="Z17546" s="289"/>
    </row>
    <row r="17547" spans="22:26">
      <c r="V17547" s="288"/>
      <c r="W17547" s="287"/>
      <c r="Z17547" s="289"/>
    </row>
    <row r="17548" spans="22:26">
      <c r="V17548" s="288"/>
      <c r="W17548" s="287"/>
      <c r="Z17548" s="289"/>
    </row>
    <row r="17549" spans="22:26">
      <c r="V17549" s="288"/>
      <c r="W17549" s="287"/>
      <c r="Z17549" s="289"/>
    </row>
    <row r="17550" spans="22:26">
      <c r="V17550" s="288"/>
      <c r="W17550" s="287"/>
      <c r="Z17550" s="289"/>
    </row>
    <row r="17551" spans="22:26">
      <c r="V17551" s="288"/>
      <c r="W17551" s="287"/>
      <c r="Z17551" s="289"/>
    </row>
    <row r="17552" spans="22:26">
      <c r="V17552" s="288"/>
      <c r="W17552" s="287"/>
      <c r="Z17552" s="289"/>
    </row>
    <row r="17553" spans="22:26">
      <c r="V17553" s="288"/>
      <c r="W17553" s="287"/>
      <c r="Z17553" s="289"/>
    </row>
    <row r="17554" spans="22:26">
      <c r="V17554" s="288"/>
      <c r="W17554" s="287"/>
      <c r="Z17554" s="289"/>
    </row>
    <row r="17555" spans="22:26">
      <c r="V17555" s="288"/>
      <c r="W17555" s="287"/>
      <c r="Z17555" s="289"/>
    </row>
    <row r="17556" spans="22:26">
      <c r="V17556" s="288"/>
      <c r="W17556" s="287"/>
      <c r="Z17556" s="289"/>
    </row>
    <row r="17557" spans="22:26">
      <c r="V17557" s="288"/>
      <c r="W17557" s="287"/>
      <c r="Z17557" s="289"/>
    </row>
    <row r="17558" spans="22:26">
      <c r="V17558" s="288"/>
      <c r="W17558" s="287"/>
      <c r="Z17558" s="289"/>
    </row>
    <row r="17559" spans="22:26">
      <c r="V17559" s="288"/>
      <c r="W17559" s="287"/>
      <c r="Z17559" s="289"/>
    </row>
    <row r="17560" spans="22:26">
      <c r="V17560" s="288"/>
      <c r="W17560" s="287"/>
      <c r="Z17560" s="289"/>
    </row>
    <row r="17561" spans="22:26">
      <c r="V17561" s="288"/>
      <c r="W17561" s="287"/>
      <c r="Z17561" s="289"/>
    </row>
    <row r="17562" spans="22:26">
      <c r="V17562" s="288"/>
      <c r="W17562" s="287"/>
      <c r="Z17562" s="289"/>
    </row>
    <row r="17563" spans="22:26">
      <c r="V17563" s="288"/>
      <c r="W17563" s="287"/>
      <c r="Z17563" s="289"/>
    </row>
    <row r="17564" spans="22:26">
      <c r="V17564" s="288"/>
      <c r="W17564" s="287"/>
      <c r="Z17564" s="289"/>
    </row>
    <row r="17565" spans="22:26">
      <c r="V17565" s="288"/>
      <c r="W17565" s="287"/>
      <c r="Z17565" s="289"/>
    </row>
    <row r="17566" spans="22:26">
      <c r="V17566" s="288"/>
      <c r="W17566" s="287"/>
      <c r="Z17566" s="289"/>
    </row>
    <row r="17567" spans="22:26">
      <c r="V17567" s="288"/>
      <c r="W17567" s="287"/>
      <c r="Z17567" s="289"/>
    </row>
    <row r="17568" spans="22:26">
      <c r="V17568" s="288"/>
      <c r="W17568" s="287"/>
      <c r="Z17568" s="289"/>
    </row>
    <row r="17569" spans="22:26">
      <c r="V17569" s="288"/>
      <c r="W17569" s="287"/>
      <c r="Z17569" s="289"/>
    </row>
    <row r="17570" spans="22:26">
      <c r="V17570" s="288"/>
      <c r="W17570" s="287"/>
      <c r="Z17570" s="289"/>
    </row>
    <row r="17571" spans="22:26">
      <c r="V17571" s="288"/>
      <c r="W17571" s="287"/>
      <c r="Z17571" s="289"/>
    </row>
    <row r="17572" spans="22:26">
      <c r="V17572" s="288"/>
      <c r="W17572" s="287"/>
      <c r="Z17572" s="289"/>
    </row>
    <row r="17573" spans="22:26">
      <c r="V17573" s="288"/>
      <c r="W17573" s="287"/>
      <c r="Z17573" s="289"/>
    </row>
    <row r="17574" spans="22:26">
      <c r="V17574" s="288"/>
      <c r="W17574" s="287"/>
      <c r="Z17574" s="289"/>
    </row>
    <row r="17575" spans="22:26">
      <c r="V17575" s="288"/>
      <c r="W17575" s="287"/>
      <c r="Z17575" s="289"/>
    </row>
    <row r="17576" spans="22:26">
      <c r="V17576" s="288"/>
      <c r="W17576" s="287"/>
      <c r="Z17576" s="289"/>
    </row>
    <row r="17577" spans="22:26">
      <c r="V17577" s="288"/>
      <c r="W17577" s="287"/>
      <c r="Z17577" s="289"/>
    </row>
    <row r="17578" spans="22:26">
      <c r="V17578" s="288"/>
      <c r="W17578" s="287"/>
      <c r="Z17578" s="289"/>
    </row>
    <row r="17579" spans="22:26">
      <c r="V17579" s="288"/>
      <c r="W17579" s="287"/>
      <c r="Z17579" s="289"/>
    </row>
    <row r="17580" spans="22:26">
      <c r="V17580" s="288"/>
      <c r="W17580" s="287"/>
      <c r="Z17580" s="289"/>
    </row>
    <row r="17581" spans="22:26">
      <c r="V17581" s="288"/>
      <c r="W17581" s="287"/>
      <c r="Z17581" s="289"/>
    </row>
    <row r="17582" spans="22:26">
      <c r="V17582" s="288"/>
      <c r="W17582" s="287"/>
      <c r="Z17582" s="289"/>
    </row>
    <row r="17583" spans="22:26">
      <c r="V17583" s="288"/>
      <c r="W17583" s="287"/>
      <c r="Z17583" s="289"/>
    </row>
    <row r="17584" spans="22:26">
      <c r="V17584" s="288"/>
      <c r="W17584" s="287"/>
      <c r="Z17584" s="289"/>
    </row>
    <row r="17585" spans="22:26">
      <c r="V17585" s="288"/>
      <c r="W17585" s="287"/>
      <c r="Z17585" s="289"/>
    </row>
    <row r="17586" spans="22:26">
      <c r="V17586" s="288"/>
      <c r="W17586" s="287"/>
      <c r="Z17586" s="289"/>
    </row>
    <row r="17587" spans="22:26">
      <c r="V17587" s="288"/>
      <c r="W17587" s="287"/>
      <c r="Z17587" s="289"/>
    </row>
    <row r="17588" spans="22:26">
      <c r="V17588" s="288"/>
      <c r="W17588" s="287"/>
      <c r="Z17588" s="289"/>
    </row>
    <row r="17589" spans="22:26">
      <c r="V17589" s="288"/>
      <c r="W17589" s="287"/>
      <c r="Z17589" s="289"/>
    </row>
    <row r="17590" spans="22:26">
      <c r="V17590" s="288"/>
      <c r="W17590" s="287"/>
      <c r="Z17590" s="289"/>
    </row>
    <row r="17591" spans="22:26">
      <c r="V17591" s="288"/>
      <c r="W17591" s="287"/>
      <c r="Z17591" s="289"/>
    </row>
    <row r="17592" spans="22:26">
      <c r="V17592" s="288"/>
      <c r="W17592" s="287"/>
      <c r="Z17592" s="289"/>
    </row>
    <row r="17593" spans="22:26">
      <c r="V17593" s="288"/>
      <c r="W17593" s="287"/>
      <c r="Z17593" s="289"/>
    </row>
    <row r="17594" spans="22:26">
      <c r="V17594" s="288"/>
      <c r="W17594" s="287"/>
      <c r="Z17594" s="289"/>
    </row>
    <row r="17595" spans="22:26">
      <c r="V17595" s="288"/>
      <c r="W17595" s="287"/>
      <c r="Z17595" s="289"/>
    </row>
    <row r="17596" spans="22:26">
      <c r="V17596" s="288"/>
      <c r="W17596" s="287"/>
      <c r="Z17596" s="289"/>
    </row>
    <row r="17597" spans="22:26">
      <c r="V17597" s="288"/>
      <c r="W17597" s="287"/>
      <c r="Z17597" s="289"/>
    </row>
    <row r="17598" spans="22:26">
      <c r="V17598" s="288"/>
      <c r="W17598" s="287"/>
      <c r="Z17598" s="289"/>
    </row>
    <row r="17599" spans="22:26">
      <c r="V17599" s="288"/>
      <c r="W17599" s="287"/>
      <c r="Z17599" s="289"/>
    </row>
    <row r="17600" spans="22:26">
      <c r="V17600" s="288"/>
      <c r="W17600" s="287"/>
      <c r="Z17600" s="289"/>
    </row>
    <row r="17601" spans="22:26">
      <c r="V17601" s="288"/>
      <c r="W17601" s="287"/>
      <c r="Z17601" s="289"/>
    </row>
    <row r="17602" spans="22:26">
      <c r="V17602" s="288"/>
      <c r="W17602" s="287"/>
      <c r="Z17602" s="289"/>
    </row>
    <row r="17603" spans="22:26">
      <c r="V17603" s="288"/>
      <c r="W17603" s="287"/>
      <c r="Z17603" s="289"/>
    </row>
    <row r="17604" spans="22:26">
      <c r="V17604" s="288"/>
      <c r="W17604" s="287"/>
      <c r="Z17604" s="289"/>
    </row>
    <row r="17605" spans="22:26">
      <c r="V17605" s="288"/>
      <c r="W17605" s="287"/>
      <c r="Z17605" s="289"/>
    </row>
    <row r="17606" spans="22:26">
      <c r="V17606" s="288"/>
      <c r="W17606" s="287"/>
      <c r="Z17606" s="289"/>
    </row>
    <row r="17607" spans="22:26">
      <c r="V17607" s="288"/>
      <c r="W17607" s="287"/>
      <c r="Z17607" s="289"/>
    </row>
    <row r="17608" spans="22:26">
      <c r="V17608" s="288"/>
      <c r="W17608" s="287"/>
      <c r="Z17608" s="289"/>
    </row>
    <row r="17609" spans="22:26">
      <c r="V17609" s="288"/>
      <c r="W17609" s="287"/>
      <c r="Z17609" s="289"/>
    </row>
    <row r="17610" spans="22:26">
      <c r="V17610" s="288"/>
      <c r="W17610" s="287"/>
      <c r="Z17610" s="289"/>
    </row>
    <row r="17611" spans="22:26">
      <c r="V17611" s="288"/>
      <c r="W17611" s="287"/>
      <c r="Z17611" s="289"/>
    </row>
    <row r="17612" spans="22:26">
      <c r="V17612" s="288"/>
      <c r="W17612" s="287"/>
      <c r="Z17612" s="289"/>
    </row>
    <row r="17613" spans="22:26">
      <c r="V17613" s="288"/>
      <c r="W17613" s="287"/>
      <c r="Z17613" s="289"/>
    </row>
    <row r="17614" spans="22:26">
      <c r="V17614" s="288"/>
      <c r="W17614" s="287"/>
      <c r="Z17614" s="289"/>
    </row>
    <row r="17615" spans="22:26">
      <c r="V17615" s="288"/>
      <c r="W17615" s="287"/>
      <c r="Z17615" s="289"/>
    </row>
    <row r="17616" spans="22:26">
      <c r="V17616" s="288"/>
      <c r="W17616" s="287"/>
      <c r="Z17616" s="289"/>
    </row>
    <row r="17617" spans="22:26">
      <c r="V17617" s="288"/>
      <c r="W17617" s="287"/>
      <c r="Z17617" s="289"/>
    </row>
    <row r="17618" spans="22:26">
      <c r="V17618" s="288"/>
      <c r="W17618" s="287"/>
      <c r="Z17618" s="289"/>
    </row>
    <row r="17619" spans="22:26">
      <c r="V17619" s="288"/>
      <c r="W17619" s="287"/>
      <c r="Z17619" s="289"/>
    </row>
    <row r="17620" spans="22:26">
      <c r="V17620" s="288"/>
      <c r="W17620" s="287"/>
      <c r="Z17620" s="289"/>
    </row>
    <row r="17621" spans="22:26">
      <c r="V17621" s="288"/>
      <c r="W17621" s="287"/>
      <c r="Z17621" s="289"/>
    </row>
    <row r="17622" spans="22:26">
      <c r="V17622" s="288"/>
      <c r="W17622" s="287"/>
      <c r="Z17622" s="289"/>
    </row>
    <row r="17623" spans="22:26">
      <c r="V17623" s="288"/>
      <c r="W17623" s="287"/>
      <c r="Z17623" s="289"/>
    </row>
    <row r="17624" spans="22:26">
      <c r="V17624" s="288"/>
      <c r="W17624" s="287"/>
      <c r="Z17624" s="289"/>
    </row>
    <row r="17625" spans="22:26">
      <c r="V17625" s="288"/>
      <c r="W17625" s="287"/>
      <c r="Z17625" s="289"/>
    </row>
    <row r="17626" spans="22:26">
      <c r="V17626" s="288"/>
      <c r="W17626" s="287"/>
      <c r="Z17626" s="289"/>
    </row>
    <row r="17627" spans="22:26">
      <c r="V17627" s="288"/>
      <c r="W17627" s="287"/>
      <c r="Z17627" s="289"/>
    </row>
    <row r="17628" spans="22:26">
      <c r="V17628" s="288"/>
      <c r="W17628" s="287"/>
      <c r="Z17628" s="289"/>
    </row>
    <row r="17629" spans="22:26">
      <c r="V17629" s="288"/>
      <c r="W17629" s="287"/>
      <c r="Z17629" s="289"/>
    </row>
    <row r="17630" spans="22:26">
      <c r="V17630" s="288"/>
      <c r="W17630" s="287"/>
      <c r="Z17630" s="289"/>
    </row>
    <row r="17631" spans="22:26">
      <c r="V17631" s="288"/>
      <c r="W17631" s="287"/>
      <c r="Z17631" s="289"/>
    </row>
    <row r="17632" spans="22:26">
      <c r="V17632" s="288"/>
      <c r="W17632" s="287"/>
      <c r="Z17632" s="289"/>
    </row>
    <row r="17633" spans="22:26">
      <c r="V17633" s="288"/>
      <c r="W17633" s="287"/>
      <c r="Z17633" s="289"/>
    </row>
    <row r="17634" spans="22:26">
      <c r="V17634" s="288"/>
      <c r="W17634" s="287"/>
      <c r="Z17634" s="289"/>
    </row>
    <row r="17635" spans="22:26">
      <c r="V17635" s="288"/>
      <c r="W17635" s="287"/>
      <c r="Z17635" s="289"/>
    </row>
    <row r="17636" spans="22:26">
      <c r="V17636" s="288"/>
      <c r="W17636" s="287"/>
      <c r="Z17636" s="289"/>
    </row>
    <row r="17637" spans="22:26">
      <c r="V17637" s="288"/>
      <c r="W17637" s="287"/>
      <c r="Z17637" s="289"/>
    </row>
    <row r="17638" spans="22:26">
      <c r="V17638" s="288"/>
      <c r="W17638" s="287"/>
      <c r="Z17638" s="289"/>
    </row>
    <row r="17639" spans="22:26">
      <c r="V17639" s="288"/>
      <c r="W17639" s="287"/>
      <c r="Z17639" s="289"/>
    </row>
    <row r="17640" spans="22:26">
      <c r="V17640" s="288"/>
      <c r="W17640" s="287"/>
      <c r="Z17640" s="289"/>
    </row>
    <row r="17641" spans="22:26">
      <c r="V17641" s="288"/>
      <c r="W17641" s="287"/>
      <c r="Z17641" s="289"/>
    </row>
    <row r="17642" spans="22:26">
      <c r="V17642" s="288"/>
      <c r="W17642" s="287"/>
      <c r="Z17642" s="289"/>
    </row>
    <row r="17643" spans="22:26">
      <c r="V17643" s="288"/>
      <c r="W17643" s="287"/>
      <c r="Z17643" s="289"/>
    </row>
    <row r="17644" spans="22:26">
      <c r="V17644" s="288"/>
      <c r="W17644" s="287"/>
      <c r="Z17644" s="289"/>
    </row>
    <row r="17645" spans="22:26">
      <c r="V17645" s="288"/>
      <c r="W17645" s="287"/>
      <c r="Z17645" s="289"/>
    </row>
    <row r="17646" spans="22:26">
      <c r="V17646" s="288"/>
      <c r="W17646" s="287"/>
      <c r="Z17646" s="289"/>
    </row>
    <row r="17647" spans="22:26">
      <c r="V17647" s="288"/>
      <c r="W17647" s="287"/>
      <c r="Z17647" s="289"/>
    </row>
    <row r="17648" spans="22:26">
      <c r="V17648" s="288"/>
      <c r="W17648" s="287"/>
      <c r="Z17648" s="289"/>
    </row>
    <row r="17649" spans="22:26">
      <c r="V17649" s="288"/>
      <c r="W17649" s="287"/>
      <c r="Z17649" s="289"/>
    </row>
    <row r="17650" spans="22:26">
      <c r="V17650" s="288"/>
      <c r="W17650" s="287"/>
      <c r="Z17650" s="289"/>
    </row>
    <row r="17651" spans="22:26">
      <c r="V17651" s="288"/>
      <c r="W17651" s="287"/>
      <c r="Z17651" s="289"/>
    </row>
    <row r="17652" spans="22:26">
      <c r="V17652" s="288"/>
      <c r="W17652" s="287"/>
      <c r="Z17652" s="289"/>
    </row>
    <row r="17653" spans="22:26">
      <c r="V17653" s="288"/>
      <c r="W17653" s="287"/>
      <c r="Z17653" s="289"/>
    </row>
    <row r="17654" spans="22:26">
      <c r="V17654" s="288"/>
      <c r="W17654" s="287"/>
      <c r="Z17654" s="289"/>
    </row>
    <row r="17655" spans="22:26">
      <c r="V17655" s="288"/>
      <c r="W17655" s="287"/>
      <c r="Z17655" s="289"/>
    </row>
    <row r="17656" spans="22:26">
      <c r="V17656" s="288"/>
      <c r="W17656" s="287"/>
      <c r="Z17656" s="289"/>
    </row>
    <row r="17657" spans="22:26">
      <c r="V17657" s="288"/>
      <c r="W17657" s="287"/>
      <c r="Z17657" s="289"/>
    </row>
    <row r="17658" spans="22:26">
      <c r="V17658" s="288"/>
      <c r="W17658" s="287"/>
      <c r="Z17658" s="289"/>
    </row>
    <row r="17659" spans="22:26">
      <c r="V17659" s="288"/>
      <c r="W17659" s="287"/>
      <c r="Z17659" s="289"/>
    </row>
    <row r="17660" spans="22:26">
      <c r="V17660" s="288"/>
      <c r="W17660" s="287"/>
      <c r="Z17660" s="289"/>
    </row>
    <row r="17661" spans="22:26">
      <c r="V17661" s="288"/>
      <c r="W17661" s="287"/>
      <c r="Z17661" s="289"/>
    </row>
    <row r="17662" spans="22:26">
      <c r="V17662" s="288"/>
      <c r="W17662" s="287"/>
      <c r="Z17662" s="289"/>
    </row>
    <row r="17663" spans="22:26">
      <c r="V17663" s="288"/>
      <c r="W17663" s="287"/>
      <c r="Z17663" s="289"/>
    </row>
    <row r="17664" spans="22:26">
      <c r="V17664" s="288"/>
      <c r="W17664" s="287"/>
      <c r="Z17664" s="289"/>
    </row>
    <row r="17665" spans="22:26">
      <c r="V17665" s="288"/>
      <c r="W17665" s="287"/>
      <c r="Z17665" s="289"/>
    </row>
    <row r="17666" spans="22:26">
      <c r="V17666" s="288"/>
      <c r="W17666" s="287"/>
      <c r="Z17666" s="289"/>
    </row>
    <row r="17667" spans="22:26">
      <c r="V17667" s="288"/>
      <c r="W17667" s="287"/>
      <c r="Z17667" s="289"/>
    </row>
    <row r="17668" spans="22:26">
      <c r="V17668" s="288"/>
      <c r="W17668" s="287"/>
      <c r="Z17668" s="289"/>
    </row>
    <row r="17669" spans="22:26">
      <c r="V17669" s="288"/>
      <c r="W17669" s="287"/>
      <c r="Z17669" s="289"/>
    </row>
    <row r="17670" spans="22:26">
      <c r="V17670" s="288"/>
      <c r="W17670" s="287"/>
      <c r="Z17670" s="289"/>
    </row>
    <row r="17671" spans="22:26">
      <c r="V17671" s="288"/>
      <c r="W17671" s="287"/>
      <c r="Z17671" s="289"/>
    </row>
    <row r="17672" spans="22:26">
      <c r="V17672" s="288"/>
      <c r="W17672" s="287"/>
      <c r="Z17672" s="289"/>
    </row>
    <row r="17673" spans="22:26">
      <c r="V17673" s="288"/>
      <c r="W17673" s="287"/>
      <c r="Z17673" s="289"/>
    </row>
    <row r="17674" spans="22:26">
      <c r="V17674" s="288"/>
      <c r="W17674" s="287"/>
      <c r="Z17674" s="289"/>
    </row>
    <row r="17675" spans="22:26">
      <c r="V17675" s="288"/>
      <c r="W17675" s="287"/>
      <c r="Z17675" s="289"/>
    </row>
    <row r="17676" spans="22:26">
      <c r="V17676" s="288"/>
      <c r="W17676" s="287"/>
      <c r="Z17676" s="289"/>
    </row>
    <row r="17677" spans="22:26">
      <c r="V17677" s="288"/>
      <c r="W17677" s="287"/>
      <c r="Z17677" s="289"/>
    </row>
    <row r="17678" spans="22:26">
      <c r="V17678" s="288"/>
      <c r="W17678" s="287"/>
      <c r="Z17678" s="289"/>
    </row>
    <row r="17679" spans="22:26">
      <c r="V17679" s="288"/>
      <c r="W17679" s="287"/>
      <c r="Z17679" s="289"/>
    </row>
    <row r="17680" spans="22:26">
      <c r="V17680" s="288"/>
      <c r="W17680" s="287"/>
      <c r="Z17680" s="289"/>
    </row>
    <row r="17681" spans="22:26">
      <c r="V17681" s="288"/>
      <c r="W17681" s="287"/>
      <c r="Z17681" s="289"/>
    </row>
    <row r="17682" spans="22:26">
      <c r="V17682" s="288"/>
      <c r="W17682" s="287"/>
      <c r="Z17682" s="289"/>
    </row>
    <row r="17683" spans="22:26">
      <c r="V17683" s="288"/>
      <c r="W17683" s="287"/>
      <c r="Z17683" s="289"/>
    </row>
    <row r="17684" spans="22:26">
      <c r="V17684" s="288"/>
      <c r="W17684" s="287"/>
      <c r="Z17684" s="289"/>
    </row>
    <row r="17685" spans="22:26">
      <c r="V17685" s="288"/>
      <c r="W17685" s="287"/>
      <c r="Z17685" s="289"/>
    </row>
    <row r="17686" spans="22:26">
      <c r="V17686" s="288"/>
      <c r="W17686" s="287"/>
      <c r="Z17686" s="289"/>
    </row>
    <row r="17687" spans="22:26">
      <c r="V17687" s="288"/>
      <c r="W17687" s="287"/>
      <c r="Z17687" s="289"/>
    </row>
    <row r="17688" spans="22:26">
      <c r="V17688" s="288"/>
      <c r="W17688" s="287"/>
      <c r="Z17688" s="289"/>
    </row>
    <row r="17689" spans="22:26">
      <c r="V17689" s="288"/>
      <c r="W17689" s="287"/>
      <c r="Z17689" s="289"/>
    </row>
    <row r="17690" spans="22:26">
      <c r="V17690" s="288"/>
      <c r="W17690" s="287"/>
      <c r="Z17690" s="289"/>
    </row>
    <row r="17691" spans="22:26">
      <c r="V17691" s="288"/>
      <c r="W17691" s="287"/>
      <c r="Z17691" s="289"/>
    </row>
    <row r="17692" spans="22:26">
      <c r="V17692" s="288"/>
      <c r="W17692" s="287"/>
      <c r="Z17692" s="289"/>
    </row>
    <row r="17693" spans="22:26">
      <c r="V17693" s="288"/>
      <c r="W17693" s="287"/>
      <c r="Z17693" s="289"/>
    </row>
    <row r="17694" spans="22:26">
      <c r="V17694" s="288"/>
      <c r="W17694" s="287"/>
      <c r="Z17694" s="289"/>
    </row>
    <row r="17695" spans="22:26">
      <c r="V17695" s="288"/>
      <c r="W17695" s="287"/>
      <c r="Z17695" s="289"/>
    </row>
    <row r="17696" spans="22:26">
      <c r="V17696" s="288"/>
      <c r="W17696" s="287"/>
      <c r="Z17696" s="289"/>
    </row>
    <row r="17697" spans="22:26">
      <c r="V17697" s="288"/>
      <c r="W17697" s="287"/>
      <c r="Z17697" s="289"/>
    </row>
    <row r="17698" spans="22:26">
      <c r="V17698" s="288"/>
      <c r="W17698" s="287"/>
      <c r="Z17698" s="289"/>
    </row>
    <row r="17699" spans="22:26">
      <c r="V17699" s="288"/>
      <c r="W17699" s="287"/>
      <c r="Z17699" s="289"/>
    </row>
    <row r="17700" spans="22:26">
      <c r="V17700" s="288"/>
      <c r="W17700" s="287"/>
      <c r="Z17700" s="289"/>
    </row>
    <row r="17701" spans="22:26">
      <c r="V17701" s="288"/>
      <c r="W17701" s="287"/>
      <c r="Z17701" s="289"/>
    </row>
    <row r="17702" spans="22:26">
      <c r="V17702" s="288"/>
      <c r="W17702" s="287"/>
      <c r="Z17702" s="289"/>
    </row>
    <row r="17703" spans="22:26">
      <c r="V17703" s="288"/>
      <c r="W17703" s="287"/>
      <c r="Z17703" s="289"/>
    </row>
    <row r="17704" spans="22:26">
      <c r="V17704" s="288"/>
      <c r="W17704" s="287"/>
      <c r="Z17704" s="289"/>
    </row>
    <row r="17705" spans="22:26">
      <c r="V17705" s="288"/>
      <c r="W17705" s="287"/>
      <c r="Z17705" s="289"/>
    </row>
    <row r="17706" spans="22:26">
      <c r="V17706" s="288"/>
      <c r="W17706" s="287"/>
      <c r="Z17706" s="289"/>
    </row>
    <row r="17707" spans="22:26">
      <c r="V17707" s="288"/>
      <c r="W17707" s="287"/>
      <c r="Z17707" s="289"/>
    </row>
    <row r="17708" spans="22:26">
      <c r="V17708" s="288"/>
      <c r="W17708" s="287"/>
      <c r="Z17708" s="289"/>
    </row>
    <row r="17709" spans="22:26">
      <c r="V17709" s="288"/>
      <c r="W17709" s="287"/>
      <c r="Z17709" s="289"/>
    </row>
    <row r="17710" spans="22:26">
      <c r="V17710" s="288"/>
      <c r="W17710" s="287"/>
      <c r="Z17710" s="289"/>
    </row>
    <row r="17711" spans="22:26">
      <c r="V17711" s="288"/>
      <c r="W17711" s="287"/>
      <c r="Z17711" s="289"/>
    </row>
    <row r="17712" spans="22:26">
      <c r="V17712" s="288"/>
      <c r="W17712" s="287"/>
      <c r="Z17712" s="289"/>
    </row>
    <row r="17713" spans="22:26">
      <c r="V17713" s="288"/>
      <c r="W17713" s="287"/>
      <c r="Z17713" s="289"/>
    </row>
    <row r="17714" spans="22:26">
      <c r="V17714" s="288"/>
      <c r="W17714" s="287"/>
      <c r="Z17714" s="289"/>
    </row>
    <row r="17715" spans="22:26">
      <c r="V17715" s="288"/>
      <c r="W17715" s="287"/>
      <c r="Z17715" s="289"/>
    </row>
    <row r="17716" spans="22:26">
      <c r="V17716" s="288"/>
      <c r="W17716" s="287"/>
      <c r="Z17716" s="289"/>
    </row>
    <row r="17717" spans="22:26">
      <c r="V17717" s="288"/>
      <c r="W17717" s="287"/>
      <c r="Z17717" s="289"/>
    </row>
    <row r="17718" spans="22:26">
      <c r="V17718" s="288"/>
      <c r="W17718" s="287"/>
      <c r="Z17718" s="289"/>
    </row>
    <row r="17719" spans="22:26">
      <c r="V17719" s="288"/>
      <c r="W17719" s="287"/>
      <c r="Z17719" s="289"/>
    </row>
    <row r="17720" spans="22:26">
      <c r="V17720" s="288"/>
      <c r="W17720" s="287"/>
      <c r="Z17720" s="289"/>
    </row>
    <row r="17721" spans="22:26">
      <c r="V17721" s="288"/>
      <c r="W17721" s="287"/>
      <c r="Z17721" s="289"/>
    </row>
    <row r="17722" spans="22:26">
      <c r="V17722" s="288"/>
      <c r="W17722" s="287"/>
      <c r="Z17722" s="289"/>
    </row>
    <row r="17723" spans="22:26">
      <c r="V17723" s="288"/>
      <c r="W17723" s="287"/>
      <c r="Z17723" s="289"/>
    </row>
    <row r="17724" spans="22:26">
      <c r="V17724" s="288"/>
      <c r="W17724" s="287"/>
      <c r="Z17724" s="289"/>
    </row>
    <row r="17725" spans="22:26">
      <c r="V17725" s="288"/>
      <c r="W17725" s="287"/>
      <c r="Z17725" s="289"/>
    </row>
    <row r="17726" spans="22:26">
      <c r="V17726" s="288"/>
      <c r="W17726" s="287"/>
      <c r="Z17726" s="289"/>
    </row>
    <row r="17727" spans="22:26">
      <c r="V17727" s="288"/>
      <c r="W17727" s="287"/>
      <c r="Z17727" s="289"/>
    </row>
    <row r="17728" spans="22:26">
      <c r="V17728" s="288"/>
      <c r="W17728" s="287"/>
      <c r="Z17728" s="289"/>
    </row>
    <row r="17729" spans="22:26">
      <c r="V17729" s="288"/>
      <c r="W17729" s="287"/>
      <c r="Z17729" s="289"/>
    </row>
    <row r="17730" spans="22:26">
      <c r="V17730" s="288"/>
      <c r="W17730" s="287"/>
      <c r="Z17730" s="289"/>
    </row>
    <row r="17731" spans="22:26">
      <c r="V17731" s="288"/>
      <c r="W17731" s="287"/>
      <c r="Z17731" s="289"/>
    </row>
    <row r="17732" spans="22:26">
      <c r="V17732" s="288"/>
      <c r="W17732" s="287"/>
      <c r="Z17732" s="289"/>
    </row>
    <row r="17733" spans="22:26">
      <c r="V17733" s="288"/>
      <c r="W17733" s="287"/>
      <c r="Z17733" s="289"/>
    </row>
    <row r="17734" spans="22:26">
      <c r="V17734" s="288"/>
      <c r="W17734" s="287"/>
      <c r="Z17734" s="289"/>
    </row>
    <row r="17735" spans="22:26">
      <c r="V17735" s="288"/>
      <c r="W17735" s="287"/>
      <c r="Z17735" s="289"/>
    </row>
    <row r="17736" spans="22:26">
      <c r="V17736" s="288"/>
      <c r="W17736" s="287"/>
      <c r="Z17736" s="289"/>
    </row>
    <row r="17737" spans="22:26">
      <c r="V17737" s="288"/>
      <c r="W17737" s="287"/>
      <c r="Z17737" s="289"/>
    </row>
    <row r="17738" spans="22:26">
      <c r="V17738" s="288"/>
      <c r="W17738" s="287"/>
      <c r="Z17738" s="289"/>
    </row>
    <row r="17739" spans="22:26">
      <c r="V17739" s="288"/>
      <c r="W17739" s="287"/>
      <c r="Z17739" s="289"/>
    </row>
    <row r="17740" spans="22:26">
      <c r="V17740" s="288"/>
      <c r="W17740" s="287"/>
      <c r="Z17740" s="289"/>
    </row>
    <row r="17741" spans="22:26">
      <c r="V17741" s="288"/>
      <c r="W17741" s="287"/>
      <c r="Z17741" s="289"/>
    </row>
    <row r="17742" spans="22:26">
      <c r="V17742" s="288"/>
      <c r="W17742" s="287"/>
      <c r="Z17742" s="289"/>
    </row>
    <row r="17743" spans="22:26">
      <c r="V17743" s="288"/>
      <c r="W17743" s="287"/>
      <c r="Z17743" s="289"/>
    </row>
    <row r="17744" spans="22:26">
      <c r="V17744" s="288"/>
      <c r="W17744" s="287"/>
      <c r="Z17744" s="289"/>
    </row>
    <row r="17745" spans="22:26">
      <c r="V17745" s="288"/>
      <c r="W17745" s="287"/>
      <c r="Z17745" s="289"/>
    </row>
    <row r="17746" spans="22:26">
      <c r="V17746" s="288"/>
      <c r="W17746" s="287"/>
      <c r="Z17746" s="289"/>
    </row>
    <row r="17747" spans="22:26">
      <c r="V17747" s="288"/>
      <c r="W17747" s="287"/>
      <c r="Z17747" s="289"/>
    </row>
    <row r="17748" spans="22:26">
      <c r="V17748" s="288"/>
      <c r="W17748" s="287"/>
      <c r="Z17748" s="289"/>
    </row>
    <row r="17749" spans="22:26">
      <c r="V17749" s="288"/>
      <c r="W17749" s="287"/>
      <c r="Z17749" s="289"/>
    </row>
    <row r="17750" spans="22:26">
      <c r="V17750" s="288"/>
      <c r="W17750" s="287"/>
      <c r="Z17750" s="289"/>
    </row>
    <row r="17751" spans="22:26">
      <c r="V17751" s="288"/>
      <c r="W17751" s="287"/>
      <c r="Z17751" s="289"/>
    </row>
    <row r="17752" spans="22:26">
      <c r="V17752" s="288"/>
      <c r="W17752" s="287"/>
      <c r="Z17752" s="289"/>
    </row>
    <row r="17753" spans="22:26">
      <c r="V17753" s="288"/>
      <c r="W17753" s="287"/>
      <c r="Z17753" s="289"/>
    </row>
    <row r="17754" spans="22:26">
      <c r="V17754" s="288"/>
      <c r="W17754" s="287"/>
      <c r="Z17754" s="289"/>
    </row>
    <row r="17755" spans="22:26">
      <c r="V17755" s="288"/>
      <c r="W17755" s="287"/>
      <c r="Z17755" s="289"/>
    </row>
    <row r="17756" spans="22:26">
      <c r="V17756" s="288"/>
      <c r="W17756" s="287"/>
      <c r="Z17756" s="289"/>
    </row>
    <row r="17757" spans="22:26">
      <c r="V17757" s="288"/>
      <c r="W17757" s="287"/>
      <c r="Z17757" s="289"/>
    </row>
    <row r="17758" spans="22:26">
      <c r="V17758" s="288"/>
      <c r="W17758" s="287"/>
      <c r="Z17758" s="289"/>
    </row>
    <row r="17759" spans="22:26">
      <c r="V17759" s="288"/>
      <c r="W17759" s="287"/>
      <c r="Z17759" s="289"/>
    </row>
    <row r="17760" spans="22:26">
      <c r="V17760" s="288"/>
      <c r="W17760" s="287"/>
      <c r="Z17760" s="289"/>
    </row>
    <row r="17761" spans="22:26">
      <c r="V17761" s="288"/>
      <c r="W17761" s="287"/>
      <c r="Z17761" s="289"/>
    </row>
    <row r="17762" spans="22:26">
      <c r="V17762" s="288"/>
      <c r="W17762" s="287"/>
      <c r="Z17762" s="289"/>
    </row>
    <row r="17763" spans="22:26">
      <c r="V17763" s="288"/>
      <c r="W17763" s="287"/>
      <c r="Z17763" s="289"/>
    </row>
    <row r="17764" spans="22:26">
      <c r="V17764" s="288"/>
      <c r="W17764" s="287"/>
      <c r="Z17764" s="289"/>
    </row>
    <row r="17765" spans="22:26">
      <c r="V17765" s="288"/>
      <c r="W17765" s="287"/>
      <c r="Z17765" s="289"/>
    </row>
    <row r="17766" spans="22:26">
      <c r="V17766" s="288"/>
      <c r="W17766" s="287"/>
      <c r="Z17766" s="289"/>
    </row>
    <row r="17767" spans="22:26">
      <c r="V17767" s="288"/>
      <c r="W17767" s="287"/>
      <c r="Z17767" s="289"/>
    </row>
    <row r="17768" spans="22:26">
      <c r="V17768" s="288"/>
      <c r="W17768" s="287"/>
      <c r="Z17768" s="289"/>
    </row>
    <row r="17769" spans="22:26">
      <c r="V17769" s="288"/>
      <c r="W17769" s="287"/>
      <c r="Z17769" s="289"/>
    </row>
    <row r="17770" spans="22:26">
      <c r="V17770" s="288"/>
      <c r="W17770" s="287"/>
      <c r="Z17770" s="289"/>
    </row>
    <row r="17771" spans="22:26">
      <c r="V17771" s="288"/>
      <c r="W17771" s="287"/>
      <c r="Z17771" s="289"/>
    </row>
    <row r="17772" spans="22:26">
      <c r="V17772" s="288"/>
      <c r="W17772" s="287"/>
      <c r="Z17772" s="289"/>
    </row>
    <row r="17773" spans="22:26">
      <c r="V17773" s="288"/>
      <c r="W17773" s="287"/>
      <c r="Z17773" s="289"/>
    </row>
    <row r="17774" spans="22:26">
      <c r="V17774" s="288"/>
      <c r="W17774" s="287"/>
      <c r="Z17774" s="289"/>
    </row>
    <row r="17775" spans="22:26">
      <c r="V17775" s="288"/>
      <c r="W17775" s="287"/>
      <c r="Z17775" s="289"/>
    </row>
    <row r="17776" spans="22:26">
      <c r="V17776" s="288"/>
      <c r="W17776" s="287"/>
      <c r="Z17776" s="289"/>
    </row>
    <row r="17777" spans="22:26">
      <c r="V17777" s="288"/>
      <c r="W17777" s="287"/>
      <c r="Z17777" s="289"/>
    </row>
    <row r="17778" spans="22:26">
      <c r="V17778" s="288"/>
      <c r="W17778" s="287"/>
      <c r="Z17778" s="289"/>
    </row>
    <row r="17779" spans="22:26">
      <c r="V17779" s="288"/>
      <c r="W17779" s="287"/>
      <c r="Z17779" s="289"/>
    </row>
    <row r="17780" spans="22:26">
      <c r="V17780" s="288"/>
      <c r="W17780" s="287"/>
      <c r="Z17780" s="289"/>
    </row>
    <row r="17781" spans="22:26">
      <c r="V17781" s="288"/>
      <c r="W17781" s="287"/>
      <c r="Z17781" s="289"/>
    </row>
    <row r="17782" spans="22:26">
      <c r="V17782" s="288"/>
      <c r="W17782" s="287"/>
      <c r="Z17782" s="289"/>
    </row>
    <row r="17783" spans="22:26">
      <c r="V17783" s="288"/>
      <c r="W17783" s="287"/>
      <c r="Z17783" s="289"/>
    </row>
    <row r="17784" spans="22:26">
      <c r="V17784" s="288"/>
      <c r="W17784" s="287"/>
      <c r="Z17784" s="289"/>
    </row>
    <row r="17785" spans="22:26">
      <c r="V17785" s="288"/>
      <c r="W17785" s="287"/>
      <c r="Z17785" s="289"/>
    </row>
    <row r="17786" spans="22:26">
      <c r="V17786" s="288"/>
      <c r="W17786" s="287"/>
      <c r="Z17786" s="289"/>
    </row>
    <row r="17787" spans="22:26">
      <c r="V17787" s="288"/>
      <c r="W17787" s="287"/>
      <c r="Z17787" s="289"/>
    </row>
    <row r="17788" spans="22:26">
      <c r="V17788" s="288"/>
      <c r="W17788" s="287"/>
      <c r="Z17788" s="289"/>
    </row>
    <row r="17789" spans="22:26">
      <c r="V17789" s="288"/>
      <c r="W17789" s="287"/>
      <c r="Z17789" s="289"/>
    </row>
    <row r="17790" spans="22:26">
      <c r="V17790" s="288"/>
      <c r="W17790" s="287"/>
      <c r="Z17790" s="289"/>
    </row>
    <row r="17791" spans="22:26">
      <c r="V17791" s="288"/>
      <c r="W17791" s="287"/>
      <c r="Z17791" s="289"/>
    </row>
    <row r="17792" spans="22:26">
      <c r="V17792" s="288"/>
      <c r="W17792" s="287"/>
      <c r="Z17792" s="289"/>
    </row>
    <row r="17793" spans="22:26">
      <c r="V17793" s="288"/>
      <c r="W17793" s="287"/>
      <c r="Z17793" s="289"/>
    </row>
    <row r="17794" spans="22:26">
      <c r="V17794" s="288"/>
      <c r="W17794" s="287"/>
      <c r="Z17794" s="289"/>
    </row>
    <row r="17795" spans="22:26">
      <c r="V17795" s="288"/>
      <c r="W17795" s="287"/>
      <c r="Z17795" s="289"/>
    </row>
    <row r="17796" spans="22:26">
      <c r="V17796" s="288"/>
      <c r="W17796" s="287"/>
      <c r="Z17796" s="289"/>
    </row>
    <row r="17797" spans="22:26">
      <c r="V17797" s="288"/>
      <c r="W17797" s="287"/>
      <c r="Z17797" s="289"/>
    </row>
    <row r="17798" spans="22:26">
      <c r="V17798" s="288"/>
      <c r="W17798" s="287"/>
      <c r="Z17798" s="289"/>
    </row>
    <row r="17799" spans="22:26">
      <c r="V17799" s="288"/>
      <c r="W17799" s="287"/>
      <c r="Z17799" s="289"/>
    </row>
    <row r="17800" spans="22:26">
      <c r="V17800" s="288"/>
      <c r="W17800" s="287"/>
      <c r="Z17800" s="289"/>
    </row>
    <row r="17801" spans="22:26">
      <c r="V17801" s="288"/>
      <c r="W17801" s="287"/>
      <c r="Z17801" s="289"/>
    </row>
    <row r="17802" spans="22:26">
      <c r="V17802" s="288"/>
      <c r="W17802" s="287"/>
      <c r="Z17802" s="289"/>
    </row>
    <row r="17803" spans="22:26">
      <c r="V17803" s="288"/>
      <c r="W17803" s="287"/>
      <c r="Z17803" s="289"/>
    </row>
    <row r="17804" spans="22:26">
      <c r="V17804" s="288"/>
      <c r="W17804" s="287"/>
      <c r="Z17804" s="289"/>
    </row>
    <row r="17805" spans="22:26">
      <c r="V17805" s="288"/>
      <c r="W17805" s="287"/>
      <c r="Z17805" s="289"/>
    </row>
    <row r="17806" spans="22:26">
      <c r="V17806" s="288"/>
      <c r="W17806" s="287"/>
      <c r="Z17806" s="289"/>
    </row>
    <row r="17807" spans="22:26">
      <c r="V17807" s="288"/>
      <c r="W17807" s="287"/>
      <c r="Z17807" s="289"/>
    </row>
    <row r="17808" spans="22:26">
      <c r="V17808" s="288"/>
      <c r="W17808" s="287"/>
      <c r="Z17808" s="289"/>
    </row>
    <row r="17809" spans="22:26">
      <c r="V17809" s="288"/>
      <c r="W17809" s="287"/>
      <c r="Z17809" s="289"/>
    </row>
    <row r="17810" spans="22:26">
      <c r="V17810" s="288"/>
      <c r="W17810" s="287"/>
      <c r="Z17810" s="289"/>
    </row>
    <row r="17811" spans="22:26">
      <c r="V17811" s="288"/>
      <c r="W17811" s="287"/>
      <c r="Z17811" s="289"/>
    </row>
    <row r="17812" spans="22:26">
      <c r="V17812" s="288"/>
      <c r="W17812" s="287"/>
      <c r="Z17812" s="289"/>
    </row>
    <row r="17813" spans="22:26">
      <c r="V17813" s="288"/>
      <c r="W17813" s="287"/>
      <c r="Z17813" s="289"/>
    </row>
    <row r="17814" spans="22:26">
      <c r="V17814" s="288"/>
      <c r="W17814" s="287"/>
      <c r="Z17814" s="289"/>
    </row>
    <row r="17815" spans="22:26">
      <c r="V17815" s="288"/>
      <c r="W17815" s="287"/>
      <c r="Z17815" s="289"/>
    </row>
    <row r="17816" spans="22:26">
      <c r="V17816" s="288"/>
      <c r="W17816" s="287"/>
      <c r="Z17816" s="289"/>
    </row>
    <row r="17817" spans="22:26">
      <c r="V17817" s="288"/>
      <c r="W17817" s="287"/>
      <c r="Z17817" s="289"/>
    </row>
    <row r="17818" spans="22:26">
      <c r="V17818" s="288"/>
      <c r="W17818" s="287"/>
      <c r="Z17818" s="289"/>
    </row>
    <row r="17819" spans="22:26">
      <c r="V17819" s="288"/>
      <c r="W17819" s="287"/>
      <c r="Z17819" s="289"/>
    </row>
    <row r="17820" spans="22:26">
      <c r="V17820" s="288"/>
      <c r="W17820" s="287"/>
      <c r="Z17820" s="289"/>
    </row>
    <row r="17821" spans="22:26">
      <c r="V17821" s="288"/>
      <c r="W17821" s="287"/>
      <c r="Z17821" s="289"/>
    </row>
    <row r="17822" spans="22:26">
      <c r="V17822" s="288"/>
      <c r="W17822" s="287"/>
      <c r="Z17822" s="289"/>
    </row>
    <row r="17823" spans="22:26">
      <c r="V17823" s="288"/>
      <c r="W17823" s="287"/>
      <c r="Z17823" s="289"/>
    </row>
    <row r="17824" spans="22:26">
      <c r="V17824" s="288"/>
      <c r="W17824" s="287"/>
      <c r="Z17824" s="289"/>
    </row>
    <row r="17825" spans="22:26">
      <c r="V17825" s="288"/>
      <c r="W17825" s="287"/>
      <c r="Z17825" s="289"/>
    </row>
    <row r="17826" spans="22:26">
      <c r="V17826" s="288"/>
      <c r="W17826" s="287"/>
      <c r="Z17826" s="289"/>
    </row>
    <row r="17827" spans="22:26">
      <c r="V17827" s="288"/>
      <c r="W17827" s="287"/>
      <c r="Z17827" s="289"/>
    </row>
    <row r="17828" spans="22:26">
      <c r="V17828" s="288"/>
      <c r="W17828" s="287"/>
      <c r="Z17828" s="289"/>
    </row>
    <row r="17829" spans="22:26">
      <c r="V17829" s="288"/>
      <c r="W17829" s="287"/>
      <c r="Z17829" s="289"/>
    </row>
    <row r="17830" spans="22:26">
      <c r="V17830" s="288"/>
      <c r="W17830" s="287"/>
      <c r="Z17830" s="289"/>
    </row>
    <row r="17831" spans="22:26">
      <c r="V17831" s="288"/>
      <c r="W17831" s="287"/>
      <c r="Z17831" s="289"/>
    </row>
    <row r="17832" spans="22:26">
      <c r="V17832" s="288"/>
      <c r="W17832" s="287"/>
      <c r="Z17832" s="289"/>
    </row>
    <row r="17833" spans="22:26">
      <c r="V17833" s="288"/>
      <c r="W17833" s="287"/>
      <c r="Z17833" s="289"/>
    </row>
    <row r="17834" spans="22:26">
      <c r="V17834" s="288"/>
      <c r="W17834" s="287"/>
      <c r="Z17834" s="289"/>
    </row>
    <row r="17835" spans="22:26">
      <c r="V17835" s="288"/>
      <c r="W17835" s="287"/>
      <c r="Z17835" s="289"/>
    </row>
    <row r="17836" spans="22:26">
      <c r="V17836" s="288"/>
      <c r="W17836" s="287"/>
      <c r="Z17836" s="289"/>
    </row>
    <row r="17837" spans="22:26">
      <c r="V17837" s="288"/>
      <c r="W17837" s="287"/>
      <c r="Z17837" s="289"/>
    </row>
    <row r="17838" spans="22:26">
      <c r="V17838" s="288"/>
      <c r="W17838" s="287"/>
      <c r="Z17838" s="289"/>
    </row>
    <row r="17839" spans="22:26">
      <c r="V17839" s="288"/>
      <c r="W17839" s="287"/>
      <c r="Z17839" s="289"/>
    </row>
    <row r="17840" spans="22:26">
      <c r="V17840" s="288"/>
      <c r="W17840" s="287"/>
      <c r="Z17840" s="289"/>
    </row>
    <row r="17841" spans="22:26">
      <c r="V17841" s="288"/>
      <c r="W17841" s="287"/>
      <c r="Z17841" s="289"/>
    </row>
    <row r="17842" spans="22:26">
      <c r="V17842" s="288"/>
      <c r="W17842" s="287"/>
      <c r="Z17842" s="289"/>
    </row>
    <row r="17843" spans="22:26">
      <c r="V17843" s="288"/>
      <c r="W17843" s="287"/>
      <c r="Z17843" s="289"/>
    </row>
    <row r="17844" spans="22:26">
      <c r="V17844" s="288"/>
      <c r="W17844" s="287"/>
      <c r="Z17844" s="289"/>
    </row>
    <row r="17845" spans="22:26">
      <c r="V17845" s="288"/>
      <c r="W17845" s="287"/>
      <c r="Z17845" s="289"/>
    </row>
    <row r="17846" spans="22:26">
      <c r="V17846" s="288"/>
      <c r="W17846" s="287"/>
      <c r="Z17846" s="289"/>
    </row>
    <row r="17847" spans="22:26">
      <c r="V17847" s="288"/>
      <c r="W17847" s="287"/>
      <c r="Z17847" s="289"/>
    </row>
    <row r="17848" spans="22:26">
      <c r="V17848" s="288"/>
      <c r="W17848" s="287"/>
      <c r="Z17848" s="289"/>
    </row>
    <row r="17849" spans="22:26">
      <c r="V17849" s="288"/>
      <c r="W17849" s="287"/>
      <c r="Z17849" s="289"/>
    </row>
    <row r="17850" spans="22:26">
      <c r="V17850" s="288"/>
      <c r="W17850" s="287"/>
      <c r="Z17850" s="289"/>
    </row>
    <row r="17851" spans="22:26">
      <c r="V17851" s="288"/>
      <c r="W17851" s="287"/>
      <c r="Z17851" s="289"/>
    </row>
    <row r="17852" spans="22:26">
      <c r="V17852" s="288"/>
      <c r="W17852" s="287"/>
      <c r="Z17852" s="289"/>
    </row>
    <row r="17853" spans="22:26">
      <c r="V17853" s="288"/>
      <c r="W17853" s="287"/>
      <c r="Z17853" s="289"/>
    </row>
    <row r="17854" spans="22:26">
      <c r="V17854" s="288"/>
      <c r="W17854" s="287"/>
      <c r="Z17854" s="289"/>
    </row>
    <row r="17855" spans="22:26">
      <c r="V17855" s="288"/>
      <c r="W17855" s="287"/>
      <c r="Z17855" s="289"/>
    </row>
    <row r="17856" spans="22:26">
      <c r="V17856" s="288"/>
      <c r="W17856" s="287"/>
      <c r="Z17856" s="289"/>
    </row>
    <row r="17857" spans="22:26">
      <c r="V17857" s="288"/>
      <c r="W17857" s="287"/>
      <c r="Z17857" s="289"/>
    </row>
    <row r="17858" spans="22:26">
      <c r="V17858" s="288"/>
      <c r="W17858" s="287"/>
      <c r="Z17858" s="289"/>
    </row>
    <row r="17859" spans="22:26">
      <c r="V17859" s="288"/>
      <c r="W17859" s="287"/>
      <c r="Z17859" s="289"/>
    </row>
    <row r="17860" spans="22:26">
      <c r="V17860" s="288"/>
      <c r="W17860" s="287"/>
      <c r="Z17860" s="289"/>
    </row>
    <row r="17861" spans="22:26">
      <c r="V17861" s="288"/>
      <c r="W17861" s="287"/>
      <c r="Z17861" s="289"/>
    </row>
    <row r="17862" spans="22:26">
      <c r="V17862" s="288"/>
      <c r="W17862" s="287"/>
      <c r="Z17862" s="289"/>
    </row>
    <row r="17863" spans="22:26">
      <c r="V17863" s="288"/>
      <c r="W17863" s="287"/>
      <c r="Z17863" s="289"/>
    </row>
    <row r="17864" spans="22:26">
      <c r="V17864" s="288"/>
      <c r="W17864" s="287"/>
      <c r="Z17864" s="289"/>
    </row>
    <row r="17865" spans="22:26">
      <c r="V17865" s="288"/>
      <c r="W17865" s="287"/>
      <c r="Z17865" s="289"/>
    </row>
    <row r="17866" spans="22:26">
      <c r="V17866" s="288"/>
      <c r="W17866" s="287"/>
      <c r="Z17866" s="289"/>
    </row>
    <row r="17867" spans="22:26">
      <c r="V17867" s="288"/>
      <c r="W17867" s="287"/>
      <c r="Z17867" s="289"/>
    </row>
    <row r="17868" spans="22:26">
      <c r="V17868" s="288"/>
      <c r="W17868" s="287"/>
      <c r="Z17868" s="289"/>
    </row>
    <row r="17869" spans="22:26">
      <c r="V17869" s="288"/>
      <c r="W17869" s="287"/>
      <c r="Z17869" s="289"/>
    </row>
    <row r="17870" spans="22:26">
      <c r="V17870" s="288"/>
      <c r="W17870" s="287"/>
      <c r="Z17870" s="289"/>
    </row>
    <row r="17871" spans="22:26">
      <c r="V17871" s="288"/>
      <c r="W17871" s="287"/>
      <c r="Z17871" s="289"/>
    </row>
    <row r="17872" spans="22:26">
      <c r="V17872" s="288"/>
      <c r="W17872" s="287"/>
      <c r="Z17872" s="289"/>
    </row>
    <row r="17873" spans="22:26">
      <c r="V17873" s="288"/>
      <c r="W17873" s="287"/>
      <c r="Z17873" s="289"/>
    </row>
    <row r="17874" spans="22:26">
      <c r="V17874" s="288"/>
      <c r="W17874" s="287"/>
      <c r="Z17874" s="289"/>
    </row>
    <row r="17875" spans="22:26">
      <c r="V17875" s="288"/>
      <c r="W17875" s="287"/>
      <c r="Z17875" s="289"/>
    </row>
    <row r="17876" spans="22:26">
      <c r="V17876" s="288"/>
      <c r="W17876" s="287"/>
      <c r="Z17876" s="289"/>
    </row>
    <row r="17877" spans="22:26">
      <c r="V17877" s="288"/>
      <c r="W17877" s="287"/>
      <c r="Z17877" s="289"/>
    </row>
    <row r="17878" spans="22:26">
      <c r="V17878" s="288"/>
      <c r="W17878" s="287"/>
      <c r="Z17878" s="289"/>
    </row>
    <row r="17879" spans="22:26">
      <c r="V17879" s="288"/>
      <c r="W17879" s="287"/>
      <c r="Z17879" s="289"/>
    </row>
    <row r="17880" spans="22:26">
      <c r="V17880" s="288"/>
      <c r="W17880" s="287"/>
      <c r="Z17880" s="289"/>
    </row>
    <row r="17881" spans="22:26">
      <c r="V17881" s="288"/>
      <c r="W17881" s="287"/>
      <c r="Z17881" s="289"/>
    </row>
    <row r="17882" spans="22:26">
      <c r="V17882" s="288"/>
      <c r="W17882" s="287"/>
      <c r="Z17882" s="289"/>
    </row>
    <row r="17883" spans="22:26">
      <c r="V17883" s="288"/>
      <c r="W17883" s="287"/>
      <c r="Z17883" s="289"/>
    </row>
    <row r="17884" spans="22:26">
      <c r="V17884" s="288"/>
      <c r="W17884" s="287"/>
      <c r="Z17884" s="289"/>
    </row>
    <row r="17885" spans="22:26">
      <c r="V17885" s="288"/>
      <c r="W17885" s="287"/>
      <c r="Z17885" s="289"/>
    </row>
    <row r="17886" spans="22:26">
      <c r="V17886" s="288"/>
      <c r="W17886" s="287"/>
      <c r="Z17886" s="289"/>
    </row>
    <row r="17887" spans="22:26">
      <c r="V17887" s="288"/>
      <c r="W17887" s="287"/>
      <c r="Z17887" s="289"/>
    </row>
    <row r="17888" spans="22:26">
      <c r="V17888" s="288"/>
      <c r="W17888" s="287"/>
      <c r="Z17888" s="289"/>
    </row>
    <row r="17889" spans="22:26">
      <c r="V17889" s="288"/>
      <c r="W17889" s="287"/>
      <c r="Z17889" s="289"/>
    </row>
    <row r="17890" spans="22:26">
      <c r="V17890" s="288"/>
      <c r="W17890" s="287"/>
      <c r="Z17890" s="289"/>
    </row>
    <row r="17891" spans="22:26">
      <c r="V17891" s="288"/>
      <c r="W17891" s="287"/>
      <c r="Z17891" s="289"/>
    </row>
    <row r="17892" spans="22:26">
      <c r="V17892" s="288"/>
      <c r="W17892" s="287"/>
      <c r="Z17892" s="289"/>
    </row>
    <row r="17893" spans="22:26">
      <c r="V17893" s="288"/>
      <c r="W17893" s="287"/>
      <c r="Z17893" s="289"/>
    </row>
    <row r="17894" spans="22:26">
      <c r="V17894" s="288"/>
      <c r="W17894" s="287"/>
      <c r="Z17894" s="289"/>
    </row>
    <row r="17895" spans="22:26">
      <c r="V17895" s="288"/>
      <c r="W17895" s="287"/>
      <c r="Z17895" s="289"/>
    </row>
    <row r="17896" spans="22:26">
      <c r="V17896" s="288"/>
      <c r="W17896" s="287"/>
      <c r="Z17896" s="289"/>
    </row>
    <row r="17897" spans="22:26">
      <c r="V17897" s="288"/>
      <c r="W17897" s="287"/>
      <c r="Z17897" s="289"/>
    </row>
    <row r="17898" spans="22:26">
      <c r="V17898" s="288"/>
      <c r="W17898" s="287"/>
      <c r="Z17898" s="289"/>
    </row>
    <row r="17899" spans="22:26">
      <c r="V17899" s="288"/>
      <c r="W17899" s="287"/>
      <c r="Z17899" s="289"/>
    </row>
    <row r="17900" spans="22:26">
      <c r="V17900" s="288"/>
      <c r="W17900" s="287"/>
      <c r="Z17900" s="289"/>
    </row>
    <row r="17901" spans="22:26">
      <c r="V17901" s="288"/>
      <c r="W17901" s="287"/>
      <c r="Z17901" s="289"/>
    </row>
    <row r="17902" spans="22:26">
      <c r="V17902" s="288"/>
      <c r="W17902" s="287"/>
      <c r="Z17902" s="289"/>
    </row>
    <row r="17903" spans="22:26">
      <c r="V17903" s="288"/>
      <c r="W17903" s="287"/>
      <c r="Z17903" s="289"/>
    </row>
    <row r="17904" spans="22:26">
      <c r="V17904" s="288"/>
      <c r="W17904" s="287"/>
      <c r="Z17904" s="289"/>
    </row>
    <row r="17905" spans="22:26">
      <c r="V17905" s="288"/>
      <c r="W17905" s="287"/>
      <c r="Z17905" s="289"/>
    </row>
    <row r="17906" spans="22:26">
      <c r="V17906" s="288"/>
      <c r="W17906" s="287"/>
      <c r="Z17906" s="289"/>
    </row>
    <row r="17907" spans="22:26">
      <c r="V17907" s="288"/>
      <c r="W17907" s="287"/>
      <c r="Z17907" s="289"/>
    </row>
    <row r="17908" spans="22:26">
      <c r="V17908" s="288"/>
      <c r="W17908" s="287"/>
      <c r="Z17908" s="289"/>
    </row>
    <row r="17909" spans="22:26">
      <c r="V17909" s="288"/>
      <c r="W17909" s="287"/>
      <c r="Z17909" s="289"/>
    </row>
    <row r="17910" spans="22:26">
      <c r="V17910" s="288"/>
      <c r="W17910" s="287"/>
      <c r="Z17910" s="289"/>
    </row>
    <row r="17911" spans="22:26">
      <c r="V17911" s="288"/>
      <c r="W17911" s="287"/>
      <c r="Z17911" s="289"/>
    </row>
    <row r="17912" spans="22:26">
      <c r="V17912" s="288"/>
      <c r="W17912" s="287"/>
      <c r="Z17912" s="289"/>
    </row>
    <row r="17913" spans="22:26">
      <c r="V17913" s="288"/>
      <c r="W17913" s="287"/>
      <c r="Z17913" s="289"/>
    </row>
    <row r="17914" spans="22:26">
      <c r="V17914" s="288"/>
      <c r="W17914" s="287"/>
      <c r="Z17914" s="289"/>
    </row>
    <row r="17915" spans="22:26">
      <c r="V17915" s="288"/>
      <c r="W17915" s="287"/>
      <c r="Z17915" s="289"/>
    </row>
    <row r="17916" spans="22:26">
      <c r="V17916" s="288"/>
      <c r="W17916" s="287"/>
      <c r="Z17916" s="289"/>
    </row>
    <row r="17917" spans="22:26">
      <c r="V17917" s="288"/>
      <c r="W17917" s="287"/>
      <c r="Z17917" s="289"/>
    </row>
    <row r="17918" spans="22:26">
      <c r="V17918" s="288"/>
      <c r="W17918" s="287"/>
      <c r="Z17918" s="289"/>
    </row>
    <row r="17919" spans="22:26">
      <c r="V17919" s="288"/>
      <c r="W17919" s="287"/>
      <c r="Z17919" s="289"/>
    </row>
    <row r="17920" spans="22:26">
      <c r="V17920" s="288"/>
      <c r="W17920" s="287"/>
      <c r="Z17920" s="289"/>
    </row>
    <row r="17921" spans="22:26">
      <c r="V17921" s="288"/>
      <c r="W17921" s="287"/>
      <c r="Z17921" s="289"/>
    </row>
    <row r="17922" spans="22:26">
      <c r="V17922" s="288"/>
      <c r="W17922" s="287"/>
      <c r="Z17922" s="289"/>
    </row>
    <row r="17923" spans="22:26">
      <c r="V17923" s="288"/>
      <c r="W17923" s="287"/>
      <c r="Z17923" s="289"/>
    </row>
    <row r="17924" spans="22:26">
      <c r="V17924" s="288"/>
      <c r="W17924" s="287"/>
      <c r="Z17924" s="289"/>
    </row>
    <row r="17925" spans="22:26">
      <c r="V17925" s="288"/>
      <c r="W17925" s="287"/>
      <c r="Z17925" s="289"/>
    </row>
    <row r="17926" spans="22:26">
      <c r="V17926" s="288"/>
      <c r="W17926" s="287"/>
      <c r="Z17926" s="289"/>
    </row>
    <row r="17927" spans="22:26">
      <c r="V17927" s="288"/>
      <c r="W17927" s="287"/>
      <c r="Z17927" s="289"/>
    </row>
    <row r="17928" spans="22:26">
      <c r="V17928" s="288"/>
      <c r="W17928" s="287"/>
      <c r="Z17928" s="289"/>
    </row>
    <row r="17929" spans="22:26">
      <c r="V17929" s="288"/>
      <c r="W17929" s="287"/>
      <c r="Z17929" s="289"/>
    </row>
    <row r="17930" spans="22:26">
      <c r="V17930" s="288"/>
      <c r="W17930" s="287"/>
      <c r="Z17930" s="289"/>
    </row>
    <row r="17931" spans="22:26">
      <c r="V17931" s="288"/>
      <c r="W17931" s="287"/>
      <c r="Z17931" s="289"/>
    </row>
    <row r="17932" spans="22:26">
      <c r="V17932" s="288"/>
      <c r="W17932" s="287"/>
      <c r="Z17932" s="289"/>
    </row>
    <row r="17933" spans="22:26">
      <c r="V17933" s="288"/>
      <c r="W17933" s="287"/>
      <c r="Z17933" s="289"/>
    </row>
    <row r="17934" spans="22:26">
      <c r="V17934" s="288"/>
      <c r="W17934" s="287"/>
      <c r="Z17934" s="289"/>
    </row>
    <row r="17935" spans="22:26">
      <c r="V17935" s="288"/>
      <c r="W17935" s="287"/>
      <c r="Z17935" s="289"/>
    </row>
    <row r="17936" spans="22:26">
      <c r="V17936" s="288"/>
      <c r="W17936" s="287"/>
      <c r="Z17936" s="289"/>
    </row>
    <row r="17937" spans="22:26">
      <c r="V17937" s="288"/>
      <c r="W17937" s="287"/>
      <c r="Z17937" s="289"/>
    </row>
    <row r="17938" spans="22:26">
      <c r="V17938" s="288"/>
      <c r="W17938" s="287"/>
      <c r="Z17938" s="289"/>
    </row>
    <row r="17939" spans="22:26">
      <c r="V17939" s="288"/>
      <c r="W17939" s="287"/>
      <c r="Z17939" s="289"/>
    </row>
    <row r="17940" spans="22:26">
      <c r="V17940" s="288"/>
      <c r="W17940" s="287"/>
      <c r="Z17940" s="289"/>
    </row>
    <row r="17941" spans="22:26">
      <c r="V17941" s="288"/>
      <c r="W17941" s="287"/>
      <c r="Z17941" s="289"/>
    </row>
    <row r="17942" spans="22:26">
      <c r="V17942" s="288"/>
      <c r="W17942" s="287"/>
      <c r="Z17942" s="289"/>
    </row>
    <row r="17943" spans="22:26">
      <c r="V17943" s="288"/>
      <c r="W17943" s="287"/>
      <c r="Z17943" s="289"/>
    </row>
    <row r="17944" spans="22:26">
      <c r="V17944" s="288"/>
      <c r="W17944" s="287"/>
      <c r="Z17944" s="289"/>
    </row>
    <row r="17945" spans="22:26">
      <c r="V17945" s="288"/>
      <c r="W17945" s="287"/>
      <c r="Z17945" s="289"/>
    </row>
    <row r="17946" spans="22:26">
      <c r="V17946" s="288"/>
      <c r="W17946" s="287"/>
      <c r="Z17946" s="289"/>
    </row>
    <row r="17947" spans="22:26">
      <c r="V17947" s="288"/>
      <c r="W17947" s="287"/>
      <c r="Z17947" s="289"/>
    </row>
    <row r="17948" spans="22:26">
      <c r="V17948" s="288"/>
      <c r="W17948" s="287"/>
      <c r="Z17948" s="289"/>
    </row>
    <row r="17949" spans="22:26">
      <c r="V17949" s="288"/>
      <c r="W17949" s="287"/>
      <c r="Z17949" s="289"/>
    </row>
    <row r="17950" spans="22:26">
      <c r="V17950" s="288"/>
      <c r="W17950" s="287"/>
      <c r="Z17950" s="289"/>
    </row>
    <row r="17951" spans="22:26">
      <c r="V17951" s="288"/>
      <c r="W17951" s="287"/>
      <c r="Z17951" s="289"/>
    </row>
    <row r="17952" spans="22:26">
      <c r="V17952" s="288"/>
      <c r="W17952" s="287"/>
      <c r="Z17952" s="289"/>
    </row>
    <row r="17953" spans="22:26">
      <c r="V17953" s="288"/>
      <c r="W17953" s="287"/>
      <c r="Z17953" s="289"/>
    </row>
    <row r="17954" spans="22:26">
      <c r="V17954" s="288"/>
      <c r="W17954" s="287"/>
      <c r="Z17954" s="289"/>
    </row>
    <row r="17955" spans="22:26">
      <c r="V17955" s="288"/>
      <c r="W17955" s="287"/>
      <c r="Z17955" s="289"/>
    </row>
    <row r="17956" spans="22:26">
      <c r="V17956" s="288"/>
      <c r="W17956" s="287"/>
      <c r="Z17956" s="289"/>
    </row>
    <row r="17957" spans="22:26">
      <c r="V17957" s="288"/>
      <c r="W17957" s="287"/>
      <c r="Z17957" s="289"/>
    </row>
    <row r="17958" spans="22:26">
      <c r="V17958" s="288"/>
      <c r="W17958" s="287"/>
      <c r="Z17958" s="289"/>
    </row>
    <row r="17959" spans="22:26">
      <c r="V17959" s="288"/>
      <c r="W17959" s="287"/>
      <c r="Z17959" s="289"/>
    </row>
    <row r="17960" spans="22:26">
      <c r="V17960" s="288"/>
      <c r="W17960" s="287"/>
      <c r="Z17960" s="289"/>
    </row>
    <row r="17961" spans="22:26">
      <c r="V17961" s="288"/>
      <c r="W17961" s="287"/>
      <c r="Z17961" s="289"/>
    </row>
    <row r="17962" spans="22:26">
      <c r="V17962" s="288"/>
      <c r="W17962" s="287"/>
      <c r="Z17962" s="289"/>
    </row>
    <row r="17963" spans="22:26">
      <c r="V17963" s="288"/>
      <c r="W17963" s="287"/>
      <c r="Z17963" s="289"/>
    </row>
    <row r="17964" spans="22:26">
      <c r="V17964" s="288"/>
      <c r="W17964" s="287"/>
      <c r="Z17964" s="289"/>
    </row>
    <row r="17965" spans="22:26">
      <c r="V17965" s="288"/>
      <c r="W17965" s="287"/>
      <c r="Z17965" s="289"/>
    </row>
    <row r="17966" spans="22:26">
      <c r="V17966" s="288"/>
      <c r="W17966" s="287"/>
      <c r="Z17966" s="289"/>
    </row>
    <row r="17967" spans="22:26">
      <c r="V17967" s="288"/>
      <c r="W17967" s="287"/>
      <c r="Z17967" s="289"/>
    </row>
    <row r="17968" spans="22:26">
      <c r="V17968" s="288"/>
      <c r="W17968" s="287"/>
      <c r="Z17968" s="289"/>
    </row>
    <row r="17969" spans="22:26">
      <c r="V17969" s="288"/>
      <c r="W17969" s="287"/>
      <c r="Z17969" s="289"/>
    </row>
    <row r="17970" spans="22:26">
      <c r="V17970" s="288"/>
      <c r="W17970" s="287"/>
      <c r="Z17970" s="289"/>
    </row>
    <row r="17971" spans="22:26">
      <c r="V17971" s="288"/>
      <c r="W17971" s="287"/>
      <c r="Z17971" s="289"/>
    </row>
    <row r="17972" spans="22:26">
      <c r="V17972" s="288"/>
      <c r="W17972" s="287"/>
      <c r="Z17972" s="289"/>
    </row>
    <row r="17973" spans="22:26">
      <c r="V17973" s="288"/>
      <c r="W17973" s="287"/>
      <c r="Z17973" s="289"/>
    </row>
    <row r="17974" spans="22:26">
      <c r="V17974" s="288"/>
      <c r="W17974" s="287"/>
      <c r="Z17974" s="289"/>
    </row>
    <row r="17975" spans="22:26">
      <c r="V17975" s="288"/>
      <c r="W17975" s="287"/>
      <c r="Z17975" s="289"/>
    </row>
    <row r="17976" spans="22:26">
      <c r="V17976" s="288"/>
      <c r="W17976" s="287"/>
      <c r="Z17976" s="289"/>
    </row>
    <row r="17977" spans="22:26">
      <c r="V17977" s="288"/>
      <c r="W17977" s="287"/>
      <c r="Z17977" s="289"/>
    </row>
    <row r="17978" spans="22:26">
      <c r="V17978" s="288"/>
      <c r="W17978" s="287"/>
      <c r="Z17978" s="289"/>
    </row>
    <row r="17979" spans="22:26">
      <c r="V17979" s="288"/>
      <c r="W17979" s="287"/>
      <c r="Z17979" s="289"/>
    </row>
    <row r="17980" spans="22:26">
      <c r="V17980" s="288"/>
      <c r="W17980" s="287"/>
      <c r="Z17980" s="289"/>
    </row>
    <row r="17981" spans="22:26">
      <c r="V17981" s="288"/>
      <c r="W17981" s="287"/>
      <c r="Z17981" s="289"/>
    </row>
    <row r="17982" spans="22:26">
      <c r="V17982" s="288"/>
      <c r="W17982" s="287"/>
      <c r="Z17982" s="289"/>
    </row>
    <row r="17983" spans="22:26">
      <c r="V17983" s="288"/>
      <c r="W17983" s="287"/>
      <c r="Z17983" s="289"/>
    </row>
    <row r="17984" spans="22:26">
      <c r="V17984" s="288"/>
      <c r="W17984" s="287"/>
      <c r="Z17984" s="289"/>
    </row>
    <row r="17985" spans="22:26">
      <c r="V17985" s="288"/>
      <c r="W17985" s="287"/>
      <c r="Z17985" s="289"/>
    </row>
    <row r="17986" spans="22:26">
      <c r="V17986" s="288"/>
      <c r="W17986" s="287"/>
      <c r="Z17986" s="289"/>
    </row>
    <row r="17987" spans="22:26">
      <c r="V17987" s="288"/>
      <c r="W17987" s="287"/>
      <c r="Z17987" s="289"/>
    </row>
    <row r="17988" spans="22:26">
      <c r="V17988" s="288"/>
      <c r="W17988" s="287"/>
      <c r="Z17988" s="289"/>
    </row>
    <row r="17989" spans="22:26">
      <c r="V17989" s="288"/>
      <c r="W17989" s="287"/>
      <c r="Z17989" s="289"/>
    </row>
    <row r="17990" spans="22:26">
      <c r="V17990" s="288"/>
      <c r="W17990" s="287"/>
      <c r="Z17990" s="289"/>
    </row>
    <row r="17991" spans="22:26">
      <c r="V17991" s="288"/>
      <c r="W17991" s="287"/>
      <c r="Z17991" s="289"/>
    </row>
    <row r="17992" spans="22:26">
      <c r="V17992" s="288"/>
      <c r="W17992" s="287"/>
      <c r="Z17992" s="289"/>
    </row>
    <row r="17993" spans="22:26">
      <c r="V17993" s="288"/>
      <c r="W17993" s="287"/>
      <c r="Z17993" s="289"/>
    </row>
    <row r="17994" spans="22:26">
      <c r="V17994" s="288"/>
      <c r="W17994" s="287"/>
      <c r="Z17994" s="289"/>
    </row>
    <row r="17995" spans="22:26">
      <c r="V17995" s="288"/>
      <c r="W17995" s="287"/>
      <c r="Z17995" s="289"/>
    </row>
    <row r="17996" spans="22:26">
      <c r="V17996" s="288"/>
      <c r="W17996" s="287"/>
      <c r="Z17996" s="289"/>
    </row>
    <row r="17997" spans="22:26">
      <c r="V17997" s="288"/>
      <c r="W17997" s="287"/>
      <c r="Z17997" s="289"/>
    </row>
    <row r="17998" spans="22:26">
      <c r="V17998" s="288"/>
      <c r="W17998" s="287"/>
      <c r="Z17998" s="289"/>
    </row>
    <row r="17999" spans="22:26">
      <c r="V17999" s="288"/>
      <c r="W17999" s="287"/>
      <c r="Z17999" s="289"/>
    </row>
    <row r="18000" spans="22:26">
      <c r="V18000" s="288"/>
      <c r="W18000" s="287"/>
      <c r="Z18000" s="289"/>
    </row>
    <row r="18001" spans="22:26">
      <c r="V18001" s="288"/>
      <c r="W18001" s="287"/>
      <c r="Z18001" s="289"/>
    </row>
    <row r="18002" spans="22:26">
      <c r="V18002" s="288"/>
      <c r="W18002" s="287"/>
      <c r="Z18002" s="289"/>
    </row>
    <row r="18003" spans="22:26">
      <c r="V18003" s="288"/>
      <c r="W18003" s="287"/>
      <c r="Z18003" s="289"/>
    </row>
    <row r="18004" spans="22:26">
      <c r="V18004" s="288"/>
      <c r="W18004" s="287"/>
      <c r="Z18004" s="289"/>
    </row>
    <row r="18005" spans="22:26">
      <c r="V18005" s="288"/>
      <c r="W18005" s="287"/>
      <c r="Z18005" s="289"/>
    </row>
    <row r="18006" spans="22:26">
      <c r="V18006" s="288"/>
      <c r="W18006" s="287"/>
      <c r="Z18006" s="289"/>
    </row>
    <row r="18007" spans="22:26">
      <c r="V18007" s="288"/>
      <c r="W18007" s="287"/>
      <c r="Z18007" s="289"/>
    </row>
    <row r="18008" spans="22:26">
      <c r="V18008" s="288"/>
      <c r="W18008" s="287"/>
      <c r="Z18008" s="289"/>
    </row>
    <row r="18009" spans="22:26">
      <c r="V18009" s="288"/>
      <c r="W18009" s="287"/>
      <c r="Z18009" s="289"/>
    </row>
    <row r="18010" spans="22:26">
      <c r="V18010" s="288"/>
      <c r="W18010" s="287"/>
      <c r="Z18010" s="289"/>
    </row>
    <row r="18011" spans="22:26">
      <c r="V18011" s="288"/>
      <c r="W18011" s="287"/>
      <c r="Z18011" s="289"/>
    </row>
    <row r="18012" spans="22:26">
      <c r="V18012" s="288"/>
      <c r="W18012" s="287"/>
      <c r="Z18012" s="289"/>
    </row>
    <row r="18013" spans="22:26">
      <c r="V18013" s="288"/>
      <c r="W18013" s="287"/>
      <c r="Z18013" s="289"/>
    </row>
    <row r="18014" spans="22:26">
      <c r="V18014" s="288"/>
      <c r="W18014" s="287"/>
      <c r="Z18014" s="289"/>
    </row>
    <row r="18015" spans="22:26">
      <c r="V18015" s="288"/>
      <c r="W18015" s="287"/>
      <c r="Z18015" s="289"/>
    </row>
    <row r="18016" spans="22:26">
      <c r="V18016" s="288"/>
      <c r="W18016" s="287"/>
      <c r="Z18016" s="289"/>
    </row>
    <row r="18017" spans="22:26">
      <c r="V18017" s="288"/>
      <c r="W18017" s="287"/>
      <c r="Z18017" s="289"/>
    </row>
    <row r="18018" spans="22:26">
      <c r="V18018" s="288"/>
      <c r="W18018" s="287"/>
      <c r="Z18018" s="289"/>
    </row>
    <row r="18019" spans="22:26">
      <c r="V18019" s="288"/>
      <c r="W18019" s="287"/>
      <c r="Z18019" s="289"/>
    </row>
    <row r="18020" spans="22:26">
      <c r="V18020" s="288"/>
      <c r="W18020" s="287"/>
      <c r="Z18020" s="289"/>
    </row>
    <row r="18021" spans="22:26">
      <c r="V18021" s="288"/>
      <c r="W18021" s="287"/>
      <c r="Z18021" s="289"/>
    </row>
    <row r="18022" spans="22:26">
      <c r="V18022" s="288"/>
      <c r="W18022" s="287"/>
      <c r="Z18022" s="289"/>
    </row>
    <row r="18023" spans="22:26">
      <c r="V18023" s="288"/>
      <c r="W18023" s="287"/>
      <c r="Z18023" s="289"/>
    </row>
    <row r="18024" spans="22:26">
      <c r="V18024" s="288"/>
      <c r="W18024" s="287"/>
      <c r="Z18024" s="289"/>
    </row>
    <row r="18025" spans="22:26">
      <c r="V18025" s="288"/>
      <c r="W18025" s="287"/>
      <c r="Z18025" s="289"/>
    </row>
    <row r="18026" spans="22:26">
      <c r="V18026" s="288"/>
      <c r="W18026" s="287"/>
      <c r="Z18026" s="289"/>
    </row>
    <row r="18027" spans="22:26">
      <c r="V18027" s="288"/>
      <c r="W18027" s="287"/>
      <c r="Z18027" s="289"/>
    </row>
    <row r="18028" spans="22:26">
      <c r="V18028" s="288"/>
      <c r="W18028" s="287"/>
      <c r="Z18028" s="289"/>
    </row>
    <row r="18029" spans="22:26">
      <c r="V18029" s="288"/>
      <c r="W18029" s="287"/>
      <c r="Z18029" s="289"/>
    </row>
    <row r="18030" spans="22:26">
      <c r="V18030" s="288"/>
      <c r="W18030" s="287"/>
      <c r="Z18030" s="289"/>
    </row>
    <row r="18031" spans="22:26">
      <c r="V18031" s="288"/>
      <c r="W18031" s="287"/>
      <c r="Z18031" s="289"/>
    </row>
    <row r="18032" spans="22:26">
      <c r="V18032" s="288"/>
      <c r="W18032" s="287"/>
      <c r="Z18032" s="289"/>
    </row>
    <row r="18033" spans="22:26">
      <c r="V18033" s="288"/>
      <c r="W18033" s="287"/>
      <c r="Z18033" s="289"/>
    </row>
    <row r="18034" spans="22:26">
      <c r="V18034" s="288"/>
      <c r="W18034" s="287"/>
      <c r="Z18034" s="289"/>
    </row>
    <row r="18035" spans="22:26">
      <c r="V18035" s="288"/>
      <c r="W18035" s="287"/>
      <c r="Z18035" s="289"/>
    </row>
    <row r="18036" spans="22:26">
      <c r="V18036" s="288"/>
      <c r="W18036" s="287"/>
      <c r="Z18036" s="289"/>
    </row>
    <row r="18037" spans="22:26">
      <c r="V18037" s="288"/>
      <c r="W18037" s="287"/>
      <c r="Z18037" s="289"/>
    </row>
    <row r="18038" spans="22:26">
      <c r="V18038" s="288"/>
      <c r="W18038" s="287"/>
      <c r="Z18038" s="289"/>
    </row>
    <row r="18039" spans="22:26">
      <c r="V18039" s="288"/>
      <c r="W18039" s="287"/>
      <c r="Z18039" s="289"/>
    </row>
    <row r="18040" spans="22:26">
      <c r="V18040" s="288"/>
      <c r="W18040" s="287"/>
      <c r="Z18040" s="289"/>
    </row>
    <row r="18041" spans="22:26">
      <c r="V18041" s="288"/>
      <c r="W18041" s="287"/>
      <c r="Z18041" s="289"/>
    </row>
    <row r="18042" spans="22:26">
      <c r="V18042" s="288"/>
      <c r="W18042" s="287"/>
      <c r="Z18042" s="289"/>
    </row>
    <row r="18043" spans="22:26">
      <c r="V18043" s="288"/>
      <c r="W18043" s="287"/>
      <c r="Z18043" s="289"/>
    </row>
    <row r="18044" spans="22:26">
      <c r="V18044" s="288"/>
      <c r="W18044" s="287"/>
      <c r="Z18044" s="289"/>
    </row>
    <row r="18045" spans="22:26">
      <c r="V18045" s="288"/>
      <c r="W18045" s="287"/>
      <c r="Z18045" s="289"/>
    </row>
    <row r="18046" spans="22:26">
      <c r="V18046" s="288"/>
      <c r="W18046" s="287"/>
      <c r="Z18046" s="289"/>
    </row>
    <row r="18047" spans="22:26">
      <c r="V18047" s="288"/>
      <c r="W18047" s="287"/>
      <c r="Z18047" s="289"/>
    </row>
    <row r="18048" spans="22:26">
      <c r="V18048" s="288"/>
      <c r="W18048" s="287"/>
      <c r="Z18048" s="289"/>
    </row>
    <row r="18049" spans="22:26">
      <c r="V18049" s="288"/>
      <c r="W18049" s="287"/>
      <c r="Z18049" s="289"/>
    </row>
    <row r="18050" spans="22:26">
      <c r="V18050" s="288"/>
      <c r="W18050" s="287"/>
      <c r="Z18050" s="289"/>
    </row>
    <row r="18051" spans="22:26">
      <c r="V18051" s="288"/>
      <c r="W18051" s="287"/>
      <c r="Z18051" s="289"/>
    </row>
    <row r="18052" spans="22:26">
      <c r="V18052" s="288"/>
      <c r="W18052" s="287"/>
      <c r="Z18052" s="289"/>
    </row>
    <row r="18053" spans="22:26">
      <c r="V18053" s="288"/>
      <c r="W18053" s="287"/>
      <c r="Z18053" s="289"/>
    </row>
    <row r="18054" spans="22:26">
      <c r="V18054" s="288"/>
      <c r="W18054" s="287"/>
      <c r="Z18054" s="289"/>
    </row>
    <row r="18055" spans="22:26">
      <c r="V18055" s="288"/>
      <c r="W18055" s="287"/>
      <c r="Z18055" s="289"/>
    </row>
    <row r="18056" spans="22:26">
      <c r="V18056" s="288"/>
      <c r="W18056" s="287"/>
      <c r="Z18056" s="289"/>
    </row>
    <row r="18057" spans="22:26">
      <c r="V18057" s="288"/>
      <c r="W18057" s="287"/>
      <c r="Z18057" s="289"/>
    </row>
    <row r="18058" spans="22:26">
      <c r="V18058" s="288"/>
      <c r="W18058" s="287"/>
      <c r="Z18058" s="289"/>
    </row>
    <row r="18059" spans="22:26">
      <c r="V18059" s="288"/>
      <c r="W18059" s="287"/>
      <c r="Z18059" s="289"/>
    </row>
    <row r="18060" spans="22:26">
      <c r="V18060" s="288"/>
      <c r="W18060" s="287"/>
      <c r="Z18060" s="289"/>
    </row>
    <row r="18061" spans="22:26">
      <c r="V18061" s="288"/>
      <c r="W18061" s="287"/>
      <c r="Z18061" s="289"/>
    </row>
    <row r="18062" spans="22:26">
      <c r="V18062" s="288"/>
      <c r="W18062" s="287"/>
      <c r="Z18062" s="289"/>
    </row>
    <row r="18063" spans="22:26">
      <c r="V18063" s="288"/>
      <c r="W18063" s="287"/>
      <c r="Z18063" s="289"/>
    </row>
    <row r="18064" spans="22:26">
      <c r="V18064" s="288"/>
      <c r="W18064" s="287"/>
      <c r="Z18064" s="289"/>
    </row>
    <row r="18065" spans="22:26">
      <c r="V18065" s="288"/>
      <c r="W18065" s="287"/>
      <c r="Z18065" s="289"/>
    </row>
    <row r="18066" spans="22:26">
      <c r="V18066" s="288"/>
      <c r="W18066" s="287"/>
      <c r="Z18066" s="289"/>
    </row>
    <row r="18067" spans="22:26">
      <c r="V18067" s="288"/>
      <c r="W18067" s="287"/>
      <c r="Z18067" s="289"/>
    </row>
    <row r="18068" spans="22:26">
      <c r="V18068" s="288"/>
      <c r="W18068" s="287"/>
      <c r="Z18068" s="289"/>
    </row>
    <row r="18069" spans="22:26">
      <c r="V18069" s="288"/>
      <c r="W18069" s="287"/>
      <c r="Z18069" s="289"/>
    </row>
    <row r="18070" spans="22:26">
      <c r="V18070" s="288"/>
      <c r="W18070" s="287"/>
      <c r="Z18070" s="289"/>
    </row>
    <row r="18071" spans="22:26">
      <c r="V18071" s="288"/>
      <c r="W18071" s="287"/>
      <c r="Z18071" s="289"/>
    </row>
    <row r="18072" spans="22:26">
      <c r="V18072" s="288"/>
      <c r="W18072" s="287"/>
      <c r="Z18072" s="289"/>
    </row>
    <row r="18073" spans="22:26">
      <c r="V18073" s="288"/>
      <c r="W18073" s="287"/>
      <c r="Z18073" s="289"/>
    </row>
    <row r="18074" spans="22:26">
      <c r="V18074" s="288"/>
      <c r="W18074" s="287"/>
      <c r="Z18074" s="289"/>
    </row>
    <row r="18075" spans="22:26">
      <c r="V18075" s="288"/>
      <c r="W18075" s="287"/>
      <c r="Z18075" s="289"/>
    </row>
    <row r="18076" spans="22:26">
      <c r="V18076" s="288"/>
      <c r="W18076" s="287"/>
      <c r="Z18076" s="289"/>
    </row>
    <row r="18077" spans="22:26">
      <c r="V18077" s="288"/>
      <c r="W18077" s="287"/>
      <c r="Z18077" s="289"/>
    </row>
    <row r="18078" spans="22:26">
      <c r="V18078" s="288"/>
      <c r="W18078" s="287"/>
      <c r="Z18078" s="289"/>
    </row>
    <row r="18079" spans="22:26">
      <c r="V18079" s="288"/>
      <c r="W18079" s="287"/>
      <c r="Z18079" s="289"/>
    </row>
    <row r="18080" spans="22:26">
      <c r="V18080" s="288"/>
      <c r="W18080" s="287"/>
      <c r="Z18080" s="289"/>
    </row>
    <row r="18081" spans="22:26">
      <c r="V18081" s="288"/>
      <c r="W18081" s="287"/>
      <c r="Z18081" s="289"/>
    </row>
    <row r="18082" spans="22:26">
      <c r="V18082" s="288"/>
      <c r="W18082" s="287"/>
      <c r="Z18082" s="289"/>
    </row>
    <row r="18083" spans="22:26">
      <c r="V18083" s="288"/>
      <c r="W18083" s="287"/>
      <c r="Z18083" s="289"/>
    </row>
    <row r="18084" spans="22:26">
      <c r="V18084" s="288"/>
      <c r="W18084" s="287"/>
      <c r="Z18084" s="289"/>
    </row>
    <row r="18085" spans="22:26">
      <c r="V18085" s="288"/>
      <c r="W18085" s="287"/>
      <c r="Z18085" s="289"/>
    </row>
    <row r="18086" spans="22:26">
      <c r="V18086" s="288"/>
      <c r="W18086" s="287"/>
      <c r="Z18086" s="289"/>
    </row>
    <row r="18087" spans="22:26">
      <c r="V18087" s="288"/>
      <c r="W18087" s="287"/>
      <c r="Z18087" s="289"/>
    </row>
    <row r="18088" spans="22:26">
      <c r="V18088" s="288"/>
      <c r="W18088" s="287"/>
      <c r="Z18088" s="289"/>
    </row>
    <row r="18089" spans="22:26">
      <c r="V18089" s="288"/>
      <c r="W18089" s="287"/>
      <c r="Z18089" s="289"/>
    </row>
    <row r="18090" spans="22:26">
      <c r="V18090" s="288"/>
      <c r="W18090" s="287"/>
      <c r="Z18090" s="289"/>
    </row>
    <row r="18091" spans="22:26">
      <c r="V18091" s="288"/>
      <c r="W18091" s="287"/>
      <c r="Z18091" s="289"/>
    </row>
    <row r="18092" spans="22:26">
      <c r="V18092" s="288"/>
      <c r="W18092" s="287"/>
      <c r="Z18092" s="289"/>
    </row>
    <row r="18093" spans="22:26">
      <c r="V18093" s="288"/>
      <c r="W18093" s="287"/>
      <c r="Z18093" s="289"/>
    </row>
    <row r="18094" spans="22:26">
      <c r="V18094" s="288"/>
      <c r="W18094" s="287"/>
      <c r="Z18094" s="289"/>
    </row>
    <row r="18095" spans="22:26">
      <c r="V18095" s="288"/>
      <c r="W18095" s="287"/>
      <c r="Z18095" s="289"/>
    </row>
    <row r="18096" spans="22:26">
      <c r="V18096" s="288"/>
      <c r="W18096" s="287"/>
      <c r="Z18096" s="289"/>
    </row>
    <row r="18097" spans="22:26">
      <c r="V18097" s="288"/>
      <c r="W18097" s="287"/>
      <c r="Z18097" s="289"/>
    </row>
    <row r="18098" spans="22:26">
      <c r="V18098" s="288"/>
      <c r="W18098" s="287"/>
      <c r="Z18098" s="289"/>
    </row>
    <row r="18099" spans="22:26">
      <c r="V18099" s="288"/>
      <c r="W18099" s="287"/>
      <c r="Z18099" s="289"/>
    </row>
    <row r="18100" spans="22:26">
      <c r="V18100" s="288"/>
      <c r="W18100" s="287"/>
      <c r="Z18100" s="289"/>
    </row>
    <row r="18101" spans="22:26">
      <c r="V18101" s="288"/>
      <c r="W18101" s="287"/>
      <c r="Z18101" s="289"/>
    </row>
    <row r="18102" spans="22:26">
      <c r="V18102" s="288"/>
      <c r="W18102" s="287"/>
      <c r="Z18102" s="289"/>
    </row>
    <row r="18103" spans="22:26">
      <c r="V18103" s="288"/>
      <c r="W18103" s="287"/>
      <c r="Z18103" s="289"/>
    </row>
    <row r="18104" spans="22:26">
      <c r="V18104" s="288"/>
      <c r="W18104" s="287"/>
      <c r="Z18104" s="289"/>
    </row>
    <row r="18105" spans="22:26">
      <c r="V18105" s="288"/>
      <c r="W18105" s="287"/>
      <c r="Z18105" s="289"/>
    </row>
    <row r="18106" spans="22:26">
      <c r="V18106" s="288"/>
      <c r="W18106" s="287"/>
      <c r="Z18106" s="289"/>
    </row>
    <row r="18107" spans="22:26">
      <c r="V18107" s="288"/>
      <c r="W18107" s="287"/>
      <c r="Z18107" s="289"/>
    </row>
    <row r="18108" spans="22:26">
      <c r="V18108" s="288"/>
      <c r="W18108" s="287"/>
      <c r="Z18108" s="289"/>
    </row>
    <row r="18109" spans="22:26">
      <c r="V18109" s="288"/>
      <c r="W18109" s="287"/>
      <c r="Z18109" s="289"/>
    </row>
    <row r="18110" spans="22:26">
      <c r="V18110" s="288"/>
      <c r="W18110" s="287"/>
      <c r="Z18110" s="289"/>
    </row>
    <row r="18111" spans="22:26">
      <c r="V18111" s="288"/>
      <c r="W18111" s="287"/>
      <c r="Z18111" s="289"/>
    </row>
    <row r="18112" spans="22:26">
      <c r="V18112" s="288"/>
      <c r="W18112" s="287"/>
      <c r="Z18112" s="289"/>
    </row>
    <row r="18113" spans="22:26">
      <c r="V18113" s="288"/>
      <c r="W18113" s="287"/>
      <c r="Z18113" s="289"/>
    </row>
    <row r="18114" spans="22:26">
      <c r="V18114" s="288"/>
      <c r="W18114" s="287"/>
      <c r="Z18114" s="289"/>
    </row>
    <row r="18115" spans="22:26">
      <c r="V18115" s="288"/>
      <c r="W18115" s="287"/>
      <c r="Z18115" s="289"/>
    </row>
    <row r="18116" spans="22:26">
      <c r="V18116" s="288"/>
      <c r="W18116" s="287"/>
      <c r="Z18116" s="289"/>
    </row>
    <row r="18117" spans="22:26">
      <c r="V18117" s="288"/>
      <c r="W18117" s="287"/>
      <c r="Z18117" s="289"/>
    </row>
    <row r="18118" spans="22:26">
      <c r="V18118" s="288"/>
      <c r="W18118" s="287"/>
      <c r="Z18118" s="289"/>
    </row>
    <row r="18119" spans="22:26">
      <c r="V18119" s="288"/>
      <c r="W18119" s="287"/>
      <c r="Z18119" s="289"/>
    </row>
    <row r="18120" spans="22:26">
      <c r="V18120" s="288"/>
      <c r="W18120" s="287"/>
      <c r="Z18120" s="289"/>
    </row>
    <row r="18121" spans="22:26">
      <c r="V18121" s="288"/>
      <c r="W18121" s="287"/>
      <c r="Z18121" s="289"/>
    </row>
    <row r="18122" spans="22:26">
      <c r="V18122" s="288"/>
      <c r="W18122" s="287"/>
      <c r="Z18122" s="289"/>
    </row>
    <row r="18123" spans="22:26">
      <c r="V18123" s="288"/>
      <c r="W18123" s="287"/>
      <c r="Z18123" s="289"/>
    </row>
    <row r="18124" spans="22:26">
      <c r="V18124" s="288"/>
      <c r="W18124" s="287"/>
      <c r="Z18124" s="289"/>
    </row>
    <row r="18125" spans="22:26">
      <c r="V18125" s="288"/>
      <c r="W18125" s="287"/>
      <c r="Z18125" s="289"/>
    </row>
    <row r="18126" spans="22:26">
      <c r="V18126" s="288"/>
      <c r="W18126" s="287"/>
      <c r="Z18126" s="289"/>
    </row>
    <row r="18127" spans="22:26">
      <c r="V18127" s="288"/>
      <c r="W18127" s="287"/>
      <c r="Z18127" s="289"/>
    </row>
    <row r="18128" spans="22:26">
      <c r="V18128" s="288"/>
      <c r="W18128" s="287"/>
      <c r="Z18128" s="289"/>
    </row>
    <row r="18129" spans="22:26">
      <c r="V18129" s="288"/>
      <c r="W18129" s="287"/>
      <c r="Z18129" s="289"/>
    </row>
    <row r="18130" spans="22:26">
      <c r="V18130" s="288"/>
      <c r="W18130" s="287"/>
      <c r="Z18130" s="289"/>
    </row>
    <row r="18131" spans="22:26">
      <c r="V18131" s="288"/>
      <c r="W18131" s="287"/>
      <c r="Z18131" s="289"/>
    </row>
    <row r="18132" spans="22:26">
      <c r="V18132" s="288"/>
      <c r="W18132" s="287"/>
      <c r="Z18132" s="289"/>
    </row>
    <row r="18133" spans="22:26">
      <c r="V18133" s="288"/>
      <c r="W18133" s="287"/>
      <c r="Z18133" s="289"/>
    </row>
    <row r="18134" spans="22:26">
      <c r="V18134" s="288"/>
      <c r="W18134" s="287"/>
      <c r="Z18134" s="289"/>
    </row>
    <row r="18135" spans="22:26">
      <c r="V18135" s="288"/>
      <c r="W18135" s="287"/>
      <c r="Z18135" s="289"/>
    </row>
    <row r="18136" spans="22:26">
      <c r="V18136" s="288"/>
      <c r="W18136" s="287"/>
      <c r="Z18136" s="289"/>
    </row>
    <row r="18137" spans="22:26">
      <c r="V18137" s="288"/>
      <c r="W18137" s="287"/>
      <c r="Z18137" s="289"/>
    </row>
    <row r="18138" spans="22:26">
      <c r="V18138" s="288"/>
      <c r="W18138" s="287"/>
      <c r="Z18138" s="289"/>
    </row>
    <row r="18139" spans="22:26">
      <c r="V18139" s="288"/>
      <c r="W18139" s="287"/>
      <c r="Z18139" s="289"/>
    </row>
    <row r="18140" spans="22:26">
      <c r="V18140" s="288"/>
      <c r="W18140" s="287"/>
      <c r="Z18140" s="289"/>
    </row>
    <row r="18141" spans="22:26">
      <c r="V18141" s="288"/>
      <c r="W18141" s="287"/>
      <c r="Z18141" s="289"/>
    </row>
    <row r="18142" spans="22:26">
      <c r="V18142" s="288"/>
      <c r="W18142" s="287"/>
      <c r="Z18142" s="289"/>
    </row>
    <row r="18143" spans="22:26">
      <c r="V18143" s="288"/>
      <c r="W18143" s="287"/>
      <c r="Z18143" s="289"/>
    </row>
    <row r="18144" spans="22:26">
      <c r="V18144" s="288"/>
      <c r="W18144" s="287"/>
      <c r="Z18144" s="289"/>
    </row>
    <row r="18145" spans="22:26">
      <c r="V18145" s="288"/>
      <c r="W18145" s="287"/>
      <c r="Z18145" s="289"/>
    </row>
    <row r="18146" spans="22:26">
      <c r="V18146" s="288"/>
      <c r="W18146" s="287"/>
      <c r="Z18146" s="289"/>
    </row>
    <row r="18147" spans="22:26">
      <c r="V18147" s="288"/>
      <c r="W18147" s="287"/>
      <c r="Z18147" s="289"/>
    </row>
    <row r="18148" spans="22:26">
      <c r="V18148" s="288"/>
      <c r="W18148" s="287"/>
      <c r="Z18148" s="289"/>
    </row>
    <row r="18149" spans="22:26">
      <c r="V18149" s="288"/>
      <c r="W18149" s="287"/>
      <c r="Z18149" s="289"/>
    </row>
    <row r="18150" spans="22:26">
      <c r="V18150" s="288"/>
      <c r="W18150" s="287"/>
      <c r="Z18150" s="289"/>
    </row>
    <row r="18151" spans="22:26">
      <c r="V18151" s="288"/>
      <c r="W18151" s="287"/>
      <c r="Z18151" s="289"/>
    </row>
    <row r="18152" spans="22:26">
      <c r="V18152" s="288"/>
      <c r="W18152" s="287"/>
      <c r="Z18152" s="289"/>
    </row>
    <row r="18153" spans="22:26">
      <c r="V18153" s="288"/>
      <c r="W18153" s="287"/>
      <c r="Z18153" s="289"/>
    </row>
    <row r="18154" spans="22:26">
      <c r="V18154" s="288"/>
      <c r="W18154" s="287"/>
      <c r="Z18154" s="289"/>
    </row>
    <row r="18155" spans="22:26">
      <c r="V18155" s="288"/>
      <c r="W18155" s="287"/>
      <c r="Z18155" s="289"/>
    </row>
    <row r="18156" spans="22:26">
      <c r="V18156" s="288"/>
      <c r="W18156" s="287"/>
      <c r="Z18156" s="289"/>
    </row>
    <row r="18157" spans="22:26">
      <c r="V18157" s="288"/>
      <c r="W18157" s="287"/>
      <c r="Z18157" s="289"/>
    </row>
    <row r="18158" spans="22:26">
      <c r="V18158" s="288"/>
      <c r="W18158" s="287"/>
      <c r="Z18158" s="289"/>
    </row>
    <row r="18159" spans="22:26">
      <c r="V18159" s="288"/>
      <c r="W18159" s="287"/>
      <c r="Z18159" s="289"/>
    </row>
    <row r="18160" spans="22:26">
      <c r="V18160" s="288"/>
      <c r="W18160" s="287"/>
      <c r="Z18160" s="289"/>
    </row>
    <row r="18161" spans="22:26">
      <c r="V18161" s="288"/>
      <c r="W18161" s="287"/>
      <c r="Z18161" s="289"/>
    </row>
    <row r="18162" spans="22:26">
      <c r="V18162" s="288"/>
      <c r="W18162" s="287"/>
      <c r="Z18162" s="289"/>
    </row>
    <row r="18163" spans="22:26">
      <c r="V18163" s="288"/>
      <c r="W18163" s="287"/>
      <c r="Z18163" s="289"/>
    </row>
    <row r="18164" spans="22:26">
      <c r="V18164" s="288"/>
      <c r="W18164" s="287"/>
      <c r="Z18164" s="289"/>
    </row>
    <row r="18165" spans="22:26">
      <c r="V18165" s="288"/>
      <c r="W18165" s="287"/>
      <c r="Z18165" s="289"/>
    </row>
    <row r="18166" spans="22:26">
      <c r="V18166" s="288"/>
      <c r="W18166" s="287"/>
      <c r="Z18166" s="289"/>
    </row>
    <row r="18167" spans="22:26">
      <c r="V18167" s="288"/>
      <c r="W18167" s="287"/>
      <c r="Z18167" s="289"/>
    </row>
    <row r="18168" spans="22:26">
      <c r="V18168" s="288"/>
      <c r="W18168" s="287"/>
      <c r="Z18168" s="289"/>
    </row>
    <row r="18169" spans="22:26">
      <c r="V18169" s="288"/>
      <c r="W18169" s="287"/>
      <c r="Z18169" s="289"/>
    </row>
    <row r="18170" spans="22:26">
      <c r="V18170" s="288"/>
      <c r="W18170" s="287"/>
      <c r="Z18170" s="289"/>
    </row>
    <row r="18171" spans="22:26">
      <c r="V18171" s="288"/>
      <c r="W18171" s="287"/>
      <c r="Z18171" s="289"/>
    </row>
    <row r="18172" spans="22:26">
      <c r="V18172" s="288"/>
      <c r="W18172" s="287"/>
      <c r="Z18172" s="289"/>
    </row>
    <row r="18173" spans="22:26">
      <c r="V18173" s="288"/>
      <c r="W18173" s="287"/>
      <c r="Z18173" s="289"/>
    </row>
    <row r="18174" spans="22:26">
      <c r="V18174" s="288"/>
      <c r="W18174" s="287"/>
      <c r="Z18174" s="289"/>
    </row>
    <row r="18175" spans="22:26">
      <c r="V18175" s="288"/>
      <c r="W18175" s="287"/>
      <c r="Z18175" s="289"/>
    </row>
    <row r="18176" spans="22:26">
      <c r="V18176" s="288"/>
      <c r="W18176" s="287"/>
      <c r="Z18176" s="289"/>
    </row>
    <row r="18177" spans="22:26">
      <c r="V18177" s="288"/>
      <c r="W18177" s="287"/>
      <c r="Z18177" s="289"/>
    </row>
    <row r="18178" spans="22:26">
      <c r="V18178" s="288"/>
      <c r="W18178" s="287"/>
      <c r="Z18178" s="289"/>
    </row>
    <row r="18179" spans="22:26">
      <c r="V18179" s="288"/>
      <c r="W18179" s="287"/>
      <c r="Z18179" s="289"/>
    </row>
    <row r="18180" spans="22:26">
      <c r="V18180" s="288"/>
      <c r="W18180" s="287"/>
      <c r="Z18180" s="289"/>
    </row>
    <row r="18181" spans="22:26">
      <c r="V18181" s="288"/>
      <c r="W18181" s="287"/>
      <c r="Z18181" s="289"/>
    </row>
    <row r="18182" spans="22:26">
      <c r="V18182" s="288"/>
      <c r="W18182" s="287"/>
      <c r="Z18182" s="289"/>
    </row>
    <row r="18183" spans="22:26">
      <c r="V18183" s="288"/>
      <c r="W18183" s="287"/>
      <c r="Z18183" s="289"/>
    </row>
    <row r="18184" spans="22:26">
      <c r="V18184" s="288"/>
      <c r="W18184" s="287"/>
      <c r="Z18184" s="289"/>
    </row>
    <row r="18185" spans="22:26">
      <c r="V18185" s="288"/>
      <c r="W18185" s="287"/>
      <c r="Z18185" s="289"/>
    </row>
    <row r="18186" spans="22:26">
      <c r="V18186" s="288"/>
      <c r="W18186" s="287"/>
      <c r="Z18186" s="289"/>
    </row>
    <row r="18187" spans="22:26">
      <c r="V18187" s="288"/>
      <c r="W18187" s="287"/>
      <c r="Z18187" s="289"/>
    </row>
    <row r="18188" spans="22:26">
      <c r="V18188" s="288"/>
      <c r="W18188" s="287"/>
      <c r="Z18188" s="289"/>
    </row>
    <row r="18189" spans="22:26">
      <c r="V18189" s="288"/>
      <c r="W18189" s="287"/>
      <c r="Z18189" s="289"/>
    </row>
    <row r="18190" spans="22:26">
      <c r="V18190" s="288"/>
      <c r="W18190" s="287"/>
      <c r="Z18190" s="289"/>
    </row>
    <row r="18191" spans="22:26">
      <c r="V18191" s="288"/>
      <c r="W18191" s="287"/>
      <c r="Z18191" s="289"/>
    </row>
    <row r="18192" spans="22:26">
      <c r="V18192" s="288"/>
      <c r="W18192" s="287"/>
      <c r="Z18192" s="289"/>
    </row>
    <row r="18193" spans="22:26">
      <c r="V18193" s="288"/>
      <c r="W18193" s="287"/>
      <c r="Z18193" s="289"/>
    </row>
    <row r="18194" spans="22:26">
      <c r="V18194" s="288"/>
      <c r="W18194" s="287"/>
      <c r="Z18194" s="289"/>
    </row>
    <row r="18195" spans="22:26">
      <c r="V18195" s="288"/>
      <c r="W18195" s="287"/>
      <c r="Z18195" s="289"/>
    </row>
    <row r="18196" spans="22:26">
      <c r="V18196" s="288"/>
      <c r="W18196" s="287"/>
      <c r="Z18196" s="289"/>
    </row>
    <row r="18197" spans="22:26">
      <c r="V18197" s="288"/>
      <c r="W18197" s="287"/>
      <c r="Z18197" s="289"/>
    </row>
    <row r="18198" spans="22:26">
      <c r="V18198" s="288"/>
      <c r="W18198" s="287"/>
      <c r="Z18198" s="289"/>
    </row>
    <row r="18199" spans="22:26">
      <c r="V18199" s="288"/>
      <c r="W18199" s="287"/>
      <c r="Z18199" s="289"/>
    </row>
    <row r="18200" spans="22:26">
      <c r="V18200" s="288"/>
      <c r="W18200" s="287"/>
      <c r="Z18200" s="289"/>
    </row>
    <row r="18201" spans="22:26">
      <c r="V18201" s="288"/>
      <c r="W18201" s="287"/>
      <c r="Z18201" s="289"/>
    </row>
    <row r="18202" spans="22:26">
      <c r="V18202" s="288"/>
      <c r="W18202" s="287"/>
      <c r="Z18202" s="289"/>
    </row>
    <row r="18203" spans="22:26">
      <c r="V18203" s="288"/>
      <c r="W18203" s="287"/>
      <c r="Z18203" s="289"/>
    </row>
    <row r="18204" spans="22:26">
      <c r="V18204" s="288"/>
      <c r="W18204" s="287"/>
      <c r="Z18204" s="289"/>
    </row>
    <row r="18205" spans="22:26">
      <c r="V18205" s="288"/>
      <c r="W18205" s="287"/>
      <c r="Z18205" s="289"/>
    </row>
    <row r="18206" spans="22:26">
      <c r="V18206" s="288"/>
      <c r="W18206" s="287"/>
      <c r="Z18206" s="289"/>
    </row>
    <row r="18207" spans="22:26">
      <c r="V18207" s="288"/>
      <c r="W18207" s="287"/>
      <c r="Z18207" s="289"/>
    </row>
    <row r="18208" spans="22:26">
      <c r="V18208" s="288"/>
      <c r="W18208" s="287"/>
      <c r="Z18208" s="289"/>
    </row>
    <row r="18209" spans="22:26">
      <c r="V18209" s="288"/>
      <c r="W18209" s="287"/>
      <c r="Z18209" s="289"/>
    </row>
    <row r="18210" spans="22:26">
      <c r="V18210" s="288"/>
      <c r="W18210" s="287"/>
      <c r="Z18210" s="289"/>
    </row>
    <row r="18211" spans="22:26">
      <c r="V18211" s="288"/>
      <c r="W18211" s="287"/>
      <c r="Z18211" s="289"/>
    </row>
    <row r="18212" spans="22:26">
      <c r="V18212" s="288"/>
      <c r="W18212" s="287"/>
      <c r="Z18212" s="289"/>
    </row>
    <row r="18213" spans="22:26">
      <c r="V18213" s="288"/>
      <c r="W18213" s="287"/>
      <c r="Z18213" s="289"/>
    </row>
    <row r="18214" spans="22:26">
      <c r="V18214" s="288"/>
      <c r="W18214" s="287"/>
      <c r="Z18214" s="289"/>
    </row>
    <row r="18215" spans="22:26">
      <c r="V18215" s="288"/>
      <c r="W18215" s="287"/>
      <c r="Z18215" s="289"/>
    </row>
    <row r="18216" spans="22:26">
      <c r="V18216" s="288"/>
      <c r="W18216" s="287"/>
      <c r="Z18216" s="289"/>
    </row>
    <row r="18217" spans="22:26">
      <c r="V18217" s="288"/>
      <c r="W18217" s="287"/>
      <c r="Z18217" s="289"/>
    </row>
    <row r="18218" spans="22:26">
      <c r="V18218" s="288"/>
      <c r="W18218" s="287"/>
      <c r="Z18218" s="289"/>
    </row>
    <row r="18219" spans="22:26">
      <c r="V18219" s="288"/>
      <c r="W18219" s="287"/>
      <c r="Z18219" s="289"/>
    </row>
    <row r="18220" spans="22:26">
      <c r="V18220" s="288"/>
      <c r="W18220" s="287"/>
      <c r="Z18220" s="289"/>
    </row>
    <row r="18221" spans="22:26">
      <c r="V18221" s="288"/>
      <c r="W18221" s="287"/>
      <c r="Z18221" s="289"/>
    </row>
    <row r="18222" spans="22:26">
      <c r="V18222" s="288"/>
      <c r="W18222" s="287"/>
      <c r="Z18222" s="289"/>
    </row>
    <row r="18223" spans="22:26">
      <c r="V18223" s="288"/>
      <c r="W18223" s="287"/>
      <c r="Z18223" s="289"/>
    </row>
    <row r="18224" spans="22:26">
      <c r="V18224" s="288"/>
      <c r="W18224" s="287"/>
      <c r="Z18224" s="289"/>
    </row>
    <row r="18225" spans="22:26">
      <c r="V18225" s="288"/>
      <c r="W18225" s="287"/>
      <c r="Z18225" s="289"/>
    </row>
    <row r="18226" spans="22:26">
      <c r="V18226" s="288"/>
      <c r="W18226" s="287"/>
      <c r="Z18226" s="289"/>
    </row>
    <row r="18227" spans="22:26">
      <c r="V18227" s="288"/>
      <c r="W18227" s="287"/>
      <c r="Z18227" s="289"/>
    </row>
    <row r="18228" spans="22:26">
      <c r="V18228" s="288"/>
      <c r="W18228" s="287"/>
      <c r="Z18228" s="289"/>
    </row>
    <row r="18229" spans="22:26">
      <c r="V18229" s="288"/>
      <c r="W18229" s="287"/>
      <c r="Z18229" s="289"/>
    </row>
    <row r="18230" spans="22:26">
      <c r="V18230" s="288"/>
      <c r="W18230" s="287"/>
      <c r="Z18230" s="289"/>
    </row>
    <row r="18231" spans="22:26">
      <c r="V18231" s="288"/>
      <c r="W18231" s="287"/>
      <c r="Z18231" s="289"/>
    </row>
    <row r="18232" spans="22:26">
      <c r="V18232" s="288"/>
      <c r="W18232" s="287"/>
      <c r="Z18232" s="289"/>
    </row>
    <row r="18233" spans="22:26">
      <c r="V18233" s="288"/>
      <c r="W18233" s="287"/>
      <c r="Z18233" s="289"/>
    </row>
    <row r="18234" spans="22:26">
      <c r="V18234" s="288"/>
      <c r="W18234" s="287"/>
      <c r="Z18234" s="289"/>
    </row>
    <row r="18235" spans="22:26">
      <c r="V18235" s="288"/>
      <c r="W18235" s="287"/>
      <c r="Z18235" s="289"/>
    </row>
    <row r="18236" spans="22:26">
      <c r="V18236" s="288"/>
      <c r="W18236" s="287"/>
      <c r="Z18236" s="289"/>
    </row>
    <row r="18237" spans="22:26">
      <c r="V18237" s="288"/>
      <c r="W18237" s="287"/>
      <c r="Z18237" s="289"/>
    </row>
    <row r="18238" spans="22:26">
      <c r="V18238" s="288"/>
      <c r="W18238" s="287"/>
      <c r="Z18238" s="289"/>
    </row>
    <row r="18239" spans="22:26">
      <c r="V18239" s="288"/>
      <c r="W18239" s="287"/>
      <c r="Z18239" s="289"/>
    </row>
    <row r="18240" spans="22:26">
      <c r="V18240" s="288"/>
      <c r="W18240" s="287"/>
      <c r="Z18240" s="289"/>
    </row>
    <row r="18241" spans="22:26">
      <c r="V18241" s="288"/>
      <c r="W18241" s="287"/>
      <c r="Z18241" s="289"/>
    </row>
    <row r="18242" spans="22:26">
      <c r="V18242" s="288"/>
      <c r="W18242" s="287"/>
      <c r="Z18242" s="289"/>
    </row>
    <row r="18243" spans="22:26">
      <c r="V18243" s="288"/>
      <c r="W18243" s="287"/>
      <c r="Z18243" s="289"/>
    </row>
    <row r="18244" spans="22:26">
      <c r="V18244" s="288"/>
      <c r="W18244" s="287"/>
      <c r="Z18244" s="289"/>
    </row>
    <row r="18245" spans="22:26">
      <c r="V18245" s="288"/>
      <c r="W18245" s="287"/>
      <c r="Z18245" s="289"/>
    </row>
    <row r="18246" spans="22:26">
      <c r="V18246" s="288"/>
      <c r="W18246" s="287"/>
      <c r="Z18246" s="289"/>
    </row>
    <row r="18247" spans="22:26">
      <c r="V18247" s="288"/>
      <c r="W18247" s="287"/>
      <c r="Z18247" s="289"/>
    </row>
    <row r="18248" spans="22:26">
      <c r="V18248" s="288"/>
      <c r="W18248" s="287"/>
      <c r="Z18248" s="289"/>
    </row>
    <row r="18249" spans="22:26">
      <c r="V18249" s="288"/>
      <c r="W18249" s="287"/>
      <c r="Z18249" s="289"/>
    </row>
    <row r="18250" spans="22:26">
      <c r="V18250" s="288"/>
      <c r="W18250" s="287"/>
      <c r="Z18250" s="289"/>
    </row>
    <row r="18251" spans="22:26">
      <c r="V18251" s="288"/>
      <c r="W18251" s="287"/>
      <c r="Z18251" s="289"/>
    </row>
    <row r="18252" spans="22:26">
      <c r="V18252" s="288"/>
      <c r="W18252" s="287"/>
      <c r="Z18252" s="289"/>
    </row>
    <row r="18253" spans="22:26">
      <c r="V18253" s="288"/>
      <c r="W18253" s="287"/>
      <c r="Z18253" s="289"/>
    </row>
    <row r="18254" spans="22:26">
      <c r="V18254" s="288"/>
      <c r="W18254" s="287"/>
      <c r="Z18254" s="289"/>
    </row>
    <row r="18255" spans="22:26">
      <c r="V18255" s="288"/>
      <c r="W18255" s="287"/>
      <c r="Z18255" s="289"/>
    </row>
    <row r="18256" spans="22:26">
      <c r="V18256" s="288"/>
      <c r="W18256" s="287"/>
      <c r="Z18256" s="289"/>
    </row>
    <row r="18257" spans="22:26">
      <c r="V18257" s="288"/>
      <c r="W18257" s="287"/>
      <c r="Z18257" s="289"/>
    </row>
    <row r="18258" spans="22:26">
      <c r="V18258" s="288"/>
      <c r="W18258" s="287"/>
      <c r="Z18258" s="289"/>
    </row>
    <row r="18259" spans="22:26">
      <c r="V18259" s="288"/>
      <c r="W18259" s="287"/>
      <c r="Z18259" s="289"/>
    </row>
    <row r="18260" spans="22:26">
      <c r="V18260" s="288"/>
      <c r="W18260" s="287"/>
      <c r="Z18260" s="289"/>
    </row>
    <row r="18261" spans="22:26">
      <c r="V18261" s="288"/>
      <c r="W18261" s="287"/>
      <c r="Z18261" s="289"/>
    </row>
    <row r="18262" spans="22:26">
      <c r="V18262" s="288"/>
      <c r="W18262" s="287"/>
      <c r="Z18262" s="289"/>
    </row>
    <row r="18263" spans="22:26">
      <c r="V18263" s="288"/>
      <c r="W18263" s="287"/>
      <c r="Z18263" s="289"/>
    </row>
    <row r="18264" spans="22:26">
      <c r="V18264" s="288"/>
      <c r="W18264" s="287"/>
      <c r="Z18264" s="289"/>
    </row>
    <row r="18265" spans="22:26">
      <c r="V18265" s="288"/>
      <c r="W18265" s="287"/>
      <c r="Z18265" s="289"/>
    </row>
    <row r="18266" spans="22:26">
      <c r="V18266" s="288"/>
      <c r="W18266" s="287"/>
      <c r="Z18266" s="289"/>
    </row>
    <row r="18267" spans="22:26">
      <c r="V18267" s="288"/>
      <c r="W18267" s="287"/>
      <c r="Z18267" s="289"/>
    </row>
    <row r="18268" spans="22:26">
      <c r="V18268" s="288"/>
      <c r="W18268" s="287"/>
      <c r="Z18268" s="289"/>
    </row>
    <row r="18269" spans="22:26">
      <c r="V18269" s="288"/>
      <c r="W18269" s="287"/>
      <c r="Z18269" s="289"/>
    </row>
    <row r="18270" spans="22:26">
      <c r="V18270" s="288"/>
      <c r="W18270" s="287"/>
      <c r="Z18270" s="289"/>
    </row>
    <row r="18271" spans="22:26">
      <c r="V18271" s="288"/>
      <c r="W18271" s="287"/>
      <c r="Z18271" s="289"/>
    </row>
    <row r="18272" spans="22:26">
      <c r="V18272" s="288"/>
      <c r="W18272" s="287"/>
      <c r="Z18272" s="289"/>
    </row>
    <row r="18273" spans="22:26">
      <c r="V18273" s="288"/>
      <c r="W18273" s="287"/>
      <c r="Z18273" s="289"/>
    </row>
    <row r="18274" spans="22:26">
      <c r="V18274" s="288"/>
      <c r="W18274" s="287"/>
      <c r="Z18274" s="289"/>
    </row>
    <row r="18275" spans="22:26">
      <c r="V18275" s="288"/>
      <c r="W18275" s="287"/>
      <c r="Z18275" s="289"/>
    </row>
    <row r="18276" spans="22:26">
      <c r="V18276" s="288"/>
      <c r="W18276" s="287"/>
      <c r="Z18276" s="289"/>
    </row>
    <row r="18277" spans="22:26">
      <c r="V18277" s="288"/>
      <c r="W18277" s="287"/>
      <c r="Z18277" s="289"/>
    </row>
    <row r="18278" spans="22:26">
      <c r="V18278" s="288"/>
      <c r="W18278" s="287"/>
      <c r="Z18278" s="289"/>
    </row>
    <row r="18279" spans="22:26">
      <c r="V18279" s="288"/>
      <c r="W18279" s="287"/>
      <c r="Z18279" s="289"/>
    </row>
    <row r="18280" spans="22:26">
      <c r="V18280" s="288"/>
      <c r="W18280" s="287"/>
      <c r="Z18280" s="289"/>
    </row>
    <row r="18281" spans="22:26">
      <c r="V18281" s="288"/>
      <c r="W18281" s="287"/>
      <c r="Z18281" s="289"/>
    </row>
    <row r="18282" spans="22:26">
      <c r="V18282" s="288"/>
      <c r="W18282" s="287"/>
      <c r="Z18282" s="289"/>
    </row>
    <row r="18283" spans="22:26">
      <c r="V18283" s="288"/>
      <c r="W18283" s="287"/>
      <c r="Z18283" s="289"/>
    </row>
    <row r="18284" spans="22:26">
      <c r="V18284" s="288"/>
      <c r="W18284" s="287"/>
      <c r="Z18284" s="289"/>
    </row>
    <row r="18285" spans="22:26">
      <c r="V18285" s="288"/>
      <c r="W18285" s="287"/>
      <c r="Z18285" s="289"/>
    </row>
    <row r="18286" spans="22:26">
      <c r="V18286" s="288"/>
      <c r="W18286" s="287"/>
      <c r="Z18286" s="289"/>
    </row>
    <row r="18287" spans="22:26">
      <c r="V18287" s="288"/>
      <c r="W18287" s="287"/>
      <c r="Z18287" s="289"/>
    </row>
    <row r="18288" spans="22:26">
      <c r="V18288" s="288"/>
      <c r="W18288" s="287"/>
      <c r="Z18288" s="289"/>
    </row>
    <row r="18289" spans="22:26">
      <c r="V18289" s="288"/>
      <c r="W18289" s="287"/>
      <c r="Z18289" s="289"/>
    </row>
    <row r="18290" spans="22:26">
      <c r="V18290" s="288"/>
      <c r="W18290" s="287"/>
      <c r="Z18290" s="289"/>
    </row>
    <row r="18291" spans="22:26">
      <c r="V18291" s="288"/>
      <c r="W18291" s="287"/>
      <c r="Z18291" s="289"/>
    </row>
    <row r="18292" spans="22:26">
      <c r="V18292" s="288"/>
      <c r="W18292" s="287"/>
      <c r="Z18292" s="289"/>
    </row>
    <row r="18293" spans="22:26">
      <c r="V18293" s="288"/>
      <c r="W18293" s="287"/>
      <c r="Z18293" s="289"/>
    </row>
    <row r="18294" spans="22:26">
      <c r="V18294" s="288"/>
      <c r="W18294" s="287"/>
      <c r="Z18294" s="289"/>
    </row>
    <row r="18295" spans="22:26">
      <c r="V18295" s="288"/>
      <c r="W18295" s="287"/>
      <c r="Z18295" s="289"/>
    </row>
    <row r="18296" spans="22:26">
      <c r="V18296" s="288"/>
      <c r="W18296" s="287"/>
      <c r="Z18296" s="289"/>
    </row>
    <row r="18297" spans="22:26">
      <c r="V18297" s="288"/>
      <c r="W18297" s="287"/>
      <c r="Z18297" s="289"/>
    </row>
    <row r="18298" spans="22:26">
      <c r="V18298" s="288"/>
      <c r="W18298" s="287"/>
      <c r="Z18298" s="289"/>
    </row>
    <row r="18299" spans="22:26">
      <c r="V18299" s="288"/>
      <c r="W18299" s="287"/>
      <c r="Z18299" s="289"/>
    </row>
    <row r="18300" spans="22:26">
      <c r="V18300" s="288"/>
      <c r="W18300" s="287"/>
      <c r="Z18300" s="289"/>
    </row>
    <row r="18301" spans="22:26">
      <c r="V18301" s="288"/>
      <c r="W18301" s="287"/>
      <c r="Z18301" s="289"/>
    </row>
    <row r="18302" spans="22:26">
      <c r="V18302" s="288"/>
      <c r="W18302" s="287"/>
      <c r="Z18302" s="289"/>
    </row>
    <row r="18303" spans="22:26">
      <c r="V18303" s="288"/>
      <c r="W18303" s="287"/>
      <c r="Z18303" s="289"/>
    </row>
    <row r="18304" spans="22:26">
      <c r="V18304" s="288"/>
      <c r="W18304" s="287"/>
      <c r="Z18304" s="289"/>
    </row>
    <row r="18305" spans="22:26">
      <c r="V18305" s="288"/>
      <c r="W18305" s="287"/>
      <c r="Z18305" s="289"/>
    </row>
    <row r="18306" spans="22:26">
      <c r="V18306" s="288"/>
      <c r="W18306" s="287"/>
      <c r="Z18306" s="289"/>
    </row>
    <row r="18307" spans="22:26">
      <c r="V18307" s="288"/>
      <c r="W18307" s="287"/>
      <c r="Z18307" s="289"/>
    </row>
    <row r="18308" spans="22:26">
      <c r="V18308" s="288"/>
      <c r="W18308" s="287"/>
      <c r="Z18308" s="289"/>
    </row>
    <row r="18309" spans="22:26">
      <c r="V18309" s="288"/>
      <c r="W18309" s="287"/>
      <c r="Z18309" s="289"/>
    </row>
    <row r="18310" spans="22:26">
      <c r="V18310" s="288"/>
      <c r="W18310" s="287"/>
      <c r="Z18310" s="289"/>
    </row>
    <row r="18311" spans="22:26">
      <c r="V18311" s="288"/>
      <c r="W18311" s="287"/>
      <c r="Z18311" s="289"/>
    </row>
    <row r="18312" spans="22:26">
      <c r="V18312" s="288"/>
      <c r="W18312" s="287"/>
      <c r="Z18312" s="289"/>
    </row>
    <row r="18313" spans="22:26">
      <c r="V18313" s="288"/>
      <c r="W18313" s="287"/>
      <c r="Z18313" s="289"/>
    </row>
    <row r="18314" spans="22:26">
      <c r="V18314" s="288"/>
      <c r="W18314" s="287"/>
      <c r="Z18314" s="289"/>
    </row>
    <row r="18315" spans="22:26">
      <c r="V18315" s="288"/>
      <c r="W18315" s="287"/>
      <c r="Z18315" s="289"/>
    </row>
    <row r="18316" spans="22:26">
      <c r="V18316" s="288"/>
      <c r="W18316" s="287"/>
      <c r="Z18316" s="289"/>
    </row>
    <row r="18317" spans="22:26">
      <c r="V18317" s="288"/>
      <c r="W18317" s="287"/>
      <c r="Z18317" s="289"/>
    </row>
    <row r="18318" spans="22:26">
      <c r="V18318" s="288"/>
      <c r="W18318" s="287"/>
      <c r="Z18318" s="289"/>
    </row>
    <row r="18319" spans="22:26">
      <c r="V18319" s="288"/>
      <c r="W18319" s="287"/>
      <c r="Z18319" s="289"/>
    </row>
    <row r="18320" spans="22:26">
      <c r="V18320" s="288"/>
      <c r="W18320" s="287"/>
      <c r="Z18320" s="289"/>
    </row>
    <row r="18321" spans="22:26">
      <c r="V18321" s="288"/>
      <c r="W18321" s="287"/>
      <c r="Z18321" s="289"/>
    </row>
    <row r="18322" spans="22:26">
      <c r="V18322" s="288"/>
      <c r="W18322" s="287"/>
      <c r="Z18322" s="289"/>
    </row>
    <row r="18323" spans="22:26">
      <c r="V18323" s="288"/>
      <c r="W18323" s="287"/>
      <c r="Z18323" s="289"/>
    </row>
    <row r="18324" spans="22:26">
      <c r="V18324" s="288"/>
      <c r="W18324" s="287"/>
      <c r="Z18324" s="289"/>
    </row>
    <row r="18325" spans="22:26">
      <c r="V18325" s="288"/>
      <c r="W18325" s="287"/>
      <c r="Z18325" s="289"/>
    </row>
    <row r="18326" spans="22:26">
      <c r="V18326" s="288"/>
      <c r="W18326" s="287"/>
      <c r="Z18326" s="289"/>
    </row>
    <row r="18327" spans="22:26">
      <c r="V18327" s="288"/>
      <c r="W18327" s="287"/>
      <c r="Z18327" s="289"/>
    </row>
    <row r="18328" spans="22:26">
      <c r="V18328" s="288"/>
      <c r="W18328" s="287"/>
      <c r="Z18328" s="289"/>
    </row>
    <row r="18329" spans="22:26">
      <c r="V18329" s="288"/>
      <c r="W18329" s="287"/>
      <c r="Z18329" s="289"/>
    </row>
    <row r="18330" spans="22:26">
      <c r="V18330" s="288"/>
      <c r="W18330" s="287"/>
      <c r="Z18330" s="289"/>
    </row>
    <row r="18331" spans="22:26">
      <c r="V18331" s="288"/>
      <c r="W18331" s="287"/>
      <c r="Z18331" s="289"/>
    </row>
    <row r="18332" spans="22:26">
      <c r="V18332" s="288"/>
      <c r="W18332" s="287"/>
      <c r="Z18332" s="289"/>
    </row>
    <row r="18333" spans="22:26">
      <c r="V18333" s="288"/>
      <c r="W18333" s="287"/>
      <c r="Z18333" s="289"/>
    </row>
    <row r="18334" spans="22:26">
      <c r="V18334" s="288"/>
      <c r="W18334" s="287"/>
      <c r="Z18334" s="289"/>
    </row>
    <row r="18335" spans="22:26">
      <c r="V18335" s="288"/>
      <c r="W18335" s="287"/>
      <c r="Z18335" s="289"/>
    </row>
    <row r="18336" spans="22:26">
      <c r="V18336" s="288"/>
      <c r="W18336" s="287"/>
      <c r="Z18336" s="289"/>
    </row>
    <row r="18337" spans="22:26">
      <c r="V18337" s="288"/>
      <c r="W18337" s="287"/>
      <c r="Z18337" s="289"/>
    </row>
    <row r="18338" spans="22:26">
      <c r="V18338" s="288"/>
      <c r="W18338" s="287"/>
      <c r="Z18338" s="289"/>
    </row>
    <row r="18339" spans="22:26">
      <c r="V18339" s="288"/>
      <c r="W18339" s="287"/>
      <c r="Z18339" s="289"/>
    </row>
    <row r="18340" spans="22:26">
      <c r="V18340" s="288"/>
      <c r="W18340" s="287"/>
      <c r="Z18340" s="289"/>
    </row>
    <row r="18341" spans="22:26">
      <c r="V18341" s="288"/>
      <c r="W18341" s="287"/>
      <c r="Z18341" s="289"/>
    </row>
    <row r="18342" spans="22:26">
      <c r="V18342" s="288"/>
      <c r="W18342" s="287"/>
      <c r="Z18342" s="289"/>
    </row>
    <row r="18343" spans="22:26">
      <c r="V18343" s="288"/>
      <c r="W18343" s="287"/>
      <c r="Z18343" s="289"/>
    </row>
    <row r="18344" spans="22:26">
      <c r="V18344" s="288"/>
      <c r="W18344" s="287"/>
      <c r="Z18344" s="289"/>
    </row>
    <row r="18345" spans="22:26">
      <c r="V18345" s="288"/>
      <c r="W18345" s="287"/>
      <c r="Z18345" s="289"/>
    </row>
    <row r="18346" spans="22:26">
      <c r="V18346" s="288"/>
      <c r="W18346" s="287"/>
      <c r="Z18346" s="289"/>
    </row>
    <row r="18347" spans="22:26">
      <c r="V18347" s="288"/>
      <c r="W18347" s="287"/>
      <c r="Z18347" s="289"/>
    </row>
    <row r="18348" spans="22:26">
      <c r="V18348" s="288"/>
      <c r="W18348" s="287"/>
      <c r="Z18348" s="289"/>
    </row>
    <row r="18349" spans="22:26">
      <c r="V18349" s="288"/>
      <c r="W18349" s="287"/>
      <c r="Z18349" s="289"/>
    </row>
    <row r="18350" spans="22:26">
      <c r="V18350" s="288"/>
      <c r="W18350" s="287"/>
      <c r="Z18350" s="289"/>
    </row>
    <row r="18351" spans="22:26">
      <c r="V18351" s="288"/>
      <c r="W18351" s="287"/>
      <c r="Z18351" s="289"/>
    </row>
    <row r="18352" spans="22:26">
      <c r="V18352" s="288"/>
      <c r="W18352" s="287"/>
      <c r="Z18352" s="289"/>
    </row>
    <row r="18353" spans="22:26">
      <c r="V18353" s="288"/>
      <c r="W18353" s="287"/>
      <c r="Z18353" s="289"/>
    </row>
    <row r="18354" spans="22:26">
      <c r="V18354" s="288"/>
      <c r="W18354" s="287"/>
      <c r="Z18354" s="289"/>
    </row>
    <row r="18355" spans="22:26">
      <c r="V18355" s="288"/>
      <c r="W18355" s="287"/>
      <c r="Z18355" s="289"/>
    </row>
    <row r="18356" spans="22:26">
      <c r="V18356" s="288"/>
      <c r="W18356" s="287"/>
      <c r="Z18356" s="289"/>
    </row>
    <row r="18357" spans="22:26">
      <c r="V18357" s="288"/>
      <c r="W18357" s="287"/>
      <c r="Z18357" s="289"/>
    </row>
    <row r="18358" spans="22:26">
      <c r="V18358" s="288"/>
      <c r="W18358" s="287"/>
      <c r="Z18358" s="289"/>
    </row>
    <row r="18359" spans="22:26">
      <c r="V18359" s="288"/>
      <c r="W18359" s="287"/>
      <c r="Z18359" s="289"/>
    </row>
    <row r="18360" spans="22:26">
      <c r="V18360" s="288"/>
      <c r="W18360" s="287"/>
      <c r="Z18360" s="289"/>
    </row>
    <row r="18361" spans="22:26">
      <c r="V18361" s="288"/>
      <c r="W18361" s="287"/>
      <c r="Z18361" s="289"/>
    </row>
    <row r="18362" spans="22:26">
      <c r="V18362" s="288"/>
      <c r="W18362" s="287"/>
      <c r="Z18362" s="289"/>
    </row>
    <row r="18363" spans="22:26">
      <c r="V18363" s="288"/>
      <c r="W18363" s="287"/>
      <c r="Z18363" s="289"/>
    </row>
    <row r="18364" spans="22:26">
      <c r="V18364" s="288"/>
      <c r="W18364" s="287"/>
      <c r="Z18364" s="289"/>
    </row>
    <row r="18365" spans="22:26">
      <c r="V18365" s="288"/>
      <c r="W18365" s="287"/>
      <c r="Z18365" s="289"/>
    </row>
    <row r="18366" spans="22:26">
      <c r="V18366" s="288"/>
      <c r="W18366" s="287"/>
      <c r="Z18366" s="289"/>
    </row>
    <row r="18367" spans="22:26">
      <c r="V18367" s="288"/>
      <c r="W18367" s="287"/>
      <c r="Z18367" s="289"/>
    </row>
    <row r="18368" spans="22:26">
      <c r="V18368" s="288"/>
      <c r="W18368" s="287"/>
      <c r="Z18368" s="289"/>
    </row>
    <row r="18369" spans="22:26">
      <c r="V18369" s="288"/>
      <c r="W18369" s="287"/>
      <c r="Z18369" s="289"/>
    </row>
    <row r="18370" spans="22:26">
      <c r="V18370" s="288"/>
      <c r="W18370" s="287"/>
      <c r="Z18370" s="289"/>
    </row>
    <row r="18371" spans="22:26">
      <c r="V18371" s="288"/>
      <c r="W18371" s="287"/>
      <c r="Z18371" s="289"/>
    </row>
    <row r="18372" spans="22:26">
      <c r="V18372" s="288"/>
      <c r="W18372" s="287"/>
      <c r="Z18372" s="289"/>
    </row>
    <row r="18373" spans="22:26">
      <c r="V18373" s="288"/>
      <c r="W18373" s="287"/>
      <c r="Z18373" s="289"/>
    </row>
    <row r="18374" spans="22:26">
      <c r="V18374" s="288"/>
      <c r="W18374" s="287"/>
      <c r="Z18374" s="289"/>
    </row>
    <row r="18375" spans="22:26">
      <c r="V18375" s="288"/>
      <c r="W18375" s="287"/>
      <c r="Z18375" s="289"/>
    </row>
    <row r="18376" spans="22:26">
      <c r="V18376" s="288"/>
      <c r="W18376" s="287"/>
      <c r="Z18376" s="289"/>
    </row>
    <row r="18377" spans="22:26">
      <c r="V18377" s="288"/>
      <c r="W18377" s="287"/>
      <c r="Z18377" s="289"/>
    </row>
    <row r="18378" spans="22:26">
      <c r="V18378" s="288"/>
      <c r="W18378" s="287"/>
      <c r="Z18378" s="289"/>
    </row>
    <row r="18379" spans="22:26">
      <c r="V18379" s="288"/>
      <c r="W18379" s="287"/>
      <c r="Z18379" s="289"/>
    </row>
    <row r="18380" spans="22:26">
      <c r="V18380" s="288"/>
      <c r="W18380" s="287"/>
      <c r="Z18380" s="289"/>
    </row>
    <row r="18381" spans="22:26">
      <c r="V18381" s="288"/>
      <c r="W18381" s="287"/>
      <c r="Z18381" s="289"/>
    </row>
    <row r="18382" spans="22:26">
      <c r="V18382" s="288"/>
      <c r="W18382" s="287"/>
      <c r="Z18382" s="289"/>
    </row>
    <row r="18383" spans="22:26">
      <c r="V18383" s="288"/>
      <c r="W18383" s="287"/>
      <c r="Z18383" s="289"/>
    </row>
    <row r="18384" spans="22:26">
      <c r="V18384" s="288"/>
      <c r="W18384" s="287"/>
      <c r="Z18384" s="289"/>
    </row>
    <row r="18385" spans="22:26">
      <c r="V18385" s="288"/>
      <c r="W18385" s="287"/>
      <c r="Z18385" s="289"/>
    </row>
    <row r="18386" spans="22:26">
      <c r="V18386" s="288"/>
      <c r="W18386" s="287"/>
      <c r="Z18386" s="289"/>
    </row>
    <row r="18387" spans="22:26">
      <c r="V18387" s="288"/>
      <c r="W18387" s="287"/>
      <c r="Z18387" s="289"/>
    </row>
    <row r="18388" spans="22:26">
      <c r="V18388" s="288"/>
      <c r="W18388" s="287"/>
      <c r="Z18388" s="289"/>
    </row>
    <row r="18389" spans="22:26">
      <c r="V18389" s="288"/>
      <c r="W18389" s="287"/>
      <c r="Z18389" s="289"/>
    </row>
    <row r="18390" spans="22:26">
      <c r="V18390" s="288"/>
      <c r="W18390" s="287"/>
      <c r="Z18390" s="289"/>
    </row>
    <row r="18391" spans="22:26">
      <c r="V18391" s="288"/>
      <c r="W18391" s="287"/>
      <c r="Z18391" s="289"/>
    </row>
    <row r="18392" spans="22:26">
      <c r="V18392" s="288"/>
      <c r="W18392" s="287"/>
      <c r="Z18392" s="289"/>
    </row>
    <row r="18393" spans="22:26">
      <c r="V18393" s="288"/>
      <c r="W18393" s="287"/>
      <c r="Z18393" s="289"/>
    </row>
    <row r="18394" spans="22:26">
      <c r="V18394" s="288"/>
      <c r="W18394" s="287"/>
      <c r="Z18394" s="289"/>
    </row>
    <row r="18395" spans="22:26">
      <c r="V18395" s="288"/>
      <c r="W18395" s="287"/>
      <c r="Z18395" s="289"/>
    </row>
    <row r="18396" spans="22:26">
      <c r="V18396" s="288"/>
      <c r="W18396" s="287"/>
      <c r="Z18396" s="289"/>
    </row>
    <row r="18397" spans="22:26">
      <c r="V18397" s="288"/>
      <c r="W18397" s="287"/>
      <c r="Z18397" s="289"/>
    </row>
    <row r="18398" spans="22:26">
      <c r="V18398" s="288"/>
      <c r="W18398" s="287"/>
      <c r="Z18398" s="289"/>
    </row>
    <row r="18399" spans="22:26">
      <c r="V18399" s="288"/>
      <c r="W18399" s="287"/>
      <c r="Z18399" s="289"/>
    </row>
    <row r="18400" spans="22:26">
      <c r="V18400" s="288"/>
      <c r="W18400" s="287"/>
      <c r="Z18400" s="289"/>
    </row>
    <row r="18401" spans="22:26">
      <c r="V18401" s="288"/>
      <c r="W18401" s="287"/>
      <c r="Z18401" s="289"/>
    </row>
    <row r="18402" spans="22:26">
      <c r="V18402" s="288"/>
      <c r="W18402" s="287"/>
      <c r="Z18402" s="289"/>
    </row>
    <row r="18403" spans="22:26">
      <c r="V18403" s="288"/>
      <c r="W18403" s="287"/>
      <c r="Z18403" s="289"/>
    </row>
    <row r="18404" spans="22:26">
      <c r="V18404" s="288"/>
      <c r="W18404" s="287"/>
      <c r="Z18404" s="289"/>
    </row>
    <row r="18405" spans="22:26">
      <c r="V18405" s="288"/>
      <c r="W18405" s="287"/>
      <c r="Z18405" s="289"/>
    </row>
    <row r="18406" spans="22:26">
      <c r="V18406" s="288"/>
      <c r="W18406" s="287"/>
      <c r="Z18406" s="289"/>
    </row>
    <row r="18407" spans="22:26">
      <c r="V18407" s="288"/>
      <c r="W18407" s="287"/>
      <c r="Z18407" s="289"/>
    </row>
    <row r="18408" spans="22:26">
      <c r="V18408" s="288"/>
      <c r="W18408" s="287"/>
      <c r="Z18408" s="289"/>
    </row>
    <row r="18409" spans="22:26">
      <c r="V18409" s="288"/>
      <c r="W18409" s="287"/>
      <c r="Z18409" s="289"/>
    </row>
    <row r="18410" spans="22:26">
      <c r="V18410" s="288"/>
      <c r="W18410" s="287"/>
      <c r="Z18410" s="289"/>
    </row>
    <row r="18411" spans="22:26">
      <c r="V18411" s="288"/>
      <c r="W18411" s="287"/>
      <c r="Z18411" s="289"/>
    </row>
    <row r="18412" spans="22:26">
      <c r="V18412" s="288"/>
      <c r="W18412" s="287"/>
      <c r="Z18412" s="289"/>
    </row>
    <row r="18413" spans="22:26">
      <c r="V18413" s="288"/>
      <c r="W18413" s="287"/>
      <c r="Z18413" s="289"/>
    </row>
    <row r="18414" spans="22:26">
      <c r="V18414" s="288"/>
      <c r="W18414" s="287"/>
      <c r="Z18414" s="289"/>
    </row>
    <row r="18415" spans="22:26">
      <c r="V18415" s="288"/>
      <c r="W18415" s="287"/>
      <c r="Z18415" s="289"/>
    </row>
    <row r="18416" spans="22:26">
      <c r="V18416" s="288"/>
      <c r="W18416" s="287"/>
      <c r="Z18416" s="289"/>
    </row>
    <row r="18417" spans="22:26">
      <c r="V18417" s="288"/>
      <c r="W18417" s="287"/>
      <c r="Z18417" s="289"/>
    </row>
    <row r="18418" spans="22:26">
      <c r="V18418" s="288"/>
      <c r="W18418" s="287"/>
      <c r="Z18418" s="289"/>
    </row>
    <row r="18419" spans="22:26">
      <c r="V18419" s="288"/>
      <c r="W18419" s="287"/>
      <c r="Z18419" s="289"/>
    </row>
    <row r="18420" spans="22:26">
      <c r="V18420" s="288"/>
      <c r="W18420" s="287"/>
      <c r="Z18420" s="289"/>
    </row>
    <row r="18421" spans="22:26">
      <c r="V18421" s="288"/>
      <c r="W18421" s="287"/>
      <c r="Z18421" s="289"/>
    </row>
    <row r="18422" spans="22:26">
      <c r="V18422" s="288"/>
      <c r="W18422" s="287"/>
      <c r="Z18422" s="289"/>
    </row>
    <row r="18423" spans="22:26">
      <c r="V18423" s="288"/>
      <c r="W18423" s="287"/>
      <c r="Z18423" s="289"/>
    </row>
    <row r="18424" spans="22:26">
      <c r="V18424" s="288"/>
      <c r="W18424" s="287"/>
      <c r="Z18424" s="289"/>
    </row>
    <row r="18425" spans="22:26">
      <c r="V18425" s="288"/>
      <c r="W18425" s="287"/>
      <c r="Z18425" s="289"/>
    </row>
    <row r="18426" spans="22:26">
      <c r="V18426" s="288"/>
      <c r="W18426" s="287"/>
      <c r="Z18426" s="289"/>
    </row>
    <row r="18427" spans="22:26">
      <c r="V18427" s="288"/>
      <c r="W18427" s="287"/>
      <c r="Z18427" s="289"/>
    </row>
    <row r="18428" spans="22:26">
      <c r="V18428" s="288"/>
      <c r="W18428" s="287"/>
      <c r="Z18428" s="289"/>
    </row>
    <row r="18429" spans="22:26">
      <c r="V18429" s="288"/>
      <c r="W18429" s="287"/>
      <c r="Z18429" s="289"/>
    </row>
    <row r="18430" spans="22:26">
      <c r="V18430" s="288"/>
      <c r="W18430" s="287"/>
      <c r="Z18430" s="289"/>
    </row>
    <row r="18431" spans="22:26">
      <c r="V18431" s="288"/>
      <c r="W18431" s="287"/>
      <c r="Z18431" s="289"/>
    </row>
    <row r="18432" spans="22:26">
      <c r="V18432" s="288"/>
      <c r="W18432" s="287"/>
      <c r="Z18432" s="289"/>
    </row>
    <row r="18433" spans="22:26">
      <c r="V18433" s="288"/>
      <c r="W18433" s="287"/>
      <c r="Z18433" s="289"/>
    </row>
    <row r="18434" spans="22:26">
      <c r="V18434" s="288"/>
      <c r="W18434" s="287"/>
      <c r="Z18434" s="289"/>
    </row>
    <row r="18435" spans="22:26">
      <c r="V18435" s="288"/>
      <c r="W18435" s="287"/>
      <c r="Z18435" s="289"/>
    </row>
    <row r="18436" spans="22:26">
      <c r="V18436" s="288"/>
      <c r="W18436" s="287"/>
      <c r="Z18436" s="289"/>
    </row>
    <row r="18437" spans="22:26">
      <c r="V18437" s="288"/>
      <c r="W18437" s="287"/>
      <c r="Z18437" s="289"/>
    </row>
    <row r="18438" spans="22:26">
      <c r="V18438" s="288"/>
      <c r="W18438" s="287"/>
      <c r="Z18438" s="289"/>
    </row>
    <row r="18439" spans="22:26">
      <c r="V18439" s="288"/>
      <c r="W18439" s="287"/>
      <c r="Z18439" s="289"/>
    </row>
    <row r="18440" spans="22:26">
      <c r="V18440" s="288"/>
      <c r="W18440" s="287"/>
      <c r="Z18440" s="289"/>
    </row>
    <row r="18441" spans="22:26">
      <c r="V18441" s="288"/>
      <c r="W18441" s="287"/>
      <c r="Z18441" s="289"/>
    </row>
    <row r="18442" spans="22:26">
      <c r="V18442" s="288"/>
      <c r="W18442" s="287"/>
      <c r="Z18442" s="289"/>
    </row>
    <row r="18443" spans="22:26">
      <c r="V18443" s="288"/>
      <c r="W18443" s="287"/>
      <c r="Z18443" s="289"/>
    </row>
    <row r="18444" spans="22:26">
      <c r="V18444" s="288"/>
      <c r="W18444" s="287"/>
      <c r="Z18444" s="289"/>
    </row>
    <row r="18445" spans="22:26">
      <c r="V18445" s="288"/>
      <c r="W18445" s="287"/>
      <c r="Z18445" s="289"/>
    </row>
    <row r="18446" spans="22:26">
      <c r="V18446" s="288"/>
      <c r="W18446" s="287"/>
      <c r="Z18446" s="289"/>
    </row>
    <row r="18447" spans="22:26">
      <c r="V18447" s="288"/>
      <c r="W18447" s="287"/>
      <c r="Z18447" s="289"/>
    </row>
    <row r="18448" spans="22:26">
      <c r="V18448" s="288"/>
      <c r="W18448" s="287"/>
      <c r="Z18448" s="289"/>
    </row>
    <row r="18449" spans="22:26">
      <c r="V18449" s="288"/>
      <c r="W18449" s="287"/>
      <c r="Z18449" s="289"/>
    </row>
    <row r="18450" spans="22:26">
      <c r="V18450" s="288"/>
      <c r="W18450" s="287"/>
      <c r="Z18450" s="289"/>
    </row>
    <row r="18451" spans="22:26">
      <c r="V18451" s="288"/>
      <c r="W18451" s="287"/>
      <c r="Z18451" s="289"/>
    </row>
    <row r="18452" spans="22:26">
      <c r="V18452" s="288"/>
      <c r="W18452" s="287"/>
      <c r="Z18452" s="289"/>
    </row>
    <row r="18453" spans="22:26">
      <c r="V18453" s="288"/>
      <c r="W18453" s="287"/>
      <c r="Z18453" s="289"/>
    </row>
    <row r="18454" spans="22:26">
      <c r="V18454" s="288"/>
      <c r="W18454" s="287"/>
      <c r="Z18454" s="289"/>
    </row>
    <row r="18455" spans="22:26">
      <c r="V18455" s="288"/>
      <c r="W18455" s="287"/>
      <c r="Z18455" s="289"/>
    </row>
    <row r="18456" spans="22:26">
      <c r="V18456" s="288"/>
      <c r="W18456" s="287"/>
      <c r="Z18456" s="289"/>
    </row>
    <row r="18457" spans="22:26">
      <c r="V18457" s="288"/>
      <c r="W18457" s="287"/>
      <c r="Z18457" s="289"/>
    </row>
    <row r="18458" spans="22:26">
      <c r="V18458" s="288"/>
      <c r="W18458" s="287"/>
      <c r="Z18458" s="289"/>
    </row>
    <row r="18459" spans="22:26">
      <c r="V18459" s="288"/>
      <c r="W18459" s="287"/>
      <c r="Z18459" s="289"/>
    </row>
    <row r="18460" spans="22:26">
      <c r="V18460" s="288"/>
      <c r="W18460" s="287"/>
      <c r="Z18460" s="289"/>
    </row>
    <row r="18461" spans="22:26">
      <c r="V18461" s="288"/>
      <c r="W18461" s="287"/>
      <c r="Z18461" s="289"/>
    </row>
    <row r="18462" spans="22:26">
      <c r="V18462" s="288"/>
      <c r="W18462" s="287"/>
      <c r="Z18462" s="289"/>
    </row>
    <row r="18463" spans="22:26">
      <c r="V18463" s="288"/>
      <c r="W18463" s="287"/>
      <c r="Z18463" s="289"/>
    </row>
    <row r="18464" spans="22:26">
      <c r="V18464" s="288"/>
      <c r="W18464" s="287"/>
      <c r="Z18464" s="289"/>
    </row>
    <row r="18465" spans="22:26">
      <c r="V18465" s="288"/>
      <c r="W18465" s="287"/>
      <c r="Z18465" s="289"/>
    </row>
    <row r="18466" spans="22:26">
      <c r="V18466" s="288"/>
      <c r="W18466" s="287"/>
      <c r="Z18466" s="289"/>
    </row>
    <row r="18467" spans="22:26">
      <c r="V18467" s="288"/>
      <c r="W18467" s="287"/>
      <c r="Z18467" s="289"/>
    </row>
    <row r="18468" spans="22:26">
      <c r="V18468" s="288"/>
      <c r="W18468" s="287"/>
      <c r="Z18468" s="289"/>
    </row>
    <row r="18469" spans="22:26">
      <c r="V18469" s="288"/>
      <c r="W18469" s="287"/>
      <c r="Z18469" s="289"/>
    </row>
    <row r="18470" spans="22:26">
      <c r="V18470" s="288"/>
      <c r="W18470" s="287"/>
      <c r="Z18470" s="289"/>
    </row>
    <row r="18471" spans="22:26">
      <c r="V18471" s="288"/>
      <c r="W18471" s="287"/>
      <c r="Z18471" s="289"/>
    </row>
    <row r="18472" spans="22:26">
      <c r="V18472" s="288"/>
      <c r="W18472" s="287"/>
      <c r="Z18472" s="289"/>
    </row>
    <row r="18473" spans="22:26">
      <c r="V18473" s="288"/>
      <c r="W18473" s="287"/>
      <c r="Z18473" s="289"/>
    </row>
    <row r="18474" spans="22:26">
      <c r="V18474" s="288"/>
      <c r="W18474" s="287"/>
      <c r="Z18474" s="289"/>
    </row>
    <row r="18475" spans="22:26">
      <c r="V18475" s="288"/>
      <c r="W18475" s="287"/>
      <c r="Z18475" s="289"/>
    </row>
    <row r="18476" spans="22:26">
      <c r="V18476" s="288"/>
      <c r="W18476" s="287"/>
      <c r="Z18476" s="289"/>
    </row>
    <row r="18477" spans="22:26">
      <c r="V18477" s="288"/>
      <c r="W18477" s="287"/>
      <c r="Z18477" s="289"/>
    </row>
    <row r="18478" spans="22:26">
      <c r="V18478" s="288"/>
      <c r="W18478" s="287"/>
      <c r="Z18478" s="289"/>
    </row>
    <row r="18479" spans="22:26">
      <c r="V18479" s="288"/>
      <c r="W18479" s="287"/>
      <c r="Z18479" s="289"/>
    </row>
    <row r="18480" spans="22:26">
      <c r="V18480" s="288"/>
      <c r="W18480" s="287"/>
      <c r="Z18480" s="289"/>
    </row>
    <row r="18481" spans="22:26">
      <c r="V18481" s="288"/>
      <c r="W18481" s="287"/>
      <c r="Z18481" s="289"/>
    </row>
    <row r="18482" spans="22:26">
      <c r="V18482" s="288"/>
      <c r="W18482" s="287"/>
      <c r="Z18482" s="289"/>
    </row>
    <row r="18483" spans="22:26">
      <c r="V18483" s="288"/>
      <c r="W18483" s="287"/>
      <c r="Z18483" s="289"/>
    </row>
    <row r="18484" spans="22:26">
      <c r="V18484" s="288"/>
      <c r="W18484" s="287"/>
      <c r="Z18484" s="289"/>
    </row>
    <row r="18485" spans="22:26">
      <c r="V18485" s="288"/>
      <c r="W18485" s="287"/>
      <c r="Z18485" s="289"/>
    </row>
    <row r="18486" spans="22:26">
      <c r="V18486" s="288"/>
      <c r="W18486" s="287"/>
      <c r="Z18486" s="289"/>
    </row>
    <row r="18487" spans="22:26">
      <c r="V18487" s="288"/>
      <c r="W18487" s="287"/>
      <c r="Z18487" s="289"/>
    </row>
    <row r="18488" spans="22:26">
      <c r="V18488" s="288"/>
      <c r="W18488" s="287"/>
      <c r="Z18488" s="289"/>
    </row>
    <row r="18489" spans="22:26">
      <c r="V18489" s="288"/>
      <c r="W18489" s="287"/>
      <c r="Z18489" s="289"/>
    </row>
    <row r="18490" spans="22:26">
      <c r="V18490" s="288"/>
      <c r="W18490" s="287"/>
      <c r="Z18490" s="289"/>
    </row>
    <row r="18491" spans="22:26">
      <c r="V18491" s="288"/>
      <c r="W18491" s="287"/>
      <c r="Z18491" s="289"/>
    </row>
    <row r="18492" spans="22:26">
      <c r="V18492" s="288"/>
      <c r="W18492" s="287"/>
      <c r="Z18492" s="289"/>
    </row>
    <row r="18493" spans="22:26">
      <c r="V18493" s="288"/>
      <c r="W18493" s="287"/>
      <c r="Z18493" s="289"/>
    </row>
    <row r="18494" spans="22:26">
      <c r="V18494" s="288"/>
      <c r="W18494" s="287"/>
      <c r="Z18494" s="289"/>
    </row>
    <row r="18495" spans="22:26">
      <c r="V18495" s="288"/>
      <c r="W18495" s="287"/>
      <c r="Z18495" s="289"/>
    </row>
    <row r="18496" spans="22:26">
      <c r="V18496" s="288"/>
      <c r="W18496" s="287"/>
      <c r="Z18496" s="289"/>
    </row>
    <row r="18497" spans="22:26">
      <c r="V18497" s="288"/>
      <c r="W18497" s="287"/>
      <c r="Z18497" s="289"/>
    </row>
    <row r="18498" spans="22:26">
      <c r="V18498" s="288"/>
      <c r="W18498" s="287"/>
      <c r="Z18498" s="289"/>
    </row>
    <row r="18499" spans="22:26">
      <c r="V18499" s="288"/>
      <c r="W18499" s="287"/>
      <c r="Z18499" s="289"/>
    </row>
    <row r="18500" spans="22:26">
      <c r="V18500" s="288"/>
      <c r="W18500" s="287"/>
      <c r="Z18500" s="289"/>
    </row>
    <row r="18501" spans="22:26">
      <c r="V18501" s="288"/>
      <c r="W18501" s="287"/>
      <c r="Z18501" s="289"/>
    </row>
    <row r="18502" spans="22:26">
      <c r="V18502" s="288"/>
      <c r="W18502" s="287"/>
      <c r="Z18502" s="289"/>
    </row>
    <row r="18503" spans="22:26">
      <c r="V18503" s="288"/>
      <c r="W18503" s="287"/>
      <c r="Z18503" s="289"/>
    </row>
    <row r="18504" spans="22:26">
      <c r="V18504" s="288"/>
      <c r="W18504" s="287"/>
      <c r="Z18504" s="289"/>
    </row>
    <row r="18505" spans="22:26">
      <c r="V18505" s="288"/>
      <c r="W18505" s="287"/>
      <c r="Z18505" s="289"/>
    </row>
    <row r="18506" spans="22:26">
      <c r="V18506" s="288"/>
      <c r="W18506" s="287"/>
      <c r="Z18506" s="289"/>
    </row>
    <row r="18507" spans="22:26">
      <c r="V18507" s="288"/>
      <c r="W18507" s="287"/>
      <c r="Z18507" s="289"/>
    </row>
    <row r="18508" spans="22:26">
      <c r="V18508" s="288"/>
      <c r="W18508" s="287"/>
      <c r="Z18508" s="289"/>
    </row>
    <row r="18509" spans="22:26">
      <c r="V18509" s="288"/>
      <c r="W18509" s="287"/>
      <c r="Z18509" s="289"/>
    </row>
    <row r="18510" spans="22:26">
      <c r="V18510" s="288"/>
      <c r="W18510" s="287"/>
      <c r="Z18510" s="289"/>
    </row>
    <row r="18511" spans="22:26">
      <c r="V18511" s="288"/>
      <c r="W18511" s="287"/>
      <c r="Z18511" s="289"/>
    </row>
    <row r="18512" spans="22:26">
      <c r="V18512" s="288"/>
      <c r="W18512" s="287"/>
      <c r="Z18512" s="289"/>
    </row>
    <row r="18513" spans="22:26">
      <c r="V18513" s="288"/>
      <c r="W18513" s="287"/>
      <c r="Z18513" s="289"/>
    </row>
    <row r="18514" spans="22:26">
      <c r="V18514" s="288"/>
      <c r="W18514" s="287"/>
      <c r="Z18514" s="289"/>
    </row>
    <row r="18515" spans="22:26">
      <c r="V18515" s="288"/>
      <c r="W18515" s="287"/>
      <c r="Z18515" s="289"/>
    </row>
    <row r="18516" spans="22:26">
      <c r="V18516" s="288"/>
      <c r="W18516" s="287"/>
      <c r="Z18516" s="289"/>
    </row>
    <row r="18517" spans="22:26">
      <c r="V18517" s="288"/>
      <c r="W18517" s="287"/>
      <c r="Z18517" s="289"/>
    </row>
    <row r="18518" spans="22:26">
      <c r="V18518" s="288"/>
      <c r="W18518" s="287"/>
      <c r="Z18518" s="289"/>
    </row>
    <row r="18519" spans="22:26">
      <c r="V18519" s="288"/>
      <c r="W18519" s="287"/>
      <c r="Z18519" s="289"/>
    </row>
    <row r="18520" spans="22:26">
      <c r="V18520" s="288"/>
      <c r="W18520" s="287"/>
      <c r="Z18520" s="289"/>
    </row>
    <row r="18521" spans="22:26">
      <c r="V18521" s="288"/>
      <c r="W18521" s="287"/>
      <c r="Z18521" s="289"/>
    </row>
    <row r="18522" spans="22:26">
      <c r="V18522" s="288"/>
      <c r="W18522" s="287"/>
      <c r="Z18522" s="289"/>
    </row>
    <row r="18523" spans="22:26">
      <c r="V18523" s="288"/>
      <c r="W18523" s="287"/>
      <c r="Z18523" s="289"/>
    </row>
    <row r="18524" spans="22:26">
      <c r="V18524" s="288"/>
      <c r="W18524" s="287"/>
      <c r="Z18524" s="289"/>
    </row>
    <row r="18525" spans="22:26">
      <c r="V18525" s="288"/>
      <c r="W18525" s="287"/>
      <c r="Z18525" s="289"/>
    </row>
    <row r="18526" spans="22:26">
      <c r="V18526" s="288"/>
      <c r="W18526" s="287"/>
      <c r="Z18526" s="289"/>
    </row>
    <row r="18527" spans="22:26">
      <c r="V18527" s="288"/>
      <c r="W18527" s="287"/>
      <c r="Z18527" s="289"/>
    </row>
    <row r="18528" spans="22:26">
      <c r="V18528" s="288"/>
      <c r="W18528" s="287"/>
      <c r="Z18528" s="289"/>
    </row>
    <row r="18529" spans="22:26">
      <c r="V18529" s="288"/>
      <c r="W18529" s="287"/>
      <c r="Z18529" s="289"/>
    </row>
    <row r="18530" spans="22:26">
      <c r="V18530" s="288"/>
      <c r="W18530" s="287"/>
      <c r="Z18530" s="289"/>
    </row>
    <row r="18531" spans="22:26">
      <c r="V18531" s="288"/>
      <c r="W18531" s="287"/>
      <c r="Z18531" s="289"/>
    </row>
    <row r="18532" spans="22:26">
      <c r="V18532" s="288"/>
      <c r="W18532" s="287"/>
      <c r="Z18532" s="289"/>
    </row>
    <row r="18533" spans="22:26">
      <c r="V18533" s="288"/>
      <c r="W18533" s="287"/>
      <c r="Z18533" s="289"/>
    </row>
    <row r="18534" spans="22:26">
      <c r="V18534" s="288"/>
      <c r="W18534" s="287"/>
      <c r="Z18534" s="289"/>
    </row>
    <row r="18535" spans="22:26">
      <c r="V18535" s="288"/>
      <c r="W18535" s="287"/>
      <c r="Z18535" s="289"/>
    </row>
    <row r="18536" spans="22:26">
      <c r="V18536" s="288"/>
      <c r="W18536" s="287"/>
      <c r="Z18536" s="289"/>
    </row>
    <row r="18537" spans="22:26">
      <c r="V18537" s="288"/>
      <c r="W18537" s="287"/>
      <c r="Z18537" s="289"/>
    </row>
    <row r="18538" spans="22:26">
      <c r="V18538" s="288"/>
      <c r="W18538" s="287"/>
      <c r="Z18538" s="289"/>
    </row>
    <row r="18539" spans="22:26">
      <c r="V18539" s="288"/>
      <c r="W18539" s="287"/>
      <c r="Z18539" s="289"/>
    </row>
    <row r="18540" spans="22:26">
      <c r="V18540" s="288"/>
      <c r="W18540" s="287"/>
      <c r="Z18540" s="289"/>
    </row>
    <row r="18541" spans="22:26">
      <c r="V18541" s="288"/>
      <c r="W18541" s="287"/>
      <c r="Z18541" s="289"/>
    </row>
    <row r="18542" spans="22:26">
      <c r="V18542" s="288"/>
      <c r="W18542" s="287"/>
      <c r="Z18542" s="289"/>
    </row>
    <row r="18543" spans="22:26">
      <c r="V18543" s="288"/>
      <c r="W18543" s="287"/>
      <c r="Z18543" s="289"/>
    </row>
    <row r="18544" spans="22:26">
      <c r="V18544" s="288"/>
      <c r="W18544" s="287"/>
      <c r="Z18544" s="289"/>
    </row>
    <row r="18545" spans="22:26">
      <c r="V18545" s="288"/>
      <c r="W18545" s="287"/>
      <c r="Z18545" s="289"/>
    </row>
    <row r="18546" spans="22:26">
      <c r="V18546" s="288"/>
      <c r="W18546" s="287"/>
      <c r="Z18546" s="289"/>
    </row>
    <row r="18547" spans="22:26">
      <c r="V18547" s="288"/>
      <c r="W18547" s="287"/>
      <c r="Z18547" s="289"/>
    </row>
    <row r="18548" spans="22:26">
      <c r="V18548" s="288"/>
      <c r="W18548" s="287"/>
      <c r="Z18548" s="289"/>
    </row>
    <row r="18549" spans="22:26">
      <c r="V18549" s="288"/>
      <c r="W18549" s="287"/>
      <c r="Z18549" s="289"/>
    </row>
    <row r="18550" spans="22:26">
      <c r="V18550" s="288"/>
      <c r="W18550" s="287"/>
      <c r="Z18550" s="289"/>
    </row>
    <row r="18551" spans="22:26">
      <c r="V18551" s="288"/>
      <c r="W18551" s="287"/>
      <c r="Z18551" s="289"/>
    </row>
    <row r="18552" spans="22:26">
      <c r="V18552" s="288"/>
      <c r="W18552" s="287"/>
      <c r="Z18552" s="289"/>
    </row>
    <row r="18553" spans="22:26">
      <c r="V18553" s="288"/>
      <c r="W18553" s="287"/>
      <c r="Z18553" s="289"/>
    </row>
    <row r="18554" spans="22:26">
      <c r="V18554" s="288"/>
      <c r="W18554" s="287"/>
      <c r="Z18554" s="289"/>
    </row>
    <row r="18555" spans="22:26">
      <c r="V18555" s="288"/>
      <c r="W18555" s="287"/>
      <c r="Z18555" s="289"/>
    </row>
    <row r="18556" spans="22:26">
      <c r="V18556" s="288"/>
      <c r="W18556" s="287"/>
      <c r="Z18556" s="289"/>
    </row>
    <row r="18557" spans="22:26">
      <c r="V18557" s="288"/>
      <c r="W18557" s="287"/>
      <c r="Z18557" s="289"/>
    </row>
    <row r="18558" spans="22:26">
      <c r="V18558" s="288"/>
      <c r="W18558" s="287"/>
      <c r="Z18558" s="289"/>
    </row>
    <row r="18559" spans="22:26">
      <c r="V18559" s="288"/>
      <c r="W18559" s="287"/>
      <c r="Z18559" s="289"/>
    </row>
    <row r="18560" spans="22:26">
      <c r="V18560" s="288"/>
      <c r="W18560" s="287"/>
      <c r="Z18560" s="289"/>
    </row>
    <row r="18561" spans="22:26">
      <c r="V18561" s="288"/>
      <c r="W18561" s="287"/>
      <c r="Z18561" s="289"/>
    </row>
    <row r="18562" spans="22:26">
      <c r="V18562" s="288"/>
      <c r="W18562" s="287"/>
      <c r="Z18562" s="289"/>
    </row>
    <row r="18563" spans="22:26">
      <c r="V18563" s="288"/>
      <c r="W18563" s="287"/>
      <c r="Z18563" s="289"/>
    </row>
    <row r="18564" spans="22:26">
      <c r="V18564" s="288"/>
      <c r="W18564" s="287"/>
      <c r="Z18564" s="289"/>
    </row>
    <row r="18565" spans="22:26">
      <c r="V18565" s="288"/>
      <c r="W18565" s="287"/>
      <c r="Z18565" s="289"/>
    </row>
    <row r="18566" spans="22:26">
      <c r="V18566" s="288"/>
      <c r="W18566" s="287"/>
      <c r="Z18566" s="289"/>
    </row>
    <row r="18567" spans="22:26">
      <c r="V18567" s="288"/>
      <c r="W18567" s="287"/>
      <c r="Z18567" s="289"/>
    </row>
    <row r="18568" spans="22:26">
      <c r="V18568" s="288"/>
      <c r="W18568" s="287"/>
      <c r="Z18568" s="289"/>
    </row>
    <row r="18569" spans="22:26">
      <c r="V18569" s="288"/>
      <c r="W18569" s="287"/>
      <c r="Z18569" s="289"/>
    </row>
    <row r="18570" spans="22:26">
      <c r="V18570" s="288"/>
      <c r="W18570" s="287"/>
      <c r="Z18570" s="289"/>
    </row>
    <row r="18571" spans="22:26">
      <c r="V18571" s="288"/>
      <c r="W18571" s="287"/>
      <c r="Z18571" s="289"/>
    </row>
    <row r="18572" spans="22:26">
      <c r="V18572" s="288"/>
      <c r="W18572" s="287"/>
      <c r="Z18572" s="289"/>
    </row>
    <row r="18573" spans="22:26">
      <c r="V18573" s="288"/>
      <c r="W18573" s="287"/>
      <c r="Z18573" s="289"/>
    </row>
    <row r="18574" spans="22:26">
      <c r="V18574" s="288"/>
      <c r="W18574" s="287"/>
      <c r="Z18574" s="289"/>
    </row>
    <row r="18575" spans="22:26">
      <c r="V18575" s="288"/>
      <c r="W18575" s="287"/>
      <c r="Z18575" s="289"/>
    </row>
    <row r="18576" spans="22:26">
      <c r="V18576" s="288"/>
      <c r="W18576" s="287"/>
      <c r="Z18576" s="289"/>
    </row>
    <row r="18577" spans="22:26">
      <c r="V18577" s="288"/>
      <c r="W18577" s="287"/>
      <c r="Z18577" s="289"/>
    </row>
    <row r="18578" spans="22:26">
      <c r="V18578" s="288"/>
      <c r="W18578" s="287"/>
      <c r="Z18578" s="289"/>
    </row>
    <row r="18579" spans="22:26">
      <c r="V18579" s="288"/>
      <c r="W18579" s="287"/>
      <c r="Z18579" s="289"/>
    </row>
    <row r="18580" spans="22:26">
      <c r="V18580" s="288"/>
      <c r="W18580" s="287"/>
      <c r="Z18580" s="289"/>
    </row>
    <row r="18581" spans="22:26">
      <c r="V18581" s="288"/>
      <c r="W18581" s="287"/>
      <c r="Z18581" s="289"/>
    </row>
    <row r="18582" spans="22:26">
      <c r="V18582" s="288"/>
      <c r="W18582" s="287"/>
      <c r="Z18582" s="289"/>
    </row>
    <row r="18583" spans="22:26">
      <c r="V18583" s="288"/>
      <c r="W18583" s="287"/>
      <c r="Z18583" s="289"/>
    </row>
    <row r="18584" spans="22:26">
      <c r="V18584" s="288"/>
      <c r="W18584" s="287"/>
      <c r="Z18584" s="289"/>
    </row>
    <row r="18585" spans="22:26">
      <c r="V18585" s="288"/>
      <c r="W18585" s="287"/>
      <c r="Z18585" s="289"/>
    </row>
    <row r="18586" spans="22:26">
      <c r="V18586" s="288"/>
      <c r="W18586" s="287"/>
      <c r="Z18586" s="289"/>
    </row>
    <row r="18587" spans="22:26">
      <c r="V18587" s="288"/>
      <c r="W18587" s="287"/>
      <c r="Z18587" s="289"/>
    </row>
    <row r="18588" spans="22:26">
      <c r="V18588" s="288"/>
      <c r="W18588" s="287"/>
      <c r="Z18588" s="289"/>
    </row>
    <row r="18589" spans="22:26">
      <c r="V18589" s="288"/>
      <c r="W18589" s="287"/>
      <c r="Z18589" s="289"/>
    </row>
    <row r="18590" spans="22:26">
      <c r="V18590" s="288"/>
      <c r="W18590" s="287"/>
      <c r="Z18590" s="289"/>
    </row>
    <row r="18591" spans="22:26">
      <c r="V18591" s="288"/>
      <c r="W18591" s="287"/>
      <c r="Z18591" s="289"/>
    </row>
    <row r="18592" spans="22:26">
      <c r="V18592" s="288"/>
      <c r="W18592" s="287"/>
      <c r="Z18592" s="289"/>
    </row>
    <row r="18593" spans="22:26">
      <c r="V18593" s="288"/>
      <c r="W18593" s="287"/>
      <c r="Z18593" s="289"/>
    </row>
    <row r="18594" spans="22:26">
      <c r="V18594" s="288"/>
      <c r="W18594" s="287"/>
      <c r="Z18594" s="289"/>
    </row>
    <row r="18595" spans="22:26">
      <c r="V18595" s="288"/>
      <c r="W18595" s="287"/>
      <c r="Z18595" s="289"/>
    </row>
    <row r="18596" spans="22:26">
      <c r="V18596" s="288"/>
      <c r="W18596" s="287"/>
      <c r="Z18596" s="289"/>
    </row>
    <row r="18597" spans="22:26">
      <c r="V18597" s="288"/>
      <c r="W18597" s="287"/>
      <c r="Z18597" s="289"/>
    </row>
    <row r="18598" spans="22:26">
      <c r="V18598" s="288"/>
      <c r="W18598" s="287"/>
      <c r="Z18598" s="289"/>
    </row>
    <row r="18599" spans="22:26">
      <c r="V18599" s="288"/>
      <c r="W18599" s="287"/>
      <c r="Z18599" s="289"/>
    </row>
    <row r="18600" spans="22:26">
      <c r="V18600" s="288"/>
      <c r="W18600" s="287"/>
      <c r="Z18600" s="289"/>
    </row>
    <row r="18601" spans="22:26">
      <c r="V18601" s="288"/>
      <c r="W18601" s="287"/>
      <c r="Z18601" s="289"/>
    </row>
    <row r="18602" spans="22:26">
      <c r="V18602" s="288"/>
      <c r="W18602" s="287"/>
      <c r="Z18602" s="289"/>
    </row>
    <row r="18603" spans="22:26">
      <c r="V18603" s="288"/>
      <c r="W18603" s="287"/>
      <c r="Z18603" s="289"/>
    </row>
    <row r="18604" spans="22:26">
      <c r="V18604" s="288"/>
      <c r="W18604" s="287"/>
      <c r="Z18604" s="289"/>
    </row>
    <row r="18605" spans="22:26">
      <c r="V18605" s="288"/>
      <c r="W18605" s="287"/>
      <c r="Z18605" s="289"/>
    </row>
    <row r="18606" spans="22:26">
      <c r="V18606" s="288"/>
      <c r="W18606" s="287"/>
      <c r="Z18606" s="289"/>
    </row>
    <row r="18607" spans="22:26">
      <c r="V18607" s="288"/>
      <c r="W18607" s="287"/>
      <c r="Z18607" s="289"/>
    </row>
    <row r="18608" spans="22:26">
      <c r="V18608" s="288"/>
      <c r="W18608" s="287"/>
      <c r="Z18608" s="289"/>
    </row>
    <row r="18609" spans="22:26">
      <c r="V18609" s="288"/>
      <c r="W18609" s="287"/>
      <c r="Z18609" s="289"/>
    </row>
    <row r="18610" spans="22:26">
      <c r="V18610" s="288"/>
      <c r="W18610" s="287"/>
      <c r="Z18610" s="289"/>
    </row>
    <row r="18611" spans="22:26">
      <c r="V18611" s="288"/>
      <c r="W18611" s="287"/>
      <c r="Z18611" s="289"/>
    </row>
    <row r="18612" spans="22:26">
      <c r="V18612" s="288"/>
      <c r="W18612" s="287"/>
      <c r="Z18612" s="289"/>
    </row>
    <row r="18613" spans="22:26">
      <c r="V18613" s="288"/>
      <c r="W18613" s="287"/>
      <c r="Z18613" s="289"/>
    </row>
    <row r="18614" spans="22:26">
      <c r="V18614" s="288"/>
      <c r="W18614" s="287"/>
      <c r="Z18614" s="289"/>
    </row>
    <row r="18615" spans="22:26">
      <c r="V18615" s="288"/>
      <c r="W18615" s="287"/>
      <c r="Z18615" s="289"/>
    </row>
    <row r="18616" spans="22:26">
      <c r="V18616" s="288"/>
      <c r="W18616" s="287"/>
      <c r="Z18616" s="289"/>
    </row>
    <row r="18617" spans="22:26">
      <c r="V18617" s="288"/>
      <c r="W18617" s="287"/>
      <c r="Z18617" s="289"/>
    </row>
    <row r="18618" spans="22:26">
      <c r="V18618" s="288"/>
      <c r="W18618" s="287"/>
      <c r="Z18618" s="289"/>
    </row>
    <row r="18619" spans="22:26">
      <c r="V18619" s="288"/>
      <c r="W18619" s="287"/>
      <c r="Z18619" s="289"/>
    </row>
    <row r="18620" spans="22:26">
      <c r="V18620" s="288"/>
      <c r="W18620" s="287"/>
      <c r="Z18620" s="289"/>
    </row>
    <row r="18621" spans="22:26">
      <c r="V18621" s="288"/>
      <c r="W18621" s="287"/>
      <c r="Z18621" s="289"/>
    </row>
    <row r="18622" spans="22:26">
      <c r="V18622" s="288"/>
      <c r="W18622" s="287"/>
      <c r="Z18622" s="289"/>
    </row>
    <row r="18623" spans="22:26">
      <c r="V18623" s="288"/>
      <c r="W18623" s="287"/>
      <c r="Z18623" s="289"/>
    </row>
    <row r="18624" spans="22:26">
      <c r="V18624" s="288"/>
      <c r="W18624" s="287"/>
      <c r="Z18624" s="289"/>
    </row>
    <row r="18625" spans="22:26">
      <c r="V18625" s="288"/>
      <c r="W18625" s="287"/>
      <c r="Z18625" s="289"/>
    </row>
    <row r="18626" spans="22:26">
      <c r="V18626" s="288"/>
      <c r="W18626" s="287"/>
      <c r="Z18626" s="289"/>
    </row>
    <row r="18627" spans="22:26">
      <c r="V18627" s="288"/>
      <c r="W18627" s="287"/>
      <c r="Z18627" s="289"/>
    </row>
    <row r="18628" spans="22:26">
      <c r="V18628" s="288"/>
      <c r="W18628" s="287"/>
      <c r="Z18628" s="289"/>
    </row>
    <row r="18629" spans="22:26">
      <c r="V18629" s="288"/>
      <c r="W18629" s="287"/>
      <c r="Z18629" s="289"/>
    </row>
    <row r="18630" spans="22:26">
      <c r="V18630" s="288"/>
      <c r="W18630" s="287"/>
      <c r="Z18630" s="289"/>
    </row>
    <row r="18631" spans="22:26">
      <c r="V18631" s="288"/>
      <c r="W18631" s="287"/>
      <c r="Z18631" s="289"/>
    </row>
    <row r="18632" spans="22:26">
      <c r="V18632" s="288"/>
      <c r="W18632" s="287"/>
      <c r="Z18632" s="289"/>
    </row>
    <row r="18633" spans="22:26">
      <c r="V18633" s="288"/>
      <c r="W18633" s="287"/>
      <c r="Z18633" s="289"/>
    </row>
    <row r="18634" spans="22:26">
      <c r="V18634" s="288"/>
      <c r="W18634" s="287"/>
      <c r="Z18634" s="289"/>
    </row>
    <row r="18635" spans="22:26">
      <c r="V18635" s="288"/>
      <c r="W18635" s="287"/>
      <c r="Z18635" s="289"/>
    </row>
    <row r="18636" spans="22:26">
      <c r="V18636" s="288"/>
      <c r="W18636" s="287"/>
      <c r="Z18636" s="289"/>
    </row>
    <row r="18637" spans="22:26">
      <c r="V18637" s="288"/>
      <c r="W18637" s="287"/>
      <c r="Z18637" s="289"/>
    </row>
    <row r="18638" spans="22:26">
      <c r="V18638" s="288"/>
      <c r="W18638" s="287"/>
      <c r="Z18638" s="289"/>
    </row>
    <row r="18639" spans="22:26">
      <c r="V18639" s="288"/>
      <c r="W18639" s="287"/>
      <c r="Z18639" s="289"/>
    </row>
    <row r="18640" spans="22:26">
      <c r="V18640" s="288"/>
      <c r="W18640" s="287"/>
      <c r="Z18640" s="289"/>
    </row>
    <row r="18641" spans="22:26">
      <c r="V18641" s="288"/>
      <c r="W18641" s="287"/>
      <c r="Z18641" s="289"/>
    </row>
    <row r="18642" spans="22:26">
      <c r="V18642" s="288"/>
      <c r="W18642" s="287"/>
      <c r="Z18642" s="289"/>
    </row>
    <row r="18643" spans="22:26">
      <c r="V18643" s="288"/>
      <c r="W18643" s="287"/>
      <c r="Z18643" s="289"/>
    </row>
    <row r="18644" spans="22:26">
      <c r="V18644" s="288"/>
      <c r="W18644" s="287"/>
      <c r="Z18644" s="289"/>
    </row>
    <row r="18645" spans="22:26">
      <c r="V18645" s="288"/>
      <c r="W18645" s="287"/>
      <c r="Z18645" s="289"/>
    </row>
    <row r="18646" spans="22:26">
      <c r="V18646" s="288"/>
      <c r="W18646" s="287"/>
      <c r="Z18646" s="289"/>
    </row>
    <row r="18647" spans="22:26">
      <c r="V18647" s="288"/>
      <c r="W18647" s="287"/>
      <c r="Z18647" s="289"/>
    </row>
    <row r="18648" spans="22:26">
      <c r="V18648" s="288"/>
      <c r="W18648" s="287"/>
      <c r="Z18648" s="289"/>
    </row>
    <row r="18649" spans="22:26">
      <c r="V18649" s="288"/>
      <c r="W18649" s="287"/>
      <c r="Z18649" s="289"/>
    </row>
    <row r="18650" spans="22:26">
      <c r="V18650" s="288"/>
      <c r="W18650" s="287"/>
      <c r="Z18650" s="289"/>
    </row>
    <row r="18651" spans="22:26">
      <c r="V18651" s="288"/>
      <c r="W18651" s="287"/>
      <c r="Z18651" s="289"/>
    </row>
    <row r="18652" spans="22:26">
      <c r="V18652" s="288"/>
      <c r="W18652" s="287"/>
      <c r="Z18652" s="289"/>
    </row>
    <row r="18653" spans="22:26">
      <c r="V18653" s="288"/>
      <c r="W18653" s="287"/>
      <c r="Z18653" s="289"/>
    </row>
    <row r="18654" spans="22:26">
      <c r="V18654" s="288"/>
      <c r="W18654" s="287"/>
      <c r="Z18654" s="289"/>
    </row>
    <row r="18655" spans="22:26">
      <c r="V18655" s="288"/>
      <c r="W18655" s="287"/>
      <c r="Z18655" s="289"/>
    </row>
    <row r="18656" spans="22:26">
      <c r="V18656" s="288"/>
      <c r="W18656" s="287"/>
      <c r="Z18656" s="289"/>
    </row>
    <row r="18657" spans="22:26">
      <c r="V18657" s="288"/>
      <c r="W18657" s="287"/>
      <c r="Z18657" s="289"/>
    </row>
    <row r="18658" spans="22:26">
      <c r="V18658" s="288"/>
      <c r="W18658" s="287"/>
      <c r="Z18658" s="289"/>
    </row>
    <row r="18659" spans="22:26">
      <c r="V18659" s="288"/>
      <c r="W18659" s="287"/>
      <c r="Z18659" s="289"/>
    </row>
    <row r="18660" spans="22:26">
      <c r="V18660" s="288"/>
      <c r="W18660" s="287"/>
      <c r="Z18660" s="289"/>
    </row>
    <row r="18661" spans="22:26">
      <c r="V18661" s="288"/>
      <c r="W18661" s="287"/>
      <c r="Z18661" s="289"/>
    </row>
    <row r="18662" spans="22:26">
      <c r="V18662" s="288"/>
      <c r="W18662" s="287"/>
      <c r="Z18662" s="289"/>
    </row>
    <row r="18663" spans="22:26">
      <c r="V18663" s="288"/>
      <c r="W18663" s="287"/>
      <c r="Z18663" s="289"/>
    </row>
    <row r="18664" spans="22:26">
      <c r="V18664" s="288"/>
      <c r="W18664" s="287"/>
      <c r="Z18664" s="289"/>
    </row>
    <row r="18665" spans="22:26">
      <c r="V18665" s="288"/>
      <c r="W18665" s="287"/>
      <c r="Z18665" s="289"/>
    </row>
    <row r="18666" spans="22:26">
      <c r="V18666" s="288"/>
      <c r="W18666" s="287"/>
      <c r="Z18666" s="289"/>
    </row>
    <row r="18667" spans="22:26">
      <c r="V18667" s="288"/>
      <c r="W18667" s="287"/>
      <c r="Z18667" s="289"/>
    </row>
    <row r="18668" spans="22:26">
      <c r="V18668" s="288"/>
      <c r="W18668" s="287"/>
      <c r="Z18668" s="289"/>
    </row>
    <row r="18669" spans="22:26">
      <c r="V18669" s="288"/>
      <c r="W18669" s="287"/>
      <c r="Z18669" s="289"/>
    </row>
    <row r="18670" spans="22:26">
      <c r="V18670" s="288"/>
      <c r="W18670" s="287"/>
      <c r="Z18670" s="289"/>
    </row>
    <row r="18671" spans="22:26">
      <c r="V18671" s="288"/>
      <c r="W18671" s="287"/>
      <c r="Z18671" s="289"/>
    </row>
    <row r="18672" spans="22:26">
      <c r="V18672" s="288"/>
      <c r="W18672" s="287"/>
      <c r="Z18672" s="289"/>
    </row>
    <row r="18673" spans="22:26">
      <c r="V18673" s="288"/>
      <c r="W18673" s="287"/>
      <c r="Z18673" s="289"/>
    </row>
    <row r="18674" spans="22:26">
      <c r="V18674" s="288"/>
      <c r="W18674" s="287"/>
      <c r="Z18674" s="289"/>
    </row>
    <row r="18675" spans="22:26">
      <c r="V18675" s="288"/>
      <c r="W18675" s="287"/>
      <c r="Z18675" s="289"/>
    </row>
    <row r="18676" spans="22:26">
      <c r="V18676" s="288"/>
      <c r="W18676" s="287"/>
      <c r="Z18676" s="289"/>
    </row>
    <row r="18677" spans="22:26">
      <c r="V18677" s="288"/>
      <c r="W18677" s="287"/>
      <c r="Z18677" s="289"/>
    </row>
    <row r="18678" spans="22:26">
      <c r="V18678" s="288"/>
      <c r="W18678" s="287"/>
      <c r="Z18678" s="289"/>
    </row>
    <row r="18679" spans="22:26">
      <c r="V18679" s="288"/>
      <c r="W18679" s="287"/>
      <c r="Z18679" s="289"/>
    </row>
    <row r="18680" spans="22:26">
      <c r="V18680" s="288"/>
      <c r="W18680" s="287"/>
      <c r="Z18680" s="289"/>
    </row>
    <row r="18681" spans="22:26">
      <c r="V18681" s="288"/>
      <c r="W18681" s="287"/>
      <c r="Z18681" s="289"/>
    </row>
    <row r="18682" spans="22:26">
      <c r="V18682" s="288"/>
      <c r="W18682" s="287"/>
      <c r="Z18682" s="289"/>
    </row>
    <row r="18683" spans="22:26">
      <c r="V18683" s="288"/>
      <c r="W18683" s="287"/>
      <c r="Z18683" s="289"/>
    </row>
    <row r="18684" spans="22:26">
      <c r="V18684" s="288"/>
      <c r="W18684" s="287"/>
      <c r="Z18684" s="289"/>
    </row>
    <row r="18685" spans="22:26">
      <c r="V18685" s="288"/>
      <c r="W18685" s="287"/>
      <c r="Z18685" s="289"/>
    </row>
    <row r="18686" spans="22:26">
      <c r="V18686" s="288"/>
      <c r="W18686" s="287"/>
      <c r="Z18686" s="289"/>
    </row>
    <row r="18687" spans="22:26">
      <c r="V18687" s="288"/>
      <c r="W18687" s="287"/>
      <c r="Z18687" s="289"/>
    </row>
    <row r="18688" spans="22:26">
      <c r="V18688" s="288"/>
      <c r="W18688" s="287"/>
      <c r="Z18688" s="289"/>
    </row>
    <row r="18689" spans="22:26">
      <c r="V18689" s="288"/>
      <c r="W18689" s="287"/>
      <c r="Z18689" s="289"/>
    </row>
    <row r="18690" spans="22:26">
      <c r="V18690" s="288"/>
      <c r="W18690" s="287"/>
      <c r="Z18690" s="289"/>
    </row>
    <row r="18691" spans="22:26">
      <c r="V18691" s="288"/>
      <c r="W18691" s="287"/>
      <c r="Z18691" s="289"/>
    </row>
    <row r="18692" spans="22:26">
      <c r="V18692" s="288"/>
      <c r="W18692" s="287"/>
      <c r="Z18692" s="289"/>
    </row>
    <row r="18693" spans="22:26">
      <c r="V18693" s="288"/>
      <c r="W18693" s="287"/>
      <c r="Z18693" s="289"/>
    </row>
    <row r="18694" spans="22:26">
      <c r="V18694" s="288"/>
      <c r="W18694" s="287"/>
      <c r="Z18694" s="289"/>
    </row>
    <row r="18695" spans="22:26">
      <c r="V18695" s="288"/>
      <c r="W18695" s="287"/>
      <c r="Z18695" s="289"/>
    </row>
    <row r="18696" spans="22:26">
      <c r="V18696" s="288"/>
      <c r="W18696" s="287"/>
      <c r="Z18696" s="289"/>
    </row>
    <row r="18697" spans="22:26">
      <c r="V18697" s="288"/>
      <c r="W18697" s="287"/>
      <c r="Z18697" s="289"/>
    </row>
    <row r="18698" spans="22:26">
      <c r="V18698" s="288"/>
      <c r="W18698" s="287"/>
      <c r="Z18698" s="289"/>
    </row>
    <row r="18699" spans="22:26">
      <c r="V18699" s="288"/>
      <c r="W18699" s="287"/>
      <c r="Z18699" s="289"/>
    </row>
    <row r="18700" spans="22:26">
      <c r="V18700" s="288"/>
      <c r="W18700" s="287"/>
      <c r="Z18700" s="289"/>
    </row>
    <row r="18701" spans="22:26">
      <c r="V18701" s="288"/>
      <c r="W18701" s="287"/>
      <c r="Z18701" s="289"/>
    </row>
    <row r="18702" spans="22:26">
      <c r="V18702" s="288"/>
      <c r="W18702" s="287"/>
      <c r="Z18702" s="289"/>
    </row>
    <row r="18703" spans="22:26">
      <c r="V18703" s="288"/>
      <c r="W18703" s="287"/>
      <c r="Z18703" s="289"/>
    </row>
    <row r="18704" spans="22:26">
      <c r="V18704" s="288"/>
      <c r="W18704" s="287"/>
      <c r="Z18704" s="289"/>
    </row>
    <row r="18705" spans="22:26">
      <c r="V18705" s="288"/>
      <c r="W18705" s="287"/>
      <c r="Z18705" s="289"/>
    </row>
    <row r="18706" spans="22:26">
      <c r="V18706" s="288"/>
      <c r="W18706" s="287"/>
      <c r="Z18706" s="289"/>
    </row>
    <row r="18707" spans="22:26">
      <c r="V18707" s="288"/>
      <c r="W18707" s="287"/>
      <c r="Z18707" s="289"/>
    </row>
    <row r="18708" spans="22:26">
      <c r="V18708" s="288"/>
      <c r="W18708" s="287"/>
      <c r="Z18708" s="289"/>
    </row>
    <row r="18709" spans="22:26">
      <c r="V18709" s="288"/>
      <c r="W18709" s="287"/>
      <c r="Z18709" s="289"/>
    </row>
    <row r="18710" spans="22:26">
      <c r="V18710" s="288"/>
      <c r="W18710" s="287"/>
      <c r="Z18710" s="289"/>
    </row>
    <row r="18711" spans="22:26">
      <c r="V18711" s="288"/>
      <c r="W18711" s="287"/>
      <c r="Z18711" s="289"/>
    </row>
    <row r="18712" spans="22:26">
      <c r="V18712" s="288"/>
      <c r="W18712" s="287"/>
      <c r="Z18712" s="289"/>
    </row>
    <row r="18713" spans="22:26">
      <c r="V18713" s="288"/>
      <c r="W18713" s="287"/>
      <c r="Z18713" s="289"/>
    </row>
    <row r="18714" spans="22:26">
      <c r="V18714" s="288"/>
      <c r="W18714" s="287"/>
      <c r="Z18714" s="289"/>
    </row>
    <row r="18715" spans="22:26">
      <c r="V18715" s="288"/>
      <c r="W18715" s="287"/>
      <c r="Z18715" s="289"/>
    </row>
    <row r="18716" spans="22:26">
      <c r="V18716" s="288"/>
      <c r="W18716" s="287"/>
      <c r="Z18716" s="289"/>
    </row>
    <row r="18717" spans="22:26">
      <c r="V18717" s="288"/>
      <c r="W18717" s="287"/>
      <c r="Z18717" s="289"/>
    </row>
    <row r="18718" spans="22:26">
      <c r="V18718" s="288"/>
      <c r="W18718" s="287"/>
      <c r="Z18718" s="289"/>
    </row>
    <row r="18719" spans="22:26">
      <c r="V18719" s="288"/>
      <c r="W18719" s="287"/>
      <c r="Z18719" s="289"/>
    </row>
    <row r="18720" spans="22:26">
      <c r="V18720" s="288"/>
      <c r="W18720" s="287"/>
      <c r="Z18720" s="289"/>
    </row>
    <row r="18721" spans="22:26">
      <c r="V18721" s="288"/>
      <c r="W18721" s="287"/>
      <c r="Z18721" s="289"/>
    </row>
    <row r="18722" spans="22:26">
      <c r="V18722" s="288"/>
      <c r="W18722" s="287"/>
      <c r="Z18722" s="289"/>
    </row>
    <row r="18723" spans="22:26">
      <c r="V18723" s="288"/>
      <c r="W18723" s="287"/>
      <c r="Z18723" s="289"/>
    </row>
    <row r="18724" spans="22:26">
      <c r="V18724" s="288"/>
      <c r="W18724" s="287"/>
      <c r="Z18724" s="289"/>
    </row>
    <row r="18725" spans="22:26">
      <c r="V18725" s="288"/>
      <c r="W18725" s="287"/>
      <c r="Z18725" s="289"/>
    </row>
    <row r="18726" spans="22:26">
      <c r="V18726" s="288"/>
      <c r="W18726" s="287"/>
      <c r="Z18726" s="289"/>
    </row>
    <row r="18727" spans="22:26">
      <c r="V18727" s="288"/>
      <c r="W18727" s="287"/>
      <c r="Z18727" s="289"/>
    </row>
    <row r="18728" spans="22:26">
      <c r="V18728" s="288"/>
      <c r="W18728" s="287"/>
      <c r="Z18728" s="289"/>
    </row>
    <row r="18729" spans="22:26">
      <c r="V18729" s="288"/>
      <c r="W18729" s="287"/>
      <c r="Z18729" s="289"/>
    </row>
    <row r="18730" spans="22:26">
      <c r="V18730" s="288"/>
      <c r="W18730" s="287"/>
      <c r="Z18730" s="289"/>
    </row>
    <row r="18731" spans="22:26">
      <c r="V18731" s="288"/>
      <c r="W18731" s="287"/>
      <c r="Z18731" s="289"/>
    </row>
    <row r="18732" spans="22:26">
      <c r="V18732" s="288"/>
      <c r="W18732" s="287"/>
      <c r="Z18732" s="289"/>
    </row>
    <row r="18733" spans="22:26">
      <c r="V18733" s="288"/>
      <c r="W18733" s="287"/>
      <c r="Z18733" s="289"/>
    </row>
    <row r="18734" spans="22:26">
      <c r="V18734" s="288"/>
      <c r="W18734" s="287"/>
      <c r="Z18734" s="289"/>
    </row>
    <row r="18735" spans="22:26">
      <c r="V18735" s="288"/>
      <c r="W18735" s="287"/>
      <c r="Z18735" s="289"/>
    </row>
    <row r="18736" spans="22:26">
      <c r="V18736" s="288"/>
      <c r="W18736" s="287"/>
      <c r="Z18736" s="289"/>
    </row>
    <row r="18737" spans="22:26">
      <c r="V18737" s="288"/>
      <c r="W18737" s="287"/>
      <c r="Z18737" s="289"/>
    </row>
    <row r="18738" spans="22:26">
      <c r="V18738" s="288"/>
      <c r="W18738" s="287"/>
      <c r="Z18738" s="289"/>
    </row>
    <row r="18739" spans="22:26">
      <c r="V18739" s="288"/>
      <c r="W18739" s="287"/>
      <c r="Z18739" s="289"/>
    </row>
    <row r="18740" spans="22:26">
      <c r="V18740" s="288"/>
      <c r="W18740" s="287"/>
      <c r="Z18740" s="289"/>
    </row>
    <row r="18741" spans="22:26">
      <c r="V18741" s="288"/>
      <c r="W18741" s="287"/>
      <c r="Z18741" s="289"/>
    </row>
    <row r="18742" spans="22:26">
      <c r="V18742" s="288"/>
      <c r="W18742" s="287"/>
      <c r="Z18742" s="289"/>
    </row>
    <row r="18743" spans="22:26">
      <c r="V18743" s="288"/>
      <c r="W18743" s="287"/>
      <c r="Z18743" s="289"/>
    </row>
    <row r="18744" spans="22:26">
      <c r="V18744" s="288"/>
      <c r="W18744" s="287"/>
      <c r="Z18744" s="289"/>
    </row>
    <row r="18745" spans="22:26">
      <c r="V18745" s="288"/>
      <c r="W18745" s="287"/>
      <c r="Z18745" s="289"/>
    </row>
    <row r="18746" spans="22:26">
      <c r="V18746" s="288"/>
      <c r="W18746" s="287"/>
      <c r="Z18746" s="289"/>
    </row>
    <row r="18747" spans="22:26">
      <c r="V18747" s="288"/>
      <c r="W18747" s="287"/>
      <c r="Z18747" s="289"/>
    </row>
    <row r="18748" spans="22:26">
      <c r="V18748" s="288"/>
      <c r="W18748" s="287"/>
      <c r="Z18748" s="289"/>
    </row>
    <row r="18749" spans="22:26">
      <c r="V18749" s="288"/>
      <c r="W18749" s="287"/>
      <c r="Z18749" s="289"/>
    </row>
    <row r="18750" spans="22:26">
      <c r="V18750" s="288"/>
      <c r="W18750" s="287"/>
      <c r="Z18750" s="289"/>
    </row>
    <row r="18751" spans="22:26">
      <c r="V18751" s="288"/>
      <c r="W18751" s="287"/>
      <c r="Z18751" s="289"/>
    </row>
    <row r="18752" spans="22:26">
      <c r="V18752" s="288"/>
      <c r="W18752" s="287"/>
      <c r="Z18752" s="289"/>
    </row>
    <row r="18753" spans="22:26">
      <c r="V18753" s="288"/>
      <c r="W18753" s="287"/>
      <c r="Z18753" s="289"/>
    </row>
    <row r="18754" spans="22:26">
      <c r="V18754" s="288"/>
      <c r="W18754" s="287"/>
      <c r="Z18754" s="289"/>
    </row>
    <row r="18755" spans="22:26">
      <c r="V18755" s="288"/>
      <c r="W18755" s="287"/>
      <c r="Z18755" s="289"/>
    </row>
    <row r="18756" spans="22:26">
      <c r="V18756" s="288"/>
      <c r="W18756" s="287"/>
      <c r="Z18756" s="289"/>
    </row>
    <row r="18757" spans="22:26">
      <c r="V18757" s="288"/>
      <c r="W18757" s="287"/>
      <c r="Z18757" s="289"/>
    </row>
    <row r="18758" spans="22:26">
      <c r="V18758" s="288"/>
      <c r="W18758" s="287"/>
      <c r="Z18758" s="289"/>
    </row>
    <row r="18759" spans="22:26">
      <c r="V18759" s="288"/>
      <c r="W18759" s="287"/>
      <c r="Z18759" s="289"/>
    </row>
    <row r="18760" spans="22:26">
      <c r="V18760" s="288"/>
      <c r="W18760" s="287"/>
      <c r="Z18760" s="289"/>
    </row>
    <row r="18761" spans="22:26">
      <c r="V18761" s="288"/>
      <c r="W18761" s="287"/>
      <c r="Z18761" s="289"/>
    </row>
    <row r="18762" spans="22:26">
      <c r="V18762" s="288"/>
      <c r="W18762" s="287"/>
      <c r="Z18762" s="289"/>
    </row>
    <row r="18763" spans="22:26">
      <c r="V18763" s="288"/>
      <c r="W18763" s="287"/>
      <c r="Z18763" s="289"/>
    </row>
    <row r="18764" spans="22:26">
      <c r="V18764" s="288"/>
      <c r="W18764" s="287"/>
      <c r="Z18764" s="289"/>
    </row>
    <row r="18765" spans="22:26">
      <c r="V18765" s="288"/>
      <c r="W18765" s="287"/>
      <c r="Z18765" s="289"/>
    </row>
    <row r="18766" spans="22:26">
      <c r="V18766" s="288"/>
      <c r="W18766" s="287"/>
      <c r="Z18766" s="289"/>
    </row>
    <row r="18767" spans="22:26">
      <c r="V18767" s="288"/>
      <c r="W18767" s="287"/>
      <c r="Z18767" s="289"/>
    </row>
    <row r="18768" spans="22:26">
      <c r="V18768" s="288"/>
      <c r="W18768" s="287"/>
      <c r="Z18768" s="289"/>
    </row>
    <row r="18769" spans="22:26">
      <c r="V18769" s="288"/>
      <c r="W18769" s="287"/>
      <c r="Z18769" s="289"/>
    </row>
    <row r="18770" spans="22:26">
      <c r="V18770" s="288"/>
      <c r="W18770" s="287"/>
      <c r="Z18770" s="289"/>
    </row>
    <row r="18771" spans="22:26">
      <c r="V18771" s="288"/>
      <c r="W18771" s="287"/>
      <c r="Z18771" s="289"/>
    </row>
    <row r="18772" spans="22:26">
      <c r="V18772" s="288"/>
      <c r="W18772" s="287"/>
      <c r="Z18772" s="289"/>
    </row>
    <row r="18773" spans="22:26">
      <c r="V18773" s="288"/>
      <c r="W18773" s="287"/>
      <c r="Z18773" s="289"/>
    </row>
    <row r="18774" spans="22:26">
      <c r="V18774" s="288"/>
      <c r="W18774" s="287"/>
      <c r="Z18774" s="289"/>
    </row>
    <row r="18775" spans="22:26">
      <c r="V18775" s="288"/>
      <c r="W18775" s="287"/>
      <c r="Z18775" s="289"/>
    </row>
    <row r="18776" spans="22:26">
      <c r="V18776" s="288"/>
      <c r="W18776" s="287"/>
      <c r="Z18776" s="289"/>
    </row>
    <row r="18777" spans="22:26">
      <c r="V18777" s="288"/>
      <c r="W18777" s="287"/>
      <c r="Z18777" s="289"/>
    </row>
    <row r="18778" spans="22:26">
      <c r="V18778" s="288"/>
      <c r="W18778" s="287"/>
      <c r="Z18778" s="289"/>
    </row>
    <row r="18779" spans="22:26">
      <c r="V18779" s="288"/>
      <c r="W18779" s="287"/>
      <c r="Z18779" s="289"/>
    </row>
    <row r="18780" spans="22:26">
      <c r="V18780" s="288"/>
      <c r="W18780" s="287"/>
      <c r="Z18780" s="289"/>
    </row>
    <row r="18781" spans="22:26">
      <c r="V18781" s="288"/>
      <c r="W18781" s="287"/>
      <c r="Z18781" s="289"/>
    </row>
    <row r="18782" spans="22:26">
      <c r="V18782" s="288"/>
      <c r="W18782" s="287"/>
      <c r="Z18782" s="289"/>
    </row>
    <row r="18783" spans="22:26">
      <c r="V18783" s="288"/>
      <c r="W18783" s="287"/>
      <c r="Z18783" s="289"/>
    </row>
    <row r="18784" spans="22:26">
      <c r="V18784" s="288"/>
      <c r="W18784" s="287"/>
      <c r="Z18784" s="289"/>
    </row>
    <row r="18785" spans="22:26">
      <c r="V18785" s="288"/>
      <c r="W18785" s="287"/>
      <c r="Z18785" s="289"/>
    </row>
    <row r="18786" spans="22:26">
      <c r="V18786" s="288"/>
      <c r="W18786" s="287"/>
      <c r="Z18786" s="289"/>
    </row>
    <row r="18787" spans="22:26">
      <c r="V18787" s="288"/>
      <c r="W18787" s="287"/>
      <c r="Z18787" s="289"/>
    </row>
    <row r="18788" spans="22:26">
      <c r="V18788" s="288"/>
      <c r="W18788" s="287"/>
      <c r="Z18788" s="289"/>
    </row>
    <row r="18789" spans="22:26">
      <c r="V18789" s="288"/>
      <c r="W18789" s="287"/>
      <c r="Z18789" s="289"/>
    </row>
    <row r="18790" spans="22:26">
      <c r="V18790" s="288"/>
      <c r="W18790" s="287"/>
      <c r="Z18790" s="289"/>
    </row>
    <row r="18791" spans="22:26">
      <c r="V18791" s="288"/>
      <c r="W18791" s="287"/>
      <c r="Z18791" s="289"/>
    </row>
    <row r="18792" spans="22:26">
      <c r="V18792" s="288"/>
      <c r="W18792" s="287"/>
      <c r="Z18792" s="289"/>
    </row>
    <row r="18793" spans="22:26">
      <c r="V18793" s="288"/>
      <c r="W18793" s="287"/>
      <c r="Z18793" s="289"/>
    </row>
    <row r="18794" spans="22:26">
      <c r="V18794" s="288"/>
      <c r="W18794" s="287"/>
      <c r="Z18794" s="289"/>
    </row>
    <row r="18795" spans="22:26">
      <c r="V18795" s="288"/>
      <c r="W18795" s="287"/>
      <c r="Z18795" s="289"/>
    </row>
    <row r="18796" spans="22:26">
      <c r="V18796" s="288"/>
      <c r="W18796" s="287"/>
      <c r="Z18796" s="289"/>
    </row>
    <row r="18797" spans="22:26">
      <c r="V18797" s="288"/>
      <c r="W18797" s="287"/>
      <c r="Z18797" s="289"/>
    </row>
    <row r="18798" spans="22:26">
      <c r="V18798" s="288"/>
      <c r="W18798" s="287"/>
      <c r="Z18798" s="289"/>
    </row>
    <row r="18799" spans="22:26">
      <c r="V18799" s="288"/>
      <c r="W18799" s="287"/>
      <c r="Z18799" s="289"/>
    </row>
    <row r="18800" spans="22:26">
      <c r="V18800" s="288"/>
      <c r="W18800" s="287"/>
      <c r="Z18800" s="289"/>
    </row>
    <row r="18801" spans="22:26">
      <c r="V18801" s="288"/>
      <c r="W18801" s="287"/>
      <c r="Z18801" s="289"/>
    </row>
    <row r="18802" spans="22:26">
      <c r="V18802" s="288"/>
      <c r="W18802" s="287"/>
      <c r="Z18802" s="289"/>
    </row>
    <row r="18803" spans="22:26">
      <c r="V18803" s="288"/>
      <c r="W18803" s="287"/>
      <c r="Z18803" s="289"/>
    </row>
    <row r="18804" spans="22:26">
      <c r="V18804" s="288"/>
      <c r="W18804" s="287"/>
      <c r="Z18804" s="289"/>
    </row>
    <row r="18805" spans="22:26">
      <c r="V18805" s="288"/>
      <c r="W18805" s="287"/>
      <c r="Z18805" s="289"/>
    </row>
    <row r="18806" spans="22:26">
      <c r="V18806" s="288"/>
      <c r="W18806" s="287"/>
      <c r="Z18806" s="289"/>
    </row>
    <row r="18807" spans="22:26">
      <c r="V18807" s="288"/>
      <c r="W18807" s="287"/>
      <c r="Z18807" s="289"/>
    </row>
    <row r="18808" spans="22:26">
      <c r="V18808" s="288"/>
      <c r="W18808" s="287"/>
      <c r="Z18808" s="289"/>
    </row>
    <row r="18809" spans="22:26">
      <c r="V18809" s="288"/>
      <c r="W18809" s="287"/>
      <c r="Z18809" s="289"/>
    </row>
    <row r="18810" spans="22:26">
      <c r="V18810" s="288"/>
      <c r="W18810" s="287"/>
      <c r="Z18810" s="289"/>
    </row>
    <row r="18811" spans="22:26">
      <c r="V18811" s="288"/>
      <c r="W18811" s="287"/>
      <c r="Z18811" s="289"/>
    </row>
    <row r="18812" spans="22:26">
      <c r="V18812" s="288"/>
      <c r="W18812" s="287"/>
      <c r="Z18812" s="289"/>
    </row>
    <row r="18813" spans="22:26">
      <c r="V18813" s="288"/>
      <c r="W18813" s="287"/>
      <c r="Z18813" s="289"/>
    </row>
    <row r="18814" spans="22:26">
      <c r="V18814" s="288"/>
      <c r="W18814" s="287"/>
      <c r="Z18814" s="289"/>
    </row>
    <row r="18815" spans="22:26">
      <c r="V18815" s="288"/>
      <c r="W18815" s="287"/>
      <c r="Z18815" s="289"/>
    </row>
    <row r="18816" spans="22:26">
      <c r="V18816" s="288"/>
      <c r="W18816" s="287"/>
      <c r="Z18816" s="289"/>
    </row>
    <row r="18817" spans="22:26">
      <c r="V18817" s="288"/>
      <c r="W18817" s="287"/>
      <c r="Z18817" s="289"/>
    </row>
    <row r="18818" spans="22:26">
      <c r="V18818" s="288"/>
      <c r="W18818" s="287"/>
      <c r="Z18818" s="289"/>
    </row>
    <row r="18819" spans="22:26">
      <c r="V18819" s="288"/>
      <c r="W18819" s="287"/>
      <c r="Z18819" s="289"/>
    </row>
    <row r="18820" spans="22:26">
      <c r="V18820" s="288"/>
      <c r="W18820" s="287"/>
      <c r="Z18820" s="289"/>
    </row>
    <row r="18821" spans="22:26">
      <c r="V18821" s="288"/>
      <c r="W18821" s="287"/>
      <c r="Z18821" s="289"/>
    </row>
    <row r="18822" spans="22:26">
      <c r="V18822" s="288"/>
      <c r="W18822" s="287"/>
      <c r="Z18822" s="289"/>
    </row>
    <row r="18823" spans="22:26">
      <c r="V18823" s="288"/>
      <c r="W18823" s="287"/>
      <c r="Z18823" s="289"/>
    </row>
    <row r="18824" spans="22:26">
      <c r="V18824" s="288"/>
      <c r="W18824" s="287"/>
      <c r="Z18824" s="289"/>
    </row>
    <row r="18825" spans="22:26">
      <c r="V18825" s="288"/>
      <c r="W18825" s="287"/>
      <c r="Z18825" s="289"/>
    </row>
    <row r="18826" spans="22:26">
      <c r="V18826" s="288"/>
      <c r="W18826" s="287"/>
      <c r="Z18826" s="289"/>
    </row>
    <row r="18827" spans="22:26">
      <c r="V18827" s="288"/>
      <c r="W18827" s="287"/>
      <c r="Z18827" s="289"/>
    </row>
    <row r="18828" spans="22:26">
      <c r="V18828" s="288"/>
      <c r="W18828" s="287"/>
      <c r="Z18828" s="289"/>
    </row>
    <row r="18829" spans="22:26">
      <c r="V18829" s="288"/>
      <c r="W18829" s="287"/>
      <c r="Z18829" s="289"/>
    </row>
    <row r="18830" spans="22:26">
      <c r="V18830" s="288"/>
      <c r="W18830" s="287"/>
      <c r="Z18830" s="289"/>
    </row>
    <row r="18831" spans="22:26">
      <c r="V18831" s="288"/>
      <c r="W18831" s="287"/>
      <c r="Z18831" s="289"/>
    </row>
    <row r="18832" spans="22:26">
      <c r="V18832" s="288"/>
      <c r="W18832" s="287"/>
      <c r="Z18832" s="289"/>
    </row>
    <row r="18833" spans="22:26">
      <c r="V18833" s="288"/>
      <c r="W18833" s="287"/>
      <c r="Z18833" s="289"/>
    </row>
    <row r="18834" spans="22:26">
      <c r="V18834" s="288"/>
      <c r="W18834" s="287"/>
      <c r="Z18834" s="289"/>
    </row>
    <row r="18835" spans="22:26">
      <c r="V18835" s="288"/>
      <c r="W18835" s="287"/>
      <c r="Z18835" s="289"/>
    </row>
    <row r="18836" spans="22:26">
      <c r="V18836" s="288"/>
      <c r="W18836" s="287"/>
      <c r="Z18836" s="289"/>
    </row>
    <row r="18837" spans="22:26">
      <c r="V18837" s="288"/>
      <c r="W18837" s="287"/>
      <c r="Z18837" s="289"/>
    </row>
    <row r="18838" spans="22:26">
      <c r="V18838" s="288"/>
      <c r="W18838" s="287"/>
      <c r="Z18838" s="289"/>
    </row>
    <row r="18839" spans="22:26">
      <c r="V18839" s="288"/>
      <c r="W18839" s="287"/>
      <c r="Z18839" s="289"/>
    </row>
    <row r="18840" spans="22:26">
      <c r="V18840" s="288"/>
      <c r="W18840" s="287"/>
      <c r="Z18840" s="289"/>
    </row>
    <row r="18841" spans="22:26">
      <c r="V18841" s="288"/>
      <c r="W18841" s="287"/>
      <c r="Z18841" s="289"/>
    </row>
    <row r="18842" spans="22:26">
      <c r="V18842" s="288"/>
      <c r="W18842" s="287"/>
      <c r="Z18842" s="289"/>
    </row>
    <row r="18843" spans="22:26">
      <c r="V18843" s="288"/>
      <c r="W18843" s="287"/>
      <c r="Z18843" s="289"/>
    </row>
    <row r="18844" spans="22:26">
      <c r="V18844" s="288"/>
      <c r="W18844" s="287"/>
      <c r="Z18844" s="289"/>
    </row>
    <row r="18845" spans="22:26">
      <c r="V18845" s="288"/>
      <c r="W18845" s="287"/>
      <c r="Z18845" s="289"/>
    </row>
    <row r="18846" spans="22:26">
      <c r="V18846" s="288"/>
      <c r="W18846" s="287"/>
      <c r="Z18846" s="289"/>
    </row>
    <row r="18847" spans="22:26">
      <c r="V18847" s="288"/>
      <c r="W18847" s="287"/>
      <c r="Z18847" s="289"/>
    </row>
    <row r="18848" spans="22:26">
      <c r="V18848" s="288"/>
      <c r="W18848" s="287"/>
      <c r="Z18848" s="289"/>
    </row>
    <row r="18849" spans="22:26">
      <c r="V18849" s="288"/>
      <c r="W18849" s="287"/>
      <c r="Z18849" s="289"/>
    </row>
    <row r="18850" spans="22:26">
      <c r="V18850" s="288"/>
      <c r="W18850" s="287"/>
      <c r="Z18850" s="289"/>
    </row>
    <row r="18851" spans="22:26">
      <c r="V18851" s="288"/>
      <c r="W18851" s="287"/>
      <c r="Z18851" s="289"/>
    </row>
    <row r="18852" spans="22:26">
      <c r="V18852" s="288"/>
      <c r="W18852" s="287"/>
      <c r="Z18852" s="289"/>
    </row>
    <row r="18853" spans="22:26">
      <c r="V18853" s="288"/>
      <c r="W18853" s="287"/>
      <c r="Z18853" s="289"/>
    </row>
    <row r="18854" spans="22:26">
      <c r="V18854" s="288"/>
      <c r="W18854" s="287"/>
      <c r="Z18854" s="289"/>
    </row>
    <row r="18855" spans="22:26">
      <c r="V18855" s="288"/>
      <c r="W18855" s="287"/>
      <c r="Z18855" s="289"/>
    </row>
    <row r="18856" spans="22:26">
      <c r="V18856" s="288"/>
      <c r="W18856" s="287"/>
      <c r="Z18856" s="289"/>
    </row>
    <row r="18857" spans="22:26">
      <c r="V18857" s="288"/>
      <c r="W18857" s="287"/>
      <c r="Z18857" s="289"/>
    </row>
    <row r="18858" spans="22:26">
      <c r="V18858" s="288"/>
      <c r="W18858" s="287"/>
      <c r="Z18858" s="289"/>
    </row>
    <row r="18859" spans="22:26">
      <c r="V18859" s="288"/>
      <c r="W18859" s="287"/>
      <c r="Z18859" s="289"/>
    </row>
    <row r="18860" spans="22:26">
      <c r="V18860" s="288"/>
      <c r="W18860" s="287"/>
      <c r="Z18860" s="289"/>
    </row>
    <row r="18861" spans="22:26">
      <c r="V18861" s="288"/>
      <c r="W18861" s="287"/>
      <c r="Z18861" s="289"/>
    </row>
    <row r="18862" spans="22:26">
      <c r="V18862" s="288"/>
      <c r="W18862" s="287"/>
      <c r="Z18862" s="289"/>
    </row>
    <row r="18863" spans="22:26">
      <c r="V18863" s="288"/>
      <c r="W18863" s="287"/>
      <c r="Z18863" s="289"/>
    </row>
    <row r="18864" spans="22:26">
      <c r="V18864" s="288"/>
      <c r="W18864" s="287"/>
      <c r="Z18864" s="289"/>
    </row>
    <row r="18865" spans="22:26">
      <c r="V18865" s="288"/>
      <c r="W18865" s="287"/>
      <c r="Z18865" s="289"/>
    </row>
    <row r="18866" spans="22:26">
      <c r="V18866" s="288"/>
      <c r="W18866" s="287"/>
      <c r="Z18866" s="289"/>
    </row>
    <row r="18867" spans="22:26">
      <c r="V18867" s="288"/>
      <c r="W18867" s="287"/>
      <c r="Z18867" s="289"/>
    </row>
    <row r="18868" spans="22:26">
      <c r="V18868" s="288"/>
      <c r="W18868" s="287"/>
      <c r="Z18868" s="289"/>
    </row>
    <row r="18869" spans="22:26">
      <c r="V18869" s="288"/>
      <c r="W18869" s="287"/>
      <c r="Z18869" s="289"/>
    </row>
    <row r="18870" spans="22:26">
      <c r="V18870" s="288"/>
      <c r="W18870" s="287"/>
      <c r="Z18870" s="289"/>
    </row>
    <row r="18871" spans="22:26">
      <c r="V18871" s="288"/>
      <c r="W18871" s="287"/>
      <c r="Z18871" s="289"/>
    </row>
    <row r="18872" spans="22:26">
      <c r="V18872" s="288"/>
      <c r="W18872" s="287"/>
      <c r="Z18872" s="289"/>
    </row>
    <row r="18873" spans="22:26">
      <c r="V18873" s="288"/>
      <c r="W18873" s="287"/>
      <c r="Z18873" s="289"/>
    </row>
    <row r="18874" spans="22:26">
      <c r="V18874" s="288"/>
      <c r="W18874" s="287"/>
      <c r="Z18874" s="289"/>
    </row>
    <row r="18875" spans="22:26">
      <c r="V18875" s="288"/>
      <c r="W18875" s="287"/>
      <c r="Z18875" s="289"/>
    </row>
    <row r="18876" spans="22:26">
      <c r="V18876" s="288"/>
      <c r="W18876" s="287"/>
      <c r="Z18876" s="289"/>
    </row>
    <row r="18877" spans="22:26">
      <c r="V18877" s="288"/>
      <c r="W18877" s="287"/>
      <c r="Z18877" s="289"/>
    </row>
    <row r="18878" spans="22:26">
      <c r="V18878" s="288"/>
      <c r="W18878" s="287"/>
      <c r="Z18878" s="289"/>
    </row>
    <row r="18879" spans="22:26">
      <c r="V18879" s="288"/>
      <c r="W18879" s="287"/>
      <c r="Z18879" s="289"/>
    </row>
    <row r="18880" spans="22:26">
      <c r="V18880" s="288"/>
      <c r="W18880" s="287"/>
      <c r="Z18880" s="289"/>
    </row>
    <row r="18881" spans="22:26">
      <c r="V18881" s="288"/>
      <c r="W18881" s="287"/>
      <c r="Z18881" s="289"/>
    </row>
    <row r="18882" spans="22:26">
      <c r="V18882" s="288"/>
      <c r="W18882" s="287"/>
      <c r="Z18882" s="289"/>
    </row>
    <row r="18883" spans="22:26">
      <c r="V18883" s="288"/>
      <c r="W18883" s="287"/>
      <c r="Z18883" s="289"/>
    </row>
    <row r="18884" spans="22:26">
      <c r="V18884" s="288"/>
      <c r="W18884" s="287"/>
      <c r="Z18884" s="289"/>
    </row>
    <row r="18885" spans="22:26">
      <c r="V18885" s="288"/>
      <c r="W18885" s="287"/>
      <c r="Z18885" s="289"/>
    </row>
    <row r="18886" spans="22:26">
      <c r="V18886" s="288"/>
      <c r="W18886" s="287"/>
      <c r="Z18886" s="289"/>
    </row>
    <row r="18887" spans="22:26">
      <c r="V18887" s="288"/>
      <c r="W18887" s="287"/>
      <c r="Z18887" s="289"/>
    </row>
    <row r="18888" spans="22:26">
      <c r="V18888" s="288"/>
      <c r="W18888" s="287"/>
      <c r="Z18888" s="289"/>
    </row>
    <row r="18889" spans="22:26">
      <c r="V18889" s="288"/>
      <c r="W18889" s="287"/>
      <c r="Z18889" s="289"/>
    </row>
    <row r="18890" spans="22:26">
      <c r="V18890" s="288"/>
      <c r="W18890" s="287"/>
      <c r="Z18890" s="289"/>
    </row>
    <row r="18891" spans="22:26">
      <c r="V18891" s="288"/>
      <c r="W18891" s="287"/>
      <c r="Z18891" s="289"/>
    </row>
    <row r="18892" spans="22:26">
      <c r="V18892" s="288"/>
      <c r="W18892" s="287"/>
      <c r="Z18892" s="289"/>
    </row>
    <row r="18893" spans="22:26">
      <c r="V18893" s="288"/>
      <c r="W18893" s="287"/>
      <c r="Z18893" s="289"/>
    </row>
    <row r="18894" spans="22:26">
      <c r="V18894" s="288"/>
      <c r="W18894" s="287"/>
      <c r="Z18894" s="289"/>
    </row>
    <row r="18895" spans="22:26">
      <c r="V18895" s="288"/>
      <c r="W18895" s="287"/>
      <c r="Z18895" s="289"/>
    </row>
    <row r="18896" spans="22:26">
      <c r="V18896" s="288"/>
      <c r="W18896" s="287"/>
      <c r="Z18896" s="289"/>
    </row>
    <row r="18897" spans="22:26">
      <c r="V18897" s="288"/>
      <c r="W18897" s="287"/>
      <c r="Z18897" s="289"/>
    </row>
    <row r="18898" spans="22:26">
      <c r="V18898" s="288"/>
      <c r="W18898" s="287"/>
      <c r="Z18898" s="289"/>
    </row>
    <row r="18899" spans="22:26">
      <c r="V18899" s="288"/>
      <c r="W18899" s="287"/>
      <c r="Z18899" s="289"/>
    </row>
    <row r="18900" spans="22:26">
      <c r="V18900" s="288"/>
      <c r="W18900" s="287"/>
      <c r="Z18900" s="289"/>
    </row>
    <row r="18901" spans="22:26">
      <c r="V18901" s="288"/>
      <c r="W18901" s="287"/>
      <c r="Z18901" s="289"/>
    </row>
    <row r="18902" spans="22:26">
      <c r="V18902" s="288"/>
      <c r="W18902" s="287"/>
      <c r="Z18902" s="289"/>
    </row>
    <row r="18903" spans="22:26">
      <c r="V18903" s="288"/>
      <c r="W18903" s="287"/>
      <c r="Z18903" s="289"/>
    </row>
    <row r="18904" spans="22:26">
      <c r="V18904" s="288"/>
      <c r="W18904" s="287"/>
      <c r="Z18904" s="289"/>
    </row>
    <row r="18905" spans="22:26">
      <c r="V18905" s="288"/>
      <c r="W18905" s="287"/>
      <c r="Z18905" s="289"/>
    </row>
    <row r="18906" spans="22:26">
      <c r="V18906" s="288"/>
      <c r="W18906" s="287"/>
      <c r="Z18906" s="289"/>
    </row>
    <row r="18907" spans="22:26">
      <c r="V18907" s="288"/>
      <c r="W18907" s="287"/>
      <c r="Z18907" s="289"/>
    </row>
    <row r="18908" spans="22:26">
      <c r="V18908" s="288"/>
      <c r="W18908" s="287"/>
      <c r="Z18908" s="289"/>
    </row>
    <row r="18909" spans="22:26">
      <c r="V18909" s="288"/>
      <c r="W18909" s="287"/>
      <c r="Z18909" s="289"/>
    </row>
    <row r="18910" spans="22:26">
      <c r="V18910" s="288"/>
      <c r="W18910" s="287"/>
      <c r="Z18910" s="289"/>
    </row>
    <row r="18911" spans="22:26">
      <c r="V18911" s="288"/>
      <c r="W18911" s="287"/>
      <c r="Z18911" s="289"/>
    </row>
    <row r="18912" spans="22:26">
      <c r="V18912" s="288"/>
      <c r="W18912" s="287"/>
      <c r="Z18912" s="289"/>
    </row>
    <row r="18913" spans="22:26">
      <c r="V18913" s="288"/>
      <c r="W18913" s="287"/>
      <c r="Z18913" s="289"/>
    </row>
    <row r="18914" spans="22:26">
      <c r="V18914" s="288"/>
      <c r="W18914" s="287"/>
      <c r="Z18914" s="289"/>
    </row>
    <row r="18915" spans="22:26">
      <c r="V18915" s="288"/>
      <c r="W18915" s="287"/>
      <c r="Z18915" s="289"/>
    </row>
    <row r="18916" spans="22:26">
      <c r="V18916" s="288"/>
      <c r="W18916" s="287"/>
      <c r="Z18916" s="289"/>
    </row>
    <row r="18917" spans="22:26">
      <c r="V18917" s="288"/>
      <c r="W18917" s="287"/>
      <c r="Z18917" s="289"/>
    </row>
    <row r="18918" spans="22:26">
      <c r="V18918" s="288"/>
      <c r="W18918" s="287"/>
      <c r="Z18918" s="289"/>
    </row>
    <row r="18919" spans="22:26">
      <c r="V18919" s="288"/>
      <c r="W18919" s="287"/>
      <c r="Z18919" s="289"/>
    </row>
    <row r="18920" spans="22:26">
      <c r="V18920" s="288"/>
      <c r="W18920" s="287"/>
      <c r="Z18920" s="289"/>
    </row>
    <row r="18921" spans="22:26">
      <c r="V18921" s="288"/>
      <c r="W18921" s="287"/>
      <c r="Z18921" s="289"/>
    </row>
    <row r="18922" spans="22:26">
      <c r="V18922" s="288"/>
      <c r="W18922" s="287"/>
      <c r="Z18922" s="289"/>
    </row>
    <row r="18923" spans="22:26">
      <c r="V18923" s="288"/>
      <c r="W18923" s="287"/>
      <c r="Z18923" s="289"/>
    </row>
    <row r="18924" spans="22:26">
      <c r="V18924" s="288"/>
      <c r="W18924" s="287"/>
      <c r="Z18924" s="289"/>
    </row>
    <row r="18925" spans="22:26">
      <c r="V18925" s="288"/>
      <c r="W18925" s="287"/>
      <c r="Z18925" s="289"/>
    </row>
    <row r="18926" spans="22:26">
      <c r="V18926" s="288"/>
      <c r="W18926" s="287"/>
      <c r="Z18926" s="289"/>
    </row>
    <row r="18927" spans="22:26">
      <c r="V18927" s="288"/>
      <c r="W18927" s="287"/>
      <c r="Z18927" s="289"/>
    </row>
    <row r="18928" spans="22:26">
      <c r="V18928" s="288"/>
      <c r="W18928" s="287"/>
      <c r="Z18928" s="289"/>
    </row>
    <row r="18929" spans="22:26">
      <c r="V18929" s="288"/>
      <c r="W18929" s="287"/>
      <c r="Z18929" s="289"/>
    </row>
    <row r="18930" spans="22:26">
      <c r="V18930" s="288"/>
      <c r="W18930" s="287"/>
      <c r="Z18930" s="289"/>
    </row>
    <row r="18931" spans="22:26">
      <c r="V18931" s="288"/>
      <c r="W18931" s="287"/>
      <c r="Z18931" s="289"/>
    </row>
    <row r="18932" spans="22:26">
      <c r="V18932" s="288"/>
      <c r="W18932" s="287"/>
      <c r="Z18932" s="289"/>
    </row>
    <row r="18933" spans="22:26">
      <c r="V18933" s="288"/>
      <c r="W18933" s="287"/>
      <c r="Z18933" s="289"/>
    </row>
    <row r="18934" spans="22:26">
      <c r="V18934" s="288"/>
      <c r="W18934" s="287"/>
      <c r="Z18934" s="289"/>
    </row>
    <row r="18935" spans="22:26">
      <c r="V18935" s="288"/>
      <c r="W18935" s="287"/>
      <c r="Z18935" s="289"/>
    </row>
    <row r="18936" spans="22:26">
      <c r="V18936" s="288"/>
      <c r="W18936" s="287"/>
      <c r="Z18936" s="289"/>
    </row>
    <row r="18937" spans="22:26">
      <c r="V18937" s="288"/>
      <c r="W18937" s="287"/>
      <c r="Z18937" s="289"/>
    </row>
    <row r="18938" spans="22:26">
      <c r="V18938" s="288"/>
      <c r="W18938" s="287"/>
      <c r="Z18938" s="289"/>
    </row>
    <row r="18939" spans="22:26">
      <c r="V18939" s="288"/>
      <c r="W18939" s="287"/>
      <c r="Z18939" s="289"/>
    </row>
    <row r="18940" spans="22:26">
      <c r="V18940" s="288"/>
      <c r="W18940" s="287"/>
      <c r="Z18940" s="289"/>
    </row>
    <row r="18941" spans="22:26">
      <c r="V18941" s="288"/>
      <c r="W18941" s="287"/>
      <c r="Z18941" s="289"/>
    </row>
    <row r="18942" spans="22:26">
      <c r="V18942" s="288"/>
      <c r="W18942" s="287"/>
      <c r="Z18942" s="289"/>
    </row>
    <row r="18943" spans="22:26">
      <c r="V18943" s="288"/>
      <c r="W18943" s="287"/>
      <c r="Z18943" s="289"/>
    </row>
    <row r="18944" spans="22:26">
      <c r="V18944" s="288"/>
      <c r="W18944" s="287"/>
      <c r="Z18944" s="289"/>
    </row>
    <row r="18945" spans="22:26">
      <c r="V18945" s="288"/>
      <c r="W18945" s="287"/>
      <c r="Z18945" s="289"/>
    </row>
    <row r="18946" spans="22:26">
      <c r="V18946" s="288"/>
      <c r="W18946" s="287"/>
      <c r="Z18946" s="289"/>
    </row>
    <row r="18947" spans="22:26">
      <c r="V18947" s="288"/>
      <c r="W18947" s="287"/>
      <c r="Z18947" s="289"/>
    </row>
    <row r="18948" spans="22:26">
      <c r="V18948" s="288"/>
      <c r="W18948" s="287"/>
      <c r="Z18948" s="289"/>
    </row>
    <row r="18949" spans="22:26">
      <c r="V18949" s="288"/>
      <c r="W18949" s="287"/>
      <c r="Z18949" s="289"/>
    </row>
    <row r="18950" spans="22:26">
      <c r="V18950" s="288"/>
      <c r="W18950" s="287"/>
      <c r="Z18950" s="289"/>
    </row>
    <row r="18951" spans="22:26">
      <c r="V18951" s="288"/>
      <c r="W18951" s="287"/>
      <c r="Z18951" s="289"/>
    </row>
    <row r="18952" spans="22:26">
      <c r="V18952" s="288"/>
      <c r="W18952" s="287"/>
      <c r="Z18952" s="289"/>
    </row>
    <row r="18953" spans="22:26">
      <c r="V18953" s="288"/>
      <c r="W18953" s="287"/>
      <c r="Z18953" s="289"/>
    </row>
    <row r="18954" spans="22:26">
      <c r="V18954" s="288"/>
      <c r="W18954" s="287"/>
      <c r="Z18954" s="289"/>
    </row>
    <row r="18955" spans="22:26">
      <c r="V18955" s="288"/>
      <c r="W18955" s="287"/>
      <c r="Z18955" s="289"/>
    </row>
    <row r="18956" spans="22:26">
      <c r="V18956" s="288"/>
      <c r="W18956" s="287"/>
      <c r="Z18956" s="289"/>
    </row>
    <row r="18957" spans="22:26">
      <c r="V18957" s="288"/>
      <c r="W18957" s="287"/>
      <c r="Z18957" s="289"/>
    </row>
    <row r="18958" spans="22:26">
      <c r="V18958" s="288"/>
      <c r="W18958" s="287"/>
      <c r="Z18958" s="289"/>
    </row>
    <row r="18959" spans="22:26">
      <c r="V18959" s="288"/>
      <c r="W18959" s="287"/>
      <c r="Z18959" s="289"/>
    </row>
    <row r="18960" spans="22:26">
      <c r="V18960" s="288"/>
      <c r="W18960" s="287"/>
      <c r="Z18960" s="289"/>
    </row>
    <row r="18961" spans="22:26">
      <c r="V18961" s="288"/>
      <c r="W18961" s="287"/>
      <c r="Z18961" s="289"/>
    </row>
    <row r="18962" spans="22:26">
      <c r="V18962" s="288"/>
      <c r="W18962" s="287"/>
      <c r="Z18962" s="289"/>
    </row>
    <row r="18963" spans="22:26">
      <c r="V18963" s="288"/>
      <c r="W18963" s="287"/>
      <c r="Z18963" s="289"/>
    </row>
    <row r="18964" spans="22:26">
      <c r="V18964" s="288"/>
      <c r="W18964" s="287"/>
      <c r="Z18964" s="289"/>
    </row>
    <row r="18965" spans="22:26">
      <c r="V18965" s="288"/>
      <c r="W18965" s="287"/>
      <c r="Z18965" s="289"/>
    </row>
    <row r="18966" spans="22:26">
      <c r="V18966" s="288"/>
      <c r="W18966" s="287"/>
      <c r="Z18966" s="289"/>
    </row>
    <row r="18967" spans="22:26">
      <c r="V18967" s="288"/>
      <c r="W18967" s="287"/>
      <c r="Z18967" s="289"/>
    </row>
    <row r="18968" spans="22:26">
      <c r="V18968" s="288"/>
      <c r="W18968" s="287"/>
      <c r="Z18968" s="289"/>
    </row>
    <row r="18969" spans="22:26">
      <c r="V18969" s="288"/>
      <c r="W18969" s="287"/>
      <c r="Z18969" s="289"/>
    </row>
    <row r="18970" spans="22:26">
      <c r="V18970" s="288"/>
      <c r="W18970" s="287"/>
      <c r="Z18970" s="289"/>
    </row>
    <row r="18971" spans="22:26">
      <c r="V18971" s="288"/>
      <c r="W18971" s="287"/>
      <c r="Z18971" s="289"/>
    </row>
    <row r="18972" spans="22:26">
      <c r="V18972" s="288"/>
      <c r="W18972" s="287"/>
      <c r="Z18972" s="289"/>
    </row>
    <row r="18973" spans="22:26">
      <c r="V18973" s="288"/>
      <c r="W18973" s="287"/>
      <c r="Z18973" s="289"/>
    </row>
    <row r="18974" spans="22:26">
      <c r="V18974" s="288"/>
      <c r="W18974" s="287"/>
      <c r="Z18974" s="289"/>
    </row>
    <row r="18975" spans="22:26">
      <c r="V18975" s="288"/>
      <c r="W18975" s="287"/>
      <c r="Z18975" s="289"/>
    </row>
    <row r="18976" spans="22:26">
      <c r="V18976" s="288"/>
      <c r="W18976" s="287"/>
      <c r="Z18976" s="289"/>
    </row>
    <row r="18977" spans="22:26">
      <c r="V18977" s="288"/>
      <c r="W18977" s="287"/>
      <c r="Z18977" s="289"/>
    </row>
    <row r="18978" spans="22:26">
      <c r="V18978" s="288"/>
      <c r="W18978" s="287"/>
      <c r="Z18978" s="289"/>
    </row>
    <row r="18979" spans="22:26">
      <c r="V18979" s="288"/>
      <c r="W18979" s="287"/>
      <c r="Z18979" s="289"/>
    </row>
    <row r="18980" spans="22:26">
      <c r="V18980" s="288"/>
      <c r="W18980" s="287"/>
      <c r="Z18980" s="289"/>
    </row>
    <row r="18981" spans="22:26">
      <c r="V18981" s="288"/>
      <c r="W18981" s="287"/>
      <c r="Z18981" s="289"/>
    </row>
    <row r="18982" spans="22:26">
      <c r="V18982" s="288"/>
      <c r="W18982" s="287"/>
      <c r="Z18982" s="289"/>
    </row>
    <row r="18983" spans="22:26">
      <c r="V18983" s="288"/>
      <c r="W18983" s="287"/>
      <c r="Z18983" s="289"/>
    </row>
    <row r="18984" spans="22:26">
      <c r="V18984" s="288"/>
      <c r="W18984" s="287"/>
      <c r="Z18984" s="289"/>
    </row>
    <row r="18985" spans="22:26">
      <c r="V18985" s="288"/>
      <c r="W18985" s="287"/>
      <c r="Z18985" s="289"/>
    </row>
    <row r="18986" spans="22:26">
      <c r="V18986" s="288"/>
      <c r="W18986" s="287"/>
      <c r="Z18986" s="289"/>
    </row>
    <row r="18987" spans="22:26">
      <c r="V18987" s="288"/>
      <c r="W18987" s="287"/>
      <c r="Z18987" s="289"/>
    </row>
    <row r="18988" spans="22:26">
      <c r="V18988" s="288"/>
      <c r="W18988" s="287"/>
      <c r="Z18988" s="289"/>
    </row>
    <row r="18989" spans="22:26">
      <c r="V18989" s="288"/>
      <c r="W18989" s="287"/>
      <c r="Z18989" s="289"/>
    </row>
    <row r="18990" spans="22:26">
      <c r="V18990" s="288"/>
      <c r="W18990" s="287"/>
      <c r="Z18990" s="289"/>
    </row>
    <row r="18991" spans="22:26">
      <c r="V18991" s="288"/>
      <c r="W18991" s="287"/>
      <c r="Z18991" s="289"/>
    </row>
    <row r="18992" spans="22:26">
      <c r="V18992" s="288"/>
      <c r="W18992" s="287"/>
      <c r="Z18992" s="289"/>
    </row>
    <row r="18993" spans="22:26">
      <c r="V18993" s="288"/>
      <c r="W18993" s="287"/>
      <c r="Z18993" s="289"/>
    </row>
    <row r="18994" spans="22:26">
      <c r="V18994" s="288"/>
      <c r="W18994" s="287"/>
      <c r="Z18994" s="289"/>
    </row>
    <row r="18995" spans="22:26">
      <c r="V18995" s="288"/>
      <c r="W18995" s="287"/>
      <c r="Z18995" s="289"/>
    </row>
    <row r="18996" spans="22:26">
      <c r="V18996" s="288"/>
      <c r="W18996" s="287"/>
      <c r="Z18996" s="289"/>
    </row>
    <row r="18997" spans="22:26">
      <c r="V18997" s="288"/>
      <c r="W18997" s="287"/>
      <c r="Z18997" s="289"/>
    </row>
    <row r="18998" spans="22:26">
      <c r="V18998" s="288"/>
      <c r="W18998" s="287"/>
      <c r="Z18998" s="289"/>
    </row>
    <row r="18999" spans="22:26">
      <c r="V18999" s="288"/>
      <c r="W18999" s="287"/>
      <c r="Z18999" s="289"/>
    </row>
    <row r="19000" spans="22:26">
      <c r="V19000" s="288"/>
      <c r="W19000" s="287"/>
      <c r="Z19000" s="289"/>
    </row>
    <row r="19001" spans="22:26">
      <c r="V19001" s="288"/>
      <c r="W19001" s="287"/>
      <c r="Z19001" s="289"/>
    </row>
    <row r="19002" spans="22:26">
      <c r="V19002" s="288"/>
      <c r="W19002" s="287"/>
      <c r="Z19002" s="289"/>
    </row>
    <row r="19003" spans="22:26">
      <c r="V19003" s="288"/>
      <c r="W19003" s="287"/>
      <c r="Z19003" s="289"/>
    </row>
    <row r="19004" spans="22:26">
      <c r="V19004" s="288"/>
      <c r="W19004" s="287"/>
      <c r="Z19004" s="289"/>
    </row>
    <row r="19005" spans="22:26">
      <c r="V19005" s="288"/>
      <c r="W19005" s="287"/>
      <c r="Z19005" s="289"/>
    </row>
    <row r="19006" spans="22:26">
      <c r="V19006" s="288"/>
      <c r="W19006" s="287"/>
      <c r="Z19006" s="289"/>
    </row>
    <row r="19007" spans="22:26">
      <c r="V19007" s="288"/>
      <c r="W19007" s="287"/>
      <c r="Z19007" s="289"/>
    </row>
    <row r="19008" spans="22:26">
      <c r="V19008" s="288"/>
      <c r="W19008" s="287"/>
      <c r="Z19008" s="289"/>
    </row>
    <row r="19009" spans="22:26">
      <c r="V19009" s="288"/>
      <c r="W19009" s="287"/>
      <c r="Z19009" s="289"/>
    </row>
    <row r="19010" spans="22:26">
      <c r="V19010" s="288"/>
      <c r="W19010" s="287"/>
      <c r="Z19010" s="289"/>
    </row>
    <row r="19011" spans="22:26">
      <c r="V19011" s="288"/>
      <c r="W19011" s="287"/>
      <c r="Z19011" s="289"/>
    </row>
    <row r="19012" spans="22:26">
      <c r="V19012" s="288"/>
      <c r="W19012" s="287"/>
      <c r="Z19012" s="289"/>
    </row>
    <row r="19013" spans="22:26">
      <c r="V19013" s="288"/>
      <c r="W19013" s="287"/>
      <c r="Z19013" s="289"/>
    </row>
    <row r="19014" spans="22:26">
      <c r="V19014" s="288"/>
      <c r="W19014" s="287"/>
      <c r="Z19014" s="289"/>
    </row>
    <row r="19015" spans="22:26">
      <c r="V19015" s="288"/>
      <c r="W19015" s="287"/>
      <c r="Z19015" s="289"/>
    </row>
    <row r="19016" spans="22:26">
      <c r="V19016" s="288"/>
      <c r="W19016" s="287"/>
      <c r="Z19016" s="289"/>
    </row>
    <row r="19017" spans="22:26">
      <c r="V19017" s="288"/>
      <c r="W19017" s="287"/>
      <c r="Z19017" s="289"/>
    </row>
    <row r="19018" spans="22:26">
      <c r="V19018" s="288"/>
      <c r="W19018" s="287"/>
      <c r="Z19018" s="289"/>
    </row>
    <row r="19019" spans="22:26">
      <c r="V19019" s="288"/>
      <c r="W19019" s="287"/>
      <c r="Z19019" s="289"/>
    </row>
    <row r="19020" spans="22:26">
      <c r="V19020" s="288"/>
      <c r="W19020" s="287"/>
      <c r="Z19020" s="289"/>
    </row>
    <row r="19021" spans="22:26">
      <c r="V19021" s="288"/>
      <c r="W19021" s="287"/>
      <c r="Z19021" s="289"/>
    </row>
    <row r="19022" spans="22:26">
      <c r="V19022" s="288"/>
      <c r="W19022" s="287"/>
      <c r="Z19022" s="289"/>
    </row>
    <row r="19023" spans="22:26">
      <c r="V19023" s="288"/>
      <c r="W19023" s="287"/>
      <c r="Z19023" s="289"/>
    </row>
    <row r="19024" spans="22:26">
      <c r="V19024" s="288"/>
      <c r="W19024" s="287"/>
      <c r="Z19024" s="289"/>
    </row>
    <row r="19025" spans="22:26">
      <c r="V19025" s="288"/>
      <c r="W19025" s="287"/>
      <c r="Z19025" s="289"/>
    </row>
    <row r="19026" spans="22:26">
      <c r="V19026" s="288"/>
      <c r="W19026" s="287"/>
      <c r="Z19026" s="289"/>
    </row>
    <row r="19027" spans="22:26">
      <c r="V19027" s="288"/>
      <c r="W19027" s="287"/>
      <c r="Z19027" s="289"/>
    </row>
    <row r="19028" spans="22:26">
      <c r="V19028" s="288"/>
      <c r="W19028" s="287"/>
      <c r="Z19028" s="289"/>
    </row>
    <row r="19029" spans="22:26">
      <c r="V19029" s="288"/>
      <c r="W19029" s="287"/>
      <c r="Z19029" s="289"/>
    </row>
    <row r="19030" spans="22:26">
      <c r="V19030" s="288"/>
      <c r="W19030" s="287"/>
      <c r="Z19030" s="289"/>
    </row>
    <row r="19031" spans="22:26">
      <c r="V19031" s="288"/>
      <c r="W19031" s="287"/>
      <c r="Z19031" s="289"/>
    </row>
    <row r="19032" spans="22:26">
      <c r="V19032" s="288"/>
      <c r="W19032" s="287"/>
      <c r="Z19032" s="289"/>
    </row>
    <row r="19033" spans="22:26">
      <c r="V19033" s="288"/>
      <c r="W19033" s="287"/>
      <c r="Z19033" s="289"/>
    </row>
    <row r="19034" spans="22:26">
      <c r="V19034" s="288"/>
      <c r="W19034" s="287"/>
      <c r="Z19034" s="289"/>
    </row>
    <row r="19035" spans="22:26">
      <c r="V19035" s="288"/>
      <c r="W19035" s="287"/>
      <c r="Z19035" s="289"/>
    </row>
    <row r="19036" spans="22:26">
      <c r="V19036" s="288"/>
      <c r="W19036" s="287"/>
      <c r="Z19036" s="289"/>
    </row>
    <row r="19037" spans="22:26">
      <c r="V19037" s="288"/>
      <c r="W19037" s="287"/>
      <c r="Z19037" s="289"/>
    </row>
    <row r="19038" spans="22:26">
      <c r="V19038" s="288"/>
      <c r="W19038" s="287"/>
      <c r="Z19038" s="289"/>
    </row>
    <row r="19039" spans="22:26">
      <c r="V19039" s="288"/>
      <c r="W19039" s="287"/>
      <c r="Z19039" s="289"/>
    </row>
    <row r="19040" spans="22:26">
      <c r="V19040" s="288"/>
      <c r="W19040" s="287"/>
      <c r="Z19040" s="289"/>
    </row>
    <row r="19041" spans="22:26">
      <c r="V19041" s="288"/>
      <c r="W19041" s="287"/>
      <c r="Z19041" s="289"/>
    </row>
    <row r="19042" spans="22:26">
      <c r="V19042" s="288"/>
      <c r="W19042" s="287"/>
      <c r="Z19042" s="289"/>
    </row>
    <row r="19043" spans="22:26">
      <c r="V19043" s="288"/>
      <c r="W19043" s="287"/>
      <c r="Z19043" s="289"/>
    </row>
    <row r="19044" spans="22:26">
      <c r="V19044" s="288"/>
      <c r="W19044" s="287"/>
      <c r="Z19044" s="289"/>
    </row>
    <row r="19045" spans="22:26">
      <c r="V19045" s="288"/>
      <c r="W19045" s="287"/>
      <c r="Z19045" s="289"/>
    </row>
    <row r="19046" spans="22:26">
      <c r="V19046" s="288"/>
      <c r="W19046" s="287"/>
      <c r="Z19046" s="289"/>
    </row>
    <row r="19047" spans="22:26">
      <c r="V19047" s="288"/>
      <c r="W19047" s="287"/>
      <c r="Z19047" s="289"/>
    </row>
    <row r="19048" spans="22:26">
      <c r="V19048" s="288"/>
      <c r="W19048" s="287"/>
      <c r="Z19048" s="289"/>
    </row>
    <row r="19049" spans="22:26">
      <c r="V19049" s="288"/>
      <c r="W19049" s="287"/>
      <c r="Z19049" s="289"/>
    </row>
    <row r="19050" spans="22:26">
      <c r="V19050" s="288"/>
      <c r="W19050" s="287"/>
      <c r="Z19050" s="289"/>
    </row>
    <row r="19051" spans="22:26">
      <c r="V19051" s="288"/>
      <c r="W19051" s="287"/>
      <c r="Z19051" s="289"/>
    </row>
    <row r="19052" spans="22:26">
      <c r="V19052" s="288"/>
      <c r="W19052" s="287"/>
      <c r="Z19052" s="289"/>
    </row>
    <row r="19053" spans="22:26">
      <c r="V19053" s="288"/>
      <c r="W19053" s="287"/>
      <c r="Z19053" s="289"/>
    </row>
    <row r="19054" spans="22:26">
      <c r="V19054" s="288"/>
      <c r="W19054" s="287"/>
      <c r="Z19054" s="289"/>
    </row>
    <row r="19055" spans="22:26">
      <c r="V19055" s="288"/>
      <c r="W19055" s="287"/>
      <c r="Z19055" s="289"/>
    </row>
    <row r="19056" spans="22:26">
      <c r="V19056" s="288"/>
      <c r="W19056" s="287"/>
      <c r="Z19056" s="289"/>
    </row>
    <row r="19057" spans="22:26">
      <c r="V19057" s="288"/>
      <c r="W19057" s="287"/>
      <c r="Z19057" s="289"/>
    </row>
    <row r="19058" spans="22:26">
      <c r="V19058" s="288"/>
      <c r="W19058" s="287"/>
      <c r="Z19058" s="289"/>
    </row>
    <row r="19059" spans="22:26">
      <c r="V19059" s="288"/>
      <c r="W19059" s="287"/>
      <c r="Z19059" s="289"/>
    </row>
    <row r="19060" spans="22:26">
      <c r="V19060" s="288"/>
      <c r="W19060" s="287"/>
      <c r="Z19060" s="289"/>
    </row>
    <row r="19061" spans="22:26">
      <c r="V19061" s="288"/>
      <c r="W19061" s="287"/>
      <c r="Z19061" s="289"/>
    </row>
    <row r="19062" spans="22:26">
      <c r="V19062" s="288"/>
      <c r="W19062" s="287"/>
      <c r="Z19062" s="289"/>
    </row>
    <row r="19063" spans="22:26">
      <c r="V19063" s="288"/>
      <c r="W19063" s="287"/>
      <c r="Z19063" s="289"/>
    </row>
    <row r="19064" spans="22:26">
      <c r="V19064" s="288"/>
      <c r="W19064" s="287"/>
      <c r="Z19064" s="289"/>
    </row>
    <row r="19065" spans="22:26">
      <c r="V19065" s="288"/>
      <c r="W19065" s="287"/>
      <c r="Z19065" s="289"/>
    </row>
    <row r="19066" spans="22:26">
      <c r="V19066" s="288"/>
      <c r="W19066" s="287"/>
      <c r="Z19066" s="289"/>
    </row>
    <row r="19067" spans="22:26">
      <c r="V19067" s="288"/>
      <c r="W19067" s="287"/>
      <c r="Z19067" s="289"/>
    </row>
    <row r="19068" spans="22:26">
      <c r="V19068" s="288"/>
      <c r="W19068" s="287"/>
      <c r="Z19068" s="289"/>
    </row>
    <row r="19069" spans="22:26">
      <c r="V19069" s="288"/>
      <c r="W19069" s="287"/>
      <c r="Z19069" s="289"/>
    </row>
    <row r="19070" spans="22:26">
      <c r="V19070" s="288"/>
      <c r="W19070" s="287"/>
      <c r="Z19070" s="289"/>
    </row>
    <row r="19071" spans="22:26">
      <c r="V19071" s="288"/>
      <c r="W19071" s="287"/>
      <c r="Z19071" s="289"/>
    </row>
    <row r="19072" spans="22:26">
      <c r="V19072" s="288"/>
      <c r="W19072" s="287"/>
      <c r="Z19072" s="289"/>
    </row>
    <row r="19073" spans="22:26">
      <c r="V19073" s="288"/>
      <c r="W19073" s="287"/>
      <c r="Z19073" s="289"/>
    </row>
    <row r="19074" spans="22:26">
      <c r="V19074" s="288"/>
      <c r="W19074" s="287"/>
      <c r="Z19074" s="289"/>
    </row>
    <row r="19075" spans="22:26">
      <c r="V19075" s="288"/>
      <c r="W19075" s="287"/>
      <c r="Z19075" s="289"/>
    </row>
    <row r="19076" spans="22:26">
      <c r="V19076" s="288"/>
      <c r="W19076" s="287"/>
      <c r="Z19076" s="289"/>
    </row>
    <row r="19077" spans="22:26">
      <c r="V19077" s="288"/>
      <c r="W19077" s="287"/>
      <c r="Z19077" s="289"/>
    </row>
    <row r="19078" spans="22:26">
      <c r="V19078" s="288"/>
      <c r="W19078" s="287"/>
      <c r="Z19078" s="289"/>
    </row>
    <row r="19079" spans="22:26">
      <c r="V19079" s="288"/>
      <c r="W19079" s="287"/>
      <c r="Z19079" s="289"/>
    </row>
    <row r="19080" spans="22:26">
      <c r="V19080" s="288"/>
      <c r="W19080" s="287"/>
      <c r="Z19080" s="289"/>
    </row>
    <row r="19081" spans="22:26">
      <c r="V19081" s="288"/>
      <c r="W19081" s="287"/>
      <c r="Z19081" s="289"/>
    </row>
    <row r="19082" spans="22:26">
      <c r="V19082" s="288"/>
      <c r="W19082" s="287"/>
      <c r="Z19082" s="289"/>
    </row>
    <row r="19083" spans="22:26">
      <c r="V19083" s="288"/>
      <c r="W19083" s="287"/>
      <c r="Z19083" s="289"/>
    </row>
    <row r="19084" spans="22:26">
      <c r="V19084" s="288"/>
      <c r="W19084" s="287"/>
      <c r="Z19084" s="289"/>
    </row>
    <row r="19085" spans="22:26">
      <c r="V19085" s="288"/>
      <c r="W19085" s="287"/>
      <c r="Z19085" s="289"/>
    </row>
    <row r="19086" spans="22:26">
      <c r="V19086" s="288"/>
      <c r="W19086" s="287"/>
      <c r="Z19086" s="289"/>
    </row>
    <row r="19087" spans="22:26">
      <c r="V19087" s="288"/>
      <c r="W19087" s="287"/>
      <c r="Z19087" s="289"/>
    </row>
    <row r="19088" spans="22:26">
      <c r="V19088" s="288"/>
      <c r="W19088" s="287"/>
      <c r="Z19088" s="289"/>
    </row>
    <row r="19089" spans="22:26">
      <c r="V19089" s="288"/>
      <c r="W19089" s="287"/>
      <c r="Z19089" s="289"/>
    </row>
    <row r="19090" spans="22:26">
      <c r="V19090" s="288"/>
      <c r="W19090" s="287"/>
      <c r="Z19090" s="289"/>
    </row>
    <row r="19091" spans="22:26">
      <c r="V19091" s="288"/>
      <c r="W19091" s="287"/>
      <c r="Z19091" s="289"/>
    </row>
    <row r="19092" spans="22:26">
      <c r="V19092" s="288"/>
      <c r="W19092" s="287"/>
      <c r="Z19092" s="289"/>
    </row>
    <row r="19093" spans="22:26">
      <c r="V19093" s="288"/>
      <c r="W19093" s="287"/>
      <c r="Z19093" s="289"/>
    </row>
    <row r="19094" spans="22:26">
      <c r="V19094" s="288"/>
      <c r="W19094" s="287"/>
      <c r="Z19094" s="289"/>
    </row>
    <row r="19095" spans="22:26">
      <c r="V19095" s="288"/>
      <c r="W19095" s="287"/>
      <c r="Z19095" s="289"/>
    </row>
    <row r="19096" spans="22:26">
      <c r="V19096" s="288"/>
      <c r="W19096" s="287"/>
      <c r="Z19096" s="289"/>
    </row>
    <row r="19097" spans="22:26">
      <c r="V19097" s="288"/>
      <c r="W19097" s="287"/>
      <c r="Z19097" s="289"/>
    </row>
    <row r="19098" spans="22:26">
      <c r="V19098" s="288"/>
      <c r="W19098" s="287"/>
      <c r="Z19098" s="289"/>
    </row>
    <row r="19099" spans="22:26">
      <c r="V19099" s="288"/>
      <c r="W19099" s="287"/>
      <c r="Z19099" s="289"/>
    </row>
    <row r="19100" spans="22:26">
      <c r="V19100" s="288"/>
      <c r="W19100" s="287"/>
      <c r="Z19100" s="289"/>
    </row>
    <row r="19101" spans="22:26">
      <c r="V19101" s="288"/>
      <c r="W19101" s="287"/>
      <c r="Z19101" s="289"/>
    </row>
    <row r="19102" spans="22:26">
      <c r="V19102" s="288"/>
      <c r="W19102" s="287"/>
      <c r="Z19102" s="289"/>
    </row>
    <row r="19103" spans="22:26">
      <c r="V19103" s="288"/>
      <c r="W19103" s="287"/>
      <c r="Z19103" s="289"/>
    </row>
    <row r="19104" spans="22:26">
      <c r="V19104" s="288"/>
      <c r="W19104" s="287"/>
      <c r="Z19104" s="289"/>
    </row>
    <row r="19105" spans="22:26">
      <c r="V19105" s="288"/>
      <c r="W19105" s="287"/>
      <c r="Z19105" s="289"/>
    </row>
    <row r="19106" spans="22:26">
      <c r="V19106" s="288"/>
      <c r="W19106" s="287"/>
      <c r="Z19106" s="289"/>
    </row>
    <row r="19107" spans="22:26">
      <c r="V19107" s="288"/>
      <c r="W19107" s="287"/>
      <c r="Z19107" s="289"/>
    </row>
    <row r="19108" spans="22:26">
      <c r="V19108" s="288"/>
      <c r="W19108" s="287"/>
      <c r="Z19108" s="289"/>
    </row>
    <row r="19109" spans="22:26">
      <c r="V19109" s="288"/>
      <c r="W19109" s="287"/>
      <c r="Z19109" s="289"/>
    </row>
    <row r="19110" spans="22:26">
      <c r="V19110" s="288"/>
      <c r="W19110" s="287"/>
      <c r="Z19110" s="289"/>
    </row>
    <row r="19111" spans="22:26">
      <c r="V19111" s="288"/>
      <c r="W19111" s="287"/>
      <c r="Z19111" s="289"/>
    </row>
    <row r="19112" spans="22:26">
      <c r="V19112" s="288"/>
      <c r="W19112" s="287"/>
      <c r="Z19112" s="289"/>
    </row>
    <row r="19113" spans="22:26">
      <c r="V19113" s="288"/>
      <c r="W19113" s="287"/>
      <c r="Z19113" s="289"/>
    </row>
    <row r="19114" spans="22:26">
      <c r="V19114" s="288"/>
      <c r="W19114" s="287"/>
      <c r="Z19114" s="289"/>
    </row>
    <row r="19115" spans="22:26">
      <c r="V19115" s="288"/>
      <c r="W19115" s="287"/>
      <c r="Z19115" s="289"/>
    </row>
    <row r="19116" spans="22:26">
      <c r="V19116" s="288"/>
      <c r="W19116" s="287"/>
      <c r="Z19116" s="289"/>
    </row>
    <row r="19117" spans="22:26">
      <c r="V19117" s="288"/>
      <c r="W19117" s="287"/>
      <c r="Z19117" s="289"/>
    </row>
    <row r="19118" spans="22:26">
      <c r="V19118" s="288"/>
      <c r="W19118" s="287"/>
      <c r="Z19118" s="289"/>
    </row>
    <row r="19119" spans="22:26">
      <c r="V19119" s="288"/>
      <c r="W19119" s="287"/>
      <c r="Z19119" s="289"/>
    </row>
    <row r="19120" spans="22:26">
      <c r="V19120" s="288"/>
      <c r="W19120" s="287"/>
      <c r="Z19120" s="289"/>
    </row>
    <row r="19121" spans="22:26">
      <c r="V19121" s="288"/>
      <c r="W19121" s="287"/>
      <c r="Z19121" s="289"/>
    </row>
    <row r="19122" spans="22:26">
      <c r="V19122" s="288"/>
      <c r="W19122" s="287"/>
      <c r="Z19122" s="289"/>
    </row>
    <row r="19123" spans="22:26">
      <c r="V19123" s="288"/>
      <c r="W19123" s="287"/>
      <c r="Z19123" s="289"/>
    </row>
    <row r="19124" spans="22:26">
      <c r="V19124" s="288"/>
      <c r="W19124" s="287"/>
      <c r="Z19124" s="289"/>
    </row>
    <row r="19125" spans="22:26">
      <c r="V19125" s="288"/>
      <c r="W19125" s="287"/>
      <c r="Z19125" s="289"/>
    </row>
    <row r="19126" spans="22:26">
      <c r="V19126" s="288"/>
      <c r="W19126" s="287"/>
      <c r="Z19126" s="289"/>
    </row>
    <row r="19127" spans="22:26">
      <c r="V19127" s="288"/>
      <c r="W19127" s="287"/>
      <c r="Z19127" s="289"/>
    </row>
    <row r="19128" spans="22:26">
      <c r="V19128" s="288"/>
      <c r="W19128" s="287"/>
      <c r="Z19128" s="289"/>
    </row>
    <row r="19129" spans="22:26">
      <c r="V19129" s="288"/>
      <c r="W19129" s="287"/>
      <c r="Z19129" s="289"/>
    </row>
    <row r="19130" spans="22:26">
      <c r="V19130" s="288"/>
      <c r="W19130" s="287"/>
      <c r="Z19130" s="289"/>
    </row>
    <row r="19131" spans="22:26">
      <c r="V19131" s="288"/>
      <c r="W19131" s="287"/>
      <c r="Z19131" s="289"/>
    </row>
    <row r="19132" spans="22:26">
      <c r="V19132" s="288"/>
      <c r="W19132" s="287"/>
      <c r="Z19132" s="289"/>
    </row>
    <row r="19133" spans="22:26">
      <c r="V19133" s="288"/>
      <c r="W19133" s="287"/>
      <c r="Z19133" s="289"/>
    </row>
    <row r="19134" spans="22:26">
      <c r="V19134" s="288"/>
      <c r="W19134" s="287"/>
      <c r="Z19134" s="289"/>
    </row>
    <row r="19135" spans="22:26">
      <c r="V19135" s="288"/>
      <c r="W19135" s="287"/>
      <c r="Z19135" s="289"/>
    </row>
    <row r="19136" spans="22:26">
      <c r="V19136" s="288"/>
      <c r="W19136" s="287"/>
      <c r="Z19136" s="289"/>
    </row>
    <row r="19137" spans="22:26">
      <c r="V19137" s="288"/>
      <c r="W19137" s="287"/>
      <c r="Z19137" s="289"/>
    </row>
    <row r="19138" spans="22:26">
      <c r="V19138" s="288"/>
      <c r="W19138" s="287"/>
      <c r="Z19138" s="289"/>
    </row>
    <row r="19139" spans="22:26">
      <c r="V19139" s="288"/>
      <c r="W19139" s="287"/>
      <c r="Z19139" s="289"/>
    </row>
    <row r="19140" spans="22:26">
      <c r="V19140" s="288"/>
      <c r="W19140" s="287"/>
      <c r="Z19140" s="289"/>
    </row>
    <row r="19141" spans="22:26">
      <c r="V19141" s="288"/>
      <c r="W19141" s="287"/>
      <c r="Z19141" s="289"/>
    </row>
    <row r="19142" spans="22:26">
      <c r="V19142" s="288"/>
      <c r="W19142" s="287"/>
      <c r="Z19142" s="289"/>
    </row>
    <row r="19143" spans="22:26">
      <c r="V19143" s="288"/>
      <c r="W19143" s="287"/>
      <c r="Z19143" s="289"/>
    </row>
    <row r="19144" spans="22:26">
      <c r="V19144" s="288"/>
      <c r="W19144" s="287"/>
      <c r="Z19144" s="289"/>
    </row>
    <row r="19145" spans="22:26">
      <c r="V19145" s="288"/>
      <c r="W19145" s="287"/>
      <c r="Z19145" s="289"/>
    </row>
    <row r="19146" spans="22:26">
      <c r="V19146" s="288"/>
      <c r="W19146" s="287"/>
      <c r="Z19146" s="289"/>
    </row>
    <row r="19147" spans="22:26">
      <c r="V19147" s="288"/>
      <c r="W19147" s="287"/>
      <c r="Z19147" s="289"/>
    </row>
    <row r="19148" spans="22:26">
      <c r="V19148" s="288"/>
      <c r="W19148" s="287"/>
      <c r="Z19148" s="289"/>
    </row>
    <row r="19149" spans="22:26">
      <c r="V19149" s="288"/>
      <c r="W19149" s="287"/>
      <c r="Z19149" s="289"/>
    </row>
    <row r="19150" spans="22:26">
      <c r="V19150" s="288"/>
      <c r="W19150" s="287"/>
      <c r="Z19150" s="289"/>
    </row>
    <row r="19151" spans="22:26">
      <c r="V19151" s="288"/>
      <c r="W19151" s="287"/>
      <c r="Z19151" s="289"/>
    </row>
    <row r="19152" spans="22:26">
      <c r="V19152" s="288"/>
      <c r="W19152" s="287"/>
      <c r="Z19152" s="289"/>
    </row>
    <row r="19153" spans="22:26">
      <c r="V19153" s="288"/>
      <c r="W19153" s="287"/>
      <c r="Z19153" s="289"/>
    </row>
    <row r="19154" spans="22:26">
      <c r="V19154" s="288"/>
      <c r="W19154" s="287"/>
      <c r="Z19154" s="289"/>
    </row>
    <row r="19155" spans="22:26">
      <c r="V19155" s="288"/>
      <c r="W19155" s="287"/>
      <c r="Z19155" s="289"/>
    </row>
    <row r="19156" spans="22:26">
      <c r="V19156" s="288"/>
      <c r="W19156" s="287"/>
      <c r="Z19156" s="289"/>
    </row>
    <row r="19157" spans="22:26">
      <c r="V19157" s="288"/>
      <c r="W19157" s="287"/>
      <c r="Z19157" s="289"/>
    </row>
    <row r="19158" spans="22:26">
      <c r="V19158" s="288"/>
      <c r="W19158" s="287"/>
      <c r="Z19158" s="289"/>
    </row>
    <row r="19159" spans="22:26">
      <c r="V19159" s="288"/>
      <c r="W19159" s="287"/>
      <c r="Z19159" s="289"/>
    </row>
    <row r="19160" spans="22:26">
      <c r="V19160" s="288"/>
      <c r="W19160" s="287"/>
      <c r="Z19160" s="289"/>
    </row>
    <row r="19161" spans="22:26">
      <c r="V19161" s="288"/>
      <c r="W19161" s="287"/>
      <c r="Z19161" s="289"/>
    </row>
    <row r="19162" spans="22:26">
      <c r="V19162" s="288"/>
      <c r="W19162" s="287"/>
      <c r="Z19162" s="289"/>
    </row>
    <row r="19163" spans="22:26">
      <c r="V19163" s="288"/>
      <c r="W19163" s="287"/>
      <c r="Z19163" s="289"/>
    </row>
    <row r="19164" spans="22:26">
      <c r="V19164" s="288"/>
      <c r="W19164" s="287"/>
      <c r="Z19164" s="289"/>
    </row>
    <row r="19165" spans="22:26">
      <c r="V19165" s="288"/>
      <c r="W19165" s="287"/>
      <c r="Z19165" s="289"/>
    </row>
    <row r="19166" spans="22:26">
      <c r="V19166" s="288"/>
      <c r="W19166" s="287"/>
      <c r="Z19166" s="289"/>
    </row>
    <row r="19167" spans="22:26">
      <c r="V19167" s="288"/>
      <c r="W19167" s="287"/>
      <c r="Z19167" s="289"/>
    </row>
    <row r="19168" spans="22:26">
      <c r="V19168" s="288"/>
      <c r="W19168" s="287"/>
      <c r="Z19168" s="289"/>
    </row>
    <row r="19169" spans="22:26">
      <c r="V19169" s="288"/>
      <c r="W19169" s="287"/>
      <c r="Z19169" s="289"/>
    </row>
    <row r="19170" spans="22:26">
      <c r="V19170" s="288"/>
      <c r="W19170" s="287"/>
      <c r="Z19170" s="289"/>
    </row>
    <row r="19171" spans="22:26">
      <c r="V19171" s="288"/>
      <c r="W19171" s="287"/>
      <c r="Z19171" s="289"/>
    </row>
    <row r="19172" spans="22:26">
      <c r="V19172" s="288"/>
      <c r="W19172" s="287"/>
      <c r="Z19172" s="289"/>
    </row>
    <row r="19173" spans="22:26">
      <c r="V19173" s="288"/>
      <c r="W19173" s="287"/>
      <c r="Z19173" s="289"/>
    </row>
    <row r="19174" spans="22:26">
      <c r="V19174" s="288"/>
      <c r="W19174" s="287"/>
      <c r="Z19174" s="289"/>
    </row>
    <row r="19175" spans="22:26">
      <c r="V19175" s="288"/>
      <c r="W19175" s="287"/>
      <c r="Z19175" s="289"/>
    </row>
    <row r="19176" spans="22:26">
      <c r="V19176" s="288"/>
      <c r="W19176" s="287"/>
      <c r="Z19176" s="289"/>
    </row>
    <row r="19177" spans="22:26">
      <c r="V19177" s="288"/>
      <c r="W19177" s="287"/>
      <c r="Z19177" s="289"/>
    </row>
    <row r="19178" spans="22:26">
      <c r="V19178" s="288"/>
      <c r="W19178" s="287"/>
      <c r="Z19178" s="289"/>
    </row>
    <row r="19179" spans="22:26">
      <c r="V19179" s="288"/>
      <c r="W19179" s="287"/>
      <c r="Z19179" s="289"/>
    </row>
    <row r="19180" spans="22:26">
      <c r="V19180" s="288"/>
      <c r="W19180" s="287"/>
      <c r="Z19180" s="289"/>
    </row>
    <row r="19181" spans="22:26">
      <c r="V19181" s="288"/>
      <c r="W19181" s="287"/>
      <c r="Z19181" s="289"/>
    </row>
    <row r="19182" spans="22:26">
      <c r="V19182" s="288"/>
      <c r="W19182" s="287"/>
      <c r="Z19182" s="289"/>
    </row>
    <row r="19183" spans="22:26">
      <c r="V19183" s="288"/>
      <c r="W19183" s="287"/>
      <c r="Z19183" s="289"/>
    </row>
    <row r="19184" spans="22:26">
      <c r="V19184" s="288"/>
      <c r="W19184" s="287"/>
      <c r="Z19184" s="289"/>
    </row>
    <row r="19185" spans="22:26">
      <c r="V19185" s="288"/>
      <c r="W19185" s="287"/>
      <c r="Z19185" s="289"/>
    </row>
    <row r="19186" spans="22:26">
      <c r="V19186" s="288"/>
      <c r="W19186" s="287"/>
      <c r="Z19186" s="289"/>
    </row>
    <row r="19187" spans="22:26">
      <c r="V19187" s="288"/>
      <c r="W19187" s="287"/>
      <c r="Z19187" s="289"/>
    </row>
    <row r="19188" spans="22:26">
      <c r="V19188" s="288"/>
      <c r="W19188" s="287"/>
      <c r="Z19188" s="289"/>
    </row>
    <row r="19189" spans="22:26">
      <c r="V19189" s="288"/>
      <c r="W19189" s="287"/>
      <c r="Z19189" s="289"/>
    </row>
    <row r="19190" spans="22:26">
      <c r="V19190" s="288"/>
      <c r="W19190" s="287"/>
      <c r="Z19190" s="289"/>
    </row>
    <row r="19191" spans="22:26">
      <c r="V19191" s="288"/>
      <c r="W19191" s="287"/>
      <c r="Z19191" s="289"/>
    </row>
    <row r="19192" spans="22:26">
      <c r="V19192" s="288"/>
      <c r="W19192" s="287"/>
      <c r="Z19192" s="289"/>
    </row>
    <row r="19193" spans="22:26">
      <c r="V19193" s="288"/>
      <c r="W19193" s="287"/>
      <c r="Z19193" s="289"/>
    </row>
    <row r="19194" spans="22:26">
      <c r="V19194" s="288"/>
      <c r="W19194" s="287"/>
      <c r="Z19194" s="289"/>
    </row>
    <row r="19195" spans="22:26">
      <c r="V19195" s="288"/>
      <c r="W19195" s="287"/>
      <c r="Z19195" s="289"/>
    </row>
    <row r="19196" spans="22:26">
      <c r="V19196" s="288"/>
      <c r="W19196" s="287"/>
      <c r="Z19196" s="289"/>
    </row>
    <row r="19197" spans="22:26">
      <c r="V19197" s="288"/>
      <c r="W19197" s="287"/>
      <c r="Z19197" s="289"/>
    </row>
    <row r="19198" spans="22:26">
      <c r="V19198" s="288"/>
      <c r="W19198" s="287"/>
      <c r="Z19198" s="289"/>
    </row>
    <row r="19199" spans="22:26">
      <c r="V19199" s="288"/>
      <c r="W19199" s="287"/>
      <c r="Z19199" s="289"/>
    </row>
    <row r="19200" spans="22:26">
      <c r="V19200" s="288"/>
      <c r="W19200" s="287"/>
      <c r="Z19200" s="289"/>
    </row>
    <row r="19201" spans="22:26">
      <c r="V19201" s="288"/>
      <c r="W19201" s="287"/>
      <c r="Z19201" s="289"/>
    </row>
    <row r="19202" spans="22:26">
      <c r="V19202" s="288"/>
      <c r="W19202" s="287"/>
      <c r="Z19202" s="289"/>
    </row>
    <row r="19203" spans="22:26">
      <c r="V19203" s="288"/>
      <c r="W19203" s="287"/>
      <c r="Z19203" s="289"/>
    </row>
    <row r="19204" spans="22:26">
      <c r="V19204" s="288"/>
      <c r="W19204" s="287"/>
      <c r="Z19204" s="289"/>
    </row>
    <row r="19205" spans="22:26">
      <c r="V19205" s="288"/>
      <c r="W19205" s="287"/>
      <c r="Z19205" s="289"/>
    </row>
    <row r="19206" spans="22:26">
      <c r="V19206" s="288"/>
      <c r="W19206" s="287"/>
      <c r="Z19206" s="289"/>
    </row>
    <row r="19207" spans="22:26">
      <c r="V19207" s="288"/>
      <c r="W19207" s="287"/>
      <c r="Z19207" s="289"/>
    </row>
    <row r="19208" spans="22:26">
      <c r="V19208" s="288"/>
      <c r="W19208" s="287"/>
      <c r="Z19208" s="289"/>
    </row>
    <row r="19209" spans="22:26">
      <c r="V19209" s="288"/>
      <c r="W19209" s="287"/>
      <c r="Z19209" s="289"/>
    </row>
    <row r="19210" spans="22:26">
      <c r="V19210" s="288"/>
      <c r="W19210" s="287"/>
      <c r="Z19210" s="289"/>
    </row>
    <row r="19211" spans="22:26">
      <c r="V19211" s="288"/>
      <c r="W19211" s="287"/>
      <c r="Z19211" s="289"/>
    </row>
    <row r="19212" spans="22:26">
      <c r="V19212" s="288"/>
      <c r="W19212" s="287"/>
      <c r="Z19212" s="289"/>
    </row>
    <row r="19213" spans="22:26">
      <c r="V19213" s="288"/>
      <c r="W19213" s="287"/>
      <c r="Z19213" s="289"/>
    </row>
    <row r="19214" spans="22:26">
      <c r="V19214" s="288"/>
      <c r="W19214" s="287"/>
      <c r="Z19214" s="289"/>
    </row>
    <row r="19215" spans="22:26">
      <c r="V19215" s="288"/>
      <c r="W19215" s="287"/>
      <c r="Z19215" s="289"/>
    </row>
    <row r="19216" spans="22:26">
      <c r="V19216" s="288"/>
      <c r="W19216" s="287"/>
      <c r="Z19216" s="289"/>
    </row>
    <row r="19217" spans="22:26">
      <c r="V19217" s="288"/>
      <c r="W19217" s="287"/>
      <c r="Z19217" s="289"/>
    </row>
    <row r="19218" spans="22:26">
      <c r="V19218" s="288"/>
      <c r="W19218" s="287"/>
      <c r="Z19218" s="289"/>
    </row>
    <row r="19219" spans="22:26">
      <c r="V19219" s="288"/>
      <c r="W19219" s="287"/>
      <c r="Z19219" s="289"/>
    </row>
    <row r="19220" spans="22:26">
      <c r="V19220" s="288"/>
      <c r="W19220" s="287"/>
      <c r="Z19220" s="289"/>
    </row>
    <row r="19221" spans="22:26">
      <c r="V19221" s="288"/>
      <c r="W19221" s="287"/>
      <c r="Z19221" s="289"/>
    </row>
    <row r="19222" spans="22:26">
      <c r="V19222" s="288"/>
      <c r="W19222" s="287"/>
      <c r="Z19222" s="289"/>
    </row>
    <row r="19223" spans="22:26">
      <c r="V19223" s="288"/>
      <c r="W19223" s="287"/>
      <c r="Z19223" s="289"/>
    </row>
    <row r="19224" spans="22:26">
      <c r="V19224" s="288"/>
      <c r="W19224" s="287"/>
      <c r="Z19224" s="289"/>
    </row>
    <row r="19225" spans="22:26">
      <c r="V19225" s="288"/>
      <c r="W19225" s="287"/>
      <c r="Z19225" s="289"/>
    </row>
    <row r="19226" spans="22:26">
      <c r="V19226" s="288"/>
      <c r="W19226" s="287"/>
      <c r="Z19226" s="289"/>
    </row>
    <row r="19227" spans="22:26">
      <c r="V19227" s="288"/>
      <c r="W19227" s="287"/>
      <c r="Z19227" s="289"/>
    </row>
    <row r="19228" spans="22:26">
      <c r="V19228" s="288"/>
      <c r="W19228" s="287"/>
      <c r="Z19228" s="289"/>
    </row>
    <row r="19229" spans="22:26">
      <c r="V19229" s="288"/>
      <c r="W19229" s="287"/>
      <c r="Z19229" s="289"/>
    </row>
    <row r="19230" spans="22:26">
      <c r="V19230" s="288"/>
      <c r="W19230" s="287"/>
      <c r="Z19230" s="289"/>
    </row>
    <row r="19231" spans="22:26">
      <c r="V19231" s="288"/>
      <c r="W19231" s="287"/>
      <c r="Z19231" s="289"/>
    </row>
    <row r="19232" spans="22:26">
      <c r="V19232" s="288"/>
      <c r="W19232" s="287"/>
      <c r="Z19232" s="289"/>
    </row>
    <row r="19233" spans="22:26">
      <c r="V19233" s="288"/>
      <c r="W19233" s="287"/>
      <c r="Z19233" s="289"/>
    </row>
    <row r="19234" spans="22:26">
      <c r="V19234" s="288"/>
      <c r="W19234" s="287"/>
      <c r="Z19234" s="289"/>
    </row>
    <row r="19235" spans="22:26">
      <c r="V19235" s="288"/>
      <c r="W19235" s="287"/>
      <c r="Z19235" s="289"/>
    </row>
    <row r="19236" spans="22:26">
      <c r="V19236" s="288"/>
      <c r="W19236" s="287"/>
      <c r="Z19236" s="289"/>
    </row>
    <row r="19237" spans="22:26">
      <c r="V19237" s="288"/>
      <c r="W19237" s="287"/>
      <c r="Z19237" s="289"/>
    </row>
    <row r="19238" spans="22:26">
      <c r="V19238" s="288"/>
      <c r="W19238" s="287"/>
      <c r="Z19238" s="289"/>
    </row>
    <row r="19239" spans="22:26">
      <c r="V19239" s="288"/>
      <c r="W19239" s="287"/>
      <c r="Z19239" s="289"/>
    </row>
    <row r="19240" spans="22:26">
      <c r="V19240" s="288"/>
      <c r="W19240" s="287"/>
      <c r="Z19240" s="289"/>
    </row>
    <row r="19241" spans="22:26">
      <c r="V19241" s="288"/>
      <c r="W19241" s="287"/>
      <c r="Z19241" s="289"/>
    </row>
    <row r="19242" spans="22:26">
      <c r="V19242" s="288"/>
      <c r="W19242" s="287"/>
      <c r="Z19242" s="289"/>
    </row>
    <row r="19243" spans="22:26">
      <c r="V19243" s="288"/>
      <c r="W19243" s="287"/>
      <c r="Z19243" s="289"/>
    </row>
    <row r="19244" spans="22:26">
      <c r="V19244" s="288"/>
      <c r="W19244" s="287"/>
      <c r="Z19244" s="289"/>
    </row>
    <row r="19245" spans="22:26">
      <c r="V19245" s="288"/>
      <c r="W19245" s="287"/>
      <c r="Z19245" s="289"/>
    </row>
    <row r="19246" spans="22:26">
      <c r="V19246" s="288"/>
      <c r="W19246" s="287"/>
      <c r="Z19246" s="289"/>
    </row>
    <row r="19247" spans="22:26">
      <c r="V19247" s="288"/>
      <c r="W19247" s="287"/>
      <c r="Z19247" s="289"/>
    </row>
    <row r="19248" spans="22:26">
      <c r="V19248" s="288"/>
      <c r="W19248" s="287"/>
      <c r="Z19248" s="289"/>
    </row>
    <row r="19249" spans="22:26">
      <c r="V19249" s="288"/>
      <c r="W19249" s="287"/>
      <c r="Z19249" s="289"/>
    </row>
    <row r="19250" spans="22:26">
      <c r="V19250" s="288"/>
      <c r="W19250" s="287"/>
      <c r="Z19250" s="289"/>
    </row>
    <row r="19251" spans="22:26">
      <c r="V19251" s="288"/>
      <c r="W19251" s="287"/>
      <c r="Z19251" s="289"/>
    </row>
    <row r="19252" spans="22:26">
      <c r="V19252" s="288"/>
      <c r="W19252" s="287"/>
      <c r="Z19252" s="289"/>
    </row>
    <row r="19253" spans="22:26">
      <c r="V19253" s="288"/>
      <c r="W19253" s="287"/>
      <c r="Z19253" s="289"/>
    </row>
    <row r="19254" spans="22:26">
      <c r="V19254" s="288"/>
      <c r="W19254" s="287"/>
      <c r="Z19254" s="289"/>
    </row>
    <row r="19255" spans="22:26">
      <c r="V19255" s="288"/>
      <c r="W19255" s="287"/>
      <c r="Z19255" s="289"/>
    </row>
    <row r="19256" spans="22:26">
      <c r="V19256" s="288"/>
      <c r="W19256" s="287"/>
      <c r="Z19256" s="289"/>
    </row>
    <row r="19257" spans="22:26">
      <c r="V19257" s="288"/>
      <c r="W19257" s="287"/>
      <c r="Z19257" s="289"/>
    </row>
    <row r="19258" spans="22:26">
      <c r="V19258" s="288"/>
      <c r="W19258" s="287"/>
      <c r="Z19258" s="289"/>
    </row>
    <row r="19259" spans="22:26">
      <c r="V19259" s="288"/>
      <c r="W19259" s="287"/>
      <c r="Z19259" s="289"/>
    </row>
    <row r="19260" spans="22:26">
      <c r="V19260" s="288"/>
      <c r="W19260" s="287"/>
      <c r="Z19260" s="289"/>
    </row>
    <row r="19261" spans="22:26">
      <c r="V19261" s="288"/>
      <c r="W19261" s="287"/>
      <c r="Z19261" s="289"/>
    </row>
    <row r="19262" spans="22:26">
      <c r="V19262" s="288"/>
      <c r="W19262" s="287"/>
      <c r="Z19262" s="289"/>
    </row>
    <row r="19263" spans="22:26">
      <c r="V19263" s="288"/>
      <c r="W19263" s="287"/>
      <c r="Z19263" s="289"/>
    </row>
    <row r="19264" spans="22:26">
      <c r="V19264" s="288"/>
      <c r="W19264" s="287"/>
      <c r="Z19264" s="289"/>
    </row>
    <row r="19265" spans="22:26">
      <c r="V19265" s="288"/>
      <c r="W19265" s="287"/>
      <c r="Z19265" s="289"/>
    </row>
    <row r="19266" spans="22:26">
      <c r="V19266" s="288"/>
      <c r="W19266" s="287"/>
      <c r="Z19266" s="289"/>
    </row>
    <row r="19267" spans="22:26">
      <c r="V19267" s="288"/>
      <c r="W19267" s="287"/>
      <c r="Z19267" s="289"/>
    </row>
    <row r="19268" spans="22:26">
      <c r="V19268" s="288"/>
      <c r="W19268" s="287"/>
      <c r="Z19268" s="289"/>
    </row>
    <row r="19269" spans="22:26">
      <c r="V19269" s="288"/>
      <c r="W19269" s="287"/>
      <c r="Z19269" s="289"/>
    </row>
    <row r="19270" spans="22:26">
      <c r="V19270" s="288"/>
      <c r="W19270" s="287"/>
      <c r="Z19270" s="289"/>
    </row>
    <row r="19271" spans="22:26">
      <c r="V19271" s="288"/>
      <c r="W19271" s="287"/>
      <c r="Z19271" s="289"/>
    </row>
    <row r="19272" spans="22:26">
      <c r="V19272" s="288"/>
      <c r="W19272" s="287"/>
      <c r="Z19272" s="289"/>
    </row>
    <row r="19273" spans="22:26">
      <c r="V19273" s="288"/>
      <c r="W19273" s="287"/>
      <c r="Z19273" s="289"/>
    </row>
    <row r="19274" spans="22:26">
      <c r="V19274" s="288"/>
      <c r="W19274" s="287"/>
      <c r="Z19274" s="289"/>
    </row>
    <row r="19275" spans="22:26">
      <c r="V19275" s="288"/>
      <c r="W19275" s="287"/>
      <c r="Z19275" s="289"/>
    </row>
    <row r="19276" spans="22:26">
      <c r="V19276" s="288"/>
      <c r="W19276" s="287"/>
      <c r="Z19276" s="289"/>
    </row>
    <row r="19277" spans="22:26">
      <c r="V19277" s="288"/>
      <c r="W19277" s="287"/>
      <c r="Z19277" s="289"/>
    </row>
    <row r="19278" spans="22:26">
      <c r="V19278" s="288"/>
      <c r="W19278" s="287"/>
      <c r="Z19278" s="289"/>
    </row>
    <row r="19279" spans="22:26">
      <c r="V19279" s="288"/>
      <c r="W19279" s="287"/>
      <c r="Z19279" s="289"/>
    </row>
    <row r="19280" spans="22:26">
      <c r="V19280" s="288"/>
      <c r="W19280" s="287"/>
      <c r="Z19280" s="289"/>
    </row>
    <row r="19281" spans="22:26">
      <c r="V19281" s="288"/>
      <c r="W19281" s="287"/>
      <c r="Z19281" s="289"/>
    </row>
    <row r="19282" spans="22:26">
      <c r="V19282" s="288"/>
      <c r="W19282" s="287"/>
      <c r="Z19282" s="289"/>
    </row>
    <row r="19283" spans="22:26">
      <c r="V19283" s="288"/>
      <c r="W19283" s="287"/>
      <c r="Z19283" s="289"/>
    </row>
    <row r="19284" spans="22:26">
      <c r="V19284" s="288"/>
      <c r="W19284" s="287"/>
      <c r="Z19284" s="289"/>
    </row>
    <row r="19285" spans="22:26">
      <c r="V19285" s="288"/>
      <c r="W19285" s="287"/>
      <c r="Z19285" s="289"/>
    </row>
    <row r="19286" spans="22:26">
      <c r="V19286" s="288"/>
      <c r="W19286" s="287"/>
      <c r="Z19286" s="289"/>
    </row>
    <row r="19287" spans="22:26">
      <c r="V19287" s="288"/>
      <c r="W19287" s="287"/>
      <c r="Z19287" s="289"/>
    </row>
    <row r="19288" spans="22:26">
      <c r="V19288" s="288"/>
      <c r="W19288" s="287"/>
      <c r="Z19288" s="289"/>
    </row>
    <row r="19289" spans="22:26">
      <c r="V19289" s="288"/>
      <c r="W19289" s="287"/>
      <c r="Z19289" s="289"/>
    </row>
    <row r="19290" spans="22:26">
      <c r="V19290" s="288"/>
      <c r="W19290" s="287"/>
      <c r="Z19290" s="289"/>
    </row>
    <row r="19291" spans="22:26">
      <c r="V19291" s="288"/>
      <c r="W19291" s="287"/>
      <c r="Z19291" s="289"/>
    </row>
    <row r="19292" spans="22:26">
      <c r="V19292" s="288"/>
      <c r="W19292" s="287"/>
      <c r="Z19292" s="289"/>
    </row>
    <row r="19293" spans="22:26">
      <c r="V19293" s="288"/>
      <c r="W19293" s="287"/>
      <c r="Z19293" s="289"/>
    </row>
    <row r="19294" spans="22:26">
      <c r="V19294" s="288"/>
      <c r="W19294" s="287"/>
      <c r="Z19294" s="289"/>
    </row>
    <row r="19295" spans="22:26">
      <c r="V19295" s="288"/>
      <c r="W19295" s="287"/>
      <c r="Z19295" s="289"/>
    </row>
    <row r="19296" spans="22:26">
      <c r="V19296" s="288"/>
      <c r="W19296" s="287"/>
      <c r="Z19296" s="289"/>
    </row>
    <row r="19297" spans="22:26">
      <c r="V19297" s="288"/>
      <c r="W19297" s="287"/>
      <c r="Z19297" s="289"/>
    </row>
    <row r="19298" spans="22:26">
      <c r="V19298" s="288"/>
      <c r="W19298" s="287"/>
      <c r="Z19298" s="289"/>
    </row>
    <row r="19299" spans="22:26">
      <c r="V19299" s="288"/>
      <c r="W19299" s="287"/>
      <c r="Z19299" s="289"/>
    </row>
    <row r="19300" spans="22:26">
      <c r="V19300" s="288"/>
      <c r="W19300" s="287"/>
      <c r="Z19300" s="289"/>
    </row>
    <row r="19301" spans="22:26">
      <c r="V19301" s="288"/>
      <c r="W19301" s="287"/>
      <c r="Z19301" s="289"/>
    </row>
    <row r="19302" spans="22:26">
      <c r="V19302" s="288"/>
      <c r="W19302" s="287"/>
      <c r="Z19302" s="289"/>
    </row>
    <row r="19303" spans="22:26">
      <c r="V19303" s="288"/>
      <c r="W19303" s="287"/>
      <c r="Z19303" s="289"/>
    </row>
    <row r="19304" spans="22:26">
      <c r="V19304" s="288"/>
      <c r="W19304" s="287"/>
      <c r="Z19304" s="289"/>
    </row>
    <row r="19305" spans="22:26">
      <c r="V19305" s="288"/>
      <c r="W19305" s="287"/>
      <c r="Z19305" s="289"/>
    </row>
    <row r="19306" spans="22:26">
      <c r="V19306" s="288"/>
      <c r="W19306" s="287"/>
      <c r="Z19306" s="289"/>
    </row>
    <row r="19307" spans="22:26">
      <c r="V19307" s="288"/>
      <c r="W19307" s="287"/>
      <c r="Z19307" s="289"/>
    </row>
    <row r="19308" spans="22:26">
      <c r="V19308" s="288"/>
      <c r="W19308" s="287"/>
      <c r="Z19308" s="289"/>
    </row>
    <row r="19309" spans="22:26">
      <c r="V19309" s="288"/>
      <c r="W19309" s="287"/>
      <c r="Z19309" s="289"/>
    </row>
    <row r="19310" spans="22:26">
      <c r="V19310" s="288"/>
      <c r="W19310" s="287"/>
      <c r="Z19310" s="289"/>
    </row>
    <row r="19311" spans="22:26">
      <c r="V19311" s="288"/>
      <c r="W19311" s="287"/>
      <c r="Z19311" s="289"/>
    </row>
    <row r="19312" spans="22:26">
      <c r="V19312" s="288"/>
      <c r="W19312" s="287"/>
      <c r="Z19312" s="289"/>
    </row>
    <row r="19313" spans="22:26">
      <c r="V19313" s="288"/>
      <c r="W19313" s="287"/>
      <c r="Z19313" s="289"/>
    </row>
    <row r="19314" spans="22:26">
      <c r="V19314" s="288"/>
      <c r="W19314" s="287"/>
      <c r="Z19314" s="289"/>
    </row>
    <row r="19315" spans="22:26">
      <c r="V19315" s="288"/>
      <c r="W19315" s="287"/>
      <c r="Z19315" s="289"/>
    </row>
    <row r="19316" spans="22:26">
      <c r="V19316" s="288"/>
      <c r="W19316" s="287"/>
      <c r="Z19316" s="289"/>
    </row>
    <row r="19317" spans="22:26">
      <c r="V19317" s="288"/>
      <c r="W19317" s="287"/>
      <c r="Z19317" s="289"/>
    </row>
    <row r="19318" spans="22:26">
      <c r="V19318" s="288"/>
      <c r="W19318" s="287"/>
      <c r="Z19318" s="289"/>
    </row>
    <row r="19319" spans="22:26">
      <c r="V19319" s="288"/>
      <c r="W19319" s="287"/>
      <c r="Z19319" s="289"/>
    </row>
    <row r="19320" spans="22:26">
      <c r="V19320" s="288"/>
      <c r="W19320" s="287"/>
      <c r="Z19320" s="289"/>
    </row>
    <row r="19321" spans="22:26">
      <c r="V19321" s="288"/>
      <c r="W19321" s="287"/>
      <c r="Z19321" s="289"/>
    </row>
    <row r="19322" spans="22:26">
      <c r="V19322" s="288"/>
      <c r="W19322" s="287"/>
      <c r="Z19322" s="289"/>
    </row>
    <row r="19323" spans="22:26">
      <c r="V19323" s="288"/>
      <c r="W19323" s="287"/>
      <c r="Z19323" s="289"/>
    </row>
    <row r="19324" spans="22:26">
      <c r="V19324" s="288"/>
      <c r="W19324" s="287"/>
      <c r="Z19324" s="289"/>
    </row>
    <row r="19325" spans="22:26">
      <c r="V19325" s="288"/>
      <c r="W19325" s="287"/>
      <c r="Z19325" s="289"/>
    </row>
    <row r="19326" spans="22:26">
      <c r="V19326" s="288"/>
      <c r="W19326" s="287"/>
      <c r="Z19326" s="289"/>
    </row>
    <row r="19327" spans="22:26">
      <c r="V19327" s="288"/>
      <c r="W19327" s="287"/>
      <c r="Z19327" s="289"/>
    </row>
    <row r="19328" spans="22:26">
      <c r="V19328" s="288"/>
      <c r="W19328" s="287"/>
      <c r="Z19328" s="289"/>
    </row>
    <row r="19329" spans="22:26">
      <c r="V19329" s="288"/>
      <c r="W19329" s="287"/>
      <c r="Z19329" s="289"/>
    </row>
    <row r="19330" spans="22:26">
      <c r="V19330" s="288"/>
      <c r="W19330" s="287"/>
      <c r="Z19330" s="289"/>
    </row>
    <row r="19331" spans="22:26">
      <c r="V19331" s="288"/>
      <c r="W19331" s="287"/>
      <c r="Z19331" s="289"/>
    </row>
    <row r="19332" spans="22:26">
      <c r="V19332" s="288"/>
      <c r="W19332" s="287"/>
      <c r="Z19332" s="289"/>
    </row>
    <row r="19333" spans="22:26">
      <c r="V19333" s="288"/>
      <c r="W19333" s="287"/>
      <c r="Z19333" s="289"/>
    </row>
    <row r="19334" spans="22:26">
      <c r="V19334" s="288"/>
      <c r="W19334" s="287"/>
      <c r="Z19334" s="289"/>
    </row>
    <row r="19335" spans="22:26">
      <c r="V19335" s="288"/>
      <c r="W19335" s="287"/>
      <c r="Z19335" s="289"/>
    </row>
    <row r="19336" spans="22:26">
      <c r="V19336" s="288"/>
      <c r="W19336" s="287"/>
      <c r="Z19336" s="289"/>
    </row>
    <row r="19337" spans="22:26">
      <c r="V19337" s="288"/>
      <c r="W19337" s="287"/>
      <c r="Z19337" s="289"/>
    </row>
    <row r="19338" spans="22:26">
      <c r="V19338" s="288"/>
      <c r="W19338" s="287"/>
      <c r="Z19338" s="289"/>
    </row>
    <row r="19339" spans="22:26">
      <c r="V19339" s="288"/>
      <c r="W19339" s="287"/>
      <c r="Z19339" s="289"/>
    </row>
    <row r="19340" spans="22:26">
      <c r="V19340" s="288"/>
      <c r="W19340" s="287"/>
      <c r="Z19340" s="289"/>
    </row>
    <row r="19341" spans="22:26">
      <c r="V19341" s="288"/>
      <c r="W19341" s="287"/>
      <c r="Z19341" s="289"/>
    </row>
    <row r="19342" spans="22:26">
      <c r="V19342" s="288"/>
      <c r="W19342" s="287"/>
      <c r="Z19342" s="289"/>
    </row>
    <row r="19343" spans="22:26">
      <c r="V19343" s="288"/>
      <c r="W19343" s="287"/>
      <c r="Z19343" s="289"/>
    </row>
    <row r="19344" spans="22:26">
      <c r="V19344" s="288"/>
      <c r="W19344" s="287"/>
      <c r="Z19344" s="289"/>
    </row>
    <row r="19345" spans="22:26">
      <c r="V19345" s="288"/>
      <c r="W19345" s="287"/>
      <c r="Z19345" s="289"/>
    </row>
    <row r="19346" spans="22:26">
      <c r="V19346" s="288"/>
      <c r="W19346" s="287"/>
      <c r="Z19346" s="289"/>
    </row>
    <row r="19347" spans="22:26">
      <c r="V19347" s="288"/>
      <c r="W19347" s="287"/>
      <c r="Z19347" s="289"/>
    </row>
    <row r="19348" spans="22:26">
      <c r="V19348" s="288"/>
      <c r="W19348" s="287"/>
      <c r="Z19348" s="289"/>
    </row>
    <row r="19349" spans="22:26">
      <c r="V19349" s="288"/>
      <c r="W19349" s="287"/>
      <c r="Z19349" s="289"/>
    </row>
    <row r="19350" spans="22:26">
      <c r="V19350" s="288"/>
      <c r="W19350" s="287"/>
      <c r="Z19350" s="289"/>
    </row>
    <row r="19351" spans="22:26">
      <c r="V19351" s="288"/>
      <c r="W19351" s="287"/>
      <c r="Z19351" s="289"/>
    </row>
    <row r="19352" spans="22:26">
      <c r="V19352" s="288"/>
      <c r="W19352" s="287"/>
      <c r="Z19352" s="289"/>
    </row>
    <row r="19353" spans="22:26">
      <c r="V19353" s="288"/>
      <c r="W19353" s="287"/>
      <c r="Z19353" s="289"/>
    </row>
    <row r="19354" spans="22:26">
      <c r="V19354" s="288"/>
      <c r="W19354" s="287"/>
      <c r="Z19354" s="289"/>
    </row>
    <row r="19355" spans="22:26">
      <c r="V19355" s="288"/>
      <c r="W19355" s="287"/>
      <c r="Z19355" s="289"/>
    </row>
    <row r="19356" spans="22:26">
      <c r="V19356" s="288"/>
      <c r="W19356" s="287"/>
      <c r="Z19356" s="289"/>
    </row>
    <row r="19357" spans="22:26">
      <c r="V19357" s="288"/>
      <c r="W19357" s="287"/>
      <c r="Z19357" s="289"/>
    </row>
    <row r="19358" spans="22:26">
      <c r="V19358" s="288"/>
      <c r="W19358" s="287"/>
      <c r="Z19358" s="289"/>
    </row>
    <row r="19359" spans="22:26">
      <c r="V19359" s="288"/>
      <c r="W19359" s="287"/>
      <c r="Z19359" s="289"/>
    </row>
    <row r="19360" spans="22:26">
      <c r="V19360" s="288"/>
      <c r="W19360" s="287"/>
      <c r="Z19360" s="289"/>
    </row>
    <row r="19361" spans="22:26">
      <c r="V19361" s="288"/>
      <c r="W19361" s="287"/>
      <c r="Z19361" s="289"/>
    </row>
    <row r="19362" spans="22:26">
      <c r="V19362" s="288"/>
      <c r="W19362" s="287"/>
      <c r="Z19362" s="289"/>
    </row>
    <row r="19363" spans="22:26">
      <c r="V19363" s="288"/>
      <c r="W19363" s="287"/>
      <c r="Z19363" s="289"/>
    </row>
    <row r="19364" spans="22:26">
      <c r="V19364" s="288"/>
      <c r="W19364" s="287"/>
      <c r="Z19364" s="289"/>
    </row>
    <row r="19365" spans="22:26">
      <c r="V19365" s="288"/>
      <c r="W19365" s="287"/>
      <c r="Z19365" s="289"/>
    </row>
    <row r="19366" spans="22:26">
      <c r="V19366" s="288"/>
      <c r="W19366" s="287"/>
      <c r="Z19366" s="289"/>
    </row>
    <row r="19367" spans="22:26">
      <c r="V19367" s="288"/>
      <c r="W19367" s="287"/>
      <c r="Z19367" s="289"/>
    </row>
    <row r="19368" spans="22:26">
      <c r="V19368" s="288"/>
      <c r="W19368" s="287"/>
      <c r="Z19368" s="289"/>
    </row>
    <row r="19369" spans="22:26">
      <c r="V19369" s="288"/>
      <c r="W19369" s="287"/>
      <c r="Z19369" s="289"/>
    </row>
    <row r="19370" spans="22:26">
      <c r="V19370" s="288"/>
      <c r="W19370" s="287"/>
      <c r="Z19370" s="289"/>
    </row>
    <row r="19371" spans="22:26">
      <c r="V19371" s="288"/>
      <c r="W19371" s="287"/>
      <c r="Z19371" s="289"/>
    </row>
    <row r="19372" spans="22:26">
      <c r="V19372" s="288"/>
      <c r="W19372" s="287"/>
      <c r="Z19372" s="289"/>
    </row>
    <row r="19373" spans="22:26">
      <c r="V19373" s="288"/>
      <c r="W19373" s="287"/>
      <c r="Z19373" s="289"/>
    </row>
    <row r="19374" spans="22:26">
      <c r="V19374" s="288"/>
      <c r="W19374" s="287"/>
      <c r="Z19374" s="289"/>
    </row>
    <row r="19375" spans="22:26">
      <c r="V19375" s="288"/>
      <c r="W19375" s="287"/>
      <c r="Z19375" s="289"/>
    </row>
    <row r="19376" spans="22:26">
      <c r="V19376" s="288"/>
      <c r="W19376" s="287"/>
      <c r="Z19376" s="289"/>
    </row>
    <row r="19377" spans="22:26">
      <c r="V19377" s="288"/>
      <c r="W19377" s="287"/>
      <c r="Z19377" s="289"/>
    </row>
    <row r="19378" spans="22:26">
      <c r="V19378" s="288"/>
      <c r="W19378" s="287"/>
      <c r="Z19378" s="289"/>
    </row>
    <row r="19379" spans="22:26">
      <c r="V19379" s="288"/>
      <c r="W19379" s="287"/>
      <c r="Z19379" s="289"/>
    </row>
    <row r="19380" spans="22:26">
      <c r="V19380" s="288"/>
      <c r="W19380" s="287"/>
      <c r="Z19380" s="289"/>
    </row>
    <row r="19381" spans="22:26">
      <c r="V19381" s="288"/>
      <c r="W19381" s="287"/>
      <c r="Z19381" s="289"/>
    </row>
    <row r="19382" spans="22:26">
      <c r="V19382" s="288"/>
      <c r="W19382" s="287"/>
      <c r="Z19382" s="289"/>
    </row>
    <row r="19383" spans="22:26">
      <c r="V19383" s="288"/>
      <c r="W19383" s="287"/>
      <c r="Z19383" s="289"/>
    </row>
    <row r="19384" spans="22:26">
      <c r="V19384" s="288"/>
      <c r="W19384" s="287"/>
      <c r="Z19384" s="289"/>
    </row>
    <row r="19385" spans="22:26">
      <c r="V19385" s="288"/>
      <c r="W19385" s="287"/>
      <c r="Z19385" s="289"/>
    </row>
    <row r="19386" spans="22:26">
      <c r="V19386" s="288"/>
      <c r="W19386" s="287"/>
      <c r="Z19386" s="289"/>
    </row>
    <row r="19387" spans="22:26">
      <c r="V19387" s="288"/>
      <c r="W19387" s="287"/>
      <c r="Z19387" s="289"/>
    </row>
    <row r="19388" spans="22:26">
      <c r="V19388" s="288"/>
      <c r="W19388" s="287"/>
      <c r="Z19388" s="289"/>
    </row>
    <row r="19389" spans="22:26">
      <c r="V19389" s="288"/>
      <c r="W19389" s="287"/>
      <c r="Z19389" s="289"/>
    </row>
    <row r="19390" spans="22:26">
      <c r="V19390" s="288"/>
      <c r="W19390" s="287"/>
      <c r="Z19390" s="289"/>
    </row>
    <row r="19391" spans="22:26">
      <c r="V19391" s="288"/>
      <c r="W19391" s="287"/>
      <c r="Z19391" s="289"/>
    </row>
    <row r="19392" spans="22:26">
      <c r="V19392" s="288"/>
      <c r="W19392" s="287"/>
      <c r="Z19392" s="289"/>
    </row>
    <row r="19393" spans="22:26">
      <c r="V19393" s="288"/>
      <c r="W19393" s="287"/>
      <c r="Z19393" s="289"/>
    </row>
    <row r="19394" spans="22:26">
      <c r="V19394" s="288"/>
      <c r="W19394" s="287"/>
      <c r="Z19394" s="289"/>
    </row>
    <row r="19395" spans="22:26">
      <c r="V19395" s="288"/>
      <c r="W19395" s="287"/>
      <c r="Z19395" s="289"/>
    </row>
    <row r="19396" spans="22:26">
      <c r="V19396" s="288"/>
      <c r="W19396" s="287"/>
      <c r="Z19396" s="289"/>
    </row>
    <row r="19397" spans="22:26">
      <c r="V19397" s="288"/>
      <c r="W19397" s="287"/>
      <c r="Z19397" s="289"/>
    </row>
    <row r="19398" spans="22:26">
      <c r="V19398" s="288"/>
      <c r="W19398" s="287"/>
      <c r="Z19398" s="289"/>
    </row>
    <row r="19399" spans="22:26">
      <c r="V19399" s="288"/>
      <c r="W19399" s="287"/>
      <c r="Z19399" s="289"/>
    </row>
    <row r="19400" spans="22:26">
      <c r="V19400" s="288"/>
      <c r="W19400" s="287"/>
      <c r="Z19400" s="289"/>
    </row>
    <row r="19401" spans="22:26">
      <c r="V19401" s="288"/>
      <c r="W19401" s="287"/>
      <c r="Z19401" s="289"/>
    </row>
    <row r="19402" spans="22:26">
      <c r="V19402" s="288"/>
      <c r="W19402" s="287"/>
      <c r="Z19402" s="289"/>
    </row>
    <row r="19403" spans="22:26">
      <c r="V19403" s="288"/>
      <c r="W19403" s="287"/>
      <c r="Z19403" s="289"/>
    </row>
    <row r="19404" spans="22:26">
      <c r="V19404" s="288"/>
      <c r="W19404" s="287"/>
      <c r="Z19404" s="289"/>
    </row>
    <row r="19405" spans="22:26">
      <c r="V19405" s="288"/>
      <c r="W19405" s="287"/>
      <c r="Z19405" s="289"/>
    </row>
    <row r="19406" spans="22:26">
      <c r="V19406" s="288"/>
      <c r="W19406" s="287"/>
      <c r="Z19406" s="289"/>
    </row>
    <row r="19407" spans="22:26">
      <c r="V19407" s="288"/>
      <c r="W19407" s="287"/>
      <c r="Z19407" s="289"/>
    </row>
    <row r="19408" spans="22:26">
      <c r="V19408" s="288"/>
      <c r="W19408" s="287"/>
      <c r="Z19408" s="289"/>
    </row>
    <row r="19409" spans="22:26">
      <c r="V19409" s="288"/>
      <c r="W19409" s="287"/>
      <c r="Z19409" s="289"/>
    </row>
    <row r="19410" spans="22:26">
      <c r="V19410" s="288"/>
      <c r="W19410" s="287"/>
      <c r="Z19410" s="289"/>
    </row>
    <row r="19411" spans="22:26">
      <c r="V19411" s="288"/>
      <c r="W19411" s="287"/>
      <c r="Z19411" s="289"/>
    </row>
    <row r="19412" spans="22:26">
      <c r="V19412" s="288"/>
      <c r="W19412" s="287"/>
      <c r="Z19412" s="289"/>
    </row>
    <row r="19413" spans="22:26">
      <c r="V19413" s="288"/>
      <c r="W19413" s="287"/>
      <c r="Z19413" s="289"/>
    </row>
    <row r="19414" spans="22:26">
      <c r="V19414" s="288"/>
      <c r="W19414" s="287"/>
      <c r="Z19414" s="289"/>
    </row>
    <row r="19415" spans="22:26">
      <c r="V19415" s="288"/>
      <c r="W19415" s="287"/>
      <c r="Z19415" s="289"/>
    </row>
    <row r="19416" spans="22:26">
      <c r="V19416" s="288"/>
      <c r="W19416" s="287"/>
      <c r="Z19416" s="289"/>
    </row>
    <row r="19417" spans="22:26">
      <c r="V19417" s="288"/>
      <c r="W19417" s="287"/>
      <c r="Z19417" s="289"/>
    </row>
    <row r="19418" spans="22:26">
      <c r="V19418" s="288"/>
      <c r="W19418" s="287"/>
      <c r="Z19418" s="289"/>
    </row>
    <row r="19419" spans="22:26">
      <c r="V19419" s="288"/>
      <c r="W19419" s="287"/>
      <c r="Z19419" s="289"/>
    </row>
    <row r="19420" spans="22:26">
      <c r="V19420" s="288"/>
      <c r="W19420" s="287"/>
      <c r="Z19420" s="289"/>
    </row>
    <row r="19421" spans="22:26">
      <c r="V19421" s="288"/>
      <c r="W19421" s="287"/>
      <c r="Z19421" s="289"/>
    </row>
    <row r="19422" spans="22:26">
      <c r="V19422" s="288"/>
      <c r="W19422" s="287"/>
      <c r="Z19422" s="289"/>
    </row>
    <row r="19423" spans="22:26">
      <c r="V19423" s="288"/>
      <c r="W19423" s="287"/>
      <c r="Z19423" s="289"/>
    </row>
    <row r="19424" spans="22:26">
      <c r="V19424" s="288"/>
      <c r="W19424" s="287"/>
      <c r="Z19424" s="289"/>
    </row>
    <row r="19425" spans="22:26">
      <c r="V19425" s="288"/>
      <c r="W19425" s="287"/>
      <c r="Z19425" s="289"/>
    </row>
    <row r="19426" spans="22:26">
      <c r="V19426" s="288"/>
      <c r="W19426" s="287"/>
      <c r="Z19426" s="289"/>
    </row>
    <row r="19427" spans="22:26">
      <c r="V19427" s="288"/>
      <c r="W19427" s="287"/>
      <c r="Z19427" s="289"/>
    </row>
    <row r="19428" spans="22:26">
      <c r="V19428" s="288"/>
      <c r="W19428" s="287"/>
      <c r="Z19428" s="289"/>
    </row>
    <row r="19429" spans="22:26">
      <c r="V19429" s="288"/>
      <c r="W19429" s="287"/>
      <c r="Z19429" s="289"/>
    </row>
    <row r="19430" spans="22:26">
      <c r="V19430" s="288"/>
      <c r="W19430" s="287"/>
      <c r="Z19430" s="289"/>
    </row>
    <row r="19431" spans="22:26">
      <c r="V19431" s="288"/>
      <c r="W19431" s="287"/>
      <c r="Z19431" s="289"/>
    </row>
    <row r="19432" spans="22:26">
      <c r="V19432" s="288"/>
      <c r="W19432" s="287"/>
      <c r="Z19432" s="289"/>
    </row>
    <row r="19433" spans="22:26">
      <c r="V19433" s="288"/>
      <c r="W19433" s="287"/>
      <c r="Z19433" s="289"/>
    </row>
    <row r="19434" spans="22:26">
      <c r="V19434" s="288"/>
      <c r="W19434" s="287"/>
      <c r="Z19434" s="289"/>
    </row>
    <row r="19435" spans="22:26">
      <c r="V19435" s="288"/>
      <c r="W19435" s="287"/>
      <c r="Z19435" s="289"/>
    </row>
    <row r="19436" spans="22:26">
      <c r="V19436" s="288"/>
      <c r="W19436" s="287"/>
      <c r="Z19436" s="289"/>
    </row>
    <row r="19437" spans="22:26">
      <c r="V19437" s="288"/>
      <c r="W19437" s="287"/>
      <c r="Z19437" s="289"/>
    </row>
    <row r="19438" spans="22:26">
      <c r="V19438" s="288"/>
      <c r="W19438" s="287"/>
      <c r="Z19438" s="289"/>
    </row>
    <row r="19439" spans="22:26">
      <c r="V19439" s="288"/>
      <c r="W19439" s="287"/>
      <c r="Z19439" s="289"/>
    </row>
    <row r="19440" spans="22:26">
      <c r="V19440" s="288"/>
      <c r="W19440" s="287"/>
      <c r="Z19440" s="289"/>
    </row>
    <row r="19441" spans="22:26">
      <c r="V19441" s="288"/>
      <c r="W19441" s="287"/>
      <c r="Z19441" s="289"/>
    </row>
    <row r="19442" spans="22:26">
      <c r="V19442" s="288"/>
      <c r="W19442" s="287"/>
      <c r="Z19442" s="289"/>
    </row>
    <row r="19443" spans="22:26">
      <c r="V19443" s="288"/>
      <c r="W19443" s="287"/>
      <c r="Z19443" s="289"/>
    </row>
    <row r="19444" spans="22:26">
      <c r="V19444" s="288"/>
      <c r="W19444" s="287"/>
      <c r="Z19444" s="289"/>
    </row>
    <row r="19445" spans="22:26">
      <c r="V19445" s="288"/>
      <c r="W19445" s="287"/>
      <c r="Z19445" s="289"/>
    </row>
    <row r="19446" spans="22:26">
      <c r="V19446" s="288"/>
      <c r="W19446" s="287"/>
      <c r="Z19446" s="289"/>
    </row>
    <row r="19447" spans="22:26">
      <c r="V19447" s="288"/>
      <c r="W19447" s="287"/>
      <c r="Z19447" s="289"/>
    </row>
    <row r="19448" spans="22:26">
      <c r="V19448" s="288"/>
      <c r="W19448" s="287"/>
      <c r="Z19448" s="289"/>
    </row>
    <row r="19449" spans="22:26">
      <c r="V19449" s="288"/>
      <c r="W19449" s="287"/>
      <c r="Z19449" s="289"/>
    </row>
    <row r="19450" spans="22:26">
      <c r="V19450" s="288"/>
      <c r="W19450" s="287"/>
      <c r="Z19450" s="289"/>
    </row>
    <row r="19451" spans="22:26">
      <c r="V19451" s="288"/>
      <c r="W19451" s="287"/>
      <c r="Z19451" s="289"/>
    </row>
    <row r="19452" spans="22:26">
      <c r="V19452" s="288"/>
      <c r="W19452" s="287"/>
      <c r="Z19452" s="289"/>
    </row>
    <row r="19453" spans="22:26">
      <c r="V19453" s="288"/>
      <c r="W19453" s="287"/>
      <c r="Z19453" s="289"/>
    </row>
    <row r="19454" spans="22:26">
      <c r="V19454" s="288"/>
      <c r="W19454" s="287"/>
      <c r="Z19454" s="289"/>
    </row>
    <row r="19455" spans="22:26">
      <c r="V19455" s="288"/>
      <c r="W19455" s="287"/>
      <c r="Z19455" s="289"/>
    </row>
    <row r="19456" spans="22:26">
      <c r="V19456" s="288"/>
      <c r="W19456" s="287"/>
      <c r="Z19456" s="289"/>
    </row>
    <row r="19457" spans="22:26">
      <c r="V19457" s="288"/>
      <c r="W19457" s="287"/>
      <c r="Z19457" s="289"/>
    </row>
    <row r="19458" spans="22:26">
      <c r="V19458" s="288"/>
      <c r="W19458" s="287"/>
      <c r="Z19458" s="289"/>
    </row>
    <row r="19459" spans="22:26">
      <c r="V19459" s="288"/>
      <c r="W19459" s="287"/>
      <c r="Z19459" s="289"/>
    </row>
    <row r="19460" spans="22:26">
      <c r="V19460" s="288"/>
      <c r="W19460" s="287"/>
      <c r="Z19460" s="289"/>
    </row>
    <row r="19461" spans="22:26">
      <c r="V19461" s="288"/>
      <c r="W19461" s="287"/>
      <c r="Z19461" s="289"/>
    </row>
    <row r="19462" spans="22:26">
      <c r="V19462" s="288"/>
      <c r="W19462" s="287"/>
      <c r="Z19462" s="289"/>
    </row>
    <row r="19463" spans="22:26">
      <c r="V19463" s="288"/>
      <c r="W19463" s="287"/>
      <c r="Z19463" s="289"/>
    </row>
    <row r="19464" spans="22:26">
      <c r="V19464" s="288"/>
      <c r="W19464" s="287"/>
      <c r="Z19464" s="289"/>
    </row>
    <row r="19465" spans="22:26">
      <c r="V19465" s="288"/>
      <c r="W19465" s="287"/>
      <c r="Z19465" s="289"/>
    </row>
    <row r="19466" spans="22:26">
      <c r="V19466" s="288"/>
      <c r="W19466" s="287"/>
      <c r="Z19466" s="289"/>
    </row>
    <row r="19467" spans="22:26">
      <c r="V19467" s="288"/>
      <c r="W19467" s="287"/>
      <c r="Z19467" s="289"/>
    </row>
    <row r="19468" spans="22:26">
      <c r="V19468" s="288"/>
      <c r="W19468" s="287"/>
      <c r="Z19468" s="289"/>
    </row>
    <row r="19469" spans="22:26">
      <c r="V19469" s="288"/>
      <c r="W19469" s="287"/>
      <c r="Z19469" s="289"/>
    </row>
    <row r="19470" spans="22:26">
      <c r="V19470" s="288"/>
      <c r="W19470" s="287"/>
      <c r="Z19470" s="289"/>
    </row>
    <row r="19471" spans="22:26">
      <c r="V19471" s="288"/>
      <c r="W19471" s="287"/>
      <c r="Z19471" s="289"/>
    </row>
    <row r="19472" spans="22:26">
      <c r="V19472" s="288"/>
      <c r="W19472" s="287"/>
      <c r="Z19472" s="289"/>
    </row>
    <row r="19473" spans="22:26">
      <c r="V19473" s="288"/>
      <c r="W19473" s="287"/>
      <c r="Z19473" s="289"/>
    </row>
    <row r="19474" spans="22:26">
      <c r="V19474" s="288"/>
      <c r="W19474" s="287"/>
      <c r="Z19474" s="289"/>
    </row>
    <row r="19475" spans="22:26">
      <c r="V19475" s="288"/>
      <c r="W19475" s="287"/>
      <c r="Z19475" s="289"/>
    </row>
    <row r="19476" spans="22:26">
      <c r="V19476" s="288"/>
      <c r="W19476" s="287"/>
      <c r="Z19476" s="289"/>
    </row>
    <row r="19477" spans="22:26">
      <c r="V19477" s="288"/>
      <c r="W19477" s="287"/>
      <c r="Z19477" s="289"/>
    </row>
    <row r="19478" spans="22:26">
      <c r="V19478" s="288"/>
      <c r="W19478" s="287"/>
      <c r="Z19478" s="289"/>
    </row>
    <row r="19479" spans="22:26">
      <c r="V19479" s="288"/>
      <c r="W19479" s="287"/>
      <c r="Z19479" s="289"/>
    </row>
    <row r="19480" spans="22:26">
      <c r="V19480" s="288"/>
      <c r="W19480" s="287"/>
      <c r="Z19480" s="289"/>
    </row>
    <row r="19481" spans="22:26">
      <c r="V19481" s="288"/>
      <c r="W19481" s="287"/>
      <c r="Z19481" s="289"/>
    </row>
    <row r="19482" spans="22:26">
      <c r="V19482" s="288"/>
      <c r="W19482" s="287"/>
      <c r="Z19482" s="289"/>
    </row>
    <row r="19483" spans="22:26">
      <c r="V19483" s="288"/>
      <c r="W19483" s="287"/>
      <c r="Z19483" s="289"/>
    </row>
    <row r="19484" spans="22:26">
      <c r="V19484" s="288"/>
      <c r="W19484" s="287"/>
      <c r="Z19484" s="289"/>
    </row>
    <row r="19485" spans="22:26">
      <c r="V19485" s="288"/>
      <c r="W19485" s="287"/>
      <c r="Z19485" s="289"/>
    </row>
    <row r="19486" spans="22:26">
      <c r="V19486" s="288"/>
      <c r="W19486" s="287"/>
      <c r="Z19486" s="289"/>
    </row>
    <row r="19487" spans="22:26">
      <c r="V19487" s="288"/>
      <c r="W19487" s="287"/>
      <c r="Z19487" s="289"/>
    </row>
    <row r="19488" spans="22:26">
      <c r="V19488" s="288"/>
      <c r="W19488" s="287"/>
      <c r="Z19488" s="289"/>
    </row>
    <row r="19489" spans="22:26">
      <c r="V19489" s="288"/>
      <c r="W19489" s="287"/>
      <c r="Z19489" s="289"/>
    </row>
    <row r="19490" spans="22:26">
      <c r="V19490" s="288"/>
      <c r="W19490" s="287"/>
      <c r="Z19490" s="289"/>
    </row>
    <row r="19491" spans="22:26">
      <c r="V19491" s="288"/>
      <c r="W19491" s="287"/>
      <c r="Z19491" s="289"/>
    </row>
    <row r="19492" spans="22:26">
      <c r="V19492" s="288"/>
      <c r="W19492" s="287"/>
      <c r="Z19492" s="289"/>
    </row>
    <row r="19493" spans="22:26">
      <c r="V19493" s="288"/>
      <c r="W19493" s="287"/>
      <c r="Z19493" s="289"/>
    </row>
    <row r="19494" spans="22:26">
      <c r="V19494" s="288"/>
      <c r="W19494" s="287"/>
      <c r="Z19494" s="289"/>
    </row>
    <row r="19495" spans="22:26">
      <c r="V19495" s="288"/>
      <c r="W19495" s="287"/>
      <c r="Z19495" s="289"/>
    </row>
    <row r="19496" spans="22:26">
      <c r="V19496" s="288"/>
      <c r="W19496" s="287"/>
      <c r="Z19496" s="289"/>
    </row>
    <row r="19497" spans="22:26">
      <c r="V19497" s="288"/>
      <c r="W19497" s="287"/>
      <c r="Z19497" s="289"/>
    </row>
    <row r="19498" spans="22:26">
      <c r="V19498" s="288"/>
      <c r="W19498" s="287"/>
      <c r="Z19498" s="289"/>
    </row>
    <row r="19499" spans="22:26">
      <c r="V19499" s="288"/>
      <c r="W19499" s="287"/>
      <c r="Z19499" s="289"/>
    </row>
    <row r="19500" spans="22:26">
      <c r="V19500" s="288"/>
      <c r="W19500" s="287"/>
      <c r="Z19500" s="289"/>
    </row>
    <row r="19501" spans="22:26">
      <c r="V19501" s="288"/>
      <c r="W19501" s="287"/>
      <c r="Z19501" s="289"/>
    </row>
    <row r="19502" spans="22:26">
      <c r="V19502" s="288"/>
      <c r="W19502" s="287"/>
      <c r="Z19502" s="289"/>
    </row>
    <row r="19503" spans="22:26">
      <c r="V19503" s="288"/>
      <c r="W19503" s="287"/>
      <c r="Z19503" s="289"/>
    </row>
    <row r="19504" spans="22:26">
      <c r="V19504" s="288"/>
      <c r="W19504" s="287"/>
      <c r="Z19504" s="289"/>
    </row>
    <row r="19505" spans="22:26">
      <c r="V19505" s="288"/>
      <c r="W19505" s="287"/>
      <c r="Z19505" s="289"/>
    </row>
    <row r="19506" spans="22:26">
      <c r="V19506" s="288"/>
      <c r="W19506" s="287"/>
      <c r="Z19506" s="289"/>
    </row>
    <row r="19507" spans="22:26">
      <c r="V19507" s="288"/>
      <c r="W19507" s="287"/>
      <c r="Z19507" s="289"/>
    </row>
    <row r="19508" spans="22:26">
      <c r="V19508" s="288"/>
      <c r="W19508" s="287"/>
      <c r="Z19508" s="289"/>
    </row>
    <row r="19509" spans="22:26">
      <c r="V19509" s="288"/>
      <c r="W19509" s="287"/>
      <c r="Z19509" s="289"/>
    </row>
    <row r="19510" spans="22:26">
      <c r="V19510" s="288"/>
      <c r="W19510" s="287"/>
      <c r="Z19510" s="289"/>
    </row>
    <row r="19511" spans="22:26">
      <c r="V19511" s="288"/>
      <c r="W19511" s="287"/>
      <c r="Z19511" s="289"/>
    </row>
    <row r="19512" spans="22:26">
      <c r="V19512" s="288"/>
      <c r="W19512" s="287"/>
      <c r="Z19512" s="289"/>
    </row>
    <row r="19513" spans="22:26">
      <c r="V19513" s="288"/>
      <c r="W19513" s="287"/>
      <c r="Z19513" s="289"/>
    </row>
    <row r="19514" spans="22:26">
      <c r="V19514" s="288"/>
      <c r="W19514" s="287"/>
      <c r="Z19514" s="289"/>
    </row>
    <row r="19515" spans="22:26">
      <c r="V19515" s="288"/>
      <c r="W19515" s="287"/>
      <c r="Z19515" s="289"/>
    </row>
    <row r="19516" spans="22:26">
      <c r="V19516" s="288"/>
      <c r="W19516" s="287"/>
      <c r="Z19516" s="289"/>
    </row>
    <row r="19517" spans="22:26">
      <c r="V19517" s="288"/>
      <c r="W19517" s="287"/>
      <c r="Z19517" s="289"/>
    </row>
    <row r="19518" spans="22:26">
      <c r="V19518" s="288"/>
      <c r="W19518" s="287"/>
      <c r="Z19518" s="289"/>
    </row>
    <row r="19519" spans="22:26">
      <c r="V19519" s="288"/>
      <c r="W19519" s="287"/>
      <c r="Z19519" s="289"/>
    </row>
    <row r="19520" spans="22:26">
      <c r="V19520" s="288"/>
      <c r="W19520" s="287"/>
      <c r="Z19520" s="289"/>
    </row>
    <row r="19521" spans="22:26">
      <c r="V19521" s="288"/>
      <c r="W19521" s="287"/>
      <c r="Z19521" s="289"/>
    </row>
    <row r="19522" spans="22:26">
      <c r="V19522" s="288"/>
      <c r="W19522" s="287"/>
      <c r="Z19522" s="289"/>
    </row>
    <row r="19523" spans="22:26">
      <c r="V19523" s="288"/>
      <c r="W19523" s="287"/>
      <c r="Z19523" s="289"/>
    </row>
    <row r="19524" spans="22:26">
      <c r="V19524" s="288"/>
      <c r="W19524" s="287"/>
      <c r="Z19524" s="289"/>
    </row>
    <row r="19525" spans="22:26">
      <c r="V19525" s="288"/>
      <c r="W19525" s="287"/>
      <c r="Z19525" s="289"/>
    </row>
    <row r="19526" spans="22:26">
      <c r="V19526" s="288"/>
      <c r="W19526" s="287"/>
      <c r="Z19526" s="289"/>
    </row>
    <row r="19527" spans="22:26">
      <c r="V19527" s="288"/>
      <c r="W19527" s="287"/>
      <c r="Z19527" s="289"/>
    </row>
    <row r="19528" spans="22:26">
      <c r="V19528" s="288"/>
      <c r="W19528" s="287"/>
      <c r="Z19528" s="289"/>
    </row>
    <row r="19529" spans="22:26">
      <c r="V19529" s="288"/>
      <c r="W19529" s="287"/>
      <c r="Z19529" s="289"/>
    </row>
    <row r="19530" spans="22:26">
      <c r="V19530" s="288"/>
      <c r="W19530" s="287"/>
      <c r="Z19530" s="289"/>
    </row>
    <row r="19531" spans="22:26">
      <c r="V19531" s="288"/>
      <c r="W19531" s="287"/>
      <c r="Z19531" s="289"/>
    </row>
    <row r="19532" spans="22:26">
      <c r="V19532" s="288"/>
      <c r="W19532" s="287"/>
      <c r="Z19532" s="289"/>
    </row>
    <row r="19533" spans="22:26">
      <c r="V19533" s="288"/>
      <c r="W19533" s="287"/>
      <c r="Z19533" s="289"/>
    </row>
    <row r="19534" spans="22:26">
      <c r="V19534" s="288"/>
      <c r="W19534" s="287"/>
      <c r="Z19534" s="289"/>
    </row>
    <row r="19535" spans="22:26">
      <c r="V19535" s="288"/>
      <c r="W19535" s="287"/>
      <c r="Z19535" s="289"/>
    </row>
    <row r="19536" spans="22:26">
      <c r="V19536" s="288"/>
      <c r="W19536" s="287"/>
      <c r="Z19536" s="289"/>
    </row>
    <row r="19537" spans="22:26">
      <c r="V19537" s="288"/>
      <c r="W19537" s="287"/>
      <c r="Z19537" s="289"/>
    </row>
    <row r="19538" spans="22:26">
      <c r="V19538" s="288"/>
      <c r="W19538" s="287"/>
      <c r="Z19538" s="289"/>
    </row>
    <row r="19539" spans="22:26">
      <c r="V19539" s="288"/>
      <c r="W19539" s="287"/>
      <c r="Z19539" s="289"/>
    </row>
    <row r="19540" spans="22:26">
      <c r="V19540" s="288"/>
      <c r="W19540" s="287"/>
      <c r="Z19540" s="289"/>
    </row>
    <row r="19541" spans="22:26">
      <c r="V19541" s="288"/>
      <c r="W19541" s="287"/>
      <c r="Z19541" s="289"/>
    </row>
    <row r="19542" spans="22:26">
      <c r="V19542" s="288"/>
      <c r="W19542" s="287"/>
      <c r="Z19542" s="289"/>
    </row>
    <row r="19543" spans="22:26">
      <c r="V19543" s="288"/>
      <c r="W19543" s="287"/>
      <c r="Z19543" s="289"/>
    </row>
    <row r="19544" spans="22:26">
      <c r="V19544" s="288"/>
      <c r="W19544" s="287"/>
      <c r="Z19544" s="289"/>
    </row>
    <row r="19545" spans="22:26">
      <c r="V19545" s="288"/>
      <c r="W19545" s="287"/>
      <c r="Z19545" s="289"/>
    </row>
    <row r="19546" spans="22:26">
      <c r="V19546" s="288"/>
      <c r="W19546" s="287"/>
      <c r="Z19546" s="289"/>
    </row>
    <row r="19547" spans="22:26">
      <c r="V19547" s="288"/>
      <c r="W19547" s="287"/>
      <c r="Z19547" s="289"/>
    </row>
    <row r="19548" spans="22:26">
      <c r="V19548" s="288"/>
      <c r="W19548" s="287"/>
      <c r="Z19548" s="289"/>
    </row>
    <row r="19549" spans="22:26">
      <c r="V19549" s="288"/>
      <c r="W19549" s="287"/>
      <c r="Z19549" s="289"/>
    </row>
    <row r="19550" spans="22:26">
      <c r="V19550" s="288"/>
      <c r="W19550" s="287"/>
      <c r="Z19550" s="289"/>
    </row>
    <row r="19551" spans="22:26">
      <c r="V19551" s="288"/>
      <c r="W19551" s="287"/>
      <c r="Z19551" s="289"/>
    </row>
    <row r="19552" spans="22:26">
      <c r="V19552" s="288"/>
      <c r="W19552" s="287"/>
      <c r="Z19552" s="289"/>
    </row>
    <row r="19553" spans="22:26">
      <c r="V19553" s="288"/>
      <c r="W19553" s="287"/>
      <c r="Z19553" s="289"/>
    </row>
    <row r="19554" spans="22:26">
      <c r="V19554" s="288"/>
      <c r="W19554" s="287"/>
      <c r="Z19554" s="289"/>
    </row>
    <row r="19555" spans="22:26">
      <c r="V19555" s="288"/>
      <c r="W19555" s="287"/>
      <c r="Z19555" s="289"/>
    </row>
    <row r="19556" spans="22:26">
      <c r="V19556" s="288"/>
      <c r="W19556" s="287"/>
      <c r="Z19556" s="289"/>
    </row>
    <row r="19557" spans="22:26">
      <c r="V19557" s="288"/>
      <c r="W19557" s="287"/>
      <c r="Z19557" s="289"/>
    </row>
    <row r="19558" spans="22:26">
      <c r="V19558" s="288"/>
      <c r="W19558" s="287"/>
      <c r="Z19558" s="289"/>
    </row>
    <row r="19559" spans="22:26">
      <c r="V19559" s="288"/>
      <c r="W19559" s="287"/>
      <c r="Z19559" s="289"/>
    </row>
    <row r="19560" spans="22:26">
      <c r="V19560" s="288"/>
      <c r="W19560" s="287"/>
      <c r="Z19560" s="289"/>
    </row>
    <row r="19561" spans="22:26">
      <c r="V19561" s="288"/>
      <c r="W19561" s="287"/>
      <c r="Z19561" s="289"/>
    </row>
    <row r="19562" spans="22:26">
      <c r="V19562" s="288"/>
      <c r="W19562" s="287"/>
      <c r="Z19562" s="289"/>
    </row>
    <row r="19563" spans="22:26">
      <c r="V19563" s="288"/>
      <c r="W19563" s="287"/>
      <c r="Z19563" s="289"/>
    </row>
    <row r="19564" spans="22:26">
      <c r="V19564" s="288"/>
      <c r="W19564" s="287"/>
      <c r="Z19564" s="289"/>
    </row>
    <row r="19565" spans="22:26">
      <c r="V19565" s="288"/>
      <c r="W19565" s="287"/>
      <c r="Z19565" s="289"/>
    </row>
    <row r="19566" spans="22:26">
      <c r="V19566" s="288"/>
      <c r="W19566" s="287"/>
      <c r="Z19566" s="289"/>
    </row>
    <row r="19567" spans="22:26">
      <c r="V19567" s="288"/>
      <c r="W19567" s="287"/>
      <c r="Z19567" s="289"/>
    </row>
    <row r="19568" spans="22:26">
      <c r="V19568" s="288"/>
      <c r="W19568" s="287"/>
      <c r="Z19568" s="289"/>
    </row>
    <row r="19569" spans="22:26">
      <c r="V19569" s="288"/>
      <c r="W19569" s="287"/>
      <c r="Z19569" s="289"/>
    </row>
    <row r="19570" spans="22:26">
      <c r="V19570" s="288"/>
      <c r="W19570" s="287"/>
      <c r="Z19570" s="289"/>
    </row>
    <row r="19571" spans="22:26">
      <c r="V19571" s="288"/>
      <c r="W19571" s="287"/>
      <c r="Z19571" s="289"/>
    </row>
    <row r="19572" spans="22:26">
      <c r="V19572" s="288"/>
      <c r="W19572" s="287"/>
      <c r="Z19572" s="289"/>
    </row>
    <row r="19573" spans="22:26">
      <c r="V19573" s="288"/>
      <c r="W19573" s="287"/>
      <c r="Z19573" s="289"/>
    </row>
    <row r="19574" spans="22:26">
      <c r="V19574" s="288"/>
      <c r="W19574" s="287"/>
      <c r="Z19574" s="289"/>
    </row>
    <row r="19575" spans="22:26">
      <c r="V19575" s="288"/>
      <c r="W19575" s="287"/>
      <c r="Z19575" s="289"/>
    </row>
    <row r="19576" spans="22:26">
      <c r="V19576" s="288"/>
      <c r="W19576" s="287"/>
      <c r="Z19576" s="289"/>
    </row>
    <row r="19577" spans="22:26">
      <c r="V19577" s="288"/>
      <c r="W19577" s="287"/>
      <c r="Z19577" s="289"/>
    </row>
    <row r="19578" spans="22:26">
      <c r="V19578" s="288"/>
      <c r="W19578" s="287"/>
      <c r="Z19578" s="289"/>
    </row>
    <row r="19579" spans="22:26">
      <c r="V19579" s="288"/>
      <c r="W19579" s="287"/>
      <c r="Z19579" s="289"/>
    </row>
    <row r="19580" spans="22:26">
      <c r="V19580" s="288"/>
      <c r="W19580" s="287"/>
      <c r="Z19580" s="289"/>
    </row>
    <row r="19581" spans="22:26">
      <c r="V19581" s="288"/>
      <c r="W19581" s="287"/>
      <c r="Z19581" s="289"/>
    </row>
    <row r="19582" spans="22:26">
      <c r="V19582" s="288"/>
      <c r="W19582" s="287"/>
      <c r="Z19582" s="289"/>
    </row>
    <row r="19583" spans="22:26">
      <c r="V19583" s="288"/>
      <c r="W19583" s="287"/>
      <c r="Z19583" s="289"/>
    </row>
    <row r="19584" spans="22:26">
      <c r="V19584" s="288"/>
      <c r="W19584" s="287"/>
      <c r="Z19584" s="289"/>
    </row>
    <row r="19585" spans="22:26">
      <c r="V19585" s="288"/>
      <c r="W19585" s="287"/>
      <c r="Z19585" s="289"/>
    </row>
    <row r="19586" spans="22:26">
      <c r="V19586" s="288"/>
      <c r="W19586" s="287"/>
      <c r="Z19586" s="289"/>
    </row>
    <row r="19587" spans="22:26">
      <c r="V19587" s="288"/>
      <c r="W19587" s="287"/>
      <c r="Z19587" s="289"/>
    </row>
    <row r="19588" spans="22:26">
      <c r="V19588" s="288"/>
      <c r="W19588" s="287"/>
      <c r="Z19588" s="289"/>
    </row>
    <row r="19589" spans="22:26">
      <c r="V19589" s="288"/>
      <c r="W19589" s="287"/>
      <c r="Z19589" s="289"/>
    </row>
    <row r="19590" spans="22:26">
      <c r="V19590" s="288"/>
      <c r="W19590" s="287"/>
      <c r="Z19590" s="289"/>
    </row>
    <row r="19591" spans="22:26">
      <c r="V19591" s="288"/>
      <c r="W19591" s="287"/>
      <c r="Z19591" s="289"/>
    </row>
    <row r="19592" spans="22:26">
      <c r="V19592" s="288"/>
      <c r="W19592" s="287"/>
      <c r="Z19592" s="289"/>
    </row>
    <row r="19593" spans="22:26">
      <c r="V19593" s="288"/>
      <c r="W19593" s="287"/>
      <c r="Z19593" s="289"/>
    </row>
    <row r="19594" spans="22:26">
      <c r="V19594" s="288"/>
      <c r="W19594" s="287"/>
      <c r="Z19594" s="289"/>
    </row>
    <row r="19595" spans="22:26">
      <c r="V19595" s="288"/>
      <c r="W19595" s="287"/>
      <c r="Z19595" s="289"/>
    </row>
    <row r="19596" spans="22:26">
      <c r="V19596" s="288"/>
      <c r="W19596" s="287"/>
      <c r="Z19596" s="289"/>
    </row>
    <row r="19597" spans="22:26">
      <c r="V19597" s="288"/>
      <c r="W19597" s="287"/>
      <c r="Z19597" s="289"/>
    </row>
    <row r="19598" spans="22:26">
      <c r="V19598" s="288"/>
      <c r="W19598" s="287"/>
      <c r="Z19598" s="289"/>
    </row>
    <row r="19599" spans="22:26">
      <c r="V19599" s="288"/>
      <c r="W19599" s="287"/>
      <c r="Z19599" s="289"/>
    </row>
    <row r="19600" spans="22:26">
      <c r="V19600" s="288"/>
      <c r="W19600" s="287"/>
      <c r="Z19600" s="289"/>
    </row>
    <row r="19601" spans="22:26">
      <c r="V19601" s="288"/>
      <c r="W19601" s="287"/>
      <c r="Z19601" s="289"/>
    </row>
    <row r="19602" spans="22:26">
      <c r="V19602" s="288"/>
      <c r="W19602" s="287"/>
      <c r="Z19602" s="289"/>
    </row>
    <row r="19603" spans="22:26">
      <c r="V19603" s="288"/>
      <c r="W19603" s="287"/>
      <c r="Z19603" s="289"/>
    </row>
    <row r="19604" spans="22:26">
      <c r="V19604" s="288"/>
      <c r="W19604" s="287"/>
      <c r="Z19604" s="289"/>
    </row>
    <row r="19605" spans="22:26">
      <c r="V19605" s="288"/>
      <c r="W19605" s="287"/>
      <c r="Z19605" s="289"/>
    </row>
    <row r="19606" spans="22:26">
      <c r="V19606" s="288"/>
      <c r="W19606" s="287"/>
      <c r="Z19606" s="289"/>
    </row>
    <row r="19607" spans="22:26">
      <c r="V19607" s="288"/>
      <c r="W19607" s="287"/>
      <c r="Z19607" s="289"/>
    </row>
    <row r="19608" spans="22:26">
      <c r="V19608" s="288"/>
      <c r="W19608" s="287"/>
      <c r="Z19608" s="289"/>
    </row>
    <row r="19609" spans="22:26">
      <c r="V19609" s="288"/>
      <c r="W19609" s="287"/>
      <c r="Z19609" s="289"/>
    </row>
    <row r="19610" spans="22:26">
      <c r="V19610" s="288"/>
      <c r="W19610" s="287"/>
      <c r="Z19610" s="289"/>
    </row>
    <row r="19611" spans="22:26">
      <c r="V19611" s="288"/>
      <c r="W19611" s="287"/>
      <c r="Z19611" s="289"/>
    </row>
    <row r="19612" spans="22:26">
      <c r="V19612" s="288"/>
      <c r="W19612" s="287"/>
      <c r="Z19612" s="289"/>
    </row>
    <row r="19613" spans="22:26">
      <c r="V19613" s="288"/>
      <c r="W19613" s="287"/>
      <c r="Z19613" s="289"/>
    </row>
    <row r="19614" spans="22:26">
      <c r="V19614" s="288"/>
      <c r="W19614" s="287"/>
      <c r="Z19614" s="289"/>
    </row>
    <row r="19615" spans="22:26">
      <c r="V19615" s="288"/>
      <c r="W19615" s="287"/>
      <c r="Z19615" s="289"/>
    </row>
    <row r="19616" spans="22:26">
      <c r="V19616" s="288"/>
      <c r="W19616" s="287"/>
      <c r="Z19616" s="289"/>
    </row>
    <row r="19617" spans="22:26">
      <c r="V19617" s="288"/>
      <c r="W19617" s="287"/>
      <c r="Z19617" s="289"/>
    </row>
    <row r="19618" spans="22:26">
      <c r="V19618" s="288"/>
      <c r="W19618" s="287"/>
      <c r="Z19618" s="289"/>
    </row>
    <row r="19619" spans="22:26">
      <c r="V19619" s="288"/>
      <c r="W19619" s="287"/>
      <c r="Z19619" s="289"/>
    </row>
    <row r="19620" spans="22:26">
      <c r="V19620" s="288"/>
      <c r="W19620" s="287"/>
      <c r="Z19620" s="289"/>
    </row>
    <row r="19621" spans="22:26">
      <c r="V19621" s="288"/>
      <c r="W19621" s="287"/>
      <c r="Z19621" s="289"/>
    </row>
    <row r="19622" spans="22:26">
      <c r="V19622" s="288"/>
      <c r="W19622" s="287"/>
      <c r="Z19622" s="289"/>
    </row>
    <row r="19623" spans="22:26">
      <c r="V19623" s="288"/>
      <c r="W19623" s="287"/>
      <c r="Z19623" s="289"/>
    </row>
    <row r="19624" spans="22:26">
      <c r="V19624" s="288"/>
      <c r="W19624" s="287"/>
      <c r="Z19624" s="289"/>
    </row>
    <row r="19625" spans="22:26">
      <c r="V19625" s="288"/>
      <c r="W19625" s="287"/>
      <c r="Z19625" s="289"/>
    </row>
    <row r="19626" spans="22:26">
      <c r="V19626" s="288"/>
      <c r="W19626" s="287"/>
      <c r="Z19626" s="289"/>
    </row>
    <row r="19627" spans="22:26">
      <c r="V19627" s="288"/>
      <c r="W19627" s="287"/>
      <c r="Z19627" s="289"/>
    </row>
    <row r="19628" spans="22:26">
      <c r="V19628" s="288"/>
      <c r="W19628" s="287"/>
      <c r="Z19628" s="289"/>
    </row>
    <row r="19629" spans="22:26">
      <c r="V19629" s="288"/>
      <c r="W19629" s="287"/>
      <c r="Z19629" s="289"/>
    </row>
    <row r="19630" spans="22:26">
      <c r="V19630" s="288"/>
      <c r="W19630" s="287"/>
      <c r="Z19630" s="289"/>
    </row>
    <row r="19631" spans="22:26">
      <c r="V19631" s="288"/>
      <c r="W19631" s="287"/>
      <c r="Z19631" s="289"/>
    </row>
    <row r="19632" spans="22:26">
      <c r="V19632" s="288"/>
      <c r="W19632" s="287"/>
      <c r="Z19632" s="289"/>
    </row>
    <row r="19633" spans="22:26">
      <c r="V19633" s="288"/>
      <c r="W19633" s="287"/>
      <c r="Z19633" s="289"/>
    </row>
    <row r="19634" spans="22:26">
      <c r="V19634" s="288"/>
      <c r="W19634" s="287"/>
      <c r="Z19634" s="289"/>
    </row>
    <row r="19635" spans="22:26">
      <c r="V19635" s="288"/>
      <c r="W19635" s="287"/>
      <c r="Z19635" s="289"/>
    </row>
    <row r="19636" spans="22:26">
      <c r="V19636" s="288"/>
      <c r="W19636" s="287"/>
      <c r="Z19636" s="289"/>
    </row>
    <row r="19637" spans="22:26">
      <c r="V19637" s="288"/>
      <c r="W19637" s="287"/>
      <c r="Z19637" s="289"/>
    </row>
    <row r="19638" spans="22:26">
      <c r="V19638" s="288"/>
      <c r="W19638" s="287"/>
      <c r="Z19638" s="289"/>
    </row>
    <row r="19639" spans="22:26">
      <c r="V19639" s="288"/>
      <c r="W19639" s="287"/>
      <c r="Z19639" s="289"/>
    </row>
    <row r="19640" spans="22:26">
      <c r="V19640" s="288"/>
      <c r="W19640" s="287"/>
      <c r="Z19640" s="289"/>
    </row>
    <row r="19641" spans="22:26">
      <c r="V19641" s="288"/>
      <c r="W19641" s="287"/>
      <c r="Z19641" s="289"/>
    </row>
    <row r="19642" spans="22:26">
      <c r="V19642" s="288"/>
      <c r="W19642" s="287"/>
      <c r="Z19642" s="289"/>
    </row>
    <row r="19643" spans="22:26">
      <c r="V19643" s="288"/>
      <c r="W19643" s="287"/>
      <c r="Z19643" s="289"/>
    </row>
    <row r="19644" spans="22:26">
      <c r="V19644" s="288"/>
      <c r="W19644" s="287"/>
      <c r="Z19644" s="289"/>
    </row>
    <row r="19645" spans="22:26">
      <c r="V19645" s="288"/>
      <c r="W19645" s="287"/>
      <c r="Z19645" s="289"/>
    </row>
    <row r="19646" spans="22:26">
      <c r="V19646" s="288"/>
      <c r="W19646" s="287"/>
      <c r="Z19646" s="289"/>
    </row>
    <row r="19647" spans="22:26">
      <c r="V19647" s="288"/>
      <c r="W19647" s="287"/>
      <c r="Z19647" s="289"/>
    </row>
    <row r="19648" spans="22:26">
      <c r="V19648" s="288"/>
      <c r="W19648" s="287"/>
      <c r="Z19648" s="289"/>
    </row>
    <row r="19649" spans="22:26">
      <c r="V19649" s="288"/>
      <c r="W19649" s="287"/>
      <c r="Z19649" s="289"/>
    </row>
    <row r="19650" spans="22:26">
      <c r="V19650" s="288"/>
      <c r="W19650" s="287"/>
      <c r="Z19650" s="289"/>
    </row>
    <row r="19651" spans="22:26">
      <c r="V19651" s="288"/>
      <c r="W19651" s="287"/>
      <c r="Z19651" s="289"/>
    </row>
    <row r="19652" spans="22:26">
      <c r="V19652" s="288"/>
      <c r="W19652" s="287"/>
      <c r="Z19652" s="289"/>
    </row>
    <row r="19653" spans="22:26">
      <c r="V19653" s="288"/>
      <c r="W19653" s="287"/>
      <c r="Z19653" s="289"/>
    </row>
    <row r="19654" spans="22:26">
      <c r="V19654" s="288"/>
      <c r="W19654" s="287"/>
      <c r="Z19654" s="289"/>
    </row>
    <row r="19655" spans="22:26">
      <c r="V19655" s="288"/>
      <c r="W19655" s="287"/>
      <c r="Z19655" s="289"/>
    </row>
    <row r="19656" spans="22:26">
      <c r="V19656" s="288"/>
      <c r="W19656" s="287"/>
      <c r="Z19656" s="289"/>
    </row>
    <row r="19657" spans="22:26">
      <c r="V19657" s="288"/>
      <c r="W19657" s="287"/>
      <c r="Z19657" s="289"/>
    </row>
    <row r="19658" spans="22:26">
      <c r="V19658" s="288"/>
      <c r="W19658" s="287"/>
      <c r="Z19658" s="289"/>
    </row>
    <row r="19659" spans="22:26">
      <c r="V19659" s="288"/>
      <c r="W19659" s="287"/>
      <c r="Z19659" s="289"/>
    </row>
    <row r="19660" spans="22:26">
      <c r="V19660" s="288"/>
      <c r="W19660" s="287"/>
      <c r="Z19660" s="289"/>
    </row>
    <row r="19661" spans="22:26">
      <c r="V19661" s="288"/>
      <c r="W19661" s="287"/>
      <c r="Z19661" s="289"/>
    </row>
    <row r="19662" spans="22:26">
      <c r="V19662" s="288"/>
      <c r="W19662" s="287"/>
      <c r="Z19662" s="289"/>
    </row>
    <row r="19663" spans="22:26">
      <c r="V19663" s="288"/>
      <c r="W19663" s="287"/>
      <c r="Z19663" s="289"/>
    </row>
    <row r="19664" spans="22:26">
      <c r="V19664" s="288"/>
      <c r="W19664" s="287"/>
      <c r="Z19664" s="289"/>
    </row>
    <row r="19665" spans="22:26">
      <c r="V19665" s="288"/>
      <c r="W19665" s="287"/>
      <c r="Z19665" s="289"/>
    </row>
    <row r="19666" spans="22:26">
      <c r="V19666" s="288"/>
      <c r="W19666" s="287"/>
      <c r="Z19666" s="289"/>
    </row>
    <row r="19667" spans="22:26">
      <c r="V19667" s="288"/>
      <c r="W19667" s="287"/>
      <c r="Z19667" s="289"/>
    </row>
    <row r="19668" spans="22:26">
      <c r="V19668" s="288"/>
      <c r="W19668" s="287"/>
      <c r="Z19668" s="289"/>
    </row>
    <row r="19669" spans="22:26">
      <c r="V19669" s="288"/>
      <c r="W19669" s="287"/>
      <c r="Z19669" s="289"/>
    </row>
    <row r="19670" spans="22:26">
      <c r="V19670" s="288"/>
      <c r="W19670" s="287"/>
      <c r="Z19670" s="289"/>
    </row>
    <row r="19671" spans="22:26">
      <c r="V19671" s="288"/>
      <c r="W19671" s="287"/>
      <c r="Z19671" s="289"/>
    </row>
    <row r="19672" spans="22:26">
      <c r="V19672" s="288"/>
      <c r="W19672" s="287"/>
      <c r="Z19672" s="289"/>
    </row>
    <row r="19673" spans="22:26">
      <c r="V19673" s="288"/>
      <c r="W19673" s="287"/>
      <c r="Z19673" s="289"/>
    </row>
    <row r="19674" spans="22:26">
      <c r="V19674" s="288"/>
      <c r="W19674" s="287"/>
      <c r="Z19674" s="289"/>
    </row>
    <row r="19675" spans="22:26">
      <c r="V19675" s="288"/>
      <c r="W19675" s="287"/>
      <c r="Z19675" s="289"/>
    </row>
    <row r="19676" spans="22:26">
      <c r="V19676" s="288"/>
      <c r="W19676" s="287"/>
      <c r="Z19676" s="289"/>
    </row>
    <row r="19677" spans="22:26">
      <c r="V19677" s="288"/>
      <c r="W19677" s="287"/>
      <c r="Z19677" s="289"/>
    </row>
    <row r="19678" spans="22:26">
      <c r="V19678" s="288"/>
      <c r="W19678" s="287"/>
      <c r="Z19678" s="289"/>
    </row>
    <row r="19679" spans="22:26">
      <c r="V19679" s="288"/>
      <c r="W19679" s="287"/>
      <c r="Z19679" s="289"/>
    </row>
    <row r="19680" spans="22:26">
      <c r="V19680" s="288"/>
      <c r="W19680" s="287"/>
      <c r="Z19680" s="289"/>
    </row>
    <row r="19681" spans="22:26">
      <c r="V19681" s="288"/>
      <c r="W19681" s="287"/>
      <c r="Z19681" s="289"/>
    </row>
    <row r="19682" spans="22:26">
      <c r="V19682" s="288"/>
      <c r="W19682" s="287"/>
      <c r="Z19682" s="289"/>
    </row>
    <row r="19683" spans="22:26">
      <c r="V19683" s="288"/>
      <c r="W19683" s="287"/>
      <c r="Z19683" s="289"/>
    </row>
    <row r="19684" spans="22:26">
      <c r="V19684" s="288"/>
      <c r="W19684" s="287"/>
      <c r="Z19684" s="289"/>
    </row>
    <row r="19685" spans="22:26">
      <c r="V19685" s="288"/>
      <c r="W19685" s="287"/>
      <c r="Z19685" s="289"/>
    </row>
    <row r="19686" spans="22:26">
      <c r="V19686" s="288"/>
      <c r="W19686" s="287"/>
      <c r="Z19686" s="289"/>
    </row>
    <row r="19687" spans="22:26">
      <c r="V19687" s="288"/>
      <c r="W19687" s="287"/>
      <c r="Z19687" s="289"/>
    </row>
    <row r="19688" spans="22:26">
      <c r="V19688" s="288"/>
      <c r="W19688" s="287"/>
      <c r="Z19688" s="289"/>
    </row>
    <row r="19689" spans="22:26">
      <c r="V19689" s="288"/>
      <c r="W19689" s="287"/>
      <c r="Z19689" s="289"/>
    </row>
    <row r="19690" spans="22:26">
      <c r="V19690" s="288"/>
      <c r="W19690" s="287"/>
      <c r="Z19690" s="289"/>
    </row>
    <row r="19691" spans="22:26">
      <c r="V19691" s="288"/>
      <c r="W19691" s="287"/>
      <c r="Z19691" s="289"/>
    </row>
    <row r="19692" spans="22:26">
      <c r="V19692" s="288"/>
      <c r="W19692" s="287"/>
      <c r="Z19692" s="289"/>
    </row>
    <row r="19693" spans="22:26">
      <c r="V19693" s="288"/>
      <c r="W19693" s="287"/>
      <c r="Z19693" s="289"/>
    </row>
    <row r="19694" spans="22:26">
      <c r="V19694" s="288"/>
      <c r="W19694" s="287"/>
      <c r="Z19694" s="289"/>
    </row>
    <row r="19695" spans="22:26">
      <c r="V19695" s="288"/>
      <c r="W19695" s="287"/>
      <c r="Z19695" s="289"/>
    </row>
    <row r="19696" spans="22:26">
      <c r="V19696" s="288"/>
      <c r="W19696" s="287"/>
      <c r="Z19696" s="289"/>
    </row>
    <row r="19697" spans="22:26">
      <c r="V19697" s="288"/>
      <c r="W19697" s="287"/>
      <c r="Z19697" s="289"/>
    </row>
    <row r="19698" spans="22:26">
      <c r="V19698" s="288"/>
      <c r="W19698" s="287"/>
      <c r="Z19698" s="289"/>
    </row>
    <row r="19699" spans="22:26">
      <c r="V19699" s="288"/>
      <c r="W19699" s="287"/>
      <c r="Z19699" s="289"/>
    </row>
    <row r="19700" spans="22:26">
      <c r="V19700" s="288"/>
      <c r="W19700" s="287"/>
      <c r="Z19700" s="289"/>
    </row>
    <row r="19701" spans="22:26">
      <c r="V19701" s="288"/>
      <c r="W19701" s="287"/>
      <c r="Z19701" s="289"/>
    </row>
    <row r="19702" spans="22:26">
      <c r="V19702" s="288"/>
      <c r="W19702" s="287"/>
      <c r="Z19702" s="289"/>
    </row>
    <row r="19703" spans="22:26">
      <c r="V19703" s="288"/>
      <c r="W19703" s="287"/>
      <c r="Z19703" s="289"/>
    </row>
    <row r="19704" spans="22:26">
      <c r="V19704" s="288"/>
      <c r="W19704" s="287"/>
      <c r="Z19704" s="289"/>
    </row>
    <row r="19705" spans="22:26">
      <c r="V19705" s="288"/>
      <c r="W19705" s="287"/>
      <c r="Z19705" s="289"/>
    </row>
    <row r="19706" spans="22:26">
      <c r="V19706" s="288"/>
      <c r="W19706" s="287"/>
      <c r="Z19706" s="289"/>
    </row>
    <row r="19707" spans="22:26">
      <c r="V19707" s="288"/>
      <c r="W19707" s="287"/>
      <c r="Z19707" s="289"/>
    </row>
    <row r="19708" spans="22:26">
      <c r="V19708" s="288"/>
      <c r="W19708" s="287"/>
      <c r="Z19708" s="289"/>
    </row>
    <row r="19709" spans="22:26">
      <c r="V19709" s="288"/>
      <c r="W19709" s="287"/>
      <c r="Z19709" s="289"/>
    </row>
    <row r="19710" spans="22:26">
      <c r="V19710" s="288"/>
      <c r="W19710" s="287"/>
      <c r="Z19710" s="289"/>
    </row>
    <row r="19711" spans="22:26">
      <c r="V19711" s="288"/>
      <c r="W19711" s="287"/>
      <c r="Z19711" s="289"/>
    </row>
    <row r="19712" spans="22:26">
      <c r="V19712" s="288"/>
      <c r="W19712" s="287"/>
      <c r="Z19712" s="289"/>
    </row>
    <row r="19713" spans="22:26">
      <c r="V19713" s="288"/>
      <c r="W19713" s="287"/>
      <c r="Z19713" s="289"/>
    </row>
    <row r="19714" spans="22:26">
      <c r="V19714" s="288"/>
      <c r="W19714" s="287"/>
      <c r="Z19714" s="289"/>
    </row>
    <row r="19715" spans="22:26">
      <c r="V19715" s="288"/>
      <c r="W19715" s="287"/>
      <c r="Z19715" s="289"/>
    </row>
    <row r="19716" spans="22:26">
      <c r="V19716" s="288"/>
      <c r="W19716" s="287"/>
      <c r="Z19716" s="289"/>
    </row>
    <row r="19717" spans="22:26">
      <c r="V19717" s="288"/>
      <c r="W19717" s="287"/>
      <c r="Z19717" s="289"/>
    </row>
    <row r="19718" spans="22:26">
      <c r="V19718" s="288"/>
      <c r="W19718" s="287"/>
      <c r="Z19718" s="289"/>
    </row>
    <row r="19719" spans="22:26">
      <c r="V19719" s="288"/>
      <c r="W19719" s="287"/>
      <c r="Z19719" s="289"/>
    </row>
    <row r="19720" spans="22:26">
      <c r="V19720" s="288"/>
      <c r="W19720" s="287"/>
      <c r="Z19720" s="289"/>
    </row>
    <row r="19721" spans="22:26">
      <c r="V19721" s="288"/>
      <c r="W19721" s="287"/>
      <c r="Z19721" s="289"/>
    </row>
    <row r="19722" spans="22:26">
      <c r="V19722" s="288"/>
      <c r="W19722" s="287"/>
      <c r="Z19722" s="289"/>
    </row>
    <row r="19723" spans="22:26">
      <c r="V19723" s="288"/>
      <c r="W19723" s="287"/>
      <c r="Z19723" s="289"/>
    </row>
    <row r="19724" spans="22:26">
      <c r="V19724" s="288"/>
      <c r="W19724" s="287"/>
      <c r="Z19724" s="289"/>
    </row>
    <row r="19725" spans="22:26">
      <c r="V19725" s="288"/>
      <c r="W19725" s="287"/>
      <c r="Z19725" s="289"/>
    </row>
    <row r="19726" spans="22:26">
      <c r="V19726" s="288"/>
      <c r="W19726" s="287"/>
      <c r="Z19726" s="289"/>
    </row>
    <row r="19727" spans="22:26">
      <c r="V19727" s="288"/>
      <c r="W19727" s="287"/>
      <c r="Z19727" s="289"/>
    </row>
    <row r="19728" spans="22:26">
      <c r="V19728" s="288"/>
      <c r="W19728" s="287"/>
      <c r="Z19728" s="289"/>
    </row>
    <row r="19729" spans="22:26">
      <c r="V19729" s="288"/>
      <c r="W19729" s="287"/>
      <c r="Z19729" s="289"/>
    </row>
    <row r="19730" spans="22:26">
      <c r="V19730" s="288"/>
      <c r="W19730" s="287"/>
      <c r="Z19730" s="289"/>
    </row>
    <row r="19731" spans="22:26">
      <c r="V19731" s="288"/>
      <c r="W19731" s="287"/>
      <c r="Z19731" s="289"/>
    </row>
    <row r="19732" spans="22:26">
      <c r="V19732" s="288"/>
      <c r="W19732" s="287"/>
      <c r="Z19732" s="289"/>
    </row>
    <row r="19733" spans="22:26">
      <c r="V19733" s="288"/>
      <c r="W19733" s="287"/>
      <c r="Z19733" s="289"/>
    </row>
    <row r="19734" spans="22:26">
      <c r="V19734" s="288"/>
      <c r="W19734" s="287"/>
      <c r="Z19734" s="289"/>
    </row>
    <row r="19735" spans="22:26">
      <c r="V19735" s="288"/>
      <c r="W19735" s="287"/>
      <c r="Z19735" s="289"/>
    </row>
    <row r="19736" spans="22:26">
      <c r="V19736" s="288"/>
      <c r="W19736" s="287"/>
      <c r="Z19736" s="289"/>
    </row>
    <row r="19737" spans="22:26">
      <c r="V19737" s="288"/>
      <c r="W19737" s="287"/>
      <c r="Z19737" s="289"/>
    </row>
    <row r="19738" spans="22:26">
      <c r="V19738" s="288"/>
      <c r="W19738" s="287"/>
      <c r="Z19738" s="289"/>
    </row>
    <row r="19739" spans="22:26">
      <c r="V19739" s="288"/>
      <c r="W19739" s="287"/>
      <c r="Z19739" s="289"/>
    </row>
    <row r="19740" spans="22:26">
      <c r="V19740" s="288"/>
      <c r="W19740" s="287"/>
      <c r="Z19740" s="289"/>
    </row>
    <row r="19741" spans="22:26">
      <c r="V19741" s="288"/>
      <c r="W19741" s="287"/>
      <c r="Z19741" s="289"/>
    </row>
    <row r="19742" spans="22:26">
      <c r="V19742" s="288"/>
      <c r="W19742" s="287"/>
      <c r="Z19742" s="289"/>
    </row>
    <row r="19743" spans="22:26">
      <c r="V19743" s="288"/>
      <c r="W19743" s="287"/>
      <c r="Z19743" s="289"/>
    </row>
    <row r="19744" spans="22:26">
      <c r="V19744" s="288"/>
      <c r="W19744" s="287"/>
      <c r="Z19744" s="289"/>
    </row>
    <row r="19745" spans="22:26">
      <c r="V19745" s="288"/>
      <c r="W19745" s="287"/>
      <c r="Z19745" s="289"/>
    </row>
    <row r="19746" spans="22:26">
      <c r="V19746" s="288"/>
      <c r="W19746" s="287"/>
      <c r="Z19746" s="289"/>
    </row>
    <row r="19747" spans="22:26">
      <c r="V19747" s="288"/>
      <c r="W19747" s="287"/>
      <c r="Z19747" s="289"/>
    </row>
    <row r="19748" spans="22:26">
      <c r="V19748" s="288"/>
      <c r="W19748" s="287"/>
      <c r="Z19748" s="289"/>
    </row>
    <row r="19749" spans="22:26">
      <c r="V19749" s="288"/>
      <c r="W19749" s="287"/>
      <c r="Z19749" s="289"/>
    </row>
    <row r="19750" spans="22:26">
      <c r="V19750" s="288"/>
      <c r="W19750" s="287"/>
      <c r="Z19750" s="289"/>
    </row>
    <row r="19751" spans="22:26">
      <c r="V19751" s="288"/>
      <c r="W19751" s="287"/>
      <c r="Z19751" s="289"/>
    </row>
    <row r="19752" spans="22:26">
      <c r="V19752" s="288"/>
      <c r="W19752" s="287"/>
      <c r="Z19752" s="289"/>
    </row>
    <row r="19753" spans="22:26">
      <c r="V19753" s="288"/>
      <c r="W19753" s="287"/>
      <c r="Z19753" s="289"/>
    </row>
    <row r="19754" spans="22:26">
      <c r="V19754" s="288"/>
      <c r="W19754" s="287"/>
      <c r="Z19754" s="289"/>
    </row>
    <row r="19755" spans="22:26">
      <c r="V19755" s="288"/>
      <c r="W19755" s="287"/>
      <c r="Z19755" s="289"/>
    </row>
    <row r="19756" spans="22:26">
      <c r="V19756" s="288"/>
      <c r="W19756" s="287"/>
      <c r="Z19756" s="289"/>
    </row>
    <row r="19757" spans="22:26">
      <c r="V19757" s="288"/>
      <c r="W19757" s="287"/>
      <c r="Z19757" s="289"/>
    </row>
    <row r="19758" spans="22:26">
      <c r="V19758" s="288"/>
      <c r="W19758" s="287"/>
      <c r="Z19758" s="289"/>
    </row>
    <row r="19759" spans="22:26">
      <c r="V19759" s="288"/>
      <c r="W19759" s="287"/>
      <c r="Z19759" s="289"/>
    </row>
    <row r="19760" spans="22:26">
      <c r="V19760" s="288"/>
      <c r="W19760" s="287"/>
      <c r="Z19760" s="289"/>
    </row>
    <row r="19761" spans="22:26">
      <c r="V19761" s="288"/>
      <c r="W19761" s="287"/>
      <c r="Z19761" s="289"/>
    </row>
    <row r="19762" spans="22:26">
      <c r="V19762" s="288"/>
      <c r="W19762" s="287"/>
      <c r="Z19762" s="289"/>
    </row>
    <row r="19763" spans="22:26">
      <c r="V19763" s="288"/>
      <c r="W19763" s="287"/>
      <c r="Z19763" s="289"/>
    </row>
    <row r="19764" spans="22:26">
      <c r="V19764" s="288"/>
      <c r="W19764" s="287"/>
      <c r="Z19764" s="289"/>
    </row>
    <row r="19765" spans="22:26">
      <c r="V19765" s="288"/>
      <c r="W19765" s="287"/>
      <c r="Z19765" s="289"/>
    </row>
    <row r="19766" spans="22:26">
      <c r="V19766" s="288"/>
      <c r="W19766" s="287"/>
      <c r="Z19766" s="289"/>
    </row>
    <row r="19767" spans="22:26">
      <c r="V19767" s="288"/>
      <c r="W19767" s="287"/>
      <c r="Z19767" s="289"/>
    </row>
    <row r="19768" spans="22:26">
      <c r="V19768" s="288"/>
      <c r="W19768" s="287"/>
      <c r="Z19768" s="289"/>
    </row>
    <row r="19769" spans="22:26">
      <c r="V19769" s="288"/>
      <c r="W19769" s="287"/>
      <c r="Z19769" s="289"/>
    </row>
    <row r="19770" spans="22:26">
      <c r="V19770" s="288"/>
      <c r="W19770" s="287"/>
      <c r="Z19770" s="289"/>
    </row>
    <row r="19771" spans="22:26">
      <c r="V19771" s="288"/>
      <c r="W19771" s="287"/>
      <c r="Z19771" s="289"/>
    </row>
    <row r="19772" spans="22:26">
      <c r="V19772" s="288"/>
      <c r="W19772" s="287"/>
      <c r="Z19772" s="289"/>
    </row>
    <row r="19773" spans="22:26">
      <c r="V19773" s="288"/>
      <c r="W19773" s="287"/>
      <c r="Z19773" s="289"/>
    </row>
    <row r="19774" spans="22:26">
      <c r="V19774" s="288"/>
      <c r="W19774" s="287"/>
      <c r="Z19774" s="289"/>
    </row>
    <row r="19775" spans="22:26">
      <c r="V19775" s="288"/>
      <c r="W19775" s="287"/>
      <c r="Z19775" s="289"/>
    </row>
    <row r="19776" spans="22:26">
      <c r="V19776" s="288"/>
      <c r="W19776" s="287"/>
      <c r="Z19776" s="289"/>
    </row>
    <row r="19777" spans="22:26">
      <c r="V19777" s="288"/>
      <c r="W19777" s="287"/>
      <c r="Z19777" s="289"/>
    </row>
    <row r="19778" spans="22:26">
      <c r="V19778" s="288"/>
      <c r="W19778" s="287"/>
      <c r="Z19778" s="289"/>
    </row>
    <row r="19779" spans="22:26">
      <c r="V19779" s="288"/>
      <c r="W19779" s="287"/>
      <c r="Z19779" s="289"/>
    </row>
    <row r="19780" spans="22:26">
      <c r="V19780" s="288"/>
      <c r="W19780" s="287"/>
      <c r="Z19780" s="289"/>
    </row>
    <row r="19781" spans="22:26">
      <c r="V19781" s="288"/>
      <c r="W19781" s="287"/>
      <c r="Z19781" s="289"/>
    </row>
    <row r="19782" spans="22:26">
      <c r="V19782" s="288"/>
      <c r="W19782" s="287"/>
      <c r="Z19782" s="289"/>
    </row>
    <row r="19783" spans="22:26">
      <c r="V19783" s="288"/>
      <c r="W19783" s="287"/>
      <c r="Z19783" s="289"/>
    </row>
    <row r="19784" spans="22:26">
      <c r="V19784" s="288"/>
      <c r="W19784" s="287"/>
      <c r="Z19784" s="289"/>
    </row>
    <row r="19785" spans="22:26">
      <c r="V19785" s="288"/>
      <c r="W19785" s="287"/>
      <c r="Z19785" s="289"/>
    </row>
    <row r="19786" spans="22:26">
      <c r="V19786" s="288"/>
      <c r="W19786" s="287"/>
      <c r="Z19786" s="289"/>
    </row>
    <row r="19787" spans="22:26">
      <c r="V19787" s="288"/>
      <c r="W19787" s="287"/>
      <c r="Z19787" s="289"/>
    </row>
    <row r="19788" spans="22:26">
      <c r="V19788" s="288"/>
      <c r="W19788" s="287"/>
      <c r="Z19788" s="289"/>
    </row>
    <row r="19789" spans="22:26">
      <c r="V19789" s="288"/>
      <c r="W19789" s="287"/>
      <c r="Z19789" s="289"/>
    </row>
    <row r="19790" spans="22:26">
      <c r="V19790" s="288"/>
      <c r="W19790" s="287"/>
      <c r="Z19790" s="289"/>
    </row>
    <row r="19791" spans="22:26">
      <c r="V19791" s="288"/>
      <c r="W19791" s="287"/>
      <c r="Z19791" s="289"/>
    </row>
    <row r="19792" spans="22:26">
      <c r="V19792" s="288"/>
      <c r="W19792" s="287"/>
      <c r="Z19792" s="289"/>
    </row>
    <row r="19793" spans="22:26">
      <c r="V19793" s="288"/>
      <c r="W19793" s="287"/>
      <c r="Z19793" s="289"/>
    </row>
    <row r="19794" spans="22:26">
      <c r="V19794" s="288"/>
      <c r="W19794" s="287"/>
      <c r="Z19794" s="289"/>
    </row>
    <row r="19795" spans="22:26">
      <c r="V19795" s="288"/>
      <c r="W19795" s="287"/>
      <c r="Z19795" s="289"/>
    </row>
    <row r="19796" spans="22:26">
      <c r="V19796" s="288"/>
      <c r="W19796" s="287"/>
      <c r="Z19796" s="289"/>
    </row>
    <row r="19797" spans="22:26">
      <c r="V19797" s="288"/>
      <c r="W19797" s="287"/>
      <c r="Z19797" s="289"/>
    </row>
    <row r="19798" spans="22:26">
      <c r="V19798" s="288"/>
      <c r="W19798" s="287"/>
      <c r="Z19798" s="289"/>
    </row>
    <row r="19799" spans="22:26">
      <c r="V19799" s="288"/>
      <c r="W19799" s="287"/>
      <c r="Z19799" s="289"/>
    </row>
    <row r="19800" spans="22:26">
      <c r="V19800" s="288"/>
      <c r="W19800" s="287"/>
      <c r="Z19800" s="289"/>
    </row>
    <row r="19801" spans="22:26">
      <c r="V19801" s="288"/>
      <c r="W19801" s="287"/>
      <c r="Z19801" s="289"/>
    </row>
    <row r="19802" spans="22:26">
      <c r="V19802" s="288"/>
      <c r="W19802" s="287"/>
      <c r="Z19802" s="289"/>
    </row>
    <row r="19803" spans="22:26">
      <c r="V19803" s="288"/>
      <c r="W19803" s="287"/>
      <c r="Z19803" s="289"/>
    </row>
    <row r="19804" spans="22:26">
      <c r="V19804" s="288"/>
      <c r="W19804" s="287"/>
      <c r="Z19804" s="289"/>
    </row>
    <row r="19805" spans="22:26">
      <c r="V19805" s="288"/>
      <c r="W19805" s="287"/>
      <c r="Z19805" s="289"/>
    </row>
    <row r="19806" spans="22:26">
      <c r="V19806" s="288"/>
      <c r="W19806" s="287"/>
      <c r="Z19806" s="289"/>
    </row>
    <row r="19807" spans="22:26">
      <c r="V19807" s="288"/>
      <c r="W19807" s="287"/>
      <c r="Z19807" s="289"/>
    </row>
    <row r="19808" spans="22:26">
      <c r="V19808" s="288"/>
      <c r="W19808" s="287"/>
      <c r="Z19808" s="289"/>
    </row>
    <row r="19809" spans="22:26">
      <c r="V19809" s="288"/>
      <c r="W19809" s="287"/>
      <c r="Z19809" s="289"/>
    </row>
    <row r="19810" spans="22:26">
      <c r="V19810" s="288"/>
      <c r="W19810" s="287"/>
      <c r="Z19810" s="289"/>
    </row>
    <row r="19811" spans="22:26">
      <c r="V19811" s="288"/>
      <c r="W19811" s="287"/>
      <c r="Z19811" s="289"/>
    </row>
    <row r="19812" spans="22:26">
      <c r="V19812" s="288"/>
      <c r="W19812" s="287"/>
      <c r="Z19812" s="289"/>
    </row>
    <row r="19813" spans="22:26">
      <c r="V19813" s="288"/>
      <c r="W19813" s="287"/>
      <c r="Z19813" s="289"/>
    </row>
    <row r="19814" spans="22:26">
      <c r="V19814" s="288"/>
      <c r="W19814" s="287"/>
      <c r="Z19814" s="289"/>
    </row>
    <row r="19815" spans="22:26">
      <c r="V19815" s="288"/>
      <c r="W19815" s="287"/>
      <c r="Z19815" s="289"/>
    </row>
    <row r="19816" spans="22:26">
      <c r="V19816" s="288"/>
      <c r="W19816" s="287"/>
      <c r="Z19816" s="289"/>
    </row>
    <row r="19817" spans="22:26">
      <c r="V19817" s="288"/>
      <c r="W19817" s="287"/>
      <c r="Z19817" s="289"/>
    </row>
    <row r="19818" spans="22:26">
      <c r="V19818" s="288"/>
      <c r="W19818" s="287"/>
      <c r="Z19818" s="289"/>
    </row>
    <row r="19819" spans="22:26">
      <c r="V19819" s="288"/>
      <c r="W19819" s="287"/>
      <c r="Z19819" s="289"/>
    </row>
    <row r="19820" spans="22:26">
      <c r="V19820" s="288"/>
      <c r="W19820" s="287"/>
      <c r="Z19820" s="289"/>
    </row>
    <row r="19821" spans="22:26">
      <c r="V19821" s="288"/>
      <c r="W19821" s="287"/>
      <c r="Z19821" s="289"/>
    </row>
    <row r="19822" spans="22:26">
      <c r="V19822" s="288"/>
      <c r="W19822" s="287"/>
      <c r="Z19822" s="289"/>
    </row>
    <row r="19823" spans="22:26">
      <c r="V19823" s="288"/>
      <c r="W19823" s="287"/>
      <c r="Z19823" s="289"/>
    </row>
    <row r="19824" spans="22:26">
      <c r="V19824" s="288"/>
      <c r="W19824" s="287"/>
      <c r="Z19824" s="289"/>
    </row>
    <row r="19825" spans="22:26">
      <c r="V19825" s="288"/>
      <c r="W19825" s="287"/>
      <c r="Z19825" s="289"/>
    </row>
    <row r="19826" spans="22:26">
      <c r="V19826" s="288"/>
      <c r="W19826" s="287"/>
      <c r="Z19826" s="289"/>
    </row>
    <row r="19827" spans="22:26">
      <c r="V19827" s="288"/>
      <c r="W19827" s="287"/>
      <c r="Z19827" s="289"/>
    </row>
    <row r="19828" spans="22:26">
      <c r="V19828" s="288"/>
      <c r="W19828" s="287"/>
      <c r="Z19828" s="289"/>
    </row>
    <row r="19829" spans="22:26">
      <c r="V19829" s="288"/>
      <c r="W19829" s="287"/>
      <c r="Z19829" s="289"/>
    </row>
    <row r="19830" spans="22:26">
      <c r="V19830" s="288"/>
      <c r="W19830" s="287"/>
      <c r="Z19830" s="289"/>
    </row>
    <row r="19831" spans="22:26">
      <c r="V19831" s="288"/>
      <c r="W19831" s="287"/>
      <c r="Z19831" s="289"/>
    </row>
    <row r="19832" spans="22:26">
      <c r="V19832" s="288"/>
      <c r="W19832" s="287"/>
      <c r="Z19832" s="289"/>
    </row>
    <row r="19833" spans="22:26">
      <c r="V19833" s="288"/>
      <c r="W19833" s="287"/>
      <c r="Z19833" s="289"/>
    </row>
    <row r="19834" spans="22:26">
      <c r="V19834" s="288"/>
      <c r="W19834" s="287"/>
      <c r="Z19834" s="289"/>
    </row>
    <row r="19835" spans="22:26">
      <c r="V19835" s="288"/>
      <c r="W19835" s="287"/>
      <c r="Z19835" s="289"/>
    </row>
    <row r="19836" spans="22:26">
      <c r="V19836" s="288"/>
      <c r="W19836" s="287"/>
      <c r="Z19836" s="289"/>
    </row>
    <row r="19837" spans="22:26">
      <c r="V19837" s="288"/>
      <c r="W19837" s="287"/>
      <c r="Z19837" s="289"/>
    </row>
    <row r="19838" spans="22:26">
      <c r="V19838" s="288"/>
      <c r="W19838" s="287"/>
      <c r="Z19838" s="289"/>
    </row>
    <row r="19839" spans="22:26">
      <c r="V19839" s="288"/>
      <c r="W19839" s="287"/>
      <c r="Z19839" s="289"/>
    </row>
    <row r="19840" spans="22:26">
      <c r="V19840" s="288"/>
      <c r="W19840" s="287"/>
      <c r="Z19840" s="289"/>
    </row>
    <row r="19841" spans="22:26">
      <c r="V19841" s="288"/>
      <c r="W19841" s="287"/>
      <c r="Z19841" s="289"/>
    </row>
    <row r="19842" spans="22:26">
      <c r="V19842" s="288"/>
      <c r="W19842" s="287"/>
      <c r="Z19842" s="289"/>
    </row>
    <row r="19843" spans="22:26">
      <c r="V19843" s="288"/>
      <c r="W19843" s="287"/>
      <c r="Z19843" s="289"/>
    </row>
    <row r="19844" spans="22:26">
      <c r="V19844" s="288"/>
      <c r="W19844" s="287"/>
      <c r="Z19844" s="289"/>
    </row>
    <row r="19845" spans="22:26">
      <c r="V19845" s="288"/>
      <c r="W19845" s="287"/>
      <c r="Z19845" s="289"/>
    </row>
    <row r="19846" spans="22:26">
      <c r="V19846" s="288"/>
      <c r="W19846" s="287"/>
      <c r="Z19846" s="289"/>
    </row>
    <row r="19847" spans="22:26">
      <c r="V19847" s="288"/>
      <c r="W19847" s="287"/>
      <c r="Z19847" s="289"/>
    </row>
    <row r="19848" spans="22:26">
      <c r="V19848" s="288"/>
      <c r="W19848" s="287"/>
      <c r="Z19848" s="289"/>
    </row>
    <row r="19849" spans="22:26">
      <c r="V19849" s="288"/>
      <c r="W19849" s="287"/>
      <c r="Z19849" s="289"/>
    </row>
    <row r="19850" spans="22:26">
      <c r="V19850" s="288"/>
      <c r="W19850" s="287"/>
      <c r="Z19850" s="289"/>
    </row>
    <row r="19851" spans="22:26">
      <c r="V19851" s="288"/>
      <c r="W19851" s="287"/>
      <c r="Z19851" s="289"/>
    </row>
    <row r="19852" spans="22:26">
      <c r="V19852" s="288"/>
      <c r="W19852" s="287"/>
      <c r="Z19852" s="289"/>
    </row>
    <row r="19853" spans="22:26">
      <c r="V19853" s="288"/>
      <c r="W19853" s="287"/>
      <c r="Z19853" s="289"/>
    </row>
    <row r="19854" spans="22:26">
      <c r="V19854" s="288"/>
      <c r="W19854" s="287"/>
      <c r="Z19854" s="289"/>
    </row>
    <row r="19855" spans="22:26">
      <c r="V19855" s="288"/>
      <c r="W19855" s="287"/>
      <c r="Z19855" s="289"/>
    </row>
    <row r="19856" spans="22:26">
      <c r="V19856" s="288"/>
      <c r="W19856" s="287"/>
      <c r="Z19856" s="289"/>
    </row>
    <row r="19857" spans="22:26">
      <c r="V19857" s="288"/>
      <c r="W19857" s="287"/>
      <c r="Z19857" s="289"/>
    </row>
    <row r="19858" spans="22:26">
      <c r="V19858" s="288"/>
      <c r="W19858" s="287"/>
      <c r="Z19858" s="289"/>
    </row>
    <row r="19859" spans="22:26">
      <c r="V19859" s="288"/>
      <c r="W19859" s="287"/>
      <c r="Z19859" s="289"/>
    </row>
    <row r="19860" spans="22:26">
      <c r="V19860" s="288"/>
      <c r="W19860" s="287"/>
      <c r="Z19860" s="289"/>
    </row>
    <row r="19861" spans="22:26">
      <c r="V19861" s="288"/>
      <c r="W19861" s="287"/>
      <c r="Z19861" s="289"/>
    </row>
    <row r="19862" spans="22:26">
      <c r="V19862" s="288"/>
      <c r="W19862" s="287"/>
      <c r="Z19862" s="289"/>
    </row>
    <row r="19863" spans="22:26">
      <c r="V19863" s="288"/>
      <c r="W19863" s="287"/>
      <c r="Z19863" s="289"/>
    </row>
    <row r="19864" spans="22:26">
      <c r="V19864" s="288"/>
      <c r="W19864" s="287"/>
      <c r="Z19864" s="289"/>
    </row>
    <row r="19865" spans="22:26">
      <c r="V19865" s="288"/>
      <c r="W19865" s="287"/>
      <c r="Z19865" s="289"/>
    </row>
    <row r="19866" spans="22:26">
      <c r="V19866" s="288"/>
      <c r="W19866" s="287"/>
      <c r="Z19866" s="289"/>
    </row>
    <row r="19867" spans="22:26">
      <c r="V19867" s="288"/>
      <c r="W19867" s="287"/>
      <c r="Z19867" s="289"/>
    </row>
    <row r="19868" spans="22:26">
      <c r="V19868" s="288"/>
      <c r="W19868" s="287"/>
      <c r="Z19868" s="289"/>
    </row>
    <row r="19869" spans="22:26">
      <c r="V19869" s="288"/>
      <c r="W19869" s="287"/>
      <c r="Z19869" s="289"/>
    </row>
    <row r="19870" spans="22:26">
      <c r="V19870" s="288"/>
      <c r="W19870" s="287"/>
      <c r="Z19870" s="289"/>
    </row>
    <row r="19871" spans="22:26">
      <c r="V19871" s="288"/>
      <c r="W19871" s="287"/>
      <c r="Z19871" s="289"/>
    </row>
    <row r="19872" spans="22:26">
      <c r="V19872" s="288"/>
      <c r="W19872" s="287"/>
      <c r="Z19872" s="289"/>
    </row>
    <row r="19873" spans="22:26">
      <c r="V19873" s="288"/>
      <c r="W19873" s="287"/>
      <c r="Z19873" s="289"/>
    </row>
    <row r="19874" spans="22:26">
      <c r="V19874" s="288"/>
      <c r="W19874" s="287"/>
      <c r="Z19874" s="289"/>
    </row>
    <row r="19875" spans="22:26">
      <c r="V19875" s="288"/>
      <c r="W19875" s="287"/>
      <c r="Z19875" s="289"/>
    </row>
    <row r="19876" spans="22:26">
      <c r="V19876" s="288"/>
      <c r="W19876" s="287"/>
      <c r="Z19876" s="289"/>
    </row>
    <row r="19877" spans="22:26">
      <c r="V19877" s="288"/>
      <c r="W19877" s="287"/>
      <c r="Z19877" s="289"/>
    </row>
    <row r="19878" spans="22:26">
      <c r="V19878" s="288"/>
      <c r="W19878" s="287"/>
      <c r="Z19878" s="289"/>
    </row>
    <row r="19879" spans="22:26">
      <c r="V19879" s="288"/>
      <c r="W19879" s="287"/>
      <c r="Z19879" s="289"/>
    </row>
    <row r="19880" spans="22:26">
      <c r="V19880" s="288"/>
      <c r="W19880" s="287"/>
      <c r="Z19880" s="289"/>
    </row>
    <row r="19881" spans="22:26">
      <c r="V19881" s="288"/>
      <c r="W19881" s="287"/>
      <c r="Z19881" s="289"/>
    </row>
    <row r="19882" spans="22:26">
      <c r="V19882" s="288"/>
      <c r="W19882" s="287"/>
      <c r="Z19882" s="289"/>
    </row>
    <row r="19883" spans="22:26">
      <c r="V19883" s="288"/>
      <c r="W19883" s="287"/>
      <c r="Z19883" s="289"/>
    </row>
    <row r="19884" spans="22:26">
      <c r="V19884" s="288"/>
      <c r="W19884" s="287"/>
      <c r="Z19884" s="289"/>
    </row>
    <row r="19885" spans="22:26">
      <c r="V19885" s="288"/>
      <c r="W19885" s="287"/>
      <c r="Z19885" s="289"/>
    </row>
    <row r="19886" spans="22:26">
      <c r="V19886" s="288"/>
      <c r="W19886" s="287"/>
      <c r="Z19886" s="289"/>
    </row>
    <row r="19887" spans="22:26">
      <c r="V19887" s="288"/>
      <c r="W19887" s="287"/>
      <c r="Z19887" s="289"/>
    </row>
    <row r="19888" spans="22:26">
      <c r="V19888" s="288"/>
      <c r="W19888" s="287"/>
      <c r="Z19888" s="289"/>
    </row>
    <row r="19889" spans="22:26">
      <c r="V19889" s="288"/>
      <c r="W19889" s="287"/>
      <c r="Z19889" s="289"/>
    </row>
    <row r="19890" spans="22:26">
      <c r="V19890" s="288"/>
      <c r="W19890" s="287"/>
      <c r="Z19890" s="289"/>
    </row>
    <row r="19891" spans="22:26">
      <c r="V19891" s="288"/>
      <c r="W19891" s="287"/>
      <c r="Z19891" s="289"/>
    </row>
    <row r="19892" spans="22:26">
      <c r="V19892" s="288"/>
      <c r="W19892" s="287"/>
      <c r="Z19892" s="289"/>
    </row>
    <row r="19893" spans="22:26">
      <c r="V19893" s="288"/>
      <c r="W19893" s="287"/>
      <c r="Z19893" s="289"/>
    </row>
    <row r="19894" spans="22:26">
      <c r="V19894" s="288"/>
      <c r="W19894" s="287"/>
      <c r="Z19894" s="289"/>
    </row>
    <row r="19895" spans="22:26">
      <c r="V19895" s="288"/>
      <c r="W19895" s="287"/>
      <c r="Z19895" s="289"/>
    </row>
    <row r="19896" spans="22:26">
      <c r="V19896" s="288"/>
      <c r="W19896" s="287"/>
      <c r="Z19896" s="289"/>
    </row>
    <row r="19897" spans="22:26">
      <c r="V19897" s="288"/>
      <c r="W19897" s="287"/>
      <c r="Z19897" s="289"/>
    </row>
    <row r="19898" spans="22:26">
      <c r="V19898" s="288"/>
      <c r="W19898" s="287"/>
      <c r="Z19898" s="289"/>
    </row>
    <row r="19899" spans="22:26">
      <c r="V19899" s="288"/>
      <c r="W19899" s="287"/>
      <c r="Z19899" s="289"/>
    </row>
    <row r="19900" spans="22:26">
      <c r="V19900" s="288"/>
      <c r="W19900" s="287"/>
      <c r="Z19900" s="289"/>
    </row>
    <row r="19901" spans="22:26">
      <c r="V19901" s="288"/>
      <c r="W19901" s="287"/>
      <c r="Z19901" s="289"/>
    </row>
    <row r="19902" spans="22:26">
      <c r="V19902" s="288"/>
      <c r="W19902" s="287"/>
      <c r="Z19902" s="289"/>
    </row>
    <row r="19903" spans="22:26">
      <c r="V19903" s="288"/>
      <c r="W19903" s="287"/>
      <c r="Z19903" s="289"/>
    </row>
    <row r="19904" spans="22:26">
      <c r="V19904" s="288"/>
      <c r="W19904" s="287"/>
      <c r="Z19904" s="289"/>
    </row>
    <row r="19905" spans="22:26">
      <c r="V19905" s="288"/>
      <c r="W19905" s="287"/>
      <c r="Z19905" s="289"/>
    </row>
    <row r="19906" spans="22:26">
      <c r="V19906" s="288"/>
      <c r="W19906" s="287"/>
      <c r="Z19906" s="289"/>
    </row>
    <row r="19907" spans="22:26">
      <c r="V19907" s="288"/>
      <c r="W19907" s="287"/>
      <c r="Z19907" s="289"/>
    </row>
    <row r="19908" spans="22:26">
      <c r="V19908" s="288"/>
      <c r="W19908" s="287"/>
      <c r="Z19908" s="289"/>
    </row>
    <row r="19909" spans="22:26">
      <c r="V19909" s="288"/>
      <c r="W19909" s="287"/>
      <c r="Z19909" s="289"/>
    </row>
    <row r="19910" spans="22:26">
      <c r="V19910" s="288"/>
      <c r="W19910" s="287"/>
      <c r="Z19910" s="289"/>
    </row>
    <row r="19911" spans="22:26">
      <c r="V19911" s="288"/>
      <c r="W19911" s="287"/>
      <c r="Z19911" s="289"/>
    </row>
    <row r="19912" spans="22:26">
      <c r="V19912" s="288"/>
      <c r="W19912" s="287"/>
      <c r="Z19912" s="289"/>
    </row>
    <row r="19913" spans="22:26">
      <c r="V19913" s="288"/>
      <c r="W19913" s="287"/>
      <c r="Z19913" s="289"/>
    </row>
    <row r="19914" spans="22:26">
      <c r="V19914" s="288"/>
      <c r="W19914" s="287"/>
      <c r="Z19914" s="289"/>
    </row>
    <row r="19915" spans="22:26">
      <c r="V19915" s="288"/>
      <c r="W19915" s="287"/>
      <c r="Z19915" s="289"/>
    </row>
    <row r="19916" spans="22:26">
      <c r="V19916" s="288"/>
      <c r="W19916" s="287"/>
      <c r="Z19916" s="289"/>
    </row>
    <row r="19917" spans="22:26">
      <c r="V19917" s="288"/>
      <c r="W19917" s="287"/>
      <c r="Z19917" s="289"/>
    </row>
    <row r="19918" spans="22:26">
      <c r="V19918" s="288"/>
      <c r="W19918" s="287"/>
      <c r="Z19918" s="289"/>
    </row>
    <row r="19919" spans="22:26">
      <c r="V19919" s="288"/>
      <c r="W19919" s="287"/>
      <c r="Z19919" s="289"/>
    </row>
    <row r="19920" spans="22:26">
      <c r="V19920" s="288"/>
      <c r="W19920" s="287"/>
      <c r="Z19920" s="289"/>
    </row>
    <row r="19921" spans="22:26">
      <c r="V19921" s="288"/>
      <c r="W19921" s="287"/>
      <c r="Z19921" s="289"/>
    </row>
    <row r="19922" spans="22:26">
      <c r="V19922" s="288"/>
      <c r="W19922" s="287"/>
      <c r="Z19922" s="289"/>
    </row>
    <row r="19923" spans="22:26">
      <c r="V19923" s="288"/>
      <c r="W19923" s="287"/>
      <c r="Z19923" s="289"/>
    </row>
    <row r="19924" spans="22:26">
      <c r="V19924" s="288"/>
      <c r="W19924" s="287"/>
      <c r="Z19924" s="289"/>
    </row>
    <row r="19925" spans="22:26">
      <c r="V19925" s="288"/>
      <c r="W19925" s="287"/>
      <c r="Z19925" s="289"/>
    </row>
    <row r="19926" spans="22:26">
      <c r="V19926" s="288"/>
      <c r="W19926" s="287"/>
      <c r="Z19926" s="289"/>
    </row>
    <row r="19927" spans="22:26">
      <c r="V19927" s="288"/>
      <c r="W19927" s="287"/>
      <c r="Z19927" s="289"/>
    </row>
    <row r="19928" spans="22:26">
      <c r="V19928" s="288"/>
      <c r="W19928" s="287"/>
      <c r="Z19928" s="289"/>
    </row>
    <row r="19929" spans="22:26">
      <c r="V19929" s="288"/>
      <c r="W19929" s="287"/>
      <c r="Z19929" s="289"/>
    </row>
    <row r="19930" spans="22:26">
      <c r="V19930" s="288"/>
      <c r="W19930" s="287"/>
      <c r="Z19930" s="289"/>
    </row>
    <row r="19931" spans="22:26">
      <c r="V19931" s="288"/>
      <c r="W19931" s="287"/>
      <c r="Z19931" s="289"/>
    </row>
    <row r="19932" spans="22:26">
      <c r="V19932" s="288"/>
      <c r="W19932" s="287"/>
      <c r="Z19932" s="289"/>
    </row>
    <row r="19933" spans="22:26">
      <c r="V19933" s="288"/>
      <c r="W19933" s="287"/>
      <c r="Z19933" s="289"/>
    </row>
    <row r="19934" spans="22:26">
      <c r="V19934" s="288"/>
      <c r="W19934" s="287"/>
      <c r="Z19934" s="289"/>
    </row>
    <row r="19935" spans="22:26">
      <c r="V19935" s="288"/>
      <c r="W19935" s="287"/>
      <c r="Z19935" s="289"/>
    </row>
    <row r="19936" spans="22:26">
      <c r="V19936" s="288"/>
      <c r="W19936" s="287"/>
      <c r="Z19936" s="289"/>
    </row>
    <row r="19937" spans="22:26">
      <c r="V19937" s="288"/>
      <c r="W19937" s="287"/>
      <c r="Z19937" s="289"/>
    </row>
    <row r="19938" spans="22:26">
      <c r="V19938" s="288"/>
      <c r="W19938" s="287"/>
      <c r="Z19938" s="289"/>
    </row>
    <row r="19939" spans="22:26">
      <c r="V19939" s="288"/>
      <c r="W19939" s="287"/>
      <c r="Z19939" s="289"/>
    </row>
    <row r="19940" spans="22:26">
      <c r="V19940" s="288"/>
      <c r="W19940" s="287"/>
      <c r="Z19940" s="289"/>
    </row>
    <row r="19941" spans="22:26">
      <c r="V19941" s="288"/>
      <c r="W19941" s="287"/>
      <c r="Z19941" s="289"/>
    </row>
    <row r="19942" spans="22:26">
      <c r="V19942" s="288"/>
      <c r="W19942" s="287"/>
      <c r="Z19942" s="289"/>
    </row>
    <row r="19943" spans="22:26">
      <c r="V19943" s="288"/>
      <c r="W19943" s="287"/>
      <c r="Z19943" s="289"/>
    </row>
    <row r="19944" spans="22:26">
      <c r="V19944" s="288"/>
      <c r="W19944" s="287"/>
      <c r="Z19944" s="289"/>
    </row>
    <row r="19945" spans="22:26">
      <c r="V19945" s="288"/>
      <c r="W19945" s="287"/>
      <c r="Z19945" s="289"/>
    </row>
    <row r="19946" spans="22:26">
      <c r="V19946" s="288"/>
      <c r="W19946" s="287"/>
      <c r="Z19946" s="289"/>
    </row>
    <row r="19947" spans="22:26">
      <c r="V19947" s="288"/>
      <c r="W19947" s="287"/>
      <c r="Z19947" s="289"/>
    </row>
    <row r="19948" spans="22:26">
      <c r="V19948" s="288"/>
      <c r="W19948" s="287"/>
      <c r="Z19948" s="289"/>
    </row>
    <row r="19949" spans="22:26">
      <c r="V19949" s="288"/>
      <c r="W19949" s="287"/>
      <c r="Z19949" s="289"/>
    </row>
    <row r="19950" spans="22:26">
      <c r="V19950" s="288"/>
      <c r="W19950" s="287"/>
      <c r="Z19950" s="289"/>
    </row>
    <row r="19951" spans="22:26">
      <c r="V19951" s="288"/>
      <c r="W19951" s="287"/>
      <c r="Z19951" s="289"/>
    </row>
    <row r="19952" spans="22:26">
      <c r="V19952" s="288"/>
      <c r="W19952" s="287"/>
      <c r="Z19952" s="289"/>
    </row>
    <row r="19953" spans="22:26">
      <c r="V19953" s="288"/>
      <c r="W19953" s="287"/>
      <c r="Z19953" s="289"/>
    </row>
    <row r="19954" spans="22:26">
      <c r="V19954" s="288"/>
      <c r="W19954" s="287"/>
      <c r="Z19954" s="289"/>
    </row>
    <row r="19955" spans="22:26">
      <c r="V19955" s="288"/>
      <c r="W19955" s="287"/>
      <c r="Z19955" s="289"/>
    </row>
    <row r="19956" spans="22:26">
      <c r="V19956" s="288"/>
      <c r="W19956" s="287"/>
      <c r="Z19956" s="289"/>
    </row>
    <row r="19957" spans="22:26">
      <c r="V19957" s="288"/>
      <c r="W19957" s="287"/>
      <c r="Z19957" s="289"/>
    </row>
    <row r="19958" spans="22:26">
      <c r="V19958" s="288"/>
      <c r="W19958" s="287"/>
      <c r="Z19958" s="289"/>
    </row>
    <row r="19959" spans="22:26">
      <c r="V19959" s="288"/>
      <c r="W19959" s="287"/>
      <c r="Z19959" s="289"/>
    </row>
    <row r="19960" spans="22:26">
      <c r="V19960" s="288"/>
      <c r="W19960" s="287"/>
      <c r="Z19960" s="289"/>
    </row>
    <row r="19961" spans="22:26">
      <c r="V19961" s="288"/>
      <c r="W19961" s="287"/>
      <c r="Z19961" s="289"/>
    </row>
    <row r="19962" spans="22:26">
      <c r="V19962" s="288"/>
      <c r="W19962" s="287"/>
      <c r="Z19962" s="289"/>
    </row>
    <row r="19963" spans="22:26">
      <c r="V19963" s="288"/>
      <c r="W19963" s="287"/>
      <c r="Z19963" s="289"/>
    </row>
    <row r="19964" spans="22:26">
      <c r="V19964" s="288"/>
      <c r="W19964" s="287"/>
      <c r="Z19964" s="289"/>
    </row>
    <row r="19965" spans="22:26">
      <c r="V19965" s="288"/>
      <c r="W19965" s="287"/>
      <c r="Z19965" s="289"/>
    </row>
    <row r="19966" spans="22:26">
      <c r="V19966" s="288"/>
      <c r="W19966" s="287"/>
      <c r="Z19966" s="289"/>
    </row>
    <row r="19967" spans="22:26">
      <c r="V19967" s="288"/>
      <c r="W19967" s="287"/>
      <c r="Z19967" s="289"/>
    </row>
    <row r="19968" spans="22:26">
      <c r="V19968" s="288"/>
      <c r="W19968" s="287"/>
      <c r="Z19968" s="289"/>
    </row>
    <row r="19969" spans="22:26">
      <c r="V19969" s="288"/>
      <c r="W19969" s="287"/>
      <c r="Z19969" s="289"/>
    </row>
    <row r="19970" spans="22:26">
      <c r="V19970" s="288"/>
      <c r="W19970" s="287"/>
      <c r="Z19970" s="289"/>
    </row>
    <row r="19971" spans="22:26">
      <c r="V19971" s="288"/>
      <c r="W19971" s="287"/>
      <c r="Z19971" s="289"/>
    </row>
    <row r="19972" spans="22:26">
      <c r="V19972" s="288"/>
      <c r="W19972" s="287"/>
      <c r="Z19972" s="289"/>
    </row>
    <row r="19973" spans="22:26">
      <c r="V19973" s="288"/>
      <c r="W19973" s="287"/>
      <c r="Z19973" s="289"/>
    </row>
    <row r="19974" spans="22:26">
      <c r="V19974" s="288"/>
      <c r="W19974" s="287"/>
      <c r="Z19974" s="289"/>
    </row>
    <row r="19975" spans="22:26">
      <c r="V19975" s="288"/>
      <c r="W19975" s="287"/>
      <c r="Z19975" s="289"/>
    </row>
    <row r="19976" spans="22:26">
      <c r="V19976" s="288"/>
      <c r="W19976" s="287"/>
      <c r="Z19976" s="289"/>
    </row>
    <row r="19977" spans="22:26">
      <c r="V19977" s="288"/>
      <c r="W19977" s="287"/>
      <c r="Z19977" s="289"/>
    </row>
    <row r="19978" spans="22:26">
      <c r="V19978" s="288"/>
      <c r="W19978" s="287"/>
      <c r="Z19978" s="289"/>
    </row>
    <row r="19979" spans="22:26">
      <c r="V19979" s="288"/>
      <c r="W19979" s="287"/>
      <c r="Z19979" s="289"/>
    </row>
    <row r="19980" spans="22:26">
      <c r="V19980" s="288"/>
      <c r="W19980" s="287"/>
      <c r="Z19980" s="289"/>
    </row>
    <row r="19981" spans="22:26">
      <c r="V19981" s="288"/>
      <c r="W19981" s="287"/>
      <c r="Z19981" s="289"/>
    </row>
    <row r="19982" spans="22:26">
      <c r="V19982" s="288"/>
      <c r="W19982" s="287"/>
      <c r="Z19982" s="289"/>
    </row>
    <row r="19983" spans="22:26">
      <c r="V19983" s="288"/>
      <c r="W19983" s="287"/>
      <c r="Z19983" s="289"/>
    </row>
    <row r="19984" spans="22:26">
      <c r="V19984" s="288"/>
      <c r="W19984" s="287"/>
      <c r="Z19984" s="289"/>
    </row>
    <row r="19985" spans="22:26">
      <c r="V19985" s="288"/>
      <c r="W19985" s="287"/>
      <c r="Z19985" s="289"/>
    </row>
    <row r="19986" spans="22:26">
      <c r="V19986" s="288"/>
      <c r="W19986" s="287"/>
      <c r="Z19986" s="289"/>
    </row>
    <row r="19987" spans="22:26">
      <c r="V19987" s="288"/>
      <c r="W19987" s="287"/>
      <c r="Z19987" s="289"/>
    </row>
    <row r="19988" spans="22:26">
      <c r="V19988" s="288"/>
      <c r="W19988" s="287"/>
      <c r="Z19988" s="289"/>
    </row>
    <row r="19989" spans="22:26">
      <c r="V19989" s="288"/>
      <c r="W19989" s="287"/>
      <c r="Z19989" s="289"/>
    </row>
    <row r="19990" spans="22:26">
      <c r="V19990" s="288"/>
      <c r="W19990" s="287"/>
      <c r="Z19990" s="289"/>
    </row>
    <row r="19991" spans="22:26">
      <c r="V19991" s="288"/>
      <c r="W19991" s="287"/>
      <c r="Z19991" s="289"/>
    </row>
    <row r="19992" spans="22:26">
      <c r="V19992" s="288"/>
      <c r="W19992" s="287"/>
      <c r="Z19992" s="289"/>
    </row>
    <row r="19993" spans="22:26">
      <c r="V19993" s="288"/>
      <c r="W19993" s="287"/>
      <c r="Z19993" s="289"/>
    </row>
    <row r="19994" spans="22:26">
      <c r="V19994" s="288"/>
      <c r="W19994" s="287"/>
      <c r="Z19994" s="289"/>
    </row>
    <row r="19995" spans="22:26">
      <c r="V19995" s="288"/>
      <c r="W19995" s="287"/>
      <c r="Z19995" s="289"/>
    </row>
    <row r="19996" spans="22:26">
      <c r="V19996" s="288"/>
      <c r="W19996" s="287"/>
      <c r="Z19996" s="289"/>
    </row>
    <row r="19997" spans="22:26">
      <c r="V19997" s="288"/>
      <c r="W19997" s="287"/>
      <c r="Z19997" s="289"/>
    </row>
    <row r="19998" spans="22:26">
      <c r="V19998" s="288"/>
      <c r="W19998" s="287"/>
      <c r="Z19998" s="289"/>
    </row>
    <row r="19999" spans="22:26">
      <c r="V19999" s="288"/>
      <c r="W19999" s="287"/>
      <c r="Z19999" s="289"/>
    </row>
    <row r="20000" spans="22:26">
      <c r="V20000" s="288"/>
      <c r="W20000" s="287"/>
      <c r="Z20000" s="289"/>
    </row>
    <row r="20001" spans="22:26">
      <c r="V20001" s="288"/>
      <c r="W20001" s="287"/>
      <c r="Z20001" s="289"/>
    </row>
    <row r="20002" spans="22:26">
      <c r="V20002" s="288"/>
      <c r="W20002" s="287"/>
      <c r="Z20002" s="289"/>
    </row>
    <row r="20003" spans="22:26">
      <c r="V20003" s="288"/>
      <c r="W20003" s="287"/>
      <c r="Z20003" s="289"/>
    </row>
    <row r="20004" spans="22:26">
      <c r="V20004" s="288"/>
      <c r="W20004" s="287"/>
      <c r="Z20004" s="289"/>
    </row>
    <row r="20005" spans="22:26">
      <c r="V20005" s="288"/>
      <c r="W20005" s="287"/>
      <c r="Z20005" s="289"/>
    </row>
    <row r="20006" spans="22:26">
      <c r="V20006" s="288"/>
      <c r="W20006" s="287"/>
      <c r="Z20006" s="289"/>
    </row>
    <row r="20007" spans="22:26">
      <c r="V20007" s="288"/>
      <c r="W20007" s="287"/>
      <c r="Z20007" s="289"/>
    </row>
    <row r="20008" spans="22:26">
      <c r="V20008" s="288"/>
      <c r="W20008" s="287"/>
      <c r="Z20008" s="289"/>
    </row>
    <row r="20009" spans="22:26">
      <c r="V20009" s="288"/>
      <c r="W20009" s="287"/>
      <c r="Z20009" s="289"/>
    </row>
    <row r="20010" spans="22:26">
      <c r="V20010" s="288"/>
      <c r="W20010" s="287"/>
      <c r="Z20010" s="289"/>
    </row>
    <row r="20011" spans="22:26">
      <c r="V20011" s="288"/>
      <c r="W20011" s="287"/>
      <c r="Z20011" s="289"/>
    </row>
    <row r="20012" spans="22:26">
      <c r="V20012" s="288"/>
      <c r="W20012" s="287"/>
      <c r="Z20012" s="289"/>
    </row>
    <row r="20013" spans="22:26">
      <c r="V20013" s="288"/>
      <c r="W20013" s="287"/>
      <c r="Z20013" s="289"/>
    </row>
    <row r="20014" spans="22:26">
      <c r="V20014" s="288"/>
      <c r="W20014" s="287"/>
      <c r="Z20014" s="289"/>
    </row>
    <row r="20015" spans="22:26">
      <c r="V20015" s="288"/>
      <c r="W20015" s="287"/>
      <c r="Z20015" s="289"/>
    </row>
    <row r="20016" spans="22:26">
      <c r="V20016" s="288"/>
      <c r="W20016" s="287"/>
      <c r="Z20016" s="289"/>
    </row>
    <row r="20017" spans="22:26">
      <c r="V20017" s="288"/>
      <c r="W20017" s="287"/>
      <c r="Z20017" s="289"/>
    </row>
    <row r="20018" spans="22:26">
      <c r="V20018" s="288"/>
      <c r="W20018" s="287"/>
      <c r="Z20018" s="289"/>
    </row>
    <row r="20019" spans="22:26">
      <c r="V20019" s="288"/>
      <c r="W20019" s="287"/>
      <c r="Z20019" s="289"/>
    </row>
    <row r="20020" spans="22:26">
      <c r="V20020" s="288"/>
      <c r="W20020" s="287"/>
      <c r="Z20020" s="289"/>
    </row>
    <row r="20021" spans="22:26">
      <c r="V20021" s="288"/>
      <c r="W20021" s="287"/>
      <c r="Z20021" s="289"/>
    </row>
    <row r="20022" spans="22:26">
      <c r="V20022" s="288"/>
      <c r="W20022" s="287"/>
      <c r="Z20022" s="289"/>
    </row>
    <row r="20023" spans="22:26">
      <c r="V20023" s="288"/>
      <c r="W20023" s="287"/>
      <c r="Z20023" s="289"/>
    </row>
    <row r="20024" spans="22:26">
      <c r="V20024" s="288"/>
      <c r="W20024" s="287"/>
      <c r="Z20024" s="289"/>
    </row>
    <row r="20025" spans="22:26">
      <c r="V20025" s="288"/>
      <c r="W20025" s="287"/>
      <c r="Z20025" s="289"/>
    </row>
    <row r="20026" spans="22:26">
      <c r="V20026" s="288"/>
      <c r="W20026" s="287"/>
      <c r="Z20026" s="289"/>
    </row>
    <row r="20027" spans="22:26">
      <c r="V20027" s="288"/>
      <c r="W20027" s="287"/>
      <c r="Z20027" s="289"/>
    </row>
    <row r="20028" spans="22:26">
      <c r="V20028" s="288"/>
      <c r="W20028" s="287"/>
      <c r="Z20028" s="289"/>
    </row>
    <row r="20029" spans="22:26">
      <c r="V20029" s="288"/>
      <c r="W20029" s="287"/>
      <c r="Z20029" s="289"/>
    </row>
    <row r="20030" spans="22:26">
      <c r="V20030" s="288"/>
      <c r="W20030" s="287"/>
      <c r="Z20030" s="289"/>
    </row>
    <row r="20031" spans="22:26">
      <c r="V20031" s="288"/>
      <c r="W20031" s="287"/>
      <c r="Z20031" s="289"/>
    </row>
    <row r="20032" spans="22:26">
      <c r="V20032" s="288"/>
      <c r="W20032" s="287"/>
      <c r="Z20032" s="289"/>
    </row>
    <row r="20033" spans="22:26">
      <c r="V20033" s="288"/>
      <c r="W20033" s="287"/>
      <c r="Z20033" s="289"/>
    </row>
    <row r="20034" spans="22:26">
      <c r="V20034" s="288"/>
      <c r="W20034" s="287"/>
      <c r="Z20034" s="289"/>
    </row>
    <row r="20035" spans="22:26">
      <c r="V20035" s="288"/>
      <c r="W20035" s="287"/>
      <c r="Z20035" s="289"/>
    </row>
    <row r="20036" spans="22:26">
      <c r="V20036" s="288"/>
      <c r="W20036" s="287"/>
      <c r="Z20036" s="289"/>
    </row>
    <row r="20037" spans="22:26">
      <c r="V20037" s="288"/>
      <c r="W20037" s="287"/>
      <c r="Z20037" s="289"/>
    </row>
    <row r="20038" spans="22:26">
      <c r="V20038" s="288"/>
      <c r="W20038" s="287"/>
      <c r="Z20038" s="289"/>
    </row>
    <row r="20039" spans="22:26">
      <c r="V20039" s="288"/>
      <c r="W20039" s="287"/>
      <c r="Z20039" s="289"/>
    </row>
    <row r="20040" spans="22:26">
      <c r="V20040" s="288"/>
      <c r="W20040" s="287"/>
      <c r="Z20040" s="289"/>
    </row>
    <row r="20041" spans="22:26">
      <c r="V20041" s="288"/>
      <c r="W20041" s="287"/>
      <c r="Z20041" s="289"/>
    </row>
    <row r="20042" spans="22:26">
      <c r="V20042" s="288"/>
      <c r="W20042" s="287"/>
      <c r="Z20042" s="289"/>
    </row>
    <row r="20043" spans="22:26">
      <c r="V20043" s="288"/>
      <c r="W20043" s="287"/>
      <c r="Z20043" s="289"/>
    </row>
    <row r="20044" spans="22:26">
      <c r="V20044" s="288"/>
      <c r="W20044" s="287"/>
      <c r="Z20044" s="289"/>
    </row>
    <row r="20045" spans="22:26">
      <c r="V20045" s="288"/>
      <c r="W20045" s="287"/>
      <c r="Z20045" s="289"/>
    </row>
    <row r="20046" spans="22:26">
      <c r="V20046" s="288"/>
      <c r="W20046" s="287"/>
      <c r="Z20046" s="289"/>
    </row>
    <row r="20047" spans="22:26">
      <c r="V20047" s="288"/>
      <c r="W20047" s="287"/>
      <c r="Z20047" s="289"/>
    </row>
    <row r="20048" spans="22:26">
      <c r="V20048" s="288"/>
      <c r="W20048" s="287"/>
      <c r="Z20048" s="289"/>
    </row>
    <row r="20049" spans="22:26">
      <c r="V20049" s="288"/>
      <c r="W20049" s="287"/>
      <c r="Z20049" s="289"/>
    </row>
    <row r="20050" spans="22:26">
      <c r="V20050" s="288"/>
      <c r="W20050" s="287"/>
      <c r="Z20050" s="289"/>
    </row>
    <row r="20051" spans="22:26">
      <c r="V20051" s="288"/>
      <c r="W20051" s="287"/>
      <c r="Z20051" s="289"/>
    </row>
    <row r="20052" spans="22:26">
      <c r="V20052" s="288"/>
      <c r="W20052" s="287"/>
      <c r="Z20052" s="289"/>
    </row>
    <row r="20053" spans="22:26">
      <c r="V20053" s="288"/>
      <c r="W20053" s="287"/>
      <c r="Z20053" s="289"/>
    </row>
    <row r="20054" spans="22:26">
      <c r="V20054" s="288"/>
      <c r="W20054" s="287"/>
      <c r="Z20054" s="289"/>
    </row>
    <row r="20055" spans="22:26">
      <c r="V20055" s="288"/>
      <c r="W20055" s="287"/>
      <c r="Z20055" s="289"/>
    </row>
    <row r="20056" spans="22:26">
      <c r="V20056" s="288"/>
      <c r="W20056" s="287"/>
      <c r="Z20056" s="289"/>
    </row>
    <row r="20057" spans="22:26">
      <c r="V20057" s="288"/>
      <c r="W20057" s="287"/>
      <c r="Z20057" s="289"/>
    </row>
    <row r="20058" spans="22:26">
      <c r="V20058" s="288"/>
      <c r="W20058" s="287"/>
      <c r="Z20058" s="289"/>
    </row>
    <row r="20059" spans="22:26">
      <c r="V20059" s="288"/>
      <c r="W20059" s="287"/>
      <c r="Z20059" s="289"/>
    </row>
    <row r="20060" spans="22:26">
      <c r="V20060" s="288"/>
      <c r="W20060" s="287"/>
      <c r="Z20060" s="289"/>
    </row>
    <row r="20061" spans="22:26">
      <c r="V20061" s="288"/>
      <c r="W20061" s="287"/>
      <c r="Z20061" s="289"/>
    </row>
    <row r="20062" spans="22:26">
      <c r="V20062" s="288"/>
      <c r="W20062" s="287"/>
      <c r="Z20062" s="289"/>
    </row>
    <row r="20063" spans="22:26">
      <c r="V20063" s="288"/>
      <c r="W20063" s="287"/>
      <c r="Z20063" s="289"/>
    </row>
    <row r="20064" spans="22:26">
      <c r="V20064" s="288"/>
      <c r="W20064" s="287"/>
      <c r="Z20064" s="289"/>
    </row>
    <row r="20065" spans="22:26">
      <c r="V20065" s="288"/>
      <c r="W20065" s="287"/>
      <c r="Z20065" s="289"/>
    </row>
    <row r="20066" spans="22:26">
      <c r="V20066" s="288"/>
      <c r="W20066" s="287"/>
      <c r="Z20066" s="289"/>
    </row>
    <row r="20067" spans="22:26">
      <c r="V20067" s="288"/>
      <c r="W20067" s="287"/>
      <c r="Z20067" s="289"/>
    </row>
    <row r="20068" spans="22:26">
      <c r="V20068" s="288"/>
      <c r="W20068" s="287"/>
      <c r="Z20068" s="289"/>
    </row>
    <row r="20069" spans="22:26">
      <c r="V20069" s="288"/>
      <c r="W20069" s="287"/>
      <c r="Z20069" s="289"/>
    </row>
    <row r="20070" spans="22:26">
      <c r="V20070" s="288"/>
      <c r="W20070" s="287"/>
      <c r="Z20070" s="289"/>
    </row>
    <row r="20071" spans="22:26">
      <c r="V20071" s="288"/>
      <c r="W20071" s="287"/>
      <c r="Z20071" s="289"/>
    </row>
    <row r="20072" spans="22:26">
      <c r="V20072" s="288"/>
      <c r="W20072" s="287"/>
      <c r="Z20072" s="289"/>
    </row>
    <row r="20073" spans="22:26">
      <c r="V20073" s="288"/>
      <c r="W20073" s="287"/>
      <c r="Z20073" s="289"/>
    </row>
    <row r="20074" spans="22:26">
      <c r="V20074" s="288"/>
      <c r="W20074" s="287"/>
      <c r="Z20074" s="289"/>
    </row>
    <row r="20075" spans="22:26">
      <c r="V20075" s="288"/>
      <c r="W20075" s="287"/>
      <c r="Z20075" s="289"/>
    </row>
    <row r="20076" spans="22:26">
      <c r="V20076" s="288"/>
      <c r="W20076" s="287"/>
      <c r="Z20076" s="289"/>
    </row>
    <row r="20077" spans="22:26">
      <c r="V20077" s="288"/>
      <c r="W20077" s="287"/>
      <c r="Z20077" s="289"/>
    </row>
    <row r="20078" spans="22:26">
      <c r="V20078" s="288"/>
      <c r="W20078" s="287"/>
      <c r="Z20078" s="289"/>
    </row>
    <row r="20079" spans="22:26">
      <c r="V20079" s="288"/>
      <c r="W20079" s="287"/>
      <c r="Z20079" s="289"/>
    </row>
    <row r="20080" spans="22:26">
      <c r="V20080" s="288"/>
      <c r="W20080" s="287"/>
      <c r="Z20080" s="289"/>
    </row>
    <row r="20081" spans="22:26">
      <c r="V20081" s="288"/>
      <c r="W20081" s="287"/>
      <c r="Z20081" s="289"/>
    </row>
    <row r="20082" spans="22:26">
      <c r="V20082" s="288"/>
      <c r="W20082" s="287"/>
      <c r="Z20082" s="289"/>
    </row>
    <row r="20083" spans="22:26">
      <c r="V20083" s="288"/>
      <c r="W20083" s="287"/>
      <c r="Z20083" s="289"/>
    </row>
    <row r="20084" spans="22:26">
      <c r="V20084" s="288"/>
      <c r="W20084" s="287"/>
      <c r="Z20084" s="289"/>
    </row>
    <row r="20085" spans="22:26">
      <c r="V20085" s="288"/>
      <c r="W20085" s="287"/>
      <c r="Z20085" s="289"/>
    </row>
    <row r="20086" spans="22:26">
      <c r="V20086" s="288"/>
      <c r="W20086" s="287"/>
      <c r="Z20086" s="289"/>
    </row>
    <row r="20087" spans="22:26">
      <c r="V20087" s="288"/>
      <c r="W20087" s="287"/>
      <c r="Z20087" s="289"/>
    </row>
    <row r="20088" spans="22:26">
      <c r="V20088" s="288"/>
      <c r="W20088" s="287"/>
      <c r="Z20088" s="289"/>
    </row>
    <row r="20089" spans="22:26">
      <c r="V20089" s="288"/>
      <c r="W20089" s="287"/>
      <c r="Z20089" s="289"/>
    </row>
    <row r="20090" spans="22:26">
      <c r="V20090" s="288"/>
      <c r="W20090" s="287"/>
      <c r="Z20090" s="289"/>
    </row>
    <row r="20091" spans="22:26">
      <c r="V20091" s="288"/>
      <c r="W20091" s="287"/>
      <c r="Z20091" s="289"/>
    </row>
    <row r="20092" spans="22:26">
      <c r="V20092" s="288"/>
      <c r="W20092" s="287"/>
      <c r="Z20092" s="289"/>
    </row>
    <row r="20093" spans="22:26">
      <c r="V20093" s="288"/>
      <c r="W20093" s="287"/>
      <c r="Z20093" s="289"/>
    </row>
    <row r="20094" spans="22:26">
      <c r="V20094" s="288"/>
      <c r="W20094" s="287"/>
      <c r="Z20094" s="289"/>
    </row>
    <row r="20095" spans="22:26">
      <c r="V20095" s="288"/>
      <c r="W20095" s="287"/>
      <c r="Z20095" s="289"/>
    </row>
    <row r="20096" spans="22:26">
      <c r="V20096" s="288"/>
      <c r="W20096" s="287"/>
      <c r="Z20096" s="289"/>
    </row>
    <row r="20097" spans="22:26">
      <c r="V20097" s="288"/>
      <c r="W20097" s="287"/>
      <c r="Z20097" s="289"/>
    </row>
    <row r="20098" spans="22:26">
      <c r="V20098" s="288"/>
      <c r="W20098" s="287"/>
      <c r="Z20098" s="289"/>
    </row>
    <row r="20099" spans="22:26">
      <c r="V20099" s="288"/>
      <c r="W20099" s="287"/>
      <c r="Z20099" s="289"/>
    </row>
    <row r="20100" spans="22:26">
      <c r="V20100" s="288"/>
      <c r="W20100" s="287"/>
      <c r="Z20100" s="289"/>
    </row>
    <row r="20101" spans="22:26">
      <c r="V20101" s="288"/>
      <c r="W20101" s="287"/>
      <c r="Z20101" s="289"/>
    </row>
    <row r="20102" spans="22:26">
      <c r="V20102" s="288"/>
      <c r="W20102" s="287"/>
      <c r="Z20102" s="289"/>
    </row>
    <row r="20103" spans="22:26">
      <c r="V20103" s="288"/>
      <c r="W20103" s="287"/>
      <c r="Z20103" s="289"/>
    </row>
    <row r="20104" spans="22:26">
      <c r="V20104" s="288"/>
      <c r="W20104" s="287"/>
      <c r="Z20104" s="289"/>
    </row>
    <row r="20105" spans="22:26">
      <c r="V20105" s="288"/>
      <c r="W20105" s="287"/>
      <c r="Z20105" s="289"/>
    </row>
    <row r="20106" spans="22:26">
      <c r="V20106" s="288"/>
      <c r="W20106" s="287"/>
      <c r="Z20106" s="289"/>
    </row>
    <row r="20107" spans="22:26">
      <c r="V20107" s="288"/>
      <c r="W20107" s="287"/>
      <c r="Z20107" s="289"/>
    </row>
    <row r="20108" spans="22:26">
      <c r="V20108" s="288"/>
      <c r="W20108" s="287"/>
      <c r="Z20108" s="289"/>
    </row>
    <row r="20109" spans="22:26">
      <c r="V20109" s="288"/>
      <c r="W20109" s="287"/>
      <c r="Z20109" s="289"/>
    </row>
    <row r="20110" spans="22:26">
      <c r="V20110" s="288"/>
      <c r="W20110" s="287"/>
      <c r="Z20110" s="289"/>
    </row>
    <row r="20111" spans="22:26">
      <c r="V20111" s="288"/>
      <c r="W20111" s="287"/>
      <c r="Z20111" s="289"/>
    </row>
    <row r="20112" spans="22:26">
      <c r="V20112" s="288"/>
      <c r="W20112" s="287"/>
      <c r="Z20112" s="289"/>
    </row>
    <row r="20113" spans="22:26">
      <c r="V20113" s="288"/>
      <c r="W20113" s="287"/>
      <c r="Z20113" s="289"/>
    </row>
    <row r="20114" spans="22:26">
      <c r="V20114" s="288"/>
      <c r="W20114" s="287"/>
      <c r="Z20114" s="289"/>
    </row>
    <row r="20115" spans="22:26">
      <c r="V20115" s="288"/>
      <c r="W20115" s="287"/>
      <c r="Z20115" s="289"/>
    </row>
    <row r="20116" spans="22:26">
      <c r="V20116" s="288"/>
      <c r="W20116" s="287"/>
      <c r="Z20116" s="289"/>
    </row>
    <row r="20117" spans="22:26">
      <c r="V20117" s="288"/>
      <c r="W20117" s="287"/>
      <c r="Z20117" s="289"/>
    </row>
    <row r="20118" spans="22:26">
      <c r="V20118" s="288"/>
      <c r="W20118" s="287"/>
      <c r="Z20118" s="289"/>
    </row>
    <row r="20119" spans="22:26">
      <c r="V20119" s="288"/>
      <c r="W20119" s="287"/>
      <c r="Z20119" s="289"/>
    </row>
    <row r="20120" spans="22:26">
      <c r="V20120" s="288"/>
      <c r="W20120" s="287"/>
      <c r="Z20120" s="289"/>
    </row>
    <row r="20121" spans="22:26">
      <c r="V20121" s="288"/>
      <c r="W20121" s="287"/>
      <c r="Z20121" s="289"/>
    </row>
    <row r="20122" spans="22:26">
      <c r="V20122" s="288"/>
      <c r="W20122" s="287"/>
      <c r="Z20122" s="289"/>
    </row>
    <row r="20123" spans="22:26">
      <c r="V20123" s="288"/>
      <c r="W20123" s="287"/>
      <c r="Z20123" s="289"/>
    </row>
    <row r="20124" spans="22:26">
      <c r="V20124" s="288"/>
      <c r="W20124" s="287"/>
      <c r="Z20124" s="289"/>
    </row>
    <row r="20125" spans="22:26">
      <c r="V20125" s="288"/>
      <c r="W20125" s="287"/>
      <c r="Z20125" s="289"/>
    </row>
    <row r="20126" spans="22:26">
      <c r="V20126" s="288"/>
      <c r="W20126" s="287"/>
      <c r="Z20126" s="289"/>
    </row>
    <row r="20127" spans="22:26">
      <c r="V20127" s="288"/>
      <c r="W20127" s="287"/>
      <c r="Z20127" s="289"/>
    </row>
    <row r="20128" spans="22:26">
      <c r="V20128" s="288"/>
      <c r="W20128" s="287"/>
      <c r="Z20128" s="289"/>
    </row>
    <row r="20129" spans="22:26">
      <c r="V20129" s="288"/>
      <c r="W20129" s="287"/>
      <c r="Z20129" s="289"/>
    </row>
    <row r="20130" spans="22:26">
      <c r="V20130" s="288"/>
      <c r="W20130" s="287"/>
      <c r="Z20130" s="289"/>
    </row>
    <row r="20131" spans="22:26">
      <c r="V20131" s="288"/>
      <c r="W20131" s="287"/>
      <c r="Z20131" s="289"/>
    </row>
    <row r="20132" spans="22:26">
      <c r="V20132" s="288"/>
      <c r="W20132" s="287"/>
      <c r="Z20132" s="289"/>
    </row>
    <row r="20133" spans="22:26">
      <c r="V20133" s="288"/>
      <c r="W20133" s="287"/>
      <c r="Z20133" s="289"/>
    </row>
    <row r="20134" spans="22:26">
      <c r="V20134" s="288"/>
      <c r="W20134" s="287"/>
      <c r="Z20134" s="289"/>
    </row>
    <row r="20135" spans="22:26">
      <c r="V20135" s="288"/>
      <c r="W20135" s="287"/>
      <c r="Z20135" s="289"/>
    </row>
    <row r="20136" spans="22:26">
      <c r="V20136" s="288"/>
      <c r="W20136" s="287"/>
      <c r="Z20136" s="289"/>
    </row>
    <row r="20137" spans="22:26">
      <c r="V20137" s="288"/>
      <c r="W20137" s="287"/>
      <c r="Z20137" s="289"/>
    </row>
    <row r="20138" spans="22:26">
      <c r="V20138" s="288"/>
      <c r="W20138" s="287"/>
      <c r="Z20138" s="289"/>
    </row>
    <row r="20139" spans="22:26">
      <c r="V20139" s="288"/>
      <c r="W20139" s="287"/>
      <c r="Z20139" s="289"/>
    </row>
    <row r="20140" spans="22:26">
      <c r="V20140" s="288"/>
      <c r="W20140" s="287"/>
      <c r="Z20140" s="289"/>
    </row>
    <row r="20141" spans="22:26">
      <c r="V20141" s="288"/>
      <c r="W20141" s="287"/>
      <c r="Z20141" s="289"/>
    </row>
    <row r="20142" spans="22:26">
      <c r="V20142" s="288"/>
      <c r="W20142" s="287"/>
      <c r="Z20142" s="289"/>
    </row>
    <row r="20143" spans="22:26">
      <c r="V20143" s="288"/>
      <c r="W20143" s="287"/>
      <c r="Z20143" s="289"/>
    </row>
    <row r="20144" spans="22:26">
      <c r="V20144" s="288"/>
      <c r="W20144" s="287"/>
      <c r="Z20144" s="289"/>
    </row>
    <row r="20145" spans="22:26">
      <c r="V20145" s="288"/>
      <c r="W20145" s="287"/>
      <c r="Z20145" s="289"/>
    </row>
    <row r="20146" spans="22:26">
      <c r="V20146" s="288"/>
      <c r="W20146" s="287"/>
      <c r="Z20146" s="289"/>
    </row>
    <row r="20147" spans="22:26">
      <c r="V20147" s="288"/>
      <c r="W20147" s="287"/>
      <c r="Z20147" s="289"/>
    </row>
    <row r="20148" spans="22:26">
      <c r="V20148" s="288"/>
      <c r="W20148" s="287"/>
      <c r="Z20148" s="289"/>
    </row>
    <row r="20149" spans="22:26">
      <c r="V20149" s="288"/>
      <c r="W20149" s="287"/>
      <c r="Z20149" s="289"/>
    </row>
    <row r="20150" spans="22:26">
      <c r="V20150" s="288"/>
      <c r="W20150" s="287"/>
      <c r="Z20150" s="289"/>
    </row>
    <row r="20151" spans="22:26">
      <c r="V20151" s="288"/>
      <c r="W20151" s="287"/>
      <c r="Z20151" s="289"/>
    </row>
    <row r="20152" spans="22:26">
      <c r="V20152" s="288"/>
      <c r="W20152" s="287"/>
      <c r="Z20152" s="289"/>
    </row>
    <row r="20153" spans="22:26">
      <c r="V20153" s="288"/>
      <c r="W20153" s="287"/>
      <c r="Z20153" s="289"/>
    </row>
    <row r="20154" spans="22:26">
      <c r="V20154" s="288"/>
      <c r="W20154" s="287"/>
      <c r="Z20154" s="289"/>
    </row>
    <row r="20155" spans="22:26">
      <c r="V20155" s="288"/>
      <c r="W20155" s="287"/>
      <c r="Z20155" s="289"/>
    </row>
    <row r="20156" spans="22:26">
      <c r="V20156" s="288"/>
      <c r="W20156" s="287"/>
      <c r="Z20156" s="289"/>
    </row>
    <row r="20157" spans="22:26">
      <c r="V20157" s="288"/>
      <c r="W20157" s="287"/>
      <c r="Z20157" s="289"/>
    </row>
    <row r="20158" spans="22:26">
      <c r="V20158" s="288"/>
      <c r="W20158" s="287"/>
      <c r="Z20158" s="289"/>
    </row>
    <row r="20159" spans="22:26">
      <c r="V20159" s="288"/>
      <c r="W20159" s="287"/>
      <c r="Z20159" s="289"/>
    </row>
    <row r="20160" spans="22:26">
      <c r="V20160" s="288"/>
      <c r="W20160" s="287"/>
      <c r="Z20160" s="289"/>
    </row>
    <row r="20161" spans="22:26">
      <c r="V20161" s="288"/>
      <c r="W20161" s="287"/>
      <c r="Z20161" s="289"/>
    </row>
    <row r="20162" spans="22:26">
      <c r="V20162" s="288"/>
      <c r="W20162" s="287"/>
      <c r="Z20162" s="289"/>
    </row>
    <row r="20163" spans="22:26">
      <c r="V20163" s="288"/>
      <c r="W20163" s="287"/>
      <c r="Z20163" s="289"/>
    </row>
    <row r="20164" spans="22:26">
      <c r="V20164" s="288"/>
      <c r="W20164" s="287"/>
      <c r="Z20164" s="289"/>
    </row>
    <row r="20165" spans="22:26">
      <c r="V20165" s="288"/>
      <c r="W20165" s="287"/>
      <c r="Z20165" s="289"/>
    </row>
    <row r="20166" spans="22:26">
      <c r="V20166" s="288"/>
      <c r="W20166" s="287"/>
      <c r="Z20166" s="289"/>
    </row>
    <row r="20167" spans="22:26">
      <c r="V20167" s="288"/>
      <c r="W20167" s="287"/>
      <c r="Z20167" s="289"/>
    </row>
    <row r="20168" spans="22:26">
      <c r="V20168" s="288"/>
      <c r="W20168" s="287"/>
      <c r="Z20168" s="289"/>
    </row>
    <row r="20169" spans="22:26">
      <c r="V20169" s="288"/>
      <c r="W20169" s="287"/>
      <c r="Z20169" s="289"/>
    </row>
    <row r="20170" spans="22:26">
      <c r="V20170" s="288"/>
      <c r="W20170" s="287"/>
      <c r="Z20170" s="289"/>
    </row>
    <row r="20171" spans="22:26">
      <c r="V20171" s="288"/>
      <c r="W20171" s="287"/>
      <c r="Z20171" s="289"/>
    </row>
    <row r="20172" spans="22:26">
      <c r="V20172" s="288"/>
      <c r="W20172" s="287"/>
      <c r="Z20172" s="289"/>
    </row>
    <row r="20173" spans="22:26">
      <c r="V20173" s="288"/>
      <c r="W20173" s="287"/>
      <c r="Z20173" s="289"/>
    </row>
    <row r="20174" spans="22:26">
      <c r="V20174" s="288"/>
      <c r="W20174" s="287"/>
      <c r="Z20174" s="289"/>
    </row>
    <row r="20175" spans="22:26">
      <c r="V20175" s="288"/>
      <c r="W20175" s="287"/>
      <c r="Z20175" s="289"/>
    </row>
    <row r="20176" spans="22:26">
      <c r="V20176" s="288"/>
      <c r="W20176" s="287"/>
      <c r="Z20176" s="289"/>
    </row>
    <row r="20177" spans="22:26">
      <c r="V20177" s="288"/>
      <c r="W20177" s="287"/>
      <c r="Z20177" s="289"/>
    </row>
    <row r="20178" spans="22:26">
      <c r="V20178" s="288"/>
      <c r="W20178" s="287"/>
      <c r="Z20178" s="289"/>
    </row>
    <row r="20179" spans="22:26">
      <c r="V20179" s="288"/>
      <c r="W20179" s="287"/>
      <c r="Z20179" s="289"/>
    </row>
    <row r="20180" spans="22:26">
      <c r="V20180" s="288"/>
      <c r="W20180" s="287"/>
      <c r="Z20180" s="289"/>
    </row>
    <row r="20181" spans="22:26">
      <c r="V20181" s="288"/>
      <c r="W20181" s="287"/>
      <c r="Z20181" s="289"/>
    </row>
    <row r="20182" spans="22:26">
      <c r="V20182" s="288"/>
      <c r="W20182" s="287"/>
      <c r="Z20182" s="289"/>
    </row>
    <row r="20183" spans="22:26">
      <c r="V20183" s="288"/>
      <c r="W20183" s="287"/>
      <c r="Z20183" s="289"/>
    </row>
    <row r="20184" spans="22:26">
      <c r="V20184" s="288"/>
      <c r="W20184" s="287"/>
      <c r="Z20184" s="289"/>
    </row>
    <row r="20185" spans="22:26">
      <c r="V20185" s="288"/>
      <c r="W20185" s="287"/>
      <c r="Z20185" s="289"/>
    </row>
    <row r="20186" spans="22:26">
      <c r="V20186" s="288"/>
      <c r="W20186" s="287"/>
      <c r="Z20186" s="289"/>
    </row>
    <row r="20187" spans="22:26">
      <c r="V20187" s="288"/>
      <c r="W20187" s="287"/>
      <c r="Z20187" s="289"/>
    </row>
    <row r="20188" spans="22:26">
      <c r="V20188" s="288"/>
      <c r="W20188" s="287"/>
      <c r="Z20188" s="289"/>
    </row>
    <row r="20189" spans="22:26">
      <c r="V20189" s="288"/>
      <c r="W20189" s="287"/>
      <c r="Z20189" s="289"/>
    </row>
    <row r="20190" spans="22:26">
      <c r="V20190" s="288"/>
      <c r="W20190" s="287"/>
      <c r="Z20190" s="289"/>
    </row>
    <row r="20191" spans="22:26">
      <c r="V20191" s="288"/>
      <c r="W20191" s="287"/>
      <c r="Z20191" s="289"/>
    </row>
    <row r="20192" spans="22:26">
      <c r="V20192" s="288"/>
      <c r="W20192" s="287"/>
      <c r="Z20192" s="289"/>
    </row>
    <row r="20193" spans="22:26">
      <c r="V20193" s="288"/>
      <c r="W20193" s="287"/>
      <c r="Z20193" s="289"/>
    </row>
    <row r="20194" spans="22:26">
      <c r="V20194" s="288"/>
      <c r="W20194" s="287"/>
      <c r="Z20194" s="289"/>
    </row>
    <row r="20195" spans="22:26">
      <c r="V20195" s="288"/>
      <c r="W20195" s="287"/>
      <c r="Z20195" s="289"/>
    </row>
    <row r="20196" spans="22:26">
      <c r="V20196" s="288"/>
      <c r="W20196" s="287"/>
      <c r="Z20196" s="289"/>
    </row>
    <row r="20197" spans="22:26">
      <c r="V20197" s="288"/>
      <c r="W20197" s="287"/>
      <c r="Z20197" s="289"/>
    </row>
    <row r="20198" spans="22:26">
      <c r="V20198" s="288"/>
      <c r="W20198" s="287"/>
      <c r="Z20198" s="289"/>
    </row>
    <row r="20199" spans="22:26">
      <c r="V20199" s="288"/>
      <c r="W20199" s="287"/>
      <c r="Z20199" s="289"/>
    </row>
    <row r="20200" spans="22:26">
      <c r="V20200" s="288"/>
      <c r="W20200" s="287"/>
      <c r="Z20200" s="289"/>
    </row>
    <row r="20201" spans="22:26">
      <c r="V20201" s="288"/>
      <c r="W20201" s="287"/>
      <c r="Z20201" s="289"/>
    </row>
    <row r="20202" spans="22:26">
      <c r="V20202" s="288"/>
      <c r="W20202" s="287"/>
      <c r="Z20202" s="289"/>
    </row>
    <row r="20203" spans="22:26">
      <c r="V20203" s="288"/>
      <c r="W20203" s="287"/>
      <c r="Z20203" s="289"/>
    </row>
    <row r="20204" spans="22:26">
      <c r="V20204" s="288"/>
      <c r="W20204" s="287"/>
      <c r="Z20204" s="289"/>
    </row>
    <row r="20205" spans="22:26">
      <c r="V20205" s="288"/>
      <c r="W20205" s="287"/>
      <c r="Z20205" s="289"/>
    </row>
    <row r="20206" spans="22:26">
      <c r="V20206" s="288"/>
      <c r="W20206" s="287"/>
      <c r="Z20206" s="289"/>
    </row>
    <row r="20207" spans="22:26">
      <c r="V20207" s="288"/>
      <c r="W20207" s="287"/>
      <c r="Z20207" s="289"/>
    </row>
    <row r="20208" spans="22:26">
      <c r="V20208" s="288"/>
      <c r="W20208" s="287"/>
      <c r="Z20208" s="289"/>
    </row>
    <row r="20209" spans="22:26">
      <c r="V20209" s="288"/>
      <c r="W20209" s="287"/>
      <c r="Z20209" s="289"/>
    </row>
    <row r="20210" spans="22:26">
      <c r="V20210" s="288"/>
      <c r="W20210" s="287"/>
      <c r="Z20210" s="289"/>
    </row>
    <row r="20211" spans="22:26">
      <c r="V20211" s="288"/>
      <c r="W20211" s="287"/>
      <c r="Z20211" s="289"/>
    </row>
    <row r="20212" spans="22:26">
      <c r="V20212" s="288"/>
      <c r="W20212" s="287"/>
      <c r="Z20212" s="289"/>
    </row>
    <row r="20213" spans="22:26">
      <c r="V20213" s="288"/>
      <c r="W20213" s="287"/>
      <c r="Z20213" s="289"/>
    </row>
    <row r="20214" spans="22:26">
      <c r="V20214" s="288"/>
      <c r="W20214" s="287"/>
      <c r="Z20214" s="289"/>
    </row>
    <row r="20215" spans="22:26">
      <c r="V20215" s="288"/>
      <c r="W20215" s="287"/>
      <c r="Z20215" s="289"/>
    </row>
    <row r="20216" spans="22:26">
      <c r="V20216" s="288"/>
      <c r="W20216" s="287"/>
      <c r="Z20216" s="289"/>
    </row>
    <row r="20217" spans="22:26">
      <c r="V20217" s="288"/>
      <c r="W20217" s="287"/>
      <c r="Z20217" s="289"/>
    </row>
    <row r="20218" spans="22:26">
      <c r="V20218" s="288"/>
      <c r="W20218" s="287"/>
      <c r="Z20218" s="289"/>
    </row>
    <row r="20219" spans="22:26">
      <c r="V20219" s="288"/>
      <c r="W20219" s="287"/>
      <c r="Z20219" s="289"/>
    </row>
    <row r="20220" spans="22:26">
      <c r="V20220" s="288"/>
      <c r="W20220" s="287"/>
      <c r="Z20220" s="289"/>
    </row>
    <row r="20221" spans="22:26">
      <c r="V20221" s="288"/>
      <c r="W20221" s="287"/>
      <c r="Z20221" s="289"/>
    </row>
    <row r="20222" spans="22:26">
      <c r="V20222" s="288"/>
      <c r="W20222" s="287"/>
      <c r="Z20222" s="289"/>
    </row>
    <row r="20223" spans="22:26">
      <c r="V20223" s="288"/>
      <c r="W20223" s="287"/>
      <c r="Z20223" s="289"/>
    </row>
    <row r="20224" spans="22:26">
      <c r="V20224" s="288"/>
      <c r="W20224" s="287"/>
      <c r="Z20224" s="289"/>
    </row>
    <row r="20225" spans="22:26">
      <c r="V20225" s="288"/>
      <c r="W20225" s="287"/>
      <c r="Z20225" s="289"/>
    </row>
    <row r="20226" spans="22:26">
      <c r="V20226" s="288"/>
      <c r="W20226" s="287"/>
      <c r="Z20226" s="289"/>
    </row>
    <row r="20227" spans="22:26">
      <c r="V20227" s="288"/>
      <c r="W20227" s="287"/>
      <c r="Z20227" s="289"/>
    </row>
    <row r="20228" spans="22:26">
      <c r="V20228" s="288"/>
      <c r="W20228" s="287"/>
      <c r="Z20228" s="289"/>
    </row>
    <row r="20229" spans="22:26">
      <c r="V20229" s="288"/>
      <c r="W20229" s="287"/>
      <c r="Z20229" s="289"/>
    </row>
    <row r="20230" spans="22:26">
      <c r="V20230" s="288"/>
      <c r="W20230" s="287"/>
      <c r="Z20230" s="289"/>
    </row>
    <row r="20231" spans="22:26">
      <c r="V20231" s="288"/>
      <c r="W20231" s="287"/>
      <c r="Z20231" s="289"/>
    </row>
    <row r="20232" spans="22:26">
      <c r="V20232" s="288"/>
      <c r="W20232" s="287"/>
      <c r="Z20232" s="289"/>
    </row>
    <row r="20233" spans="22:26">
      <c r="V20233" s="288"/>
      <c r="W20233" s="287"/>
      <c r="Z20233" s="289"/>
    </row>
    <row r="20234" spans="22:26">
      <c r="V20234" s="288"/>
      <c r="W20234" s="287"/>
      <c r="Z20234" s="289"/>
    </row>
    <row r="20235" spans="22:26">
      <c r="V20235" s="288"/>
      <c r="W20235" s="287"/>
      <c r="Z20235" s="289"/>
    </row>
    <row r="20236" spans="22:26">
      <c r="V20236" s="288"/>
      <c r="W20236" s="287"/>
      <c r="Z20236" s="289"/>
    </row>
    <row r="20237" spans="22:26">
      <c r="V20237" s="288"/>
      <c r="W20237" s="287"/>
      <c r="Z20237" s="289"/>
    </row>
    <row r="20238" spans="22:26">
      <c r="V20238" s="288"/>
      <c r="W20238" s="287"/>
      <c r="Z20238" s="289"/>
    </row>
    <row r="20239" spans="22:26">
      <c r="V20239" s="288"/>
      <c r="W20239" s="287"/>
      <c r="Z20239" s="289"/>
    </row>
    <row r="20240" spans="22:26">
      <c r="V20240" s="288"/>
      <c r="W20240" s="287"/>
      <c r="Z20240" s="289"/>
    </row>
    <row r="20241" spans="22:26">
      <c r="V20241" s="288"/>
      <c r="W20241" s="287"/>
      <c r="Z20241" s="289"/>
    </row>
    <row r="20242" spans="22:26">
      <c r="V20242" s="288"/>
      <c r="W20242" s="287"/>
      <c r="Z20242" s="289"/>
    </row>
    <row r="20243" spans="22:26">
      <c r="V20243" s="288"/>
      <c r="W20243" s="287"/>
      <c r="Z20243" s="289"/>
    </row>
    <row r="20244" spans="22:26">
      <c r="V20244" s="288"/>
      <c r="W20244" s="287"/>
      <c r="Z20244" s="289"/>
    </row>
    <row r="20245" spans="22:26">
      <c r="V20245" s="288"/>
      <c r="W20245" s="287"/>
      <c r="Z20245" s="289"/>
    </row>
    <row r="20246" spans="22:26">
      <c r="V20246" s="288"/>
      <c r="W20246" s="287"/>
      <c r="Z20246" s="289"/>
    </row>
    <row r="20247" spans="22:26">
      <c r="V20247" s="288"/>
      <c r="W20247" s="287"/>
      <c r="Z20247" s="289"/>
    </row>
    <row r="20248" spans="22:26">
      <c r="V20248" s="288"/>
      <c r="W20248" s="287"/>
      <c r="Z20248" s="289"/>
    </row>
    <row r="20249" spans="22:26">
      <c r="V20249" s="288"/>
      <c r="W20249" s="287"/>
      <c r="Z20249" s="289"/>
    </row>
    <row r="20250" spans="22:26">
      <c r="V20250" s="288"/>
      <c r="W20250" s="287"/>
      <c r="Z20250" s="289"/>
    </row>
    <row r="20251" spans="22:26">
      <c r="V20251" s="288"/>
      <c r="W20251" s="287"/>
      <c r="Z20251" s="289"/>
    </row>
    <row r="20252" spans="22:26">
      <c r="V20252" s="288"/>
      <c r="W20252" s="287"/>
      <c r="Z20252" s="289"/>
    </row>
    <row r="20253" spans="22:26">
      <c r="V20253" s="288"/>
      <c r="W20253" s="287"/>
      <c r="Z20253" s="289"/>
    </row>
    <row r="20254" spans="22:26">
      <c r="V20254" s="288"/>
      <c r="W20254" s="287"/>
      <c r="Z20254" s="289"/>
    </row>
    <row r="20255" spans="22:26">
      <c r="V20255" s="288"/>
      <c r="W20255" s="287"/>
      <c r="Z20255" s="289"/>
    </row>
    <row r="20256" spans="22:26">
      <c r="V20256" s="288"/>
      <c r="W20256" s="287"/>
      <c r="Z20256" s="289"/>
    </row>
    <row r="20257" spans="22:26">
      <c r="V20257" s="288"/>
      <c r="W20257" s="287"/>
      <c r="Z20257" s="289"/>
    </row>
    <row r="20258" spans="22:26">
      <c r="V20258" s="288"/>
      <c r="W20258" s="287"/>
      <c r="Z20258" s="289"/>
    </row>
    <row r="20259" spans="22:26">
      <c r="V20259" s="288"/>
      <c r="W20259" s="287"/>
      <c r="Z20259" s="289"/>
    </row>
    <row r="20260" spans="22:26">
      <c r="V20260" s="288"/>
      <c r="W20260" s="287"/>
      <c r="Z20260" s="289"/>
    </row>
    <row r="20261" spans="22:26">
      <c r="V20261" s="288"/>
      <c r="W20261" s="287"/>
      <c r="Z20261" s="289"/>
    </row>
    <row r="20262" spans="22:26">
      <c r="V20262" s="288"/>
      <c r="W20262" s="287"/>
      <c r="Z20262" s="289"/>
    </row>
    <row r="20263" spans="22:26">
      <c r="V20263" s="288"/>
      <c r="W20263" s="287"/>
      <c r="Z20263" s="289"/>
    </row>
    <row r="20264" spans="22:26">
      <c r="V20264" s="288"/>
      <c r="W20264" s="287"/>
      <c r="Z20264" s="289"/>
    </row>
    <row r="20265" spans="22:26">
      <c r="V20265" s="288"/>
      <c r="W20265" s="287"/>
      <c r="Z20265" s="289"/>
    </row>
    <row r="20266" spans="22:26">
      <c r="V20266" s="288"/>
      <c r="W20266" s="287"/>
      <c r="Z20266" s="289"/>
    </row>
    <row r="20267" spans="22:26">
      <c r="V20267" s="288"/>
      <c r="W20267" s="287"/>
      <c r="Z20267" s="289"/>
    </row>
    <row r="20268" spans="22:26">
      <c r="V20268" s="288"/>
      <c r="W20268" s="287"/>
      <c r="Z20268" s="289"/>
    </row>
    <row r="20269" spans="22:26">
      <c r="V20269" s="288"/>
      <c r="W20269" s="287"/>
      <c r="Z20269" s="289"/>
    </row>
    <row r="20270" spans="22:26">
      <c r="V20270" s="288"/>
      <c r="W20270" s="287"/>
      <c r="Z20270" s="289"/>
    </row>
    <row r="20271" spans="22:26">
      <c r="V20271" s="288"/>
      <c r="W20271" s="287"/>
      <c r="Z20271" s="289"/>
    </row>
    <row r="20272" spans="22:26">
      <c r="V20272" s="288"/>
      <c r="W20272" s="287"/>
      <c r="Z20272" s="289"/>
    </row>
    <row r="20273" spans="22:26">
      <c r="V20273" s="288"/>
      <c r="W20273" s="287"/>
      <c r="Z20273" s="289"/>
    </row>
    <row r="20274" spans="22:26">
      <c r="V20274" s="288"/>
      <c r="W20274" s="287"/>
      <c r="Z20274" s="289"/>
    </row>
    <row r="20275" spans="22:26">
      <c r="V20275" s="288"/>
      <c r="W20275" s="287"/>
      <c r="Z20275" s="289"/>
    </row>
    <row r="20276" spans="22:26">
      <c r="V20276" s="288"/>
      <c r="W20276" s="287"/>
      <c r="Z20276" s="289"/>
    </row>
    <row r="20277" spans="22:26">
      <c r="V20277" s="288"/>
      <c r="W20277" s="287"/>
      <c r="Z20277" s="289"/>
    </row>
    <row r="20278" spans="22:26">
      <c r="V20278" s="288"/>
      <c r="W20278" s="287"/>
      <c r="Z20278" s="289"/>
    </row>
    <row r="20279" spans="22:26">
      <c r="V20279" s="288"/>
      <c r="W20279" s="287"/>
      <c r="Z20279" s="289"/>
    </row>
    <row r="20280" spans="22:26">
      <c r="V20280" s="288"/>
      <c r="W20280" s="287"/>
      <c r="Z20280" s="289"/>
    </row>
    <row r="20281" spans="22:26">
      <c r="V20281" s="288"/>
      <c r="W20281" s="287"/>
      <c r="Z20281" s="289"/>
    </row>
    <row r="20282" spans="22:26">
      <c r="V20282" s="288"/>
      <c r="W20282" s="287"/>
      <c r="Z20282" s="289"/>
    </row>
    <row r="20283" spans="22:26">
      <c r="V20283" s="288"/>
      <c r="W20283" s="287"/>
      <c r="Z20283" s="289"/>
    </row>
    <row r="20284" spans="22:26">
      <c r="V20284" s="288"/>
      <c r="W20284" s="287"/>
      <c r="Z20284" s="289"/>
    </row>
    <row r="20285" spans="22:26">
      <c r="V20285" s="288"/>
      <c r="W20285" s="287"/>
      <c r="Z20285" s="289"/>
    </row>
    <row r="20286" spans="22:26">
      <c r="V20286" s="288"/>
      <c r="W20286" s="287"/>
      <c r="Z20286" s="289"/>
    </row>
    <row r="20287" spans="22:26">
      <c r="V20287" s="288"/>
      <c r="W20287" s="287"/>
      <c r="Z20287" s="289"/>
    </row>
    <row r="20288" spans="22:26">
      <c r="V20288" s="288"/>
      <c r="W20288" s="287"/>
      <c r="Z20288" s="289"/>
    </row>
    <row r="20289" spans="22:26">
      <c r="V20289" s="288"/>
      <c r="W20289" s="287"/>
      <c r="Z20289" s="289"/>
    </row>
    <row r="20290" spans="22:26">
      <c r="V20290" s="288"/>
      <c r="W20290" s="287"/>
      <c r="Z20290" s="289"/>
    </row>
    <row r="20291" spans="22:26">
      <c r="V20291" s="288"/>
      <c r="W20291" s="287"/>
      <c r="Z20291" s="289"/>
    </row>
    <row r="20292" spans="22:26">
      <c r="V20292" s="288"/>
      <c r="W20292" s="287"/>
      <c r="Z20292" s="289"/>
    </row>
    <row r="20293" spans="22:26">
      <c r="V20293" s="288"/>
      <c r="W20293" s="287"/>
      <c r="Z20293" s="289"/>
    </row>
    <row r="20294" spans="22:26">
      <c r="V20294" s="288"/>
      <c r="W20294" s="287"/>
      <c r="Z20294" s="289"/>
    </row>
    <row r="20295" spans="22:26">
      <c r="V20295" s="288"/>
      <c r="W20295" s="287"/>
      <c r="Z20295" s="289"/>
    </row>
    <row r="20296" spans="22:26">
      <c r="V20296" s="288"/>
      <c r="W20296" s="287"/>
      <c r="Z20296" s="289"/>
    </row>
    <row r="20297" spans="22:26">
      <c r="V20297" s="288"/>
      <c r="W20297" s="287"/>
      <c r="Z20297" s="289"/>
    </row>
    <row r="20298" spans="22:26">
      <c r="V20298" s="288"/>
      <c r="W20298" s="287"/>
      <c r="Z20298" s="289"/>
    </row>
    <row r="20299" spans="22:26">
      <c r="V20299" s="288"/>
      <c r="W20299" s="287"/>
      <c r="Z20299" s="289"/>
    </row>
    <row r="20300" spans="22:26">
      <c r="V20300" s="288"/>
      <c r="W20300" s="287"/>
      <c r="Z20300" s="289"/>
    </row>
    <row r="20301" spans="22:26">
      <c r="V20301" s="288"/>
      <c r="W20301" s="287"/>
      <c r="Z20301" s="289"/>
    </row>
    <row r="20302" spans="22:26">
      <c r="V20302" s="288"/>
      <c r="W20302" s="287"/>
      <c r="Z20302" s="289"/>
    </row>
    <row r="20303" spans="22:26">
      <c r="V20303" s="288"/>
      <c r="W20303" s="287"/>
      <c r="Z20303" s="289"/>
    </row>
    <row r="20304" spans="22:26">
      <c r="V20304" s="288"/>
      <c r="W20304" s="287"/>
      <c r="Z20304" s="289"/>
    </row>
    <row r="20305" spans="22:26">
      <c r="V20305" s="288"/>
      <c r="W20305" s="287"/>
      <c r="Z20305" s="289"/>
    </row>
    <row r="20306" spans="22:26">
      <c r="V20306" s="288"/>
      <c r="W20306" s="287"/>
      <c r="Z20306" s="289"/>
    </row>
    <row r="20307" spans="22:26">
      <c r="V20307" s="288"/>
      <c r="W20307" s="287"/>
      <c r="Z20307" s="289"/>
    </row>
    <row r="20308" spans="22:26">
      <c r="V20308" s="288"/>
      <c r="W20308" s="287"/>
      <c r="Z20308" s="289"/>
    </row>
    <row r="20309" spans="22:26">
      <c r="V20309" s="288"/>
      <c r="W20309" s="287"/>
      <c r="Z20309" s="289"/>
    </row>
    <row r="20310" spans="22:26">
      <c r="V20310" s="288"/>
      <c r="W20310" s="287"/>
      <c r="Z20310" s="289"/>
    </row>
    <row r="20311" spans="22:26">
      <c r="V20311" s="288"/>
      <c r="W20311" s="287"/>
      <c r="Z20311" s="289"/>
    </row>
    <row r="20312" spans="22:26">
      <c r="V20312" s="288"/>
      <c r="W20312" s="287"/>
      <c r="Z20312" s="289"/>
    </row>
    <row r="20313" spans="22:26">
      <c r="V20313" s="288"/>
      <c r="W20313" s="287"/>
      <c r="Z20313" s="289"/>
    </row>
    <row r="20314" spans="22:26">
      <c r="V20314" s="288"/>
      <c r="W20314" s="287"/>
      <c r="Z20314" s="289"/>
    </row>
    <row r="20315" spans="22:26">
      <c r="V20315" s="288"/>
      <c r="W20315" s="287"/>
      <c r="Z20315" s="289"/>
    </row>
    <row r="20316" spans="22:26">
      <c r="V20316" s="288"/>
      <c r="W20316" s="287"/>
      <c r="Z20316" s="289"/>
    </row>
    <row r="20317" spans="22:26">
      <c r="V20317" s="288"/>
      <c r="W20317" s="287"/>
      <c r="Z20317" s="289"/>
    </row>
    <row r="20318" spans="22:26">
      <c r="V20318" s="288"/>
      <c r="W20318" s="287"/>
      <c r="Z20318" s="289"/>
    </row>
    <row r="20319" spans="22:26">
      <c r="V20319" s="288"/>
      <c r="W20319" s="287"/>
      <c r="Z20319" s="289"/>
    </row>
    <row r="20320" spans="22:26">
      <c r="V20320" s="288"/>
      <c r="W20320" s="287"/>
      <c r="Z20320" s="289"/>
    </row>
    <row r="20321" spans="22:26">
      <c r="V20321" s="288"/>
      <c r="W20321" s="287"/>
      <c r="Z20321" s="289"/>
    </row>
    <row r="20322" spans="22:26">
      <c r="V20322" s="288"/>
      <c r="W20322" s="287"/>
      <c r="Z20322" s="289"/>
    </row>
    <row r="20323" spans="22:26">
      <c r="V20323" s="288"/>
      <c r="W20323" s="287"/>
      <c r="Z20323" s="289"/>
    </row>
    <row r="20324" spans="22:26">
      <c r="V20324" s="288"/>
      <c r="W20324" s="287"/>
      <c r="Z20324" s="289"/>
    </row>
    <row r="20325" spans="22:26">
      <c r="V20325" s="288"/>
      <c r="W20325" s="287"/>
      <c r="Z20325" s="289"/>
    </row>
    <row r="20326" spans="22:26">
      <c r="V20326" s="288"/>
      <c r="W20326" s="287"/>
      <c r="Z20326" s="289"/>
    </row>
    <row r="20327" spans="22:26">
      <c r="V20327" s="288"/>
      <c r="W20327" s="287"/>
      <c r="Z20327" s="289"/>
    </row>
    <row r="20328" spans="22:26">
      <c r="V20328" s="288"/>
      <c r="W20328" s="287"/>
      <c r="Z20328" s="289"/>
    </row>
    <row r="20329" spans="22:26">
      <c r="V20329" s="288"/>
      <c r="W20329" s="287"/>
      <c r="Z20329" s="289"/>
    </row>
    <row r="20330" spans="22:26">
      <c r="V20330" s="288"/>
      <c r="W20330" s="287"/>
      <c r="Z20330" s="289"/>
    </row>
    <row r="20331" spans="22:26">
      <c r="V20331" s="288"/>
      <c r="W20331" s="287"/>
      <c r="Z20331" s="289"/>
    </row>
    <row r="20332" spans="22:26">
      <c r="V20332" s="288"/>
      <c r="W20332" s="287"/>
      <c r="Z20332" s="289"/>
    </row>
    <row r="20333" spans="22:26">
      <c r="V20333" s="288"/>
      <c r="W20333" s="287"/>
      <c r="Z20333" s="289"/>
    </row>
    <row r="20334" spans="22:26">
      <c r="V20334" s="288"/>
      <c r="W20334" s="287"/>
      <c r="Z20334" s="289"/>
    </row>
    <row r="20335" spans="22:26">
      <c r="V20335" s="288"/>
      <c r="W20335" s="287"/>
      <c r="Z20335" s="289"/>
    </row>
    <row r="20336" spans="22:26">
      <c r="V20336" s="288"/>
      <c r="W20336" s="287"/>
      <c r="Z20336" s="289"/>
    </row>
    <row r="20337" spans="22:26">
      <c r="V20337" s="288"/>
      <c r="W20337" s="287"/>
      <c r="Z20337" s="289"/>
    </row>
    <row r="20338" spans="22:26">
      <c r="V20338" s="288"/>
      <c r="W20338" s="287"/>
      <c r="Z20338" s="289"/>
    </row>
    <row r="20339" spans="22:26">
      <c r="V20339" s="288"/>
      <c r="W20339" s="287"/>
      <c r="Z20339" s="289"/>
    </row>
    <row r="20340" spans="22:26">
      <c r="V20340" s="288"/>
      <c r="W20340" s="287"/>
      <c r="Z20340" s="289"/>
    </row>
    <row r="20341" spans="22:26">
      <c r="V20341" s="288"/>
      <c r="W20341" s="287"/>
      <c r="Z20341" s="289"/>
    </row>
    <row r="20342" spans="22:26">
      <c r="V20342" s="288"/>
      <c r="W20342" s="287"/>
      <c r="Z20342" s="289"/>
    </row>
    <row r="20343" spans="22:26">
      <c r="V20343" s="288"/>
      <c r="W20343" s="287"/>
      <c r="Z20343" s="289"/>
    </row>
    <row r="20344" spans="22:26">
      <c r="V20344" s="288"/>
      <c r="W20344" s="287"/>
      <c r="Z20344" s="289"/>
    </row>
    <row r="20345" spans="22:26">
      <c r="V20345" s="288"/>
      <c r="W20345" s="287"/>
      <c r="Z20345" s="289"/>
    </row>
    <row r="20346" spans="22:26">
      <c r="V20346" s="288"/>
      <c r="W20346" s="287"/>
      <c r="Z20346" s="289"/>
    </row>
    <row r="20347" spans="22:26">
      <c r="V20347" s="288"/>
      <c r="W20347" s="287"/>
      <c r="Z20347" s="289"/>
    </row>
    <row r="20348" spans="22:26">
      <c r="V20348" s="288"/>
      <c r="W20348" s="287"/>
      <c r="Z20348" s="289"/>
    </row>
    <row r="20349" spans="22:26">
      <c r="V20349" s="288"/>
      <c r="W20349" s="287"/>
      <c r="Z20349" s="289"/>
    </row>
    <row r="20350" spans="22:26">
      <c r="V20350" s="288"/>
      <c r="W20350" s="287"/>
      <c r="Z20350" s="289"/>
    </row>
    <row r="20351" spans="22:26">
      <c r="V20351" s="288"/>
      <c r="W20351" s="287"/>
      <c r="Z20351" s="289"/>
    </row>
    <row r="20352" spans="22:26">
      <c r="V20352" s="288"/>
      <c r="W20352" s="287"/>
      <c r="Z20352" s="289"/>
    </row>
    <row r="20353" spans="22:26">
      <c r="V20353" s="288"/>
      <c r="W20353" s="287"/>
      <c r="Z20353" s="289"/>
    </row>
    <row r="20354" spans="22:26">
      <c r="V20354" s="288"/>
      <c r="W20354" s="287"/>
      <c r="Z20354" s="289"/>
    </row>
    <row r="20355" spans="22:26">
      <c r="V20355" s="288"/>
      <c r="W20355" s="287"/>
      <c r="Z20355" s="289"/>
    </row>
    <row r="20356" spans="22:26">
      <c r="V20356" s="288"/>
      <c r="W20356" s="287"/>
      <c r="Z20356" s="289"/>
    </row>
    <row r="20357" spans="22:26">
      <c r="V20357" s="288"/>
      <c r="W20357" s="287"/>
      <c r="Z20357" s="289"/>
    </row>
    <row r="20358" spans="22:26">
      <c r="V20358" s="288"/>
      <c r="W20358" s="287"/>
      <c r="Z20358" s="289"/>
    </row>
    <row r="20359" spans="22:26">
      <c r="V20359" s="288"/>
      <c r="W20359" s="287"/>
      <c r="Z20359" s="289"/>
    </row>
    <row r="20360" spans="22:26">
      <c r="V20360" s="288"/>
      <c r="W20360" s="287"/>
      <c r="Z20360" s="289"/>
    </row>
    <row r="20361" spans="22:26">
      <c r="V20361" s="288"/>
      <c r="W20361" s="287"/>
      <c r="Z20361" s="289"/>
    </row>
    <row r="20362" spans="22:26">
      <c r="V20362" s="288"/>
      <c r="W20362" s="287"/>
      <c r="Z20362" s="289"/>
    </row>
    <row r="20363" spans="22:26">
      <c r="V20363" s="288"/>
      <c r="W20363" s="287"/>
      <c r="Z20363" s="289"/>
    </row>
    <row r="20364" spans="22:26">
      <c r="V20364" s="288"/>
      <c r="W20364" s="287"/>
      <c r="Z20364" s="289"/>
    </row>
    <row r="20365" spans="22:26">
      <c r="V20365" s="288"/>
      <c r="W20365" s="287"/>
      <c r="Z20365" s="289"/>
    </row>
    <row r="20366" spans="22:26">
      <c r="V20366" s="288"/>
      <c r="W20366" s="287"/>
      <c r="Z20366" s="289"/>
    </row>
    <row r="20367" spans="22:26">
      <c r="V20367" s="288"/>
      <c r="W20367" s="287"/>
      <c r="Z20367" s="289"/>
    </row>
    <row r="20368" spans="22:26">
      <c r="V20368" s="288"/>
      <c r="W20368" s="287"/>
      <c r="Z20368" s="289"/>
    </row>
    <row r="20369" spans="22:26">
      <c r="V20369" s="288"/>
      <c r="W20369" s="287"/>
      <c r="Z20369" s="289"/>
    </row>
    <row r="20370" spans="22:26">
      <c r="V20370" s="288"/>
      <c r="W20370" s="287"/>
      <c r="Z20370" s="289"/>
    </row>
    <row r="20371" spans="22:26">
      <c r="V20371" s="288"/>
      <c r="W20371" s="287"/>
      <c r="Z20371" s="289"/>
    </row>
    <row r="20372" spans="22:26">
      <c r="V20372" s="288"/>
      <c r="W20372" s="287"/>
      <c r="Z20372" s="289"/>
    </row>
    <row r="20373" spans="22:26">
      <c r="V20373" s="288"/>
      <c r="W20373" s="287"/>
      <c r="Z20373" s="289"/>
    </row>
    <row r="20374" spans="22:26">
      <c r="V20374" s="288"/>
      <c r="W20374" s="287"/>
      <c r="Z20374" s="289"/>
    </row>
    <row r="20375" spans="22:26">
      <c r="V20375" s="288"/>
      <c r="W20375" s="287"/>
      <c r="Z20375" s="289"/>
    </row>
    <row r="20376" spans="22:26">
      <c r="V20376" s="288"/>
      <c r="W20376" s="287"/>
      <c r="Z20376" s="289"/>
    </row>
    <row r="20377" spans="22:26">
      <c r="V20377" s="288"/>
      <c r="W20377" s="287"/>
      <c r="Z20377" s="289"/>
    </row>
    <row r="20378" spans="22:26">
      <c r="V20378" s="288"/>
      <c r="W20378" s="287"/>
      <c r="Z20378" s="289"/>
    </row>
    <row r="20379" spans="22:26">
      <c r="V20379" s="288"/>
      <c r="W20379" s="287"/>
      <c r="Z20379" s="289"/>
    </row>
    <row r="20380" spans="22:26">
      <c r="V20380" s="288"/>
      <c r="W20380" s="287"/>
      <c r="Z20380" s="289"/>
    </row>
    <row r="20381" spans="22:26">
      <c r="V20381" s="288"/>
      <c r="W20381" s="287"/>
      <c r="Z20381" s="289"/>
    </row>
    <row r="20382" spans="22:26">
      <c r="V20382" s="288"/>
      <c r="W20382" s="287"/>
      <c r="Z20382" s="289"/>
    </row>
    <row r="20383" spans="22:26">
      <c r="V20383" s="288"/>
      <c r="W20383" s="287"/>
      <c r="Z20383" s="289"/>
    </row>
    <row r="20384" spans="22:26">
      <c r="V20384" s="288"/>
      <c r="W20384" s="287"/>
      <c r="Z20384" s="289"/>
    </row>
    <row r="20385" spans="22:26">
      <c r="V20385" s="288"/>
      <c r="W20385" s="287"/>
      <c r="Z20385" s="289"/>
    </row>
    <row r="20386" spans="22:26">
      <c r="V20386" s="288"/>
      <c r="W20386" s="287"/>
      <c r="Z20386" s="289"/>
    </row>
    <row r="20387" spans="22:26">
      <c r="V20387" s="288"/>
      <c r="W20387" s="287"/>
      <c r="Z20387" s="289"/>
    </row>
    <row r="20388" spans="22:26">
      <c r="V20388" s="288"/>
      <c r="W20388" s="287"/>
      <c r="Z20388" s="289"/>
    </row>
    <row r="20389" spans="22:26">
      <c r="V20389" s="288"/>
      <c r="W20389" s="287"/>
      <c r="Z20389" s="289"/>
    </row>
    <row r="20390" spans="22:26">
      <c r="V20390" s="288"/>
      <c r="W20390" s="287"/>
      <c r="Z20390" s="289"/>
    </row>
    <row r="20391" spans="22:26">
      <c r="V20391" s="288"/>
      <c r="W20391" s="287"/>
      <c r="Z20391" s="289"/>
    </row>
    <row r="20392" spans="22:26">
      <c r="V20392" s="288"/>
      <c r="W20392" s="287"/>
      <c r="Z20392" s="289"/>
    </row>
    <row r="20393" spans="22:26">
      <c r="V20393" s="288"/>
      <c r="W20393" s="287"/>
      <c r="Z20393" s="289"/>
    </row>
    <row r="20394" spans="22:26">
      <c r="V20394" s="288"/>
      <c r="W20394" s="287"/>
      <c r="Z20394" s="289"/>
    </row>
    <row r="20395" spans="22:26">
      <c r="V20395" s="288"/>
      <c r="W20395" s="287"/>
      <c r="Z20395" s="289"/>
    </row>
    <row r="20396" spans="22:26">
      <c r="V20396" s="288"/>
      <c r="W20396" s="287"/>
      <c r="Z20396" s="289"/>
    </row>
    <row r="20397" spans="22:26">
      <c r="V20397" s="288"/>
      <c r="W20397" s="287"/>
      <c r="Z20397" s="289"/>
    </row>
    <row r="20398" spans="22:26">
      <c r="V20398" s="288"/>
      <c r="W20398" s="287"/>
      <c r="Z20398" s="289"/>
    </row>
    <row r="20399" spans="22:26">
      <c r="V20399" s="288"/>
      <c r="W20399" s="287"/>
      <c r="Z20399" s="289"/>
    </row>
    <row r="20400" spans="22:26">
      <c r="V20400" s="288"/>
      <c r="W20400" s="287"/>
      <c r="Z20400" s="289"/>
    </row>
    <row r="20401" spans="22:26">
      <c r="V20401" s="288"/>
      <c r="W20401" s="287"/>
      <c r="Z20401" s="289"/>
    </row>
    <row r="20402" spans="22:26">
      <c r="V20402" s="288"/>
      <c r="W20402" s="287"/>
      <c r="Z20402" s="289"/>
    </row>
    <row r="20403" spans="22:26">
      <c r="V20403" s="288"/>
      <c r="W20403" s="287"/>
      <c r="Z20403" s="289"/>
    </row>
    <row r="20404" spans="22:26">
      <c r="V20404" s="288"/>
      <c r="W20404" s="287"/>
      <c r="Z20404" s="289"/>
    </row>
    <row r="20405" spans="22:26">
      <c r="V20405" s="288"/>
      <c r="W20405" s="287"/>
      <c r="Z20405" s="289"/>
    </row>
    <row r="20406" spans="22:26">
      <c r="V20406" s="288"/>
      <c r="W20406" s="287"/>
      <c r="Z20406" s="289"/>
    </row>
    <row r="20407" spans="22:26">
      <c r="V20407" s="288"/>
      <c r="W20407" s="287"/>
      <c r="Z20407" s="289"/>
    </row>
    <row r="20408" spans="22:26">
      <c r="V20408" s="288"/>
      <c r="W20408" s="287"/>
      <c r="Z20408" s="289"/>
    </row>
    <row r="20409" spans="22:26">
      <c r="V20409" s="288"/>
      <c r="W20409" s="287"/>
      <c r="Z20409" s="289"/>
    </row>
    <row r="20410" spans="22:26">
      <c r="V20410" s="288"/>
      <c r="W20410" s="287"/>
      <c r="Z20410" s="289"/>
    </row>
    <row r="20411" spans="22:26">
      <c r="V20411" s="288"/>
      <c r="W20411" s="287"/>
      <c r="Z20411" s="289"/>
    </row>
    <row r="20412" spans="22:26">
      <c r="V20412" s="288"/>
      <c r="W20412" s="287"/>
      <c r="Z20412" s="289"/>
    </row>
    <row r="20413" spans="22:26">
      <c r="V20413" s="288"/>
      <c r="W20413" s="287"/>
      <c r="Z20413" s="289"/>
    </row>
    <row r="20414" spans="22:26">
      <c r="V20414" s="288"/>
      <c r="W20414" s="287"/>
      <c r="Z20414" s="289"/>
    </row>
    <row r="20415" spans="22:26">
      <c r="V20415" s="288"/>
      <c r="W20415" s="287"/>
      <c r="Z20415" s="289"/>
    </row>
    <row r="20416" spans="22:26">
      <c r="V20416" s="288"/>
      <c r="W20416" s="287"/>
      <c r="Z20416" s="289"/>
    </row>
    <row r="20417" spans="22:26">
      <c r="V20417" s="288"/>
      <c r="W20417" s="287"/>
      <c r="Z20417" s="289"/>
    </row>
    <row r="20418" spans="22:26">
      <c r="V20418" s="288"/>
      <c r="W20418" s="287"/>
      <c r="Z20418" s="289"/>
    </row>
    <row r="20419" spans="22:26">
      <c r="V20419" s="288"/>
      <c r="W20419" s="287"/>
      <c r="Z20419" s="289"/>
    </row>
    <row r="20420" spans="22:26">
      <c r="V20420" s="288"/>
      <c r="W20420" s="287"/>
      <c r="Z20420" s="289"/>
    </row>
    <row r="20421" spans="22:26">
      <c r="V20421" s="288"/>
      <c r="W20421" s="287"/>
      <c r="Z20421" s="289"/>
    </row>
    <row r="20422" spans="22:26">
      <c r="V20422" s="288"/>
      <c r="W20422" s="287"/>
      <c r="Z20422" s="289"/>
    </row>
    <row r="20423" spans="22:26">
      <c r="V20423" s="288"/>
      <c r="W20423" s="287"/>
      <c r="Z20423" s="289"/>
    </row>
    <row r="20424" spans="22:26">
      <c r="V20424" s="288"/>
      <c r="W20424" s="287"/>
      <c r="Z20424" s="289"/>
    </row>
    <row r="20425" spans="22:26">
      <c r="V20425" s="288"/>
      <c r="W20425" s="287"/>
      <c r="Z20425" s="289"/>
    </row>
    <row r="20426" spans="22:26">
      <c r="V20426" s="288"/>
      <c r="W20426" s="287"/>
      <c r="Z20426" s="289"/>
    </row>
    <row r="20427" spans="22:26">
      <c r="V20427" s="288"/>
      <c r="W20427" s="287"/>
      <c r="Z20427" s="289"/>
    </row>
    <row r="20428" spans="22:26">
      <c r="V20428" s="288"/>
      <c r="W20428" s="287"/>
      <c r="Z20428" s="289"/>
    </row>
    <row r="20429" spans="22:26">
      <c r="V20429" s="288"/>
      <c r="W20429" s="287"/>
      <c r="Z20429" s="289"/>
    </row>
    <row r="20430" spans="22:26">
      <c r="V20430" s="288"/>
      <c r="W20430" s="287"/>
      <c r="Z20430" s="289"/>
    </row>
    <row r="20431" spans="22:26">
      <c r="V20431" s="288"/>
      <c r="W20431" s="287"/>
      <c r="Z20431" s="289"/>
    </row>
    <row r="20432" spans="22:26">
      <c r="V20432" s="288"/>
      <c r="W20432" s="287"/>
      <c r="Z20432" s="289"/>
    </row>
    <row r="20433" spans="22:26">
      <c r="V20433" s="288"/>
      <c r="W20433" s="287"/>
      <c r="Z20433" s="289"/>
    </row>
    <row r="20434" spans="22:26">
      <c r="V20434" s="288"/>
      <c r="W20434" s="287"/>
      <c r="Z20434" s="289"/>
    </row>
    <row r="20435" spans="22:26">
      <c r="V20435" s="288"/>
      <c r="W20435" s="287"/>
      <c r="Z20435" s="289"/>
    </row>
    <row r="20436" spans="22:26">
      <c r="V20436" s="288"/>
      <c r="W20436" s="287"/>
      <c r="Z20436" s="289"/>
    </row>
    <row r="20437" spans="22:26">
      <c r="V20437" s="288"/>
      <c r="W20437" s="287"/>
      <c r="Z20437" s="289"/>
    </row>
    <row r="20438" spans="22:26">
      <c r="V20438" s="288"/>
      <c r="W20438" s="287"/>
      <c r="Z20438" s="289"/>
    </row>
    <row r="20439" spans="22:26">
      <c r="V20439" s="288"/>
      <c r="W20439" s="287"/>
      <c r="Z20439" s="289"/>
    </row>
    <row r="20440" spans="22:26">
      <c r="V20440" s="288"/>
      <c r="W20440" s="287"/>
      <c r="Z20440" s="289"/>
    </row>
    <row r="20441" spans="22:26">
      <c r="V20441" s="288"/>
      <c r="W20441" s="287"/>
      <c r="Z20441" s="289"/>
    </row>
    <row r="20442" spans="22:26">
      <c r="V20442" s="288"/>
      <c r="W20442" s="287"/>
      <c r="Z20442" s="289"/>
    </row>
    <row r="20443" spans="22:26">
      <c r="V20443" s="288"/>
      <c r="W20443" s="287"/>
      <c r="Z20443" s="289"/>
    </row>
    <row r="20444" spans="22:26">
      <c r="V20444" s="288"/>
      <c r="W20444" s="287"/>
      <c r="Z20444" s="289"/>
    </row>
    <row r="20445" spans="22:26">
      <c r="V20445" s="288"/>
      <c r="W20445" s="287"/>
      <c r="Z20445" s="289"/>
    </row>
    <row r="20446" spans="22:26">
      <c r="V20446" s="288"/>
      <c r="W20446" s="287"/>
      <c r="Z20446" s="289"/>
    </row>
    <row r="20447" spans="22:26">
      <c r="V20447" s="288"/>
      <c r="W20447" s="287"/>
      <c r="Z20447" s="289"/>
    </row>
    <row r="20448" spans="22:26">
      <c r="V20448" s="288"/>
      <c r="W20448" s="287"/>
      <c r="Z20448" s="289"/>
    </row>
    <row r="20449" spans="22:26">
      <c r="V20449" s="288"/>
      <c r="W20449" s="287"/>
      <c r="Z20449" s="289"/>
    </row>
    <row r="20450" spans="22:26">
      <c r="V20450" s="288"/>
      <c r="W20450" s="287"/>
      <c r="Z20450" s="289"/>
    </row>
    <row r="20451" spans="22:26">
      <c r="V20451" s="288"/>
      <c r="W20451" s="287"/>
      <c r="Z20451" s="289"/>
    </row>
    <row r="20452" spans="22:26">
      <c r="V20452" s="288"/>
      <c r="W20452" s="287"/>
      <c r="Z20452" s="289"/>
    </row>
    <row r="20453" spans="22:26">
      <c r="V20453" s="288"/>
      <c r="W20453" s="287"/>
      <c r="Z20453" s="289"/>
    </row>
    <row r="20454" spans="22:26">
      <c r="V20454" s="288"/>
      <c r="W20454" s="287"/>
      <c r="Z20454" s="289"/>
    </row>
    <row r="20455" spans="22:26">
      <c r="V20455" s="288"/>
      <c r="W20455" s="287"/>
      <c r="Z20455" s="289"/>
    </row>
    <row r="20456" spans="22:26">
      <c r="V20456" s="288"/>
      <c r="W20456" s="287"/>
      <c r="Z20456" s="289"/>
    </row>
    <row r="20457" spans="22:26">
      <c r="V20457" s="288"/>
      <c r="W20457" s="287"/>
      <c r="Z20457" s="289"/>
    </row>
    <row r="20458" spans="22:26">
      <c r="V20458" s="288"/>
      <c r="W20458" s="287"/>
      <c r="Z20458" s="289"/>
    </row>
    <row r="20459" spans="22:26">
      <c r="V20459" s="288"/>
      <c r="W20459" s="287"/>
      <c r="Z20459" s="289"/>
    </row>
    <row r="20460" spans="22:26">
      <c r="V20460" s="288"/>
      <c r="W20460" s="287"/>
      <c r="Z20460" s="289"/>
    </row>
    <row r="20461" spans="22:26">
      <c r="V20461" s="288"/>
      <c r="W20461" s="287"/>
      <c r="Z20461" s="289"/>
    </row>
    <row r="20462" spans="22:26">
      <c r="V20462" s="288"/>
      <c r="W20462" s="287"/>
      <c r="Z20462" s="289"/>
    </row>
    <row r="20463" spans="22:26">
      <c r="V20463" s="288"/>
      <c r="W20463" s="287"/>
      <c r="Z20463" s="289"/>
    </row>
    <row r="20464" spans="22:26">
      <c r="V20464" s="288"/>
      <c r="W20464" s="287"/>
      <c r="Z20464" s="289"/>
    </row>
    <row r="20465" spans="22:26">
      <c r="V20465" s="288"/>
      <c r="W20465" s="287"/>
      <c r="Z20465" s="289"/>
    </row>
    <row r="20466" spans="22:26">
      <c r="V20466" s="288"/>
      <c r="W20466" s="287"/>
      <c r="Z20466" s="289"/>
    </row>
    <row r="20467" spans="22:26">
      <c r="V20467" s="288"/>
      <c r="W20467" s="287"/>
      <c r="Z20467" s="289"/>
    </row>
    <row r="20468" spans="22:26">
      <c r="V20468" s="288"/>
      <c r="W20468" s="287"/>
      <c r="Z20468" s="289"/>
    </row>
    <row r="20469" spans="22:26">
      <c r="V20469" s="288"/>
      <c r="W20469" s="287"/>
      <c r="Z20469" s="289"/>
    </row>
    <row r="20470" spans="22:26">
      <c r="V20470" s="288"/>
      <c r="W20470" s="287"/>
      <c r="Z20470" s="289"/>
    </row>
    <row r="20471" spans="22:26">
      <c r="V20471" s="288"/>
      <c r="W20471" s="287"/>
      <c r="Z20471" s="289"/>
    </row>
    <row r="20472" spans="22:26">
      <c r="V20472" s="288"/>
      <c r="W20472" s="287"/>
      <c r="Z20472" s="289"/>
    </row>
    <row r="20473" spans="22:26">
      <c r="V20473" s="288"/>
      <c r="W20473" s="287"/>
      <c r="Z20473" s="289"/>
    </row>
    <row r="20474" spans="22:26">
      <c r="V20474" s="288"/>
      <c r="W20474" s="287"/>
      <c r="Z20474" s="289"/>
    </row>
    <row r="20475" spans="22:26">
      <c r="V20475" s="288"/>
      <c r="W20475" s="287"/>
      <c r="Z20475" s="289"/>
    </row>
    <row r="20476" spans="22:26">
      <c r="V20476" s="288"/>
      <c r="W20476" s="287"/>
      <c r="Z20476" s="289"/>
    </row>
    <row r="20477" spans="22:26">
      <c r="V20477" s="288"/>
      <c r="W20477" s="287"/>
      <c r="Z20477" s="289"/>
    </row>
    <row r="20478" spans="22:26">
      <c r="V20478" s="288"/>
      <c r="W20478" s="287"/>
      <c r="Z20478" s="289"/>
    </row>
    <row r="20479" spans="22:26">
      <c r="V20479" s="288"/>
      <c r="W20479" s="287"/>
      <c r="Z20479" s="289"/>
    </row>
    <row r="20480" spans="22:26">
      <c r="V20480" s="288"/>
      <c r="W20480" s="287"/>
      <c r="Z20480" s="289"/>
    </row>
    <row r="20481" spans="22:26">
      <c r="V20481" s="288"/>
      <c r="W20481" s="287"/>
      <c r="Z20481" s="289"/>
    </row>
    <row r="20482" spans="22:26">
      <c r="V20482" s="288"/>
      <c r="W20482" s="287"/>
      <c r="Z20482" s="289"/>
    </row>
    <row r="20483" spans="22:26">
      <c r="V20483" s="288"/>
      <c r="W20483" s="287"/>
      <c r="Z20483" s="289"/>
    </row>
    <row r="20484" spans="22:26">
      <c r="V20484" s="288"/>
      <c r="W20484" s="287"/>
      <c r="Z20484" s="289"/>
    </row>
    <row r="20485" spans="22:26">
      <c r="V20485" s="288"/>
      <c r="W20485" s="287"/>
      <c r="Z20485" s="289"/>
    </row>
    <row r="20486" spans="22:26">
      <c r="V20486" s="288"/>
      <c r="W20486" s="287"/>
      <c r="Z20486" s="289"/>
    </row>
    <row r="20487" spans="22:26">
      <c r="V20487" s="288"/>
      <c r="W20487" s="287"/>
      <c r="Z20487" s="289"/>
    </row>
    <row r="20488" spans="22:26">
      <c r="V20488" s="288"/>
      <c r="W20488" s="287"/>
      <c r="Z20488" s="289"/>
    </row>
    <row r="20489" spans="22:26">
      <c r="V20489" s="288"/>
      <c r="W20489" s="287"/>
      <c r="Z20489" s="289"/>
    </row>
    <row r="20490" spans="22:26">
      <c r="V20490" s="288"/>
      <c r="W20490" s="287"/>
      <c r="Z20490" s="289"/>
    </row>
    <row r="20491" spans="22:26">
      <c r="V20491" s="288"/>
      <c r="W20491" s="287"/>
      <c r="Z20491" s="289"/>
    </row>
    <row r="20492" spans="22:26">
      <c r="V20492" s="288"/>
      <c r="W20492" s="287"/>
      <c r="Z20492" s="289"/>
    </row>
    <row r="20493" spans="22:26">
      <c r="V20493" s="288"/>
      <c r="W20493" s="287"/>
      <c r="Z20493" s="289"/>
    </row>
    <row r="20494" spans="22:26">
      <c r="V20494" s="288"/>
      <c r="W20494" s="287"/>
      <c r="Z20494" s="289"/>
    </row>
    <row r="20495" spans="22:26">
      <c r="V20495" s="288"/>
      <c r="W20495" s="287"/>
      <c r="Z20495" s="289"/>
    </row>
    <row r="20496" spans="22:26">
      <c r="V20496" s="288"/>
      <c r="W20496" s="287"/>
      <c r="Z20496" s="289"/>
    </row>
    <row r="20497" spans="22:26">
      <c r="V20497" s="288"/>
      <c r="W20497" s="287"/>
      <c r="Z20497" s="289"/>
    </row>
    <row r="20498" spans="22:26">
      <c r="V20498" s="288"/>
      <c r="W20498" s="287"/>
      <c r="Z20498" s="289"/>
    </row>
    <row r="20499" spans="22:26">
      <c r="V20499" s="288"/>
      <c r="W20499" s="287"/>
      <c r="Z20499" s="289"/>
    </row>
    <row r="20500" spans="22:26">
      <c r="V20500" s="288"/>
      <c r="W20500" s="287"/>
      <c r="Z20500" s="289"/>
    </row>
    <row r="20501" spans="22:26">
      <c r="V20501" s="288"/>
      <c r="W20501" s="287"/>
      <c r="Z20501" s="289"/>
    </row>
    <row r="20502" spans="22:26">
      <c r="V20502" s="288"/>
      <c r="W20502" s="287"/>
      <c r="Z20502" s="289"/>
    </row>
    <row r="20503" spans="22:26">
      <c r="V20503" s="288"/>
      <c r="W20503" s="287"/>
      <c r="Z20503" s="289"/>
    </row>
    <row r="20504" spans="22:26">
      <c r="V20504" s="288"/>
      <c r="W20504" s="287"/>
      <c r="Z20504" s="289"/>
    </row>
    <row r="20505" spans="22:26">
      <c r="V20505" s="288"/>
      <c r="W20505" s="287"/>
      <c r="Z20505" s="289"/>
    </row>
    <row r="20506" spans="22:26">
      <c r="V20506" s="288"/>
      <c r="W20506" s="287"/>
      <c r="Z20506" s="289"/>
    </row>
    <row r="20507" spans="22:26">
      <c r="V20507" s="288"/>
      <c r="W20507" s="287"/>
      <c r="Z20507" s="289"/>
    </row>
    <row r="20508" spans="22:26">
      <c r="V20508" s="288"/>
      <c r="W20508" s="287"/>
      <c r="Z20508" s="289"/>
    </row>
    <row r="20509" spans="22:26">
      <c r="V20509" s="288"/>
      <c r="W20509" s="287"/>
      <c r="Z20509" s="289"/>
    </row>
    <row r="20510" spans="22:26">
      <c r="V20510" s="288"/>
      <c r="W20510" s="287"/>
      <c r="Z20510" s="289"/>
    </row>
    <row r="20511" spans="22:26">
      <c r="V20511" s="288"/>
      <c r="W20511" s="287"/>
      <c r="Z20511" s="289"/>
    </row>
    <row r="20512" spans="22:26">
      <c r="V20512" s="288"/>
      <c r="W20512" s="287"/>
      <c r="Z20512" s="289"/>
    </row>
    <row r="20513" spans="22:26">
      <c r="V20513" s="288"/>
      <c r="W20513" s="287"/>
      <c r="Z20513" s="289"/>
    </row>
    <row r="20514" spans="22:26">
      <c r="V20514" s="288"/>
      <c r="W20514" s="287"/>
      <c r="Z20514" s="289"/>
    </row>
    <row r="20515" spans="22:26">
      <c r="V20515" s="288"/>
      <c r="W20515" s="287"/>
      <c r="Z20515" s="289"/>
    </row>
    <row r="20516" spans="22:26">
      <c r="V20516" s="288"/>
      <c r="W20516" s="287"/>
      <c r="Z20516" s="289"/>
    </row>
    <row r="20517" spans="22:26">
      <c r="V20517" s="288"/>
      <c r="W20517" s="287"/>
      <c r="Z20517" s="289"/>
    </row>
    <row r="20518" spans="22:26">
      <c r="V20518" s="288"/>
      <c r="W20518" s="287"/>
      <c r="Z20518" s="289"/>
    </row>
    <row r="20519" spans="22:26">
      <c r="V20519" s="288"/>
      <c r="W20519" s="287"/>
      <c r="Z20519" s="289"/>
    </row>
    <row r="20520" spans="22:26">
      <c r="V20520" s="288"/>
      <c r="W20520" s="287"/>
      <c r="Z20520" s="289"/>
    </row>
    <row r="20521" spans="22:26">
      <c r="V20521" s="288"/>
      <c r="W20521" s="287"/>
      <c r="Z20521" s="289"/>
    </row>
    <row r="20522" spans="22:26">
      <c r="V20522" s="288"/>
      <c r="W20522" s="287"/>
      <c r="Z20522" s="289"/>
    </row>
    <row r="20523" spans="22:26">
      <c r="V20523" s="288"/>
      <c r="W20523" s="287"/>
      <c r="Z20523" s="289"/>
    </row>
    <row r="20524" spans="22:26">
      <c r="V20524" s="288"/>
      <c r="W20524" s="287"/>
      <c r="Z20524" s="289"/>
    </row>
    <row r="20525" spans="22:26">
      <c r="V20525" s="288"/>
      <c r="W20525" s="287"/>
      <c r="Z20525" s="289"/>
    </row>
    <row r="20526" spans="22:26">
      <c r="V20526" s="288"/>
      <c r="W20526" s="287"/>
      <c r="Z20526" s="289"/>
    </row>
    <row r="20527" spans="22:26">
      <c r="V20527" s="288"/>
      <c r="W20527" s="287"/>
      <c r="Z20527" s="289"/>
    </row>
    <row r="20528" spans="22:26">
      <c r="V20528" s="288"/>
      <c r="W20528" s="287"/>
      <c r="Z20528" s="289"/>
    </row>
    <row r="20529" spans="22:26">
      <c r="V20529" s="288"/>
      <c r="W20529" s="287"/>
      <c r="Z20529" s="289"/>
    </row>
    <row r="20530" spans="22:26">
      <c r="V20530" s="288"/>
      <c r="W20530" s="287"/>
      <c r="Z20530" s="289"/>
    </row>
    <row r="20531" spans="22:26">
      <c r="V20531" s="288"/>
      <c r="W20531" s="287"/>
      <c r="Z20531" s="289"/>
    </row>
    <row r="20532" spans="22:26">
      <c r="V20532" s="288"/>
      <c r="W20532" s="287"/>
      <c r="Z20532" s="289"/>
    </row>
    <row r="20533" spans="22:26">
      <c r="V20533" s="288"/>
      <c r="W20533" s="287"/>
      <c r="Z20533" s="289"/>
    </row>
    <row r="20534" spans="22:26">
      <c r="V20534" s="288"/>
      <c r="W20534" s="287"/>
      <c r="Z20534" s="289"/>
    </row>
    <row r="20535" spans="22:26">
      <c r="V20535" s="288"/>
      <c r="W20535" s="287"/>
      <c r="Z20535" s="289"/>
    </row>
    <row r="20536" spans="22:26">
      <c r="V20536" s="288"/>
      <c r="W20536" s="287"/>
      <c r="Z20536" s="289"/>
    </row>
    <row r="20537" spans="22:26">
      <c r="V20537" s="288"/>
      <c r="W20537" s="287"/>
      <c r="Z20537" s="289"/>
    </row>
    <row r="20538" spans="22:26">
      <c r="V20538" s="288"/>
      <c r="W20538" s="287"/>
      <c r="Z20538" s="289"/>
    </row>
    <row r="20539" spans="22:26">
      <c r="V20539" s="288"/>
      <c r="W20539" s="287"/>
      <c r="Z20539" s="289"/>
    </row>
    <row r="20540" spans="22:26">
      <c r="V20540" s="288"/>
      <c r="W20540" s="287"/>
      <c r="Z20540" s="289"/>
    </row>
    <row r="20541" spans="22:26">
      <c r="V20541" s="288"/>
      <c r="W20541" s="287"/>
      <c r="Z20541" s="289"/>
    </row>
    <row r="20542" spans="22:26">
      <c r="V20542" s="288"/>
      <c r="W20542" s="287"/>
      <c r="Z20542" s="289"/>
    </row>
    <row r="20543" spans="22:26">
      <c r="V20543" s="288"/>
      <c r="W20543" s="287"/>
      <c r="Z20543" s="289"/>
    </row>
    <row r="20544" spans="22:26">
      <c r="V20544" s="288"/>
      <c r="W20544" s="287"/>
      <c r="Z20544" s="289"/>
    </row>
    <row r="20545" spans="22:26">
      <c r="V20545" s="288"/>
      <c r="W20545" s="287"/>
      <c r="Z20545" s="289"/>
    </row>
    <row r="20546" spans="22:26">
      <c r="V20546" s="288"/>
      <c r="W20546" s="287"/>
      <c r="Z20546" s="289"/>
    </row>
    <row r="20547" spans="22:26">
      <c r="V20547" s="288"/>
      <c r="W20547" s="287"/>
      <c r="Z20547" s="289"/>
    </row>
    <row r="20548" spans="22:26">
      <c r="V20548" s="288"/>
      <c r="W20548" s="287"/>
      <c r="Z20548" s="289"/>
    </row>
    <row r="20549" spans="22:26">
      <c r="V20549" s="288"/>
      <c r="W20549" s="287"/>
      <c r="Z20549" s="289"/>
    </row>
    <row r="20550" spans="22:26">
      <c r="V20550" s="288"/>
      <c r="W20550" s="287"/>
      <c r="Z20550" s="289"/>
    </row>
    <row r="20551" spans="22:26">
      <c r="V20551" s="288"/>
      <c r="W20551" s="287"/>
      <c r="Z20551" s="289"/>
    </row>
    <row r="20552" spans="22:26">
      <c r="V20552" s="288"/>
      <c r="W20552" s="287"/>
      <c r="Z20552" s="289"/>
    </row>
    <row r="20553" spans="22:26">
      <c r="V20553" s="288"/>
      <c r="W20553" s="287"/>
      <c r="Z20553" s="289"/>
    </row>
    <row r="20554" spans="22:26">
      <c r="V20554" s="288"/>
      <c r="W20554" s="287"/>
      <c r="Z20554" s="289"/>
    </row>
    <row r="20555" spans="22:26">
      <c r="V20555" s="288"/>
      <c r="W20555" s="287"/>
      <c r="Z20555" s="289"/>
    </row>
    <row r="20556" spans="22:26">
      <c r="V20556" s="288"/>
      <c r="W20556" s="287"/>
      <c r="Z20556" s="289"/>
    </row>
    <row r="20557" spans="22:26">
      <c r="V20557" s="288"/>
      <c r="W20557" s="287"/>
      <c r="Z20557" s="289"/>
    </row>
    <row r="20558" spans="22:26">
      <c r="V20558" s="288"/>
      <c r="W20558" s="287"/>
      <c r="Z20558" s="289"/>
    </row>
    <row r="20559" spans="22:26">
      <c r="V20559" s="288"/>
      <c r="W20559" s="287"/>
      <c r="Z20559" s="289"/>
    </row>
    <row r="20560" spans="22:26">
      <c r="V20560" s="288"/>
      <c r="W20560" s="287"/>
      <c r="Z20560" s="289"/>
    </row>
    <row r="20561" spans="22:26">
      <c r="V20561" s="288"/>
      <c r="W20561" s="287"/>
      <c r="Z20561" s="289"/>
    </row>
    <row r="20562" spans="22:26">
      <c r="V20562" s="288"/>
      <c r="W20562" s="287"/>
      <c r="Z20562" s="289"/>
    </row>
    <row r="20563" spans="22:26">
      <c r="V20563" s="288"/>
      <c r="W20563" s="287"/>
      <c r="Z20563" s="289"/>
    </row>
    <row r="20564" spans="22:26">
      <c r="V20564" s="288"/>
      <c r="W20564" s="287"/>
      <c r="Z20564" s="289"/>
    </row>
    <row r="20565" spans="22:26">
      <c r="V20565" s="288"/>
      <c r="W20565" s="287"/>
      <c r="Z20565" s="289"/>
    </row>
    <row r="20566" spans="22:26">
      <c r="V20566" s="288"/>
      <c r="W20566" s="287"/>
      <c r="Z20566" s="289"/>
    </row>
    <row r="20567" spans="22:26">
      <c r="V20567" s="288"/>
      <c r="W20567" s="287"/>
      <c r="Z20567" s="289"/>
    </row>
    <row r="20568" spans="22:26">
      <c r="V20568" s="288"/>
      <c r="W20568" s="287"/>
      <c r="Z20568" s="289"/>
    </row>
    <row r="20569" spans="22:26">
      <c r="V20569" s="288"/>
      <c r="W20569" s="287"/>
      <c r="Z20569" s="289"/>
    </row>
    <row r="20570" spans="22:26">
      <c r="V20570" s="288"/>
      <c r="W20570" s="287"/>
      <c r="Z20570" s="289"/>
    </row>
    <row r="20571" spans="22:26">
      <c r="V20571" s="288"/>
      <c r="W20571" s="287"/>
      <c r="Z20571" s="289"/>
    </row>
    <row r="20572" spans="22:26">
      <c r="V20572" s="288"/>
      <c r="W20572" s="287"/>
      <c r="Z20572" s="289"/>
    </row>
    <row r="20573" spans="22:26">
      <c r="V20573" s="288"/>
      <c r="W20573" s="287"/>
      <c r="Z20573" s="289"/>
    </row>
    <row r="20574" spans="22:26">
      <c r="V20574" s="288"/>
      <c r="W20574" s="287"/>
      <c r="Z20574" s="289"/>
    </row>
    <row r="20575" spans="22:26">
      <c r="V20575" s="288"/>
      <c r="W20575" s="287"/>
      <c r="Z20575" s="289"/>
    </row>
    <row r="20576" spans="22:26">
      <c r="V20576" s="288"/>
      <c r="W20576" s="287"/>
      <c r="Z20576" s="289"/>
    </row>
    <row r="20577" spans="22:26">
      <c r="V20577" s="288"/>
      <c r="W20577" s="287"/>
      <c r="Z20577" s="289"/>
    </row>
    <row r="20578" spans="22:26">
      <c r="V20578" s="288"/>
      <c r="W20578" s="287"/>
      <c r="Z20578" s="289"/>
    </row>
    <row r="20579" spans="22:26">
      <c r="V20579" s="288"/>
      <c r="W20579" s="287"/>
      <c r="Z20579" s="289"/>
    </row>
    <row r="20580" spans="22:26">
      <c r="V20580" s="288"/>
      <c r="W20580" s="287"/>
      <c r="Z20580" s="289"/>
    </row>
    <row r="20581" spans="22:26">
      <c r="V20581" s="288"/>
      <c r="W20581" s="287"/>
      <c r="Z20581" s="289"/>
    </row>
    <row r="20582" spans="22:26">
      <c r="V20582" s="288"/>
      <c r="W20582" s="287"/>
      <c r="Z20582" s="289"/>
    </row>
    <row r="20583" spans="22:26">
      <c r="V20583" s="288"/>
      <c r="W20583" s="287"/>
      <c r="Z20583" s="289"/>
    </row>
    <row r="20584" spans="22:26">
      <c r="V20584" s="288"/>
      <c r="W20584" s="287"/>
      <c r="Z20584" s="289"/>
    </row>
    <row r="20585" spans="22:26">
      <c r="V20585" s="288"/>
      <c r="W20585" s="287"/>
      <c r="Z20585" s="289"/>
    </row>
    <row r="20586" spans="22:26">
      <c r="V20586" s="288"/>
      <c r="W20586" s="287"/>
      <c r="Z20586" s="289"/>
    </row>
    <row r="20587" spans="22:26">
      <c r="V20587" s="288"/>
      <c r="W20587" s="287"/>
      <c r="Z20587" s="289"/>
    </row>
    <row r="20588" spans="22:26">
      <c r="V20588" s="288"/>
      <c r="W20588" s="287"/>
      <c r="Z20588" s="289"/>
    </row>
    <row r="20589" spans="22:26">
      <c r="V20589" s="288"/>
      <c r="W20589" s="287"/>
      <c r="Z20589" s="289"/>
    </row>
    <row r="20590" spans="22:26">
      <c r="V20590" s="288"/>
      <c r="W20590" s="287"/>
      <c r="Z20590" s="289"/>
    </row>
    <row r="20591" spans="22:26">
      <c r="V20591" s="288"/>
      <c r="W20591" s="287"/>
      <c r="Z20591" s="289"/>
    </row>
    <row r="20592" spans="22:26">
      <c r="V20592" s="288"/>
      <c r="W20592" s="287"/>
      <c r="Z20592" s="289"/>
    </row>
    <row r="20593" spans="22:26">
      <c r="V20593" s="288"/>
      <c r="W20593" s="287"/>
      <c r="Z20593" s="289"/>
    </row>
    <row r="20594" spans="22:26">
      <c r="V20594" s="288"/>
      <c r="W20594" s="287"/>
      <c r="Z20594" s="289"/>
    </row>
    <row r="20595" spans="22:26">
      <c r="V20595" s="288"/>
      <c r="W20595" s="287"/>
      <c r="Z20595" s="289"/>
    </row>
    <row r="20596" spans="22:26">
      <c r="V20596" s="288"/>
      <c r="W20596" s="287"/>
      <c r="Z20596" s="289"/>
    </row>
    <row r="20597" spans="22:26">
      <c r="V20597" s="288"/>
      <c r="W20597" s="287"/>
      <c r="Z20597" s="289"/>
    </row>
    <row r="20598" spans="22:26">
      <c r="V20598" s="288"/>
      <c r="W20598" s="287"/>
      <c r="Z20598" s="289"/>
    </row>
    <row r="20599" spans="22:26">
      <c r="V20599" s="288"/>
      <c r="W20599" s="287"/>
      <c r="Z20599" s="289"/>
    </row>
    <row r="20600" spans="22:26">
      <c r="V20600" s="288"/>
      <c r="W20600" s="287"/>
      <c r="Z20600" s="289"/>
    </row>
    <row r="20601" spans="22:26">
      <c r="V20601" s="288"/>
      <c r="W20601" s="287"/>
      <c r="Z20601" s="289"/>
    </row>
    <row r="20602" spans="22:26">
      <c r="V20602" s="288"/>
      <c r="W20602" s="287"/>
      <c r="Z20602" s="289"/>
    </row>
    <row r="20603" spans="22:26">
      <c r="V20603" s="288"/>
      <c r="W20603" s="287"/>
      <c r="Z20603" s="289"/>
    </row>
    <row r="20604" spans="22:26">
      <c r="V20604" s="288"/>
      <c r="W20604" s="287"/>
      <c r="Z20604" s="289"/>
    </row>
    <row r="20605" spans="22:26">
      <c r="V20605" s="288"/>
      <c r="W20605" s="287"/>
      <c r="Z20605" s="289"/>
    </row>
    <row r="20606" spans="22:26">
      <c r="V20606" s="288"/>
      <c r="W20606" s="287"/>
      <c r="Z20606" s="289"/>
    </row>
    <row r="20607" spans="22:26">
      <c r="V20607" s="288"/>
      <c r="W20607" s="287"/>
      <c r="Z20607" s="289"/>
    </row>
    <row r="20608" spans="22:26">
      <c r="V20608" s="288"/>
      <c r="W20608" s="287"/>
      <c r="Z20608" s="289"/>
    </row>
    <row r="20609" spans="22:26">
      <c r="V20609" s="288"/>
      <c r="W20609" s="287"/>
      <c r="Z20609" s="289"/>
    </row>
    <row r="20610" spans="22:26">
      <c r="V20610" s="288"/>
      <c r="W20610" s="287"/>
      <c r="Z20610" s="289"/>
    </row>
    <row r="20611" spans="22:26">
      <c r="V20611" s="288"/>
      <c r="W20611" s="287"/>
      <c r="Z20611" s="289"/>
    </row>
    <row r="20612" spans="22:26">
      <c r="V20612" s="288"/>
      <c r="W20612" s="287"/>
      <c r="Z20612" s="289"/>
    </row>
    <row r="20613" spans="22:26">
      <c r="V20613" s="288"/>
      <c r="W20613" s="287"/>
      <c r="Z20613" s="289"/>
    </row>
    <row r="20614" spans="22:26">
      <c r="V20614" s="288"/>
      <c r="W20614" s="287"/>
      <c r="Z20614" s="289"/>
    </row>
    <row r="20615" spans="22:26">
      <c r="V20615" s="288"/>
      <c r="W20615" s="287"/>
      <c r="Z20615" s="289"/>
    </row>
    <row r="20616" spans="22:26">
      <c r="V20616" s="288"/>
      <c r="W20616" s="287"/>
      <c r="Z20616" s="289"/>
    </row>
    <row r="20617" spans="22:26">
      <c r="V20617" s="288"/>
      <c r="W20617" s="287"/>
      <c r="Z20617" s="289"/>
    </row>
    <row r="20618" spans="22:26">
      <c r="V20618" s="288"/>
      <c r="W20618" s="287"/>
      <c r="Z20618" s="289"/>
    </row>
    <row r="20619" spans="22:26">
      <c r="V20619" s="288"/>
      <c r="W20619" s="287"/>
      <c r="Z20619" s="289"/>
    </row>
    <row r="20620" spans="22:26">
      <c r="V20620" s="288"/>
      <c r="W20620" s="287"/>
      <c r="Z20620" s="289"/>
    </row>
    <row r="20621" spans="22:26">
      <c r="V20621" s="288"/>
      <c r="W20621" s="287"/>
      <c r="Z20621" s="289"/>
    </row>
    <row r="20622" spans="22:26">
      <c r="V20622" s="288"/>
      <c r="W20622" s="287"/>
      <c r="Z20622" s="289"/>
    </row>
    <row r="20623" spans="22:26">
      <c r="V20623" s="288"/>
      <c r="W20623" s="287"/>
      <c r="Z20623" s="289"/>
    </row>
    <row r="20624" spans="22:26">
      <c r="V20624" s="288"/>
      <c r="W20624" s="287"/>
      <c r="Z20624" s="289"/>
    </row>
    <row r="20625" spans="22:26">
      <c r="V20625" s="288"/>
      <c r="W20625" s="287"/>
      <c r="Z20625" s="289"/>
    </row>
    <row r="20626" spans="22:26">
      <c r="V20626" s="288"/>
      <c r="W20626" s="287"/>
      <c r="Z20626" s="289"/>
    </row>
    <row r="20627" spans="22:26">
      <c r="V20627" s="288"/>
      <c r="W20627" s="287"/>
      <c r="Z20627" s="289"/>
    </row>
    <row r="20628" spans="22:26">
      <c r="V20628" s="288"/>
      <c r="W20628" s="287"/>
      <c r="Z20628" s="289"/>
    </row>
    <row r="20629" spans="22:26">
      <c r="V20629" s="288"/>
      <c r="W20629" s="287"/>
      <c r="Z20629" s="289"/>
    </row>
    <row r="20630" spans="22:26">
      <c r="V20630" s="288"/>
      <c r="W20630" s="287"/>
      <c r="Z20630" s="289"/>
    </row>
    <row r="20631" spans="22:26">
      <c r="V20631" s="288"/>
      <c r="W20631" s="287"/>
      <c r="Z20631" s="289"/>
    </row>
    <row r="20632" spans="22:26">
      <c r="V20632" s="288"/>
      <c r="W20632" s="287"/>
      <c r="Z20632" s="289"/>
    </row>
    <row r="20633" spans="22:26">
      <c r="V20633" s="288"/>
      <c r="W20633" s="287"/>
      <c r="Z20633" s="289"/>
    </row>
    <row r="20634" spans="22:26">
      <c r="V20634" s="288"/>
      <c r="W20634" s="287"/>
      <c r="Z20634" s="289"/>
    </row>
    <row r="20635" spans="22:26">
      <c r="V20635" s="288"/>
      <c r="W20635" s="287"/>
      <c r="Z20635" s="289"/>
    </row>
    <row r="20636" spans="22:26">
      <c r="V20636" s="288"/>
      <c r="W20636" s="287"/>
      <c r="Z20636" s="289"/>
    </row>
    <row r="20637" spans="22:26">
      <c r="V20637" s="288"/>
      <c r="W20637" s="287"/>
      <c r="Z20637" s="289"/>
    </row>
    <row r="20638" spans="22:26">
      <c r="V20638" s="288"/>
      <c r="W20638" s="287"/>
      <c r="Z20638" s="289"/>
    </row>
    <row r="20639" spans="22:26">
      <c r="V20639" s="288"/>
      <c r="W20639" s="287"/>
      <c r="Z20639" s="289"/>
    </row>
    <row r="20640" spans="22:26">
      <c r="V20640" s="288"/>
      <c r="W20640" s="287"/>
      <c r="Z20640" s="289"/>
    </row>
    <row r="20641" spans="22:26">
      <c r="V20641" s="288"/>
      <c r="W20641" s="287"/>
      <c r="Z20641" s="289"/>
    </row>
    <row r="20642" spans="22:26">
      <c r="V20642" s="288"/>
      <c r="W20642" s="287"/>
      <c r="Z20642" s="289"/>
    </row>
    <row r="20643" spans="22:26">
      <c r="V20643" s="288"/>
      <c r="W20643" s="287"/>
      <c r="Z20643" s="289"/>
    </row>
    <row r="20644" spans="22:26">
      <c r="V20644" s="288"/>
      <c r="W20644" s="287"/>
      <c r="Z20644" s="289"/>
    </row>
    <row r="20645" spans="22:26">
      <c r="V20645" s="288"/>
      <c r="W20645" s="287"/>
      <c r="Z20645" s="289"/>
    </row>
    <row r="20646" spans="22:26">
      <c r="V20646" s="288"/>
      <c r="W20646" s="287"/>
      <c r="Z20646" s="289"/>
    </row>
    <row r="20647" spans="22:26">
      <c r="V20647" s="288"/>
      <c r="W20647" s="287"/>
      <c r="Z20647" s="289"/>
    </row>
    <row r="20648" spans="22:26">
      <c r="V20648" s="288"/>
      <c r="W20648" s="287"/>
      <c r="Z20648" s="289"/>
    </row>
    <row r="20649" spans="22:26">
      <c r="V20649" s="288"/>
      <c r="W20649" s="287"/>
      <c r="Z20649" s="289"/>
    </row>
    <row r="20650" spans="22:26">
      <c r="V20650" s="288"/>
      <c r="W20650" s="287"/>
      <c r="Z20650" s="289"/>
    </row>
    <row r="20651" spans="22:26">
      <c r="V20651" s="288"/>
      <c r="W20651" s="287"/>
      <c r="Z20651" s="289"/>
    </row>
    <row r="20652" spans="22:26">
      <c r="V20652" s="288"/>
      <c r="W20652" s="287"/>
      <c r="Z20652" s="289"/>
    </row>
    <row r="20653" spans="22:26">
      <c r="V20653" s="288"/>
      <c r="W20653" s="287"/>
      <c r="Z20653" s="289"/>
    </row>
    <row r="20654" spans="22:26">
      <c r="V20654" s="288"/>
      <c r="W20654" s="287"/>
      <c r="Z20654" s="289"/>
    </row>
    <row r="20655" spans="22:26">
      <c r="V20655" s="288"/>
      <c r="W20655" s="287"/>
      <c r="Z20655" s="289"/>
    </row>
    <row r="20656" spans="22:26">
      <c r="V20656" s="288"/>
      <c r="W20656" s="287"/>
      <c r="Z20656" s="289"/>
    </row>
    <row r="20657" spans="22:26">
      <c r="V20657" s="288"/>
      <c r="W20657" s="287"/>
      <c r="Z20657" s="289"/>
    </row>
    <row r="20658" spans="22:26">
      <c r="V20658" s="288"/>
      <c r="W20658" s="287"/>
      <c r="Z20658" s="289"/>
    </row>
    <row r="20659" spans="22:26">
      <c r="V20659" s="288"/>
      <c r="W20659" s="287"/>
      <c r="Z20659" s="289"/>
    </row>
    <row r="20660" spans="22:26">
      <c r="V20660" s="288"/>
      <c r="W20660" s="287"/>
      <c r="Z20660" s="289"/>
    </row>
    <row r="20661" spans="22:26">
      <c r="V20661" s="288"/>
      <c r="W20661" s="287"/>
      <c r="Z20661" s="289"/>
    </row>
    <row r="20662" spans="22:26">
      <c r="V20662" s="288"/>
      <c r="W20662" s="287"/>
      <c r="Z20662" s="289"/>
    </row>
    <row r="20663" spans="22:26">
      <c r="V20663" s="288"/>
      <c r="W20663" s="287"/>
      <c r="Z20663" s="289"/>
    </row>
    <row r="20664" spans="22:26">
      <c r="V20664" s="288"/>
      <c r="W20664" s="287"/>
      <c r="Z20664" s="289"/>
    </row>
    <row r="20665" spans="22:26">
      <c r="V20665" s="288"/>
      <c r="W20665" s="287"/>
      <c r="Z20665" s="289"/>
    </row>
    <row r="20666" spans="22:26">
      <c r="V20666" s="288"/>
      <c r="W20666" s="287"/>
      <c r="Z20666" s="289"/>
    </row>
    <row r="20667" spans="22:26">
      <c r="V20667" s="288"/>
      <c r="W20667" s="287"/>
      <c r="Z20667" s="289"/>
    </row>
    <row r="20668" spans="22:26">
      <c r="V20668" s="288"/>
      <c r="W20668" s="287"/>
      <c r="Z20668" s="289"/>
    </row>
    <row r="20669" spans="22:26">
      <c r="V20669" s="288"/>
      <c r="W20669" s="287"/>
      <c r="Z20669" s="289"/>
    </row>
    <row r="20670" spans="22:26">
      <c r="V20670" s="288"/>
      <c r="W20670" s="287"/>
      <c r="Z20670" s="289"/>
    </row>
    <row r="20671" spans="22:26">
      <c r="V20671" s="288"/>
      <c r="W20671" s="287"/>
      <c r="Z20671" s="289"/>
    </row>
    <row r="20672" spans="22:26">
      <c r="V20672" s="288"/>
      <c r="W20672" s="287"/>
      <c r="Z20672" s="289"/>
    </row>
    <row r="20673" spans="22:26">
      <c r="V20673" s="288"/>
      <c r="W20673" s="287"/>
      <c r="Z20673" s="289"/>
    </row>
    <row r="20674" spans="22:26">
      <c r="V20674" s="288"/>
      <c r="W20674" s="287"/>
      <c r="Z20674" s="289"/>
    </row>
    <row r="20675" spans="22:26">
      <c r="V20675" s="288"/>
      <c r="W20675" s="287"/>
      <c r="Z20675" s="289"/>
    </row>
    <row r="20676" spans="22:26">
      <c r="V20676" s="288"/>
      <c r="W20676" s="287"/>
      <c r="Z20676" s="289"/>
    </row>
    <row r="20677" spans="22:26">
      <c r="V20677" s="288"/>
      <c r="W20677" s="287"/>
      <c r="Z20677" s="289"/>
    </row>
    <row r="20678" spans="22:26">
      <c r="V20678" s="288"/>
      <c r="W20678" s="287"/>
      <c r="Z20678" s="289"/>
    </row>
    <row r="20679" spans="22:26">
      <c r="V20679" s="288"/>
      <c r="W20679" s="287"/>
      <c r="Z20679" s="289"/>
    </row>
    <row r="20680" spans="22:26">
      <c r="V20680" s="288"/>
      <c r="W20680" s="287"/>
      <c r="Z20680" s="289"/>
    </row>
    <row r="20681" spans="22:26">
      <c r="V20681" s="288"/>
      <c r="W20681" s="287"/>
      <c r="Z20681" s="289"/>
    </row>
    <row r="20682" spans="22:26">
      <c r="V20682" s="288"/>
      <c r="W20682" s="287"/>
      <c r="Z20682" s="289"/>
    </row>
    <row r="20683" spans="22:26">
      <c r="V20683" s="288"/>
      <c r="W20683" s="287"/>
      <c r="Z20683" s="289"/>
    </row>
    <row r="20684" spans="22:26">
      <c r="V20684" s="288"/>
      <c r="W20684" s="287"/>
      <c r="Z20684" s="289"/>
    </row>
    <row r="20685" spans="22:26">
      <c r="V20685" s="288"/>
      <c r="W20685" s="287"/>
      <c r="Z20685" s="289"/>
    </row>
    <row r="20686" spans="22:26">
      <c r="V20686" s="288"/>
      <c r="W20686" s="287"/>
      <c r="Z20686" s="289"/>
    </row>
    <row r="20687" spans="22:26">
      <c r="V20687" s="288"/>
      <c r="W20687" s="287"/>
      <c r="Z20687" s="289"/>
    </row>
    <row r="20688" spans="22:26">
      <c r="V20688" s="288"/>
      <c r="W20688" s="287"/>
      <c r="Z20688" s="289"/>
    </row>
    <row r="20689" spans="22:26">
      <c r="V20689" s="288"/>
      <c r="W20689" s="287"/>
      <c r="Z20689" s="289"/>
    </row>
    <row r="20690" spans="22:26">
      <c r="V20690" s="288"/>
      <c r="W20690" s="287"/>
      <c r="Z20690" s="289"/>
    </row>
    <row r="20691" spans="22:26">
      <c r="V20691" s="288"/>
      <c r="W20691" s="287"/>
      <c r="Z20691" s="289"/>
    </row>
    <row r="20692" spans="22:26">
      <c r="V20692" s="288"/>
      <c r="W20692" s="287"/>
      <c r="Z20692" s="289"/>
    </row>
    <row r="20693" spans="22:26">
      <c r="V20693" s="288"/>
      <c r="W20693" s="287"/>
      <c r="Z20693" s="289"/>
    </row>
    <row r="20694" spans="22:26">
      <c r="V20694" s="288"/>
      <c r="W20694" s="287"/>
      <c r="Z20694" s="289"/>
    </row>
    <row r="20695" spans="22:26">
      <c r="V20695" s="288"/>
      <c r="W20695" s="287"/>
      <c r="Z20695" s="289"/>
    </row>
    <row r="20696" spans="22:26">
      <c r="V20696" s="288"/>
      <c r="W20696" s="287"/>
      <c r="Z20696" s="289"/>
    </row>
    <row r="20697" spans="22:26">
      <c r="V20697" s="288"/>
      <c r="W20697" s="287"/>
      <c r="Z20697" s="289"/>
    </row>
    <row r="20698" spans="22:26">
      <c r="V20698" s="288"/>
      <c r="W20698" s="287"/>
      <c r="Z20698" s="289"/>
    </row>
    <row r="20699" spans="22:26">
      <c r="V20699" s="288"/>
      <c r="W20699" s="287"/>
      <c r="Z20699" s="289"/>
    </row>
    <row r="20700" spans="22:26">
      <c r="V20700" s="288"/>
      <c r="W20700" s="287"/>
      <c r="Z20700" s="289"/>
    </row>
    <row r="20701" spans="22:26">
      <c r="V20701" s="288"/>
      <c r="W20701" s="287"/>
      <c r="Z20701" s="289"/>
    </row>
    <row r="20702" spans="22:26">
      <c r="V20702" s="288"/>
      <c r="W20702" s="287"/>
      <c r="Z20702" s="289"/>
    </row>
    <row r="20703" spans="22:26">
      <c r="V20703" s="288"/>
      <c r="W20703" s="287"/>
      <c r="Z20703" s="289"/>
    </row>
    <row r="20704" spans="22:26">
      <c r="V20704" s="288"/>
      <c r="W20704" s="287"/>
      <c r="Z20704" s="289"/>
    </row>
    <row r="20705" spans="22:26">
      <c r="V20705" s="288"/>
      <c r="W20705" s="287"/>
      <c r="Z20705" s="289"/>
    </row>
    <row r="20706" spans="22:26">
      <c r="V20706" s="288"/>
      <c r="W20706" s="287"/>
      <c r="Z20706" s="289"/>
    </row>
    <row r="20707" spans="22:26">
      <c r="V20707" s="288"/>
      <c r="W20707" s="287"/>
      <c r="Z20707" s="289"/>
    </row>
    <row r="20708" spans="22:26">
      <c r="V20708" s="288"/>
      <c r="W20708" s="287"/>
      <c r="Z20708" s="289"/>
    </row>
    <row r="20709" spans="22:26">
      <c r="V20709" s="288"/>
      <c r="W20709" s="287"/>
      <c r="Z20709" s="289"/>
    </row>
    <row r="20710" spans="22:26">
      <c r="V20710" s="288"/>
      <c r="W20710" s="287"/>
      <c r="Z20710" s="289"/>
    </row>
    <row r="20711" spans="22:26">
      <c r="V20711" s="288"/>
      <c r="W20711" s="287"/>
      <c r="Z20711" s="289"/>
    </row>
    <row r="20712" spans="22:26">
      <c r="V20712" s="288"/>
      <c r="W20712" s="287"/>
      <c r="Z20712" s="289"/>
    </row>
    <row r="20713" spans="22:26">
      <c r="V20713" s="288"/>
      <c r="W20713" s="287"/>
      <c r="Z20713" s="289"/>
    </row>
    <row r="20714" spans="22:26">
      <c r="V20714" s="288"/>
      <c r="W20714" s="287"/>
      <c r="Z20714" s="289"/>
    </row>
    <row r="20715" spans="22:26">
      <c r="V20715" s="288"/>
      <c r="W20715" s="287"/>
      <c r="Z20715" s="289"/>
    </row>
    <row r="20716" spans="22:26">
      <c r="V20716" s="288"/>
      <c r="W20716" s="287"/>
      <c r="Z20716" s="289"/>
    </row>
    <row r="20717" spans="22:26">
      <c r="V20717" s="288"/>
      <c r="W20717" s="287"/>
      <c r="Z20717" s="289"/>
    </row>
    <row r="20718" spans="22:26">
      <c r="V20718" s="288"/>
      <c r="W20718" s="287"/>
      <c r="Z20718" s="289"/>
    </row>
    <row r="20719" spans="22:26">
      <c r="V20719" s="288"/>
      <c r="W20719" s="287"/>
      <c r="Z20719" s="289"/>
    </row>
    <row r="20720" spans="22:26">
      <c r="V20720" s="288"/>
      <c r="W20720" s="287"/>
      <c r="Z20720" s="289"/>
    </row>
    <row r="20721" spans="22:26">
      <c r="V20721" s="288"/>
      <c r="W20721" s="287"/>
      <c r="Z20721" s="289"/>
    </row>
    <row r="20722" spans="22:26">
      <c r="V20722" s="288"/>
      <c r="W20722" s="287"/>
      <c r="Z20722" s="289"/>
    </row>
    <row r="20723" spans="22:26">
      <c r="V20723" s="288"/>
      <c r="W20723" s="287"/>
      <c r="Z20723" s="289"/>
    </row>
    <row r="20724" spans="22:26">
      <c r="V20724" s="288"/>
      <c r="W20724" s="287"/>
      <c r="Z20724" s="289"/>
    </row>
    <row r="20725" spans="22:26">
      <c r="V20725" s="288"/>
      <c r="W20725" s="287"/>
      <c r="Z20725" s="289"/>
    </row>
    <row r="20726" spans="22:26">
      <c r="V20726" s="288"/>
      <c r="W20726" s="287"/>
      <c r="Z20726" s="289"/>
    </row>
    <row r="20727" spans="22:26">
      <c r="V20727" s="288"/>
      <c r="W20727" s="287"/>
      <c r="Z20727" s="289"/>
    </row>
    <row r="20728" spans="22:26">
      <c r="V20728" s="288"/>
      <c r="W20728" s="287"/>
      <c r="Z20728" s="289"/>
    </row>
    <row r="20729" spans="22:26">
      <c r="V20729" s="288"/>
      <c r="W20729" s="287"/>
      <c r="Z20729" s="289"/>
    </row>
    <row r="20730" spans="22:26">
      <c r="V20730" s="288"/>
      <c r="W20730" s="287"/>
      <c r="Z20730" s="289"/>
    </row>
    <row r="20731" spans="22:26">
      <c r="V20731" s="288"/>
      <c r="W20731" s="287"/>
      <c r="Z20731" s="289"/>
    </row>
    <row r="20732" spans="22:26">
      <c r="V20732" s="288"/>
      <c r="W20732" s="287"/>
      <c r="Z20732" s="289"/>
    </row>
    <row r="20733" spans="22:26">
      <c r="V20733" s="288"/>
      <c r="W20733" s="287"/>
      <c r="Z20733" s="289"/>
    </row>
    <row r="20734" spans="22:26">
      <c r="V20734" s="288"/>
      <c r="W20734" s="287"/>
      <c r="Z20734" s="289"/>
    </row>
    <row r="20735" spans="22:26">
      <c r="V20735" s="288"/>
      <c r="W20735" s="287"/>
      <c r="Z20735" s="289"/>
    </row>
    <row r="20736" spans="22:26">
      <c r="V20736" s="288"/>
      <c r="W20736" s="287"/>
      <c r="Z20736" s="289"/>
    </row>
    <row r="20737" spans="22:26">
      <c r="V20737" s="288"/>
      <c r="W20737" s="287"/>
      <c r="Z20737" s="289"/>
    </row>
    <row r="20738" spans="22:26">
      <c r="V20738" s="288"/>
      <c r="W20738" s="287"/>
      <c r="Z20738" s="289"/>
    </row>
    <row r="20739" spans="22:26">
      <c r="V20739" s="288"/>
      <c r="W20739" s="287"/>
      <c r="Z20739" s="289"/>
    </row>
    <row r="20740" spans="22:26">
      <c r="V20740" s="288"/>
      <c r="W20740" s="287"/>
      <c r="Z20740" s="289"/>
    </row>
    <row r="20741" spans="22:26">
      <c r="V20741" s="288"/>
      <c r="W20741" s="287"/>
      <c r="Z20741" s="289"/>
    </row>
    <row r="20742" spans="22:26">
      <c r="V20742" s="288"/>
      <c r="W20742" s="287"/>
      <c r="Z20742" s="289"/>
    </row>
    <row r="20743" spans="22:26">
      <c r="V20743" s="288"/>
      <c r="W20743" s="287"/>
      <c r="Z20743" s="289"/>
    </row>
    <row r="20744" spans="22:26">
      <c r="V20744" s="288"/>
      <c r="W20744" s="287"/>
      <c r="Z20744" s="289"/>
    </row>
    <row r="20745" spans="22:26">
      <c r="V20745" s="288"/>
      <c r="W20745" s="287"/>
      <c r="Z20745" s="289"/>
    </row>
    <row r="20746" spans="22:26">
      <c r="V20746" s="288"/>
      <c r="W20746" s="287"/>
      <c r="Z20746" s="289"/>
    </row>
    <row r="20747" spans="22:26">
      <c r="V20747" s="288"/>
      <c r="W20747" s="287"/>
      <c r="Z20747" s="289"/>
    </row>
    <row r="20748" spans="22:26">
      <c r="V20748" s="288"/>
      <c r="W20748" s="287"/>
      <c r="Z20748" s="289"/>
    </row>
    <row r="20749" spans="22:26">
      <c r="V20749" s="288"/>
      <c r="W20749" s="287"/>
      <c r="Z20749" s="289"/>
    </row>
    <row r="20750" spans="22:26">
      <c r="V20750" s="288"/>
      <c r="W20750" s="287"/>
      <c r="Z20750" s="289"/>
    </row>
    <row r="20751" spans="22:26">
      <c r="V20751" s="288"/>
      <c r="W20751" s="287"/>
      <c r="Z20751" s="289"/>
    </row>
    <row r="20752" spans="22:26">
      <c r="V20752" s="288"/>
      <c r="W20752" s="287"/>
      <c r="Z20752" s="289"/>
    </row>
    <row r="20753" spans="22:26">
      <c r="V20753" s="288"/>
      <c r="W20753" s="287"/>
      <c r="Z20753" s="289"/>
    </row>
    <row r="20754" spans="22:26">
      <c r="V20754" s="288"/>
      <c r="W20754" s="287"/>
      <c r="Z20754" s="289"/>
    </row>
    <row r="20755" spans="22:26">
      <c r="V20755" s="288"/>
      <c r="W20755" s="287"/>
      <c r="Z20755" s="289"/>
    </row>
    <row r="20756" spans="22:26">
      <c r="V20756" s="288"/>
      <c r="W20756" s="287"/>
      <c r="Z20756" s="289"/>
    </row>
    <row r="20757" spans="22:26">
      <c r="V20757" s="288"/>
      <c r="W20757" s="287"/>
      <c r="Z20757" s="289"/>
    </row>
    <row r="20758" spans="22:26">
      <c r="V20758" s="288"/>
      <c r="W20758" s="287"/>
      <c r="Z20758" s="289"/>
    </row>
    <row r="20759" spans="22:26">
      <c r="V20759" s="288"/>
      <c r="W20759" s="287"/>
      <c r="Z20759" s="289"/>
    </row>
    <row r="20760" spans="22:26">
      <c r="V20760" s="288"/>
      <c r="W20760" s="287"/>
      <c r="Z20760" s="289"/>
    </row>
    <row r="20761" spans="22:26">
      <c r="V20761" s="288"/>
      <c r="W20761" s="287"/>
      <c r="Z20761" s="289"/>
    </row>
    <row r="20762" spans="22:26">
      <c r="V20762" s="288"/>
      <c r="W20762" s="287"/>
      <c r="Z20762" s="289"/>
    </row>
    <row r="20763" spans="22:26">
      <c r="V20763" s="288"/>
      <c r="W20763" s="287"/>
      <c r="Z20763" s="289"/>
    </row>
    <row r="20764" spans="22:26">
      <c r="V20764" s="288"/>
      <c r="W20764" s="287"/>
      <c r="Z20764" s="289"/>
    </row>
    <row r="20765" spans="22:26">
      <c r="V20765" s="288"/>
      <c r="W20765" s="287"/>
      <c r="Z20765" s="289"/>
    </row>
    <row r="20766" spans="22:26">
      <c r="V20766" s="288"/>
      <c r="W20766" s="287"/>
      <c r="Z20766" s="289"/>
    </row>
    <row r="20767" spans="22:26">
      <c r="V20767" s="288"/>
      <c r="W20767" s="287"/>
      <c r="Z20767" s="289"/>
    </row>
    <row r="20768" spans="22:26">
      <c r="V20768" s="288"/>
      <c r="W20768" s="287"/>
      <c r="Z20768" s="289"/>
    </row>
    <row r="20769" spans="22:26">
      <c r="V20769" s="288"/>
      <c r="W20769" s="287"/>
      <c r="Z20769" s="289"/>
    </row>
    <row r="20770" spans="22:26">
      <c r="V20770" s="288"/>
      <c r="W20770" s="287"/>
      <c r="Z20770" s="289"/>
    </row>
    <row r="20771" spans="22:26">
      <c r="V20771" s="288"/>
      <c r="W20771" s="287"/>
      <c r="Z20771" s="289"/>
    </row>
    <row r="20772" spans="22:26">
      <c r="V20772" s="288"/>
      <c r="W20772" s="287"/>
      <c r="Z20772" s="289"/>
    </row>
    <row r="20773" spans="22:26">
      <c r="V20773" s="288"/>
      <c r="W20773" s="287"/>
      <c r="Z20773" s="289"/>
    </row>
    <row r="20774" spans="22:26">
      <c r="V20774" s="288"/>
      <c r="W20774" s="287"/>
      <c r="Z20774" s="289"/>
    </row>
    <row r="20775" spans="22:26">
      <c r="V20775" s="288"/>
      <c r="W20775" s="287"/>
      <c r="Z20775" s="289"/>
    </row>
    <row r="20776" spans="22:26">
      <c r="V20776" s="288"/>
      <c r="W20776" s="287"/>
      <c r="Z20776" s="289"/>
    </row>
    <row r="20777" spans="22:26">
      <c r="V20777" s="288"/>
      <c r="W20777" s="287"/>
      <c r="Z20777" s="289"/>
    </row>
    <row r="20778" spans="22:26">
      <c r="V20778" s="288"/>
      <c r="W20778" s="287"/>
      <c r="Z20778" s="289"/>
    </row>
    <row r="20779" spans="22:26">
      <c r="V20779" s="288"/>
      <c r="W20779" s="287"/>
      <c r="Z20779" s="289"/>
    </row>
    <row r="20780" spans="22:26">
      <c r="V20780" s="288"/>
      <c r="W20780" s="287"/>
      <c r="Z20780" s="289"/>
    </row>
    <row r="20781" spans="22:26">
      <c r="V20781" s="288"/>
      <c r="W20781" s="287"/>
      <c r="Z20781" s="289"/>
    </row>
    <row r="20782" spans="22:26">
      <c r="V20782" s="288"/>
      <c r="W20782" s="287"/>
      <c r="Z20782" s="289"/>
    </row>
    <row r="20783" spans="22:26">
      <c r="V20783" s="288"/>
      <c r="W20783" s="287"/>
      <c r="Z20783" s="289"/>
    </row>
    <row r="20784" spans="22:26">
      <c r="V20784" s="288"/>
      <c r="W20784" s="287"/>
      <c r="Z20784" s="289"/>
    </row>
    <row r="20785" spans="22:26">
      <c r="V20785" s="288"/>
      <c r="W20785" s="287"/>
      <c r="Z20785" s="289"/>
    </row>
    <row r="20786" spans="22:26">
      <c r="V20786" s="288"/>
      <c r="W20786" s="287"/>
      <c r="Z20786" s="289"/>
    </row>
    <row r="20787" spans="22:26">
      <c r="V20787" s="288"/>
      <c r="W20787" s="287"/>
      <c r="Z20787" s="289"/>
    </row>
    <row r="20788" spans="22:26">
      <c r="V20788" s="288"/>
      <c r="W20788" s="287"/>
      <c r="Z20788" s="289"/>
    </row>
    <row r="20789" spans="22:26">
      <c r="V20789" s="288"/>
      <c r="W20789" s="287"/>
      <c r="Z20789" s="289"/>
    </row>
    <row r="20790" spans="22:26">
      <c r="V20790" s="288"/>
      <c r="W20790" s="287"/>
      <c r="Z20790" s="289"/>
    </row>
    <row r="20791" spans="22:26">
      <c r="V20791" s="288"/>
      <c r="W20791" s="287"/>
      <c r="Z20791" s="289"/>
    </row>
    <row r="20792" spans="22:26">
      <c r="V20792" s="288"/>
      <c r="W20792" s="287"/>
      <c r="Z20792" s="289"/>
    </row>
    <row r="20793" spans="22:26">
      <c r="V20793" s="288"/>
      <c r="W20793" s="287"/>
      <c r="Z20793" s="289"/>
    </row>
    <row r="20794" spans="22:26">
      <c r="V20794" s="288"/>
      <c r="W20794" s="287"/>
      <c r="Z20794" s="289"/>
    </row>
    <row r="20795" spans="22:26">
      <c r="V20795" s="288"/>
      <c r="W20795" s="287"/>
      <c r="Z20795" s="289"/>
    </row>
    <row r="20796" spans="22:26">
      <c r="V20796" s="288"/>
      <c r="W20796" s="287"/>
      <c r="Z20796" s="289"/>
    </row>
    <row r="20797" spans="22:26">
      <c r="V20797" s="288"/>
      <c r="W20797" s="287"/>
      <c r="Z20797" s="289"/>
    </row>
    <row r="20798" spans="22:26">
      <c r="V20798" s="288"/>
      <c r="W20798" s="287"/>
      <c r="Z20798" s="289"/>
    </row>
    <row r="20799" spans="22:26">
      <c r="V20799" s="288"/>
      <c r="W20799" s="287"/>
      <c r="Z20799" s="289"/>
    </row>
    <row r="20800" spans="22:26">
      <c r="V20800" s="288"/>
      <c r="W20800" s="287"/>
      <c r="Z20800" s="289"/>
    </row>
    <row r="20801" spans="22:26">
      <c r="V20801" s="288"/>
      <c r="W20801" s="287"/>
      <c r="Z20801" s="289"/>
    </row>
    <row r="20802" spans="22:26">
      <c r="V20802" s="288"/>
      <c r="W20802" s="287"/>
      <c r="Z20802" s="289"/>
    </row>
    <row r="20803" spans="22:26">
      <c r="V20803" s="288"/>
      <c r="W20803" s="287"/>
      <c r="Z20803" s="289"/>
    </row>
    <row r="20804" spans="22:26">
      <c r="V20804" s="288"/>
      <c r="W20804" s="287"/>
      <c r="Z20804" s="289"/>
    </row>
    <row r="20805" spans="22:26">
      <c r="V20805" s="288"/>
      <c r="W20805" s="287"/>
      <c r="Z20805" s="289"/>
    </row>
    <row r="20806" spans="22:26">
      <c r="V20806" s="288"/>
      <c r="W20806" s="287"/>
      <c r="Z20806" s="289"/>
    </row>
    <row r="20807" spans="22:26">
      <c r="V20807" s="288"/>
      <c r="W20807" s="287"/>
      <c r="Z20807" s="289"/>
    </row>
    <row r="20808" spans="22:26">
      <c r="V20808" s="288"/>
      <c r="W20808" s="287"/>
      <c r="Z20808" s="289"/>
    </row>
    <row r="20809" spans="22:26">
      <c r="V20809" s="288"/>
      <c r="W20809" s="287"/>
      <c r="Z20809" s="289"/>
    </row>
    <row r="20810" spans="22:26">
      <c r="V20810" s="288"/>
      <c r="W20810" s="287"/>
      <c r="Z20810" s="289"/>
    </row>
    <row r="20811" spans="22:26">
      <c r="V20811" s="288"/>
      <c r="W20811" s="287"/>
      <c r="Z20811" s="289"/>
    </row>
    <row r="20812" spans="22:26">
      <c r="V20812" s="288"/>
      <c r="W20812" s="287"/>
      <c r="Z20812" s="289"/>
    </row>
    <row r="20813" spans="22:26">
      <c r="V20813" s="288"/>
      <c r="W20813" s="287"/>
      <c r="Z20813" s="289"/>
    </row>
    <row r="20814" spans="22:26">
      <c r="V20814" s="288"/>
      <c r="W20814" s="287"/>
      <c r="Z20814" s="289"/>
    </row>
    <row r="20815" spans="22:26">
      <c r="V20815" s="288"/>
      <c r="W20815" s="287"/>
      <c r="Z20815" s="289"/>
    </row>
    <row r="20816" spans="22:26">
      <c r="V20816" s="288"/>
      <c r="W20816" s="287"/>
      <c r="Z20816" s="289"/>
    </row>
    <row r="20817" spans="22:26">
      <c r="V20817" s="288"/>
      <c r="W20817" s="287"/>
      <c r="Z20817" s="289"/>
    </row>
    <row r="20818" spans="22:26">
      <c r="V20818" s="288"/>
      <c r="W20818" s="287"/>
      <c r="Z20818" s="289"/>
    </row>
    <row r="20819" spans="22:26">
      <c r="V20819" s="288"/>
      <c r="W20819" s="287"/>
      <c r="Z20819" s="289"/>
    </row>
    <row r="20820" spans="22:26">
      <c r="V20820" s="288"/>
      <c r="W20820" s="287"/>
      <c r="Z20820" s="289"/>
    </row>
    <row r="20821" spans="22:26">
      <c r="V20821" s="288"/>
      <c r="W20821" s="287"/>
      <c r="Z20821" s="289"/>
    </row>
    <row r="20822" spans="22:26">
      <c r="V20822" s="288"/>
      <c r="W20822" s="287"/>
      <c r="Z20822" s="289"/>
    </row>
    <row r="20823" spans="22:26">
      <c r="V20823" s="288"/>
      <c r="W20823" s="287"/>
      <c r="Z20823" s="289"/>
    </row>
    <row r="20824" spans="22:26">
      <c r="V20824" s="288"/>
      <c r="W20824" s="287"/>
      <c r="Z20824" s="289"/>
    </row>
    <row r="20825" spans="22:26">
      <c r="V20825" s="288"/>
      <c r="W20825" s="287"/>
      <c r="Z20825" s="289"/>
    </row>
    <row r="20826" spans="22:26">
      <c r="V20826" s="288"/>
      <c r="W20826" s="287"/>
      <c r="Z20826" s="289"/>
    </row>
    <row r="20827" spans="22:26">
      <c r="V20827" s="288"/>
      <c r="W20827" s="287"/>
      <c r="Z20827" s="289"/>
    </row>
    <row r="20828" spans="22:26">
      <c r="V20828" s="288"/>
      <c r="W20828" s="287"/>
      <c r="Z20828" s="289"/>
    </row>
    <row r="20829" spans="22:26">
      <c r="V20829" s="288"/>
      <c r="W20829" s="287"/>
      <c r="Z20829" s="289"/>
    </row>
    <row r="20830" spans="22:26">
      <c r="V20830" s="288"/>
      <c r="W20830" s="287"/>
      <c r="Z20830" s="289"/>
    </row>
    <row r="20831" spans="22:26">
      <c r="V20831" s="288"/>
      <c r="W20831" s="287"/>
      <c r="Z20831" s="289"/>
    </row>
    <row r="20832" spans="22:26">
      <c r="V20832" s="288"/>
      <c r="W20832" s="287"/>
      <c r="Z20832" s="289"/>
    </row>
    <row r="20833" spans="22:26">
      <c r="V20833" s="288"/>
      <c r="W20833" s="287"/>
      <c r="Z20833" s="289"/>
    </row>
    <row r="20834" spans="22:26">
      <c r="V20834" s="288"/>
      <c r="W20834" s="287"/>
      <c r="Z20834" s="289"/>
    </row>
    <row r="20835" spans="22:26">
      <c r="V20835" s="288"/>
      <c r="W20835" s="287"/>
      <c r="Z20835" s="289"/>
    </row>
    <row r="20836" spans="22:26">
      <c r="V20836" s="288"/>
      <c r="W20836" s="287"/>
      <c r="Z20836" s="289"/>
    </row>
    <row r="20837" spans="22:26">
      <c r="V20837" s="288"/>
      <c r="W20837" s="287"/>
      <c r="Z20837" s="289"/>
    </row>
    <row r="20838" spans="22:26">
      <c r="V20838" s="288"/>
      <c r="W20838" s="287"/>
      <c r="Z20838" s="289"/>
    </row>
    <row r="20839" spans="22:26">
      <c r="V20839" s="288"/>
      <c r="W20839" s="287"/>
      <c r="Z20839" s="289"/>
    </row>
    <row r="20840" spans="22:26">
      <c r="V20840" s="288"/>
      <c r="W20840" s="287"/>
      <c r="Z20840" s="289"/>
    </row>
    <row r="20841" spans="22:26">
      <c r="V20841" s="288"/>
      <c r="W20841" s="287"/>
      <c r="Z20841" s="289"/>
    </row>
    <row r="20842" spans="22:26">
      <c r="V20842" s="288"/>
      <c r="W20842" s="287"/>
      <c r="Z20842" s="289"/>
    </row>
    <row r="20843" spans="22:26">
      <c r="V20843" s="288"/>
      <c r="W20843" s="287"/>
      <c r="Z20843" s="289"/>
    </row>
    <row r="20844" spans="22:26">
      <c r="V20844" s="288"/>
      <c r="W20844" s="287"/>
      <c r="Z20844" s="289"/>
    </row>
    <row r="20845" spans="22:26">
      <c r="V20845" s="288"/>
      <c r="W20845" s="287"/>
      <c r="Z20845" s="289"/>
    </row>
    <row r="20846" spans="22:26">
      <c r="V20846" s="288"/>
      <c r="W20846" s="287"/>
      <c r="Z20846" s="289"/>
    </row>
    <row r="20847" spans="22:26">
      <c r="V20847" s="288"/>
      <c r="W20847" s="287"/>
      <c r="Z20847" s="289"/>
    </row>
    <row r="20848" spans="22:26">
      <c r="V20848" s="288"/>
      <c r="W20848" s="287"/>
      <c r="Z20848" s="289"/>
    </row>
    <row r="20849" spans="22:26">
      <c r="V20849" s="288"/>
      <c r="W20849" s="287"/>
      <c r="Z20849" s="289"/>
    </row>
    <row r="20850" spans="22:26">
      <c r="V20850" s="288"/>
      <c r="W20850" s="287"/>
      <c r="Z20850" s="289"/>
    </row>
    <row r="20851" spans="22:26">
      <c r="V20851" s="288"/>
      <c r="W20851" s="287"/>
      <c r="Z20851" s="289"/>
    </row>
    <row r="20852" spans="22:26">
      <c r="V20852" s="288"/>
      <c r="W20852" s="287"/>
      <c r="Z20852" s="289"/>
    </row>
    <row r="20853" spans="22:26">
      <c r="V20853" s="288"/>
      <c r="W20853" s="287"/>
      <c r="Z20853" s="289"/>
    </row>
    <row r="20854" spans="22:26">
      <c r="V20854" s="288"/>
      <c r="W20854" s="287"/>
      <c r="Z20854" s="289"/>
    </row>
    <row r="20855" spans="22:26">
      <c r="V20855" s="288"/>
      <c r="W20855" s="287"/>
      <c r="Z20855" s="289"/>
    </row>
    <row r="20856" spans="22:26">
      <c r="V20856" s="288"/>
      <c r="W20856" s="287"/>
      <c r="Z20856" s="289"/>
    </row>
    <row r="20857" spans="22:26">
      <c r="V20857" s="288"/>
      <c r="W20857" s="287"/>
      <c r="Z20857" s="289"/>
    </row>
    <row r="20858" spans="22:26">
      <c r="V20858" s="288"/>
      <c r="W20858" s="287"/>
      <c r="Z20858" s="289"/>
    </row>
    <row r="20859" spans="22:26">
      <c r="V20859" s="288"/>
      <c r="W20859" s="287"/>
      <c r="Z20859" s="289"/>
    </row>
    <row r="20860" spans="22:26">
      <c r="V20860" s="288"/>
      <c r="W20860" s="287"/>
      <c r="Z20860" s="289"/>
    </row>
    <row r="20861" spans="22:26">
      <c r="V20861" s="288"/>
      <c r="W20861" s="287"/>
      <c r="Z20861" s="289"/>
    </row>
    <row r="20862" spans="22:26">
      <c r="V20862" s="288"/>
      <c r="W20862" s="287"/>
      <c r="Z20862" s="289"/>
    </row>
    <row r="20863" spans="22:26">
      <c r="V20863" s="288"/>
      <c r="W20863" s="287"/>
      <c r="Z20863" s="289"/>
    </row>
    <row r="20864" spans="22:26">
      <c r="V20864" s="288"/>
      <c r="W20864" s="287"/>
      <c r="Z20864" s="289"/>
    </row>
    <row r="20865" spans="22:26">
      <c r="V20865" s="288"/>
      <c r="W20865" s="287"/>
      <c r="Z20865" s="289"/>
    </row>
    <row r="20866" spans="22:26">
      <c r="V20866" s="288"/>
      <c r="W20866" s="287"/>
      <c r="Z20866" s="289"/>
    </row>
    <row r="20867" spans="22:26">
      <c r="V20867" s="288"/>
      <c r="W20867" s="287"/>
      <c r="Z20867" s="289"/>
    </row>
    <row r="20868" spans="22:26">
      <c r="V20868" s="288"/>
      <c r="W20868" s="287"/>
      <c r="Z20868" s="289"/>
    </row>
    <row r="20869" spans="22:26">
      <c r="V20869" s="288"/>
      <c r="W20869" s="287"/>
      <c r="Z20869" s="289"/>
    </row>
    <row r="20870" spans="22:26">
      <c r="V20870" s="288"/>
      <c r="W20870" s="287"/>
      <c r="Z20870" s="289"/>
    </row>
    <row r="20871" spans="22:26">
      <c r="V20871" s="288"/>
      <c r="W20871" s="287"/>
      <c r="Z20871" s="289"/>
    </row>
    <row r="20872" spans="22:26">
      <c r="V20872" s="288"/>
      <c r="W20872" s="287"/>
      <c r="Z20872" s="289"/>
    </row>
    <row r="20873" spans="22:26">
      <c r="V20873" s="288"/>
      <c r="W20873" s="287"/>
      <c r="Z20873" s="289"/>
    </row>
    <row r="20874" spans="22:26">
      <c r="V20874" s="288"/>
      <c r="W20874" s="287"/>
      <c r="Z20874" s="289"/>
    </row>
    <row r="20875" spans="22:26">
      <c r="V20875" s="288"/>
      <c r="W20875" s="287"/>
      <c r="Z20875" s="289"/>
    </row>
    <row r="20876" spans="22:26">
      <c r="V20876" s="288"/>
      <c r="W20876" s="287"/>
      <c r="Z20876" s="289"/>
    </row>
    <row r="20877" spans="22:26">
      <c r="V20877" s="288"/>
      <c r="W20877" s="287"/>
      <c r="Z20877" s="289"/>
    </row>
    <row r="20878" spans="22:26">
      <c r="V20878" s="288"/>
      <c r="W20878" s="287"/>
      <c r="Z20878" s="289"/>
    </row>
    <row r="20879" spans="22:26">
      <c r="V20879" s="288"/>
      <c r="W20879" s="287"/>
      <c r="Z20879" s="289"/>
    </row>
    <row r="20880" spans="22:26">
      <c r="V20880" s="288"/>
      <c r="W20880" s="287"/>
      <c r="Z20880" s="289"/>
    </row>
    <row r="20881" spans="22:26">
      <c r="V20881" s="288"/>
      <c r="W20881" s="287"/>
      <c r="Z20881" s="289"/>
    </row>
    <row r="20882" spans="22:26">
      <c r="V20882" s="288"/>
      <c r="W20882" s="287"/>
      <c r="Z20882" s="289"/>
    </row>
    <row r="20883" spans="22:26">
      <c r="V20883" s="288"/>
      <c r="W20883" s="287"/>
      <c r="Z20883" s="289"/>
    </row>
    <row r="20884" spans="22:26">
      <c r="V20884" s="288"/>
      <c r="W20884" s="287"/>
      <c r="Z20884" s="289"/>
    </row>
    <row r="20885" spans="22:26">
      <c r="V20885" s="288"/>
      <c r="W20885" s="287"/>
      <c r="Z20885" s="289"/>
    </row>
    <row r="20886" spans="22:26">
      <c r="V20886" s="288"/>
      <c r="W20886" s="287"/>
      <c r="Z20886" s="289"/>
    </row>
    <row r="20887" spans="22:26">
      <c r="V20887" s="288"/>
      <c r="W20887" s="287"/>
      <c r="Z20887" s="289"/>
    </row>
    <row r="20888" spans="22:26">
      <c r="V20888" s="288"/>
      <c r="W20888" s="287"/>
      <c r="Z20888" s="289"/>
    </row>
    <row r="20889" spans="22:26">
      <c r="V20889" s="288"/>
      <c r="W20889" s="287"/>
      <c r="Z20889" s="289"/>
    </row>
    <row r="20890" spans="22:26">
      <c r="V20890" s="288"/>
      <c r="W20890" s="287"/>
      <c r="Z20890" s="289"/>
    </row>
    <row r="20891" spans="22:26">
      <c r="V20891" s="288"/>
      <c r="W20891" s="287"/>
      <c r="Z20891" s="289"/>
    </row>
    <row r="20892" spans="22:26">
      <c r="V20892" s="288"/>
      <c r="W20892" s="287"/>
      <c r="Z20892" s="289"/>
    </row>
    <row r="20893" spans="22:26">
      <c r="V20893" s="288"/>
      <c r="W20893" s="287"/>
      <c r="Z20893" s="289"/>
    </row>
    <row r="20894" spans="22:26">
      <c r="V20894" s="288"/>
      <c r="W20894" s="287"/>
      <c r="Z20894" s="289"/>
    </row>
    <row r="20895" spans="22:26">
      <c r="V20895" s="288"/>
      <c r="W20895" s="287"/>
      <c r="Z20895" s="289"/>
    </row>
    <row r="20896" spans="22:26">
      <c r="V20896" s="288"/>
      <c r="W20896" s="287"/>
      <c r="Z20896" s="289"/>
    </row>
    <row r="20897" spans="22:26">
      <c r="V20897" s="288"/>
      <c r="W20897" s="287"/>
      <c r="Z20897" s="289"/>
    </row>
    <row r="20898" spans="22:26">
      <c r="V20898" s="288"/>
      <c r="W20898" s="287"/>
      <c r="Z20898" s="289"/>
    </row>
    <row r="20899" spans="22:26">
      <c r="V20899" s="288"/>
      <c r="W20899" s="287"/>
      <c r="Z20899" s="289"/>
    </row>
    <row r="20900" spans="22:26">
      <c r="V20900" s="288"/>
      <c r="W20900" s="287"/>
      <c r="Z20900" s="289"/>
    </row>
    <row r="20901" spans="22:26">
      <c r="V20901" s="288"/>
      <c r="W20901" s="287"/>
      <c r="Z20901" s="289"/>
    </row>
    <row r="20902" spans="22:26">
      <c r="V20902" s="288"/>
      <c r="W20902" s="287"/>
      <c r="Z20902" s="289"/>
    </row>
    <row r="20903" spans="22:26">
      <c r="V20903" s="288"/>
      <c r="W20903" s="287"/>
      <c r="Z20903" s="289"/>
    </row>
    <row r="20904" spans="22:26">
      <c r="V20904" s="288"/>
      <c r="W20904" s="287"/>
      <c r="Z20904" s="289"/>
    </row>
    <row r="20905" spans="22:26">
      <c r="V20905" s="288"/>
      <c r="W20905" s="287"/>
      <c r="Z20905" s="289"/>
    </row>
    <row r="20906" spans="22:26">
      <c r="V20906" s="288"/>
      <c r="W20906" s="287"/>
      <c r="Z20906" s="289"/>
    </row>
    <row r="20907" spans="22:26">
      <c r="V20907" s="288"/>
      <c r="W20907" s="287"/>
      <c r="Z20907" s="289"/>
    </row>
    <row r="20908" spans="22:26">
      <c r="V20908" s="288"/>
      <c r="W20908" s="287"/>
      <c r="Z20908" s="289"/>
    </row>
    <row r="20909" spans="22:26">
      <c r="V20909" s="288"/>
      <c r="W20909" s="287"/>
      <c r="Z20909" s="289"/>
    </row>
    <row r="20910" spans="22:26">
      <c r="V20910" s="288"/>
      <c r="W20910" s="287"/>
      <c r="Z20910" s="289"/>
    </row>
    <row r="20911" spans="22:26">
      <c r="V20911" s="288"/>
      <c r="W20911" s="287"/>
      <c r="Z20911" s="289"/>
    </row>
    <row r="20912" spans="22:26">
      <c r="V20912" s="288"/>
      <c r="W20912" s="287"/>
      <c r="Z20912" s="289"/>
    </row>
    <row r="20913" spans="22:26">
      <c r="V20913" s="288"/>
      <c r="W20913" s="287"/>
      <c r="Z20913" s="289"/>
    </row>
    <row r="20914" spans="22:26">
      <c r="V20914" s="288"/>
      <c r="W20914" s="287"/>
      <c r="Z20914" s="289"/>
    </row>
    <row r="20915" spans="22:26">
      <c r="V20915" s="288"/>
      <c r="W20915" s="287"/>
      <c r="Z20915" s="289"/>
    </row>
    <row r="20916" spans="22:26">
      <c r="V20916" s="288"/>
      <c r="W20916" s="287"/>
      <c r="Z20916" s="289"/>
    </row>
    <row r="20917" spans="22:26">
      <c r="V20917" s="288"/>
      <c r="W20917" s="287"/>
      <c r="Z20917" s="289"/>
    </row>
    <row r="20918" spans="22:26">
      <c r="V20918" s="288"/>
      <c r="W20918" s="287"/>
      <c r="Z20918" s="289"/>
    </row>
    <row r="20919" spans="22:26">
      <c r="V20919" s="288"/>
      <c r="W20919" s="287"/>
      <c r="Z20919" s="289"/>
    </row>
    <row r="20920" spans="22:26">
      <c r="V20920" s="288"/>
      <c r="W20920" s="287"/>
      <c r="Z20920" s="289"/>
    </row>
    <row r="20921" spans="22:26">
      <c r="V20921" s="288"/>
      <c r="W20921" s="287"/>
      <c r="Z20921" s="289"/>
    </row>
    <row r="20922" spans="22:26">
      <c r="V20922" s="288"/>
      <c r="W20922" s="287"/>
      <c r="Z20922" s="289"/>
    </row>
    <row r="20923" spans="22:26">
      <c r="V20923" s="288"/>
      <c r="W20923" s="287"/>
      <c r="Z20923" s="289"/>
    </row>
    <row r="20924" spans="22:26">
      <c r="V20924" s="288"/>
      <c r="W20924" s="287"/>
      <c r="Z20924" s="289"/>
    </row>
    <row r="20925" spans="22:26">
      <c r="V20925" s="288"/>
      <c r="W20925" s="287"/>
      <c r="Z20925" s="289"/>
    </row>
    <row r="20926" spans="22:26">
      <c r="V20926" s="288"/>
      <c r="W20926" s="287"/>
      <c r="Z20926" s="289"/>
    </row>
    <row r="20927" spans="22:26">
      <c r="V20927" s="288"/>
      <c r="W20927" s="287"/>
      <c r="Z20927" s="289"/>
    </row>
    <row r="20928" spans="22:26">
      <c r="V20928" s="288"/>
      <c r="W20928" s="287"/>
      <c r="Z20928" s="289"/>
    </row>
    <row r="20929" spans="22:26">
      <c r="V20929" s="288"/>
      <c r="W20929" s="287"/>
      <c r="Z20929" s="289"/>
    </row>
    <row r="20930" spans="22:26">
      <c r="V20930" s="288"/>
      <c r="W20930" s="287"/>
      <c r="Z20930" s="289"/>
    </row>
    <row r="20931" spans="22:26">
      <c r="V20931" s="288"/>
      <c r="W20931" s="287"/>
      <c r="Z20931" s="289"/>
    </row>
    <row r="20932" spans="22:26">
      <c r="V20932" s="288"/>
      <c r="W20932" s="287"/>
      <c r="Z20932" s="289"/>
    </row>
    <row r="20933" spans="22:26">
      <c r="V20933" s="288"/>
      <c r="W20933" s="287"/>
      <c r="Z20933" s="289"/>
    </row>
    <row r="20934" spans="22:26">
      <c r="V20934" s="288"/>
      <c r="W20934" s="287"/>
      <c r="Z20934" s="289"/>
    </row>
    <row r="20935" spans="22:26">
      <c r="V20935" s="288"/>
      <c r="W20935" s="287"/>
      <c r="Z20935" s="289"/>
    </row>
    <row r="20936" spans="22:26">
      <c r="V20936" s="288"/>
      <c r="W20936" s="287"/>
      <c r="Z20936" s="289"/>
    </row>
    <row r="20937" spans="22:26">
      <c r="V20937" s="288"/>
      <c r="W20937" s="287"/>
      <c r="Z20937" s="289"/>
    </row>
    <row r="20938" spans="22:26">
      <c r="V20938" s="288"/>
      <c r="W20938" s="287"/>
      <c r="Z20938" s="289"/>
    </row>
    <row r="20939" spans="22:26">
      <c r="V20939" s="288"/>
      <c r="W20939" s="287"/>
      <c r="Z20939" s="289"/>
    </row>
    <row r="20940" spans="22:26">
      <c r="V20940" s="288"/>
      <c r="W20940" s="287"/>
      <c r="Z20940" s="289"/>
    </row>
    <row r="20941" spans="22:26">
      <c r="V20941" s="288"/>
      <c r="W20941" s="287"/>
      <c r="Z20941" s="289"/>
    </row>
    <row r="20942" spans="22:26">
      <c r="V20942" s="288"/>
      <c r="W20942" s="287"/>
      <c r="Z20942" s="289"/>
    </row>
    <row r="20943" spans="22:26">
      <c r="V20943" s="288"/>
      <c r="W20943" s="287"/>
      <c r="Z20943" s="289"/>
    </row>
    <row r="20944" spans="22:26">
      <c r="V20944" s="288"/>
      <c r="W20944" s="287"/>
      <c r="Z20944" s="289"/>
    </row>
    <row r="20945" spans="22:26">
      <c r="V20945" s="288"/>
      <c r="W20945" s="287"/>
      <c r="Z20945" s="289"/>
    </row>
    <row r="20946" spans="22:26">
      <c r="V20946" s="288"/>
      <c r="W20946" s="287"/>
      <c r="Z20946" s="289"/>
    </row>
    <row r="20947" spans="22:26">
      <c r="V20947" s="288"/>
      <c r="W20947" s="287"/>
      <c r="Z20947" s="289"/>
    </row>
    <row r="20948" spans="22:26">
      <c r="V20948" s="288"/>
      <c r="W20948" s="287"/>
      <c r="Z20948" s="289"/>
    </row>
    <row r="20949" spans="22:26">
      <c r="V20949" s="288"/>
      <c r="W20949" s="287"/>
      <c r="Z20949" s="289"/>
    </row>
    <row r="20950" spans="22:26">
      <c r="V20950" s="288"/>
      <c r="W20950" s="287"/>
      <c r="Z20950" s="289"/>
    </row>
    <row r="20951" spans="22:26">
      <c r="V20951" s="288"/>
      <c r="W20951" s="287"/>
      <c r="Z20951" s="289"/>
    </row>
    <row r="20952" spans="22:26">
      <c r="V20952" s="288"/>
      <c r="W20952" s="287"/>
      <c r="Z20952" s="289"/>
    </row>
    <row r="20953" spans="22:26">
      <c r="V20953" s="288"/>
      <c r="W20953" s="287"/>
      <c r="Z20953" s="289"/>
    </row>
    <row r="20954" spans="22:26">
      <c r="V20954" s="288"/>
      <c r="W20954" s="287"/>
      <c r="Z20954" s="289"/>
    </row>
    <row r="20955" spans="22:26">
      <c r="V20955" s="288"/>
      <c r="W20955" s="287"/>
      <c r="Z20955" s="289"/>
    </row>
    <row r="20956" spans="22:26">
      <c r="V20956" s="288"/>
      <c r="W20956" s="287"/>
      <c r="Z20956" s="289"/>
    </row>
    <row r="20957" spans="22:26">
      <c r="V20957" s="288"/>
      <c r="W20957" s="287"/>
      <c r="Z20957" s="289"/>
    </row>
    <row r="20958" spans="22:26">
      <c r="V20958" s="288"/>
      <c r="W20958" s="287"/>
      <c r="Z20958" s="289"/>
    </row>
    <row r="20959" spans="22:26">
      <c r="V20959" s="288"/>
      <c r="W20959" s="287"/>
      <c r="Z20959" s="289"/>
    </row>
    <row r="20960" spans="22:26">
      <c r="V20960" s="288"/>
      <c r="W20960" s="287"/>
      <c r="Z20960" s="289"/>
    </row>
    <row r="20961" spans="22:26">
      <c r="V20961" s="288"/>
      <c r="W20961" s="287"/>
      <c r="Z20961" s="289"/>
    </row>
    <row r="20962" spans="22:26">
      <c r="V20962" s="288"/>
      <c r="W20962" s="287"/>
      <c r="Z20962" s="289"/>
    </row>
    <row r="20963" spans="22:26">
      <c r="V20963" s="288"/>
      <c r="W20963" s="287"/>
      <c r="Z20963" s="289"/>
    </row>
    <row r="20964" spans="22:26">
      <c r="V20964" s="288"/>
      <c r="W20964" s="287"/>
      <c r="Z20964" s="289"/>
    </row>
    <row r="20965" spans="22:26">
      <c r="V20965" s="288"/>
      <c r="W20965" s="287"/>
      <c r="Z20965" s="289"/>
    </row>
    <row r="20966" spans="22:26">
      <c r="V20966" s="288"/>
      <c r="W20966" s="287"/>
      <c r="Z20966" s="289"/>
    </row>
    <row r="20967" spans="22:26">
      <c r="V20967" s="288"/>
      <c r="W20967" s="287"/>
      <c r="Z20967" s="289"/>
    </row>
    <row r="20968" spans="22:26">
      <c r="V20968" s="288"/>
      <c r="W20968" s="287"/>
      <c r="Z20968" s="289"/>
    </row>
    <row r="20969" spans="22:26">
      <c r="V20969" s="288"/>
      <c r="W20969" s="287"/>
      <c r="Z20969" s="289"/>
    </row>
    <row r="20970" spans="22:26">
      <c r="V20970" s="288"/>
      <c r="W20970" s="287"/>
      <c r="Z20970" s="289"/>
    </row>
    <row r="20971" spans="22:26">
      <c r="V20971" s="288"/>
      <c r="W20971" s="287"/>
      <c r="Z20971" s="289"/>
    </row>
    <row r="20972" spans="22:26">
      <c r="V20972" s="288"/>
      <c r="W20972" s="287"/>
      <c r="Z20972" s="289"/>
    </row>
    <row r="20973" spans="22:26">
      <c r="V20973" s="288"/>
      <c r="W20973" s="287"/>
      <c r="Z20973" s="289"/>
    </row>
    <row r="20974" spans="22:26">
      <c r="V20974" s="288"/>
      <c r="W20974" s="287"/>
      <c r="Z20974" s="289"/>
    </row>
    <row r="20975" spans="22:26">
      <c r="V20975" s="288"/>
      <c r="W20975" s="287"/>
      <c r="Z20975" s="289"/>
    </row>
    <row r="20976" spans="22:26">
      <c r="V20976" s="288"/>
      <c r="W20976" s="287"/>
      <c r="Z20976" s="289"/>
    </row>
    <row r="20977" spans="22:26">
      <c r="V20977" s="288"/>
      <c r="W20977" s="287"/>
      <c r="Z20977" s="289"/>
    </row>
    <row r="20978" spans="22:26">
      <c r="V20978" s="288"/>
      <c r="W20978" s="287"/>
      <c r="Z20978" s="289"/>
    </row>
    <row r="20979" spans="22:26">
      <c r="V20979" s="288"/>
      <c r="W20979" s="287"/>
      <c r="Z20979" s="289"/>
    </row>
    <row r="20980" spans="22:26">
      <c r="V20980" s="288"/>
      <c r="W20980" s="287"/>
      <c r="Z20980" s="289"/>
    </row>
    <row r="20981" spans="22:26">
      <c r="V20981" s="288"/>
      <c r="W20981" s="287"/>
      <c r="Z20981" s="289"/>
    </row>
    <row r="20982" spans="22:26">
      <c r="V20982" s="288"/>
      <c r="W20982" s="287"/>
      <c r="Z20982" s="289"/>
    </row>
    <row r="20983" spans="22:26">
      <c r="V20983" s="288"/>
      <c r="W20983" s="287"/>
      <c r="Z20983" s="289"/>
    </row>
    <row r="20984" spans="22:26">
      <c r="V20984" s="288"/>
      <c r="W20984" s="287"/>
      <c r="Z20984" s="289"/>
    </row>
    <row r="20985" spans="22:26">
      <c r="V20985" s="288"/>
      <c r="W20985" s="287"/>
      <c r="Z20985" s="289"/>
    </row>
    <row r="20986" spans="22:26">
      <c r="V20986" s="288"/>
      <c r="W20986" s="287"/>
      <c r="Z20986" s="289"/>
    </row>
    <row r="20987" spans="22:26">
      <c r="V20987" s="288"/>
      <c r="W20987" s="287"/>
      <c r="Z20987" s="289"/>
    </row>
    <row r="20988" spans="22:26">
      <c r="V20988" s="288"/>
      <c r="W20988" s="287"/>
      <c r="Z20988" s="289"/>
    </row>
    <row r="20989" spans="22:26">
      <c r="V20989" s="288"/>
      <c r="W20989" s="287"/>
      <c r="Z20989" s="289"/>
    </row>
    <row r="20990" spans="22:26">
      <c r="V20990" s="288"/>
      <c r="W20990" s="287"/>
      <c r="Z20990" s="289"/>
    </row>
    <row r="20991" spans="22:26">
      <c r="V20991" s="288"/>
      <c r="W20991" s="287"/>
      <c r="Z20991" s="289"/>
    </row>
    <row r="20992" spans="22:26">
      <c r="V20992" s="288"/>
      <c r="W20992" s="287"/>
      <c r="Z20992" s="289"/>
    </row>
    <row r="20993" spans="22:26">
      <c r="V20993" s="288"/>
      <c r="W20993" s="287"/>
      <c r="Z20993" s="289"/>
    </row>
    <row r="20994" spans="22:26">
      <c r="V20994" s="288"/>
      <c r="W20994" s="287"/>
      <c r="Z20994" s="289"/>
    </row>
    <row r="20995" spans="22:26">
      <c r="V20995" s="288"/>
      <c r="W20995" s="287"/>
      <c r="Z20995" s="289"/>
    </row>
    <row r="20996" spans="22:26">
      <c r="V20996" s="288"/>
      <c r="W20996" s="287"/>
      <c r="Z20996" s="289"/>
    </row>
    <row r="20997" spans="22:26">
      <c r="V20997" s="288"/>
      <c r="W20997" s="287"/>
      <c r="Z20997" s="289"/>
    </row>
    <row r="20998" spans="22:26">
      <c r="V20998" s="288"/>
      <c r="W20998" s="287"/>
      <c r="Z20998" s="289"/>
    </row>
    <row r="20999" spans="22:26">
      <c r="V20999" s="288"/>
      <c r="W20999" s="287"/>
      <c r="Z20999" s="289"/>
    </row>
    <row r="21000" spans="22:26">
      <c r="V21000" s="288"/>
      <c r="W21000" s="287"/>
      <c r="Z21000" s="289"/>
    </row>
    <row r="21001" spans="22:26">
      <c r="V21001" s="288"/>
      <c r="W21001" s="287"/>
      <c r="Z21001" s="289"/>
    </row>
    <row r="21002" spans="22:26">
      <c r="V21002" s="288"/>
      <c r="W21002" s="287"/>
      <c r="Z21002" s="289"/>
    </row>
    <row r="21003" spans="22:26">
      <c r="V21003" s="288"/>
      <c r="W21003" s="287"/>
      <c r="Z21003" s="289"/>
    </row>
    <row r="21004" spans="22:26">
      <c r="V21004" s="288"/>
      <c r="W21004" s="287"/>
      <c r="Z21004" s="289"/>
    </row>
    <row r="21005" spans="22:26">
      <c r="V21005" s="288"/>
      <c r="W21005" s="287"/>
      <c r="Z21005" s="289"/>
    </row>
    <row r="21006" spans="22:26">
      <c r="V21006" s="288"/>
      <c r="W21006" s="287"/>
      <c r="Z21006" s="289"/>
    </row>
    <row r="21007" spans="22:26">
      <c r="V21007" s="288"/>
      <c r="W21007" s="287"/>
      <c r="Z21007" s="289"/>
    </row>
    <row r="21008" spans="22:26">
      <c r="V21008" s="288"/>
      <c r="W21008" s="287"/>
      <c r="Z21008" s="289"/>
    </row>
    <row r="21009" spans="22:26">
      <c r="V21009" s="288"/>
      <c r="W21009" s="287"/>
      <c r="Z21009" s="289"/>
    </row>
    <row r="21010" spans="22:26">
      <c r="V21010" s="288"/>
      <c r="W21010" s="287"/>
      <c r="Z21010" s="289"/>
    </row>
    <row r="21011" spans="22:26">
      <c r="V21011" s="288"/>
      <c r="W21011" s="287"/>
      <c r="Z21011" s="289"/>
    </row>
    <row r="21012" spans="22:26">
      <c r="V21012" s="288"/>
      <c r="W21012" s="287"/>
      <c r="Z21012" s="289"/>
    </row>
    <row r="21013" spans="22:26">
      <c r="V21013" s="288"/>
      <c r="W21013" s="287"/>
      <c r="Z21013" s="289"/>
    </row>
    <row r="21014" spans="22:26">
      <c r="V21014" s="288"/>
      <c r="W21014" s="287"/>
      <c r="Z21014" s="289"/>
    </row>
    <row r="21015" spans="22:26">
      <c r="V21015" s="288"/>
      <c r="W21015" s="287"/>
      <c r="Z21015" s="289"/>
    </row>
    <row r="21016" spans="22:26">
      <c r="V21016" s="288"/>
      <c r="W21016" s="287"/>
      <c r="Z21016" s="289"/>
    </row>
    <row r="21017" spans="22:26">
      <c r="V21017" s="288"/>
      <c r="W21017" s="287"/>
      <c r="Z21017" s="289"/>
    </row>
    <row r="21018" spans="22:26">
      <c r="V21018" s="288"/>
      <c r="W21018" s="287"/>
      <c r="Z21018" s="289"/>
    </row>
    <row r="21019" spans="22:26">
      <c r="V21019" s="288"/>
      <c r="W21019" s="287"/>
      <c r="Z21019" s="289"/>
    </row>
    <row r="21020" spans="22:26">
      <c r="V21020" s="288"/>
      <c r="W21020" s="287"/>
      <c r="Z21020" s="289"/>
    </row>
    <row r="21021" spans="22:26">
      <c r="V21021" s="288"/>
      <c r="W21021" s="287"/>
      <c r="Z21021" s="289"/>
    </row>
    <row r="21022" spans="22:26">
      <c r="V21022" s="288"/>
      <c r="W21022" s="287"/>
      <c r="Z21022" s="289"/>
    </row>
    <row r="21023" spans="22:26">
      <c r="V21023" s="288"/>
      <c r="W21023" s="287"/>
      <c r="Z21023" s="289"/>
    </row>
    <row r="21024" spans="22:26">
      <c r="V21024" s="288"/>
      <c r="W21024" s="287"/>
      <c r="Z21024" s="289"/>
    </row>
    <row r="21025" spans="22:26">
      <c r="V21025" s="288"/>
      <c r="W21025" s="287"/>
      <c r="Z21025" s="289"/>
    </row>
    <row r="21026" spans="22:26">
      <c r="V21026" s="288"/>
      <c r="W21026" s="287"/>
      <c r="Z21026" s="289"/>
    </row>
    <row r="21027" spans="22:26">
      <c r="V21027" s="288"/>
      <c r="W21027" s="287"/>
      <c r="Z21027" s="289"/>
    </row>
    <row r="21028" spans="22:26">
      <c r="V21028" s="288"/>
      <c r="W21028" s="287"/>
      <c r="Z21028" s="289"/>
    </row>
    <row r="21029" spans="22:26">
      <c r="V21029" s="288"/>
      <c r="W21029" s="287"/>
      <c r="Z21029" s="289"/>
    </row>
    <row r="21030" spans="22:26">
      <c r="V21030" s="288"/>
      <c r="W21030" s="287"/>
      <c r="Z21030" s="289"/>
    </row>
    <row r="21031" spans="22:26">
      <c r="V21031" s="288"/>
      <c r="W21031" s="287"/>
      <c r="Z21031" s="289"/>
    </row>
    <row r="21032" spans="22:26">
      <c r="V21032" s="288"/>
      <c r="W21032" s="287"/>
      <c r="Z21032" s="289"/>
    </row>
    <row r="21033" spans="22:26">
      <c r="V21033" s="288"/>
      <c r="W21033" s="287"/>
      <c r="Z21033" s="289"/>
    </row>
    <row r="21034" spans="22:26">
      <c r="V21034" s="288"/>
      <c r="W21034" s="287"/>
      <c r="Z21034" s="289"/>
    </row>
    <row r="21035" spans="22:26">
      <c r="V21035" s="288"/>
      <c r="W21035" s="287"/>
      <c r="Z21035" s="289"/>
    </row>
    <row r="21036" spans="22:26">
      <c r="V21036" s="288"/>
      <c r="W21036" s="287"/>
      <c r="Z21036" s="289"/>
    </row>
    <row r="21037" spans="22:26">
      <c r="V21037" s="288"/>
      <c r="W21037" s="287"/>
      <c r="Z21037" s="289"/>
    </row>
    <row r="21038" spans="22:26">
      <c r="V21038" s="288"/>
      <c r="W21038" s="287"/>
      <c r="Z21038" s="289"/>
    </row>
    <row r="21039" spans="22:26">
      <c r="V21039" s="288"/>
      <c r="W21039" s="287"/>
      <c r="Z21039" s="289"/>
    </row>
    <row r="21040" spans="22:26">
      <c r="V21040" s="288"/>
      <c r="W21040" s="287"/>
      <c r="Z21040" s="289"/>
    </row>
    <row r="21041" spans="22:26">
      <c r="V21041" s="288"/>
      <c r="W21041" s="287"/>
      <c r="Z21041" s="289"/>
    </row>
    <row r="21042" spans="22:26">
      <c r="V21042" s="288"/>
      <c r="W21042" s="287"/>
      <c r="Z21042" s="289"/>
    </row>
    <row r="21043" spans="22:26">
      <c r="V21043" s="288"/>
      <c r="W21043" s="287"/>
      <c r="Z21043" s="289"/>
    </row>
    <row r="21044" spans="22:26">
      <c r="V21044" s="288"/>
      <c r="W21044" s="287"/>
      <c r="Z21044" s="289"/>
    </row>
    <row r="21045" spans="22:26">
      <c r="V21045" s="288"/>
      <c r="W21045" s="287"/>
      <c r="Z21045" s="289"/>
    </row>
    <row r="21046" spans="22:26">
      <c r="V21046" s="288"/>
      <c r="W21046" s="287"/>
      <c r="Z21046" s="289"/>
    </row>
    <row r="21047" spans="22:26">
      <c r="V21047" s="288"/>
      <c r="W21047" s="287"/>
      <c r="Z21047" s="289"/>
    </row>
    <row r="21048" spans="22:26">
      <c r="V21048" s="288"/>
      <c r="W21048" s="287"/>
      <c r="Z21048" s="289"/>
    </row>
    <row r="21049" spans="22:26">
      <c r="V21049" s="288"/>
      <c r="W21049" s="287"/>
      <c r="Z21049" s="289"/>
    </row>
    <row r="21050" spans="22:26">
      <c r="V21050" s="288"/>
      <c r="W21050" s="287"/>
      <c r="Z21050" s="289"/>
    </row>
    <row r="21051" spans="22:26">
      <c r="V21051" s="288"/>
      <c r="W21051" s="287"/>
      <c r="Z21051" s="289"/>
    </row>
    <row r="21052" spans="22:26">
      <c r="V21052" s="288"/>
      <c r="W21052" s="287"/>
      <c r="Z21052" s="289"/>
    </row>
    <row r="21053" spans="22:26">
      <c r="V21053" s="288"/>
      <c r="W21053" s="287"/>
      <c r="Z21053" s="289"/>
    </row>
    <row r="21054" spans="22:26">
      <c r="V21054" s="288"/>
      <c r="W21054" s="287"/>
      <c r="Z21054" s="289"/>
    </row>
    <row r="21055" spans="22:26">
      <c r="V21055" s="288"/>
      <c r="W21055" s="287"/>
      <c r="Z21055" s="289"/>
    </row>
    <row r="21056" spans="22:26">
      <c r="V21056" s="288"/>
      <c r="W21056" s="287"/>
      <c r="Z21056" s="289"/>
    </row>
    <row r="21057" spans="22:26">
      <c r="V21057" s="288"/>
      <c r="W21057" s="287"/>
      <c r="Z21057" s="289"/>
    </row>
    <row r="21058" spans="22:26">
      <c r="V21058" s="288"/>
      <c r="W21058" s="287"/>
      <c r="Z21058" s="289"/>
    </row>
    <row r="21059" spans="22:26">
      <c r="V21059" s="288"/>
      <c r="W21059" s="287"/>
      <c r="Z21059" s="289"/>
    </row>
    <row r="21060" spans="22:26">
      <c r="V21060" s="288"/>
      <c r="W21060" s="287"/>
      <c r="Z21060" s="289"/>
    </row>
    <row r="21061" spans="22:26">
      <c r="V21061" s="288"/>
      <c r="W21061" s="287"/>
      <c r="Z21061" s="289"/>
    </row>
    <row r="21062" spans="22:26">
      <c r="V21062" s="288"/>
      <c r="W21062" s="287"/>
      <c r="Z21062" s="289"/>
    </row>
    <row r="21063" spans="22:26">
      <c r="V21063" s="288"/>
      <c r="W21063" s="287"/>
      <c r="Z21063" s="289"/>
    </row>
    <row r="21064" spans="22:26">
      <c r="V21064" s="288"/>
      <c r="W21064" s="287"/>
      <c r="Z21064" s="289"/>
    </row>
    <row r="21065" spans="22:26">
      <c r="V21065" s="288"/>
      <c r="W21065" s="287"/>
      <c r="Z21065" s="289"/>
    </row>
    <row r="21066" spans="22:26">
      <c r="V21066" s="288"/>
      <c r="W21066" s="287"/>
      <c r="Z21066" s="289"/>
    </row>
    <row r="21067" spans="22:26">
      <c r="V21067" s="288"/>
      <c r="W21067" s="287"/>
      <c r="Z21067" s="289"/>
    </row>
    <row r="21068" spans="22:26">
      <c r="V21068" s="288"/>
      <c r="W21068" s="287"/>
      <c r="Z21068" s="289"/>
    </row>
    <row r="21069" spans="22:26">
      <c r="V21069" s="288"/>
      <c r="W21069" s="287"/>
      <c r="Z21069" s="289"/>
    </row>
    <row r="21070" spans="22:26">
      <c r="V21070" s="288"/>
      <c r="W21070" s="287"/>
      <c r="Z21070" s="289"/>
    </row>
    <row r="21071" spans="22:26">
      <c r="V21071" s="288"/>
      <c r="W21071" s="287"/>
      <c r="Z21071" s="289"/>
    </row>
    <row r="21072" spans="22:26">
      <c r="V21072" s="288"/>
      <c r="W21072" s="287"/>
      <c r="Z21072" s="289"/>
    </row>
    <row r="21073" spans="22:26">
      <c r="V21073" s="288"/>
      <c r="W21073" s="287"/>
      <c r="Z21073" s="289"/>
    </row>
    <row r="21074" spans="22:26">
      <c r="V21074" s="288"/>
      <c r="W21074" s="287"/>
      <c r="Z21074" s="289"/>
    </row>
    <row r="21075" spans="22:26">
      <c r="V21075" s="288"/>
      <c r="W21075" s="287"/>
      <c r="Z21075" s="289"/>
    </row>
    <row r="21076" spans="22:26">
      <c r="V21076" s="288"/>
      <c r="W21076" s="287"/>
      <c r="Z21076" s="289"/>
    </row>
    <row r="21077" spans="22:26">
      <c r="V21077" s="288"/>
      <c r="W21077" s="287"/>
      <c r="Z21077" s="289"/>
    </row>
    <row r="21078" spans="22:26">
      <c r="V21078" s="288"/>
      <c r="W21078" s="287"/>
      <c r="Z21078" s="289"/>
    </row>
    <row r="21079" spans="22:26">
      <c r="V21079" s="288"/>
      <c r="W21079" s="287"/>
      <c r="Z21079" s="289"/>
    </row>
    <row r="21080" spans="22:26">
      <c r="V21080" s="288"/>
      <c r="W21080" s="287"/>
      <c r="Z21080" s="289"/>
    </row>
    <row r="21081" spans="22:26">
      <c r="V21081" s="288"/>
      <c r="W21081" s="287"/>
      <c r="Z21081" s="289"/>
    </row>
    <row r="21082" spans="22:26">
      <c r="V21082" s="288"/>
      <c r="W21082" s="287"/>
      <c r="Z21082" s="289"/>
    </row>
    <row r="21083" spans="22:26">
      <c r="V21083" s="288"/>
      <c r="W21083" s="287"/>
      <c r="Z21083" s="289"/>
    </row>
    <row r="21084" spans="22:26">
      <c r="V21084" s="288"/>
      <c r="W21084" s="287"/>
      <c r="Z21084" s="289"/>
    </row>
    <row r="21085" spans="22:26">
      <c r="V21085" s="288"/>
      <c r="W21085" s="287"/>
      <c r="Z21085" s="289"/>
    </row>
    <row r="21086" spans="22:26">
      <c r="V21086" s="288"/>
      <c r="W21086" s="287"/>
      <c r="Z21086" s="289"/>
    </row>
    <row r="21087" spans="22:26">
      <c r="V21087" s="288"/>
      <c r="W21087" s="287"/>
      <c r="Z21087" s="289"/>
    </row>
    <row r="21088" spans="22:26">
      <c r="V21088" s="288"/>
      <c r="W21088" s="287"/>
      <c r="Z21088" s="289"/>
    </row>
    <row r="21089" spans="22:26">
      <c r="V21089" s="288"/>
      <c r="W21089" s="287"/>
      <c r="Z21089" s="289"/>
    </row>
    <row r="21090" spans="22:26">
      <c r="V21090" s="288"/>
      <c r="W21090" s="287"/>
      <c r="Z21090" s="289"/>
    </row>
    <row r="21091" spans="22:26">
      <c r="V21091" s="288"/>
      <c r="W21091" s="287"/>
      <c r="Z21091" s="289"/>
    </row>
    <row r="21092" spans="22:26">
      <c r="V21092" s="288"/>
      <c r="W21092" s="287"/>
      <c r="Z21092" s="289"/>
    </row>
    <row r="21093" spans="22:26">
      <c r="V21093" s="288"/>
      <c r="W21093" s="287"/>
      <c r="Z21093" s="289"/>
    </row>
    <row r="21094" spans="22:26">
      <c r="V21094" s="288"/>
      <c r="W21094" s="287"/>
      <c r="Z21094" s="289"/>
    </row>
    <row r="21095" spans="22:26">
      <c r="V21095" s="288"/>
      <c r="W21095" s="287"/>
      <c r="Z21095" s="289"/>
    </row>
    <row r="21096" spans="22:26">
      <c r="V21096" s="288"/>
      <c r="W21096" s="287"/>
      <c r="Z21096" s="289"/>
    </row>
    <row r="21097" spans="22:26">
      <c r="V21097" s="288"/>
      <c r="W21097" s="287"/>
      <c r="Z21097" s="289"/>
    </row>
    <row r="21098" spans="22:26">
      <c r="V21098" s="288"/>
      <c r="W21098" s="287"/>
      <c r="Z21098" s="289"/>
    </row>
    <row r="21099" spans="22:26">
      <c r="V21099" s="288"/>
      <c r="W21099" s="287"/>
      <c r="Z21099" s="289"/>
    </row>
    <row r="21100" spans="22:26">
      <c r="V21100" s="288"/>
      <c r="W21100" s="287"/>
      <c r="Z21100" s="289"/>
    </row>
    <row r="21101" spans="22:26">
      <c r="V21101" s="288"/>
      <c r="W21101" s="287"/>
      <c r="Z21101" s="289"/>
    </row>
    <row r="21102" spans="22:26">
      <c r="V21102" s="288"/>
      <c r="W21102" s="287"/>
      <c r="Z21102" s="289"/>
    </row>
    <row r="21103" spans="22:26">
      <c r="V21103" s="288"/>
      <c r="W21103" s="287"/>
      <c r="Z21103" s="289"/>
    </row>
    <row r="21104" spans="22:26">
      <c r="V21104" s="288"/>
      <c r="W21104" s="287"/>
      <c r="Z21104" s="289"/>
    </row>
    <row r="21105" spans="22:26">
      <c r="V21105" s="288"/>
      <c r="W21105" s="287"/>
      <c r="Z21105" s="289"/>
    </row>
    <row r="21106" spans="22:26">
      <c r="V21106" s="288"/>
      <c r="W21106" s="287"/>
      <c r="Z21106" s="289"/>
    </row>
    <row r="21107" spans="22:26">
      <c r="V21107" s="288"/>
      <c r="W21107" s="287"/>
      <c r="Z21107" s="289"/>
    </row>
    <row r="21108" spans="22:26">
      <c r="V21108" s="288"/>
      <c r="W21108" s="287"/>
      <c r="Z21108" s="289"/>
    </row>
    <row r="21109" spans="22:26">
      <c r="V21109" s="288"/>
      <c r="W21109" s="287"/>
      <c r="Z21109" s="289"/>
    </row>
    <row r="21110" spans="22:26">
      <c r="V21110" s="288"/>
      <c r="W21110" s="287"/>
      <c r="Z21110" s="289"/>
    </row>
    <row r="21111" spans="22:26">
      <c r="V21111" s="288"/>
      <c r="W21111" s="287"/>
      <c r="Z21111" s="289"/>
    </row>
    <row r="21112" spans="22:26">
      <c r="V21112" s="288"/>
      <c r="W21112" s="287"/>
      <c r="Z21112" s="289"/>
    </row>
    <row r="21113" spans="22:26">
      <c r="V21113" s="288"/>
      <c r="W21113" s="287"/>
      <c r="Z21113" s="289"/>
    </row>
    <row r="21114" spans="22:26">
      <c r="V21114" s="288"/>
      <c r="W21114" s="287"/>
      <c r="Z21114" s="289"/>
    </row>
    <row r="21115" spans="22:26">
      <c r="V21115" s="288"/>
      <c r="W21115" s="287"/>
      <c r="Z21115" s="289"/>
    </row>
    <row r="21116" spans="22:26">
      <c r="V21116" s="288"/>
      <c r="W21116" s="287"/>
      <c r="Z21116" s="289"/>
    </row>
    <row r="21117" spans="22:26">
      <c r="V21117" s="288"/>
      <c r="W21117" s="287"/>
      <c r="Z21117" s="289"/>
    </row>
    <row r="21118" spans="22:26">
      <c r="V21118" s="288"/>
      <c r="W21118" s="287"/>
      <c r="Z21118" s="289"/>
    </row>
    <row r="21119" spans="22:26">
      <c r="V21119" s="288"/>
      <c r="W21119" s="287"/>
      <c r="Z21119" s="289"/>
    </row>
    <row r="21120" spans="22:26">
      <c r="V21120" s="288"/>
      <c r="W21120" s="287"/>
      <c r="Z21120" s="289"/>
    </row>
    <row r="21121" spans="22:26">
      <c r="V21121" s="288"/>
      <c r="W21121" s="287"/>
      <c r="Z21121" s="289"/>
    </row>
    <row r="21122" spans="22:26">
      <c r="V21122" s="288"/>
      <c r="W21122" s="287"/>
      <c r="Z21122" s="289"/>
    </row>
    <row r="21123" spans="22:26">
      <c r="V21123" s="288"/>
      <c r="W21123" s="287"/>
      <c r="Z21123" s="289"/>
    </row>
    <row r="21124" spans="22:26">
      <c r="V21124" s="288"/>
      <c r="W21124" s="287"/>
      <c r="Z21124" s="289"/>
    </row>
    <row r="21125" spans="22:26">
      <c r="V21125" s="288"/>
      <c r="W21125" s="287"/>
      <c r="Z21125" s="289"/>
    </row>
    <row r="21126" spans="22:26">
      <c r="V21126" s="288"/>
      <c r="W21126" s="287"/>
      <c r="Z21126" s="289"/>
    </row>
    <row r="21127" spans="22:26">
      <c r="V21127" s="288"/>
      <c r="W21127" s="287"/>
      <c r="Z21127" s="289"/>
    </row>
    <row r="21128" spans="22:26">
      <c r="V21128" s="288"/>
      <c r="W21128" s="287"/>
      <c r="Z21128" s="289"/>
    </row>
    <row r="21129" spans="22:26">
      <c r="V21129" s="288"/>
      <c r="W21129" s="287"/>
      <c r="Z21129" s="289"/>
    </row>
    <row r="21130" spans="22:26">
      <c r="V21130" s="288"/>
      <c r="W21130" s="287"/>
      <c r="Z21130" s="289"/>
    </row>
    <row r="21131" spans="22:26">
      <c r="V21131" s="288"/>
      <c r="W21131" s="287"/>
      <c r="Z21131" s="289"/>
    </row>
    <row r="21132" spans="22:26">
      <c r="V21132" s="288"/>
      <c r="W21132" s="287"/>
      <c r="Z21132" s="289"/>
    </row>
    <row r="21133" spans="22:26">
      <c r="V21133" s="288"/>
      <c r="W21133" s="287"/>
      <c r="Z21133" s="289"/>
    </row>
    <row r="21134" spans="22:26">
      <c r="V21134" s="288"/>
      <c r="W21134" s="287"/>
      <c r="Z21134" s="289"/>
    </row>
    <row r="21135" spans="22:26">
      <c r="V21135" s="288"/>
      <c r="W21135" s="287"/>
      <c r="Z21135" s="289"/>
    </row>
    <row r="21136" spans="22:26">
      <c r="V21136" s="288"/>
      <c r="W21136" s="287"/>
      <c r="Z21136" s="289"/>
    </row>
    <row r="21137" spans="22:26">
      <c r="V21137" s="288"/>
      <c r="W21137" s="287"/>
      <c r="Z21137" s="289"/>
    </row>
    <row r="21138" spans="22:26">
      <c r="V21138" s="288"/>
      <c r="W21138" s="287"/>
      <c r="Z21138" s="289"/>
    </row>
    <row r="21139" spans="22:26">
      <c r="V21139" s="288"/>
      <c r="W21139" s="287"/>
      <c r="Z21139" s="289"/>
    </row>
    <row r="21140" spans="22:26">
      <c r="V21140" s="288"/>
      <c r="W21140" s="287"/>
      <c r="Z21140" s="289"/>
    </row>
    <row r="21141" spans="22:26">
      <c r="V21141" s="288"/>
      <c r="W21141" s="287"/>
      <c r="Z21141" s="289"/>
    </row>
    <row r="21142" spans="22:26">
      <c r="V21142" s="288"/>
      <c r="W21142" s="287"/>
      <c r="Z21142" s="289"/>
    </row>
    <row r="21143" spans="22:26">
      <c r="V21143" s="288"/>
      <c r="W21143" s="287"/>
      <c r="Z21143" s="289"/>
    </row>
    <row r="21144" spans="22:26">
      <c r="V21144" s="288"/>
      <c r="W21144" s="287"/>
      <c r="Z21144" s="289"/>
    </row>
    <row r="21145" spans="22:26">
      <c r="V21145" s="288"/>
      <c r="W21145" s="287"/>
      <c r="Z21145" s="289"/>
    </row>
    <row r="21146" spans="22:26">
      <c r="V21146" s="288"/>
      <c r="W21146" s="287"/>
      <c r="Z21146" s="289"/>
    </row>
    <row r="21147" spans="22:26">
      <c r="V21147" s="288"/>
      <c r="W21147" s="287"/>
      <c r="Z21147" s="289"/>
    </row>
    <row r="21148" spans="22:26">
      <c r="V21148" s="288"/>
      <c r="W21148" s="287"/>
      <c r="Z21148" s="289"/>
    </row>
    <row r="21149" spans="22:26">
      <c r="V21149" s="288"/>
      <c r="W21149" s="287"/>
      <c r="Z21149" s="289"/>
    </row>
    <row r="21150" spans="22:26">
      <c r="V21150" s="288"/>
      <c r="W21150" s="287"/>
      <c r="Z21150" s="289"/>
    </row>
    <row r="21151" spans="22:26">
      <c r="V21151" s="288"/>
      <c r="W21151" s="287"/>
      <c r="Z21151" s="289"/>
    </row>
    <row r="21152" spans="22:26">
      <c r="V21152" s="288"/>
      <c r="W21152" s="287"/>
      <c r="Z21152" s="289"/>
    </row>
    <row r="21153" spans="22:26">
      <c r="V21153" s="288"/>
      <c r="W21153" s="287"/>
      <c r="Z21153" s="289"/>
    </row>
    <row r="21154" spans="22:26">
      <c r="V21154" s="288"/>
      <c r="W21154" s="287"/>
      <c r="Z21154" s="289"/>
    </row>
    <row r="21155" spans="22:26">
      <c r="V21155" s="288"/>
      <c r="W21155" s="287"/>
      <c r="Z21155" s="289"/>
    </row>
    <row r="21156" spans="22:26">
      <c r="V21156" s="288"/>
      <c r="W21156" s="287"/>
      <c r="Z21156" s="289"/>
    </row>
    <row r="21157" spans="22:26">
      <c r="V21157" s="288"/>
      <c r="W21157" s="287"/>
      <c r="Z21157" s="289"/>
    </row>
    <row r="21158" spans="22:26">
      <c r="V21158" s="288"/>
      <c r="W21158" s="287"/>
      <c r="Z21158" s="289"/>
    </row>
    <row r="21159" spans="22:26">
      <c r="V21159" s="288"/>
      <c r="W21159" s="287"/>
      <c r="Z21159" s="289"/>
    </row>
    <row r="21160" spans="22:26">
      <c r="V21160" s="288"/>
      <c r="W21160" s="287"/>
      <c r="Z21160" s="289"/>
    </row>
    <row r="21161" spans="22:26">
      <c r="V21161" s="288"/>
      <c r="W21161" s="287"/>
      <c r="Z21161" s="289"/>
    </row>
    <row r="21162" spans="22:26">
      <c r="V21162" s="288"/>
      <c r="W21162" s="287"/>
      <c r="Z21162" s="289"/>
    </row>
    <row r="21163" spans="22:26">
      <c r="V21163" s="288"/>
      <c r="W21163" s="287"/>
      <c r="Z21163" s="289"/>
    </row>
    <row r="21164" spans="22:26">
      <c r="V21164" s="288"/>
      <c r="W21164" s="287"/>
      <c r="Z21164" s="289"/>
    </row>
    <row r="21165" spans="22:26">
      <c r="V21165" s="288"/>
      <c r="W21165" s="287"/>
      <c r="Z21165" s="289"/>
    </row>
    <row r="21166" spans="22:26">
      <c r="V21166" s="288"/>
      <c r="W21166" s="287"/>
      <c r="Z21166" s="289"/>
    </row>
    <row r="21167" spans="22:26">
      <c r="V21167" s="288"/>
      <c r="W21167" s="287"/>
      <c r="Z21167" s="289"/>
    </row>
    <row r="21168" spans="22:26">
      <c r="V21168" s="288"/>
      <c r="W21168" s="287"/>
      <c r="Z21168" s="289"/>
    </row>
    <row r="21169" spans="22:26">
      <c r="V21169" s="288"/>
      <c r="W21169" s="287"/>
      <c r="Z21169" s="289"/>
    </row>
    <row r="21170" spans="22:26">
      <c r="V21170" s="288"/>
      <c r="W21170" s="287"/>
      <c r="Z21170" s="289"/>
    </row>
    <row r="21171" spans="22:26">
      <c r="V21171" s="288"/>
      <c r="W21171" s="287"/>
      <c r="Z21171" s="289"/>
    </row>
    <row r="21172" spans="22:26">
      <c r="V21172" s="288"/>
      <c r="W21172" s="287"/>
      <c r="Z21172" s="289"/>
    </row>
    <row r="21173" spans="22:26">
      <c r="V21173" s="288"/>
      <c r="W21173" s="287"/>
      <c r="Z21173" s="289"/>
    </row>
    <row r="21174" spans="22:26">
      <c r="V21174" s="288"/>
      <c r="W21174" s="287"/>
      <c r="Z21174" s="289"/>
    </row>
    <row r="21175" spans="22:26">
      <c r="V21175" s="288"/>
      <c r="W21175" s="287"/>
      <c r="Z21175" s="289"/>
    </row>
    <row r="21176" spans="22:26">
      <c r="V21176" s="288"/>
      <c r="W21176" s="287"/>
      <c r="Z21176" s="289"/>
    </row>
    <row r="21177" spans="22:26">
      <c r="V21177" s="288"/>
      <c r="W21177" s="287"/>
      <c r="Z21177" s="289"/>
    </row>
    <row r="21178" spans="22:26">
      <c r="V21178" s="288"/>
      <c r="W21178" s="287"/>
      <c r="Z21178" s="289"/>
    </row>
    <row r="21179" spans="22:26">
      <c r="V21179" s="288"/>
      <c r="W21179" s="287"/>
      <c r="Z21179" s="289"/>
    </row>
    <row r="21180" spans="22:26">
      <c r="V21180" s="288"/>
      <c r="W21180" s="287"/>
      <c r="Z21180" s="289"/>
    </row>
    <row r="21181" spans="22:26">
      <c r="V21181" s="288"/>
      <c r="W21181" s="287"/>
      <c r="Z21181" s="289"/>
    </row>
    <row r="21182" spans="22:26">
      <c r="V21182" s="288"/>
      <c r="W21182" s="287"/>
      <c r="Z21182" s="289"/>
    </row>
    <row r="21183" spans="22:26">
      <c r="V21183" s="288"/>
      <c r="W21183" s="287"/>
      <c r="Z21183" s="289"/>
    </row>
    <row r="21184" spans="22:26">
      <c r="V21184" s="288"/>
      <c r="W21184" s="287"/>
      <c r="Z21184" s="289"/>
    </row>
    <row r="21185" spans="22:26">
      <c r="V21185" s="288"/>
      <c r="W21185" s="287"/>
      <c r="Z21185" s="289"/>
    </row>
    <row r="21186" spans="22:26">
      <c r="V21186" s="288"/>
      <c r="W21186" s="287"/>
      <c r="Z21186" s="289"/>
    </row>
    <row r="21187" spans="22:26">
      <c r="V21187" s="288"/>
      <c r="W21187" s="287"/>
      <c r="Z21187" s="289"/>
    </row>
    <row r="21188" spans="22:26">
      <c r="V21188" s="288"/>
      <c r="W21188" s="287"/>
      <c r="Z21188" s="289"/>
    </row>
    <row r="21189" spans="22:26">
      <c r="V21189" s="288"/>
      <c r="W21189" s="287"/>
      <c r="Z21189" s="289"/>
    </row>
    <row r="21190" spans="22:26">
      <c r="V21190" s="288"/>
      <c r="W21190" s="287"/>
      <c r="Z21190" s="289"/>
    </row>
    <row r="21191" spans="22:26">
      <c r="V21191" s="288"/>
      <c r="W21191" s="287"/>
      <c r="Z21191" s="289"/>
    </row>
    <row r="21192" spans="22:26">
      <c r="V21192" s="288"/>
      <c r="W21192" s="287"/>
      <c r="Z21192" s="289"/>
    </row>
    <row r="21193" spans="22:26">
      <c r="V21193" s="288"/>
      <c r="W21193" s="287"/>
      <c r="Z21193" s="289"/>
    </row>
    <row r="21194" spans="22:26">
      <c r="V21194" s="288"/>
      <c r="W21194" s="287"/>
      <c r="Z21194" s="289"/>
    </row>
    <row r="21195" spans="22:26">
      <c r="V21195" s="288"/>
      <c r="W21195" s="287"/>
      <c r="Z21195" s="289"/>
    </row>
    <row r="21196" spans="22:26">
      <c r="V21196" s="288"/>
      <c r="W21196" s="287"/>
      <c r="Z21196" s="289"/>
    </row>
    <row r="21197" spans="22:26">
      <c r="V21197" s="288"/>
      <c r="W21197" s="287"/>
      <c r="Z21197" s="289"/>
    </row>
    <row r="21198" spans="22:26">
      <c r="V21198" s="288"/>
      <c r="W21198" s="287"/>
      <c r="Z21198" s="289"/>
    </row>
    <row r="21199" spans="22:26">
      <c r="V21199" s="288"/>
      <c r="W21199" s="287"/>
      <c r="Z21199" s="289"/>
    </row>
    <row r="21200" spans="22:26">
      <c r="V21200" s="288"/>
      <c r="W21200" s="287"/>
      <c r="Z21200" s="289"/>
    </row>
    <row r="21201" spans="22:26">
      <c r="V21201" s="288"/>
      <c r="W21201" s="287"/>
      <c r="Z21201" s="289"/>
    </row>
    <row r="21202" spans="22:26">
      <c r="V21202" s="288"/>
      <c r="W21202" s="287"/>
      <c r="Z21202" s="289"/>
    </row>
    <row r="21203" spans="22:26">
      <c r="V21203" s="288"/>
      <c r="W21203" s="287"/>
      <c r="Z21203" s="289"/>
    </row>
    <row r="21204" spans="22:26">
      <c r="V21204" s="288"/>
      <c r="W21204" s="287"/>
      <c r="Z21204" s="289"/>
    </row>
    <row r="21205" spans="22:26">
      <c r="V21205" s="288"/>
      <c r="W21205" s="287"/>
      <c r="Z21205" s="289"/>
    </row>
    <row r="21206" spans="22:26">
      <c r="V21206" s="288"/>
      <c r="W21206" s="287"/>
      <c r="Z21206" s="289"/>
    </row>
    <row r="21207" spans="22:26">
      <c r="V21207" s="288"/>
      <c r="W21207" s="287"/>
      <c r="Z21207" s="289"/>
    </row>
    <row r="21208" spans="22:26">
      <c r="V21208" s="288"/>
      <c r="W21208" s="287"/>
      <c r="Z21208" s="289"/>
    </row>
    <row r="21209" spans="22:26">
      <c r="V21209" s="288"/>
      <c r="W21209" s="287"/>
      <c r="Z21209" s="289"/>
    </row>
    <row r="21210" spans="22:26">
      <c r="V21210" s="288"/>
      <c r="W21210" s="287"/>
      <c r="Z21210" s="289"/>
    </row>
    <row r="21211" spans="22:26">
      <c r="V21211" s="288"/>
      <c r="W21211" s="287"/>
      <c r="Z21211" s="289"/>
    </row>
    <row r="21212" spans="22:26">
      <c r="V21212" s="288"/>
      <c r="W21212" s="287"/>
      <c r="Z21212" s="289"/>
    </row>
    <row r="21213" spans="22:26">
      <c r="V21213" s="288"/>
      <c r="W21213" s="287"/>
      <c r="Z21213" s="289"/>
    </row>
    <row r="21214" spans="22:26">
      <c r="V21214" s="288"/>
      <c r="W21214" s="287"/>
      <c r="Z21214" s="289"/>
    </row>
    <row r="21215" spans="22:26">
      <c r="V21215" s="288"/>
      <c r="W21215" s="287"/>
      <c r="Z21215" s="289"/>
    </row>
    <row r="21216" spans="22:26">
      <c r="V21216" s="288"/>
      <c r="W21216" s="287"/>
      <c r="Z21216" s="289"/>
    </row>
    <row r="21217" spans="22:26">
      <c r="V21217" s="288"/>
      <c r="W21217" s="287"/>
      <c r="Z21217" s="289"/>
    </row>
    <row r="21218" spans="22:26">
      <c r="V21218" s="288"/>
      <c r="W21218" s="287"/>
      <c r="Z21218" s="289"/>
    </row>
    <row r="21219" spans="22:26">
      <c r="V21219" s="288"/>
      <c r="W21219" s="287"/>
      <c r="Z21219" s="289"/>
    </row>
    <row r="21220" spans="22:26">
      <c r="V21220" s="288"/>
      <c r="W21220" s="287"/>
      <c r="Z21220" s="289"/>
    </row>
    <row r="21221" spans="22:26">
      <c r="V21221" s="288"/>
      <c r="W21221" s="287"/>
      <c r="Z21221" s="289"/>
    </row>
    <row r="21222" spans="22:26">
      <c r="V21222" s="288"/>
      <c r="W21222" s="287"/>
      <c r="Z21222" s="289"/>
    </row>
    <row r="21223" spans="22:26">
      <c r="V21223" s="288"/>
      <c r="W21223" s="287"/>
      <c r="Z21223" s="289"/>
    </row>
    <row r="21224" spans="22:26">
      <c r="V21224" s="288"/>
      <c r="W21224" s="287"/>
      <c r="Z21224" s="289"/>
    </row>
    <row r="21225" spans="22:26">
      <c r="V21225" s="288"/>
      <c r="W21225" s="287"/>
      <c r="Z21225" s="289"/>
    </row>
    <row r="21226" spans="22:26">
      <c r="V21226" s="288"/>
      <c r="W21226" s="287"/>
      <c r="Z21226" s="289"/>
    </row>
    <row r="21227" spans="22:26">
      <c r="V21227" s="288"/>
      <c r="W21227" s="287"/>
      <c r="Z21227" s="289"/>
    </row>
    <row r="21228" spans="22:26">
      <c r="V21228" s="288"/>
      <c r="W21228" s="287"/>
      <c r="Z21228" s="289"/>
    </row>
    <row r="21229" spans="22:26">
      <c r="V21229" s="288"/>
      <c r="W21229" s="287"/>
      <c r="Z21229" s="289"/>
    </row>
    <row r="21230" spans="22:26">
      <c r="V21230" s="288"/>
      <c r="W21230" s="287"/>
      <c r="Z21230" s="289"/>
    </row>
    <row r="21231" spans="22:26">
      <c r="V21231" s="288"/>
      <c r="W21231" s="287"/>
      <c r="Z21231" s="289"/>
    </row>
    <row r="21232" spans="22:26">
      <c r="V21232" s="288"/>
      <c r="W21232" s="287"/>
      <c r="Z21232" s="289"/>
    </row>
    <row r="21233" spans="22:26">
      <c r="V21233" s="288"/>
      <c r="W21233" s="287"/>
      <c r="Z21233" s="289"/>
    </row>
    <row r="21234" spans="22:26">
      <c r="V21234" s="288"/>
      <c r="W21234" s="287"/>
      <c r="Z21234" s="289"/>
    </row>
    <row r="21235" spans="22:26">
      <c r="V21235" s="288"/>
      <c r="W21235" s="287"/>
      <c r="Z21235" s="289"/>
    </row>
    <row r="21236" spans="22:26">
      <c r="V21236" s="288"/>
      <c r="W21236" s="287"/>
      <c r="Z21236" s="289"/>
    </row>
    <row r="21237" spans="22:26">
      <c r="V21237" s="288"/>
      <c r="W21237" s="287"/>
      <c r="Z21237" s="289"/>
    </row>
    <row r="21238" spans="22:26">
      <c r="V21238" s="288"/>
      <c r="W21238" s="287"/>
      <c r="Z21238" s="289"/>
    </row>
    <row r="21239" spans="22:26">
      <c r="V21239" s="288"/>
      <c r="W21239" s="287"/>
      <c r="Z21239" s="289"/>
    </row>
    <row r="21240" spans="22:26">
      <c r="V21240" s="288"/>
      <c r="W21240" s="287"/>
      <c r="Z21240" s="289"/>
    </row>
    <row r="21241" spans="22:26">
      <c r="V21241" s="288"/>
      <c r="W21241" s="287"/>
      <c r="Z21241" s="289"/>
    </row>
    <row r="21242" spans="22:26">
      <c r="V21242" s="288"/>
      <c r="W21242" s="287"/>
      <c r="Z21242" s="289"/>
    </row>
    <row r="21243" spans="22:26">
      <c r="V21243" s="288"/>
      <c r="W21243" s="287"/>
      <c r="Z21243" s="289"/>
    </row>
    <row r="21244" spans="22:26">
      <c r="V21244" s="288"/>
      <c r="W21244" s="287"/>
      <c r="Z21244" s="289"/>
    </row>
    <row r="21245" spans="22:26">
      <c r="V21245" s="288"/>
      <c r="W21245" s="287"/>
      <c r="Z21245" s="289"/>
    </row>
    <row r="21246" spans="22:26">
      <c r="V21246" s="288"/>
      <c r="W21246" s="287"/>
      <c r="Z21246" s="289"/>
    </row>
    <row r="21247" spans="22:26">
      <c r="V21247" s="288"/>
      <c r="W21247" s="287"/>
      <c r="Z21247" s="289"/>
    </row>
    <row r="21248" spans="22:26">
      <c r="V21248" s="288"/>
      <c r="W21248" s="287"/>
      <c r="Z21248" s="289"/>
    </row>
    <row r="21249" spans="22:26">
      <c r="V21249" s="288"/>
      <c r="W21249" s="287"/>
      <c r="Z21249" s="289"/>
    </row>
    <row r="21250" spans="22:26">
      <c r="V21250" s="288"/>
      <c r="W21250" s="287"/>
      <c r="Z21250" s="289"/>
    </row>
    <row r="21251" spans="22:26">
      <c r="V21251" s="288"/>
      <c r="W21251" s="287"/>
      <c r="Z21251" s="289"/>
    </row>
    <row r="21252" spans="22:26">
      <c r="V21252" s="288"/>
      <c r="W21252" s="287"/>
      <c r="Z21252" s="289"/>
    </row>
    <row r="21253" spans="22:26">
      <c r="V21253" s="288"/>
      <c r="W21253" s="287"/>
      <c r="Z21253" s="289"/>
    </row>
    <row r="21254" spans="22:26">
      <c r="V21254" s="288"/>
      <c r="W21254" s="287"/>
      <c r="Z21254" s="289"/>
    </row>
    <row r="21255" spans="22:26">
      <c r="V21255" s="288"/>
      <c r="W21255" s="287"/>
      <c r="Z21255" s="289"/>
    </row>
    <row r="21256" spans="22:26">
      <c r="V21256" s="288"/>
      <c r="W21256" s="287"/>
      <c r="Z21256" s="289"/>
    </row>
    <row r="21257" spans="22:26">
      <c r="V21257" s="288"/>
      <c r="W21257" s="287"/>
      <c r="Z21257" s="289"/>
    </row>
    <row r="21258" spans="22:26">
      <c r="V21258" s="288"/>
      <c r="W21258" s="287"/>
      <c r="Z21258" s="289"/>
    </row>
    <row r="21259" spans="22:26">
      <c r="V21259" s="288"/>
      <c r="W21259" s="287"/>
      <c r="Z21259" s="289"/>
    </row>
    <row r="21260" spans="22:26">
      <c r="V21260" s="288"/>
      <c r="W21260" s="287"/>
      <c r="Z21260" s="289"/>
    </row>
    <row r="21261" spans="22:26">
      <c r="V21261" s="288"/>
      <c r="W21261" s="287"/>
      <c r="Z21261" s="289"/>
    </row>
    <row r="21262" spans="22:26">
      <c r="V21262" s="288"/>
      <c r="W21262" s="287"/>
      <c r="Z21262" s="289"/>
    </row>
    <row r="21263" spans="22:26">
      <c r="V21263" s="288"/>
      <c r="W21263" s="287"/>
      <c r="Z21263" s="289"/>
    </row>
    <row r="21264" spans="22:26">
      <c r="V21264" s="288"/>
      <c r="W21264" s="287"/>
      <c r="Z21264" s="289"/>
    </row>
    <row r="21265" spans="22:26">
      <c r="V21265" s="288"/>
      <c r="W21265" s="287"/>
      <c r="Z21265" s="289"/>
    </row>
    <row r="21266" spans="22:26">
      <c r="V21266" s="288"/>
      <c r="W21266" s="287"/>
      <c r="Z21266" s="289"/>
    </row>
    <row r="21267" spans="22:26">
      <c r="V21267" s="288"/>
      <c r="W21267" s="287"/>
      <c r="Z21267" s="289"/>
    </row>
    <row r="21268" spans="22:26">
      <c r="V21268" s="288"/>
      <c r="W21268" s="287"/>
      <c r="Z21268" s="289"/>
    </row>
    <row r="21269" spans="22:26">
      <c r="V21269" s="288"/>
      <c r="W21269" s="287"/>
      <c r="Z21269" s="289"/>
    </row>
    <row r="21270" spans="22:26">
      <c r="V21270" s="288"/>
      <c r="W21270" s="287"/>
      <c r="Z21270" s="289"/>
    </row>
    <row r="21271" spans="22:26">
      <c r="V21271" s="288"/>
      <c r="W21271" s="287"/>
      <c r="Z21271" s="289"/>
    </row>
    <row r="21272" spans="22:26">
      <c r="V21272" s="288"/>
      <c r="W21272" s="287"/>
      <c r="Z21272" s="289"/>
    </row>
    <row r="21273" spans="22:26">
      <c r="V21273" s="288"/>
      <c r="W21273" s="287"/>
      <c r="Z21273" s="289"/>
    </row>
    <row r="21274" spans="22:26">
      <c r="V21274" s="288"/>
      <c r="W21274" s="287"/>
      <c r="Z21274" s="289"/>
    </row>
    <row r="21275" spans="22:26">
      <c r="V21275" s="288"/>
      <c r="W21275" s="287"/>
      <c r="Z21275" s="289"/>
    </row>
    <row r="21276" spans="22:26">
      <c r="V21276" s="288"/>
      <c r="W21276" s="287"/>
      <c r="Z21276" s="289"/>
    </row>
    <row r="21277" spans="22:26">
      <c r="V21277" s="288"/>
      <c r="W21277" s="287"/>
      <c r="Z21277" s="289"/>
    </row>
    <row r="21278" spans="22:26">
      <c r="V21278" s="288"/>
      <c r="W21278" s="287"/>
      <c r="Z21278" s="289"/>
    </row>
    <row r="21279" spans="22:26">
      <c r="V21279" s="288"/>
      <c r="W21279" s="287"/>
      <c r="Z21279" s="289"/>
    </row>
    <row r="21280" spans="22:26">
      <c r="V21280" s="288"/>
      <c r="W21280" s="287"/>
      <c r="Z21280" s="289"/>
    </row>
    <row r="21281" spans="22:26">
      <c r="V21281" s="288"/>
      <c r="W21281" s="287"/>
      <c r="Z21281" s="289"/>
    </row>
    <row r="21282" spans="22:26">
      <c r="V21282" s="288"/>
      <c r="W21282" s="287"/>
      <c r="Z21282" s="289"/>
    </row>
    <row r="21283" spans="22:26">
      <c r="V21283" s="288"/>
      <c r="W21283" s="287"/>
      <c r="Z21283" s="289"/>
    </row>
    <row r="21284" spans="22:26">
      <c r="V21284" s="288"/>
      <c r="W21284" s="287"/>
      <c r="Z21284" s="289"/>
    </row>
    <row r="21285" spans="22:26">
      <c r="V21285" s="288"/>
      <c r="W21285" s="287"/>
      <c r="Z21285" s="289"/>
    </row>
    <row r="21286" spans="22:26">
      <c r="V21286" s="288"/>
      <c r="W21286" s="287"/>
      <c r="Z21286" s="289"/>
    </row>
    <row r="21287" spans="22:26">
      <c r="V21287" s="288"/>
      <c r="W21287" s="287"/>
      <c r="Z21287" s="289"/>
    </row>
    <row r="21288" spans="22:26">
      <c r="V21288" s="288"/>
      <c r="W21288" s="287"/>
      <c r="Z21288" s="289"/>
    </row>
    <row r="21289" spans="22:26">
      <c r="V21289" s="288"/>
      <c r="W21289" s="287"/>
      <c r="Z21289" s="289"/>
    </row>
    <row r="21290" spans="22:26">
      <c r="V21290" s="288"/>
      <c r="W21290" s="287"/>
      <c r="Z21290" s="289"/>
    </row>
    <row r="21291" spans="22:26">
      <c r="V21291" s="288"/>
      <c r="W21291" s="287"/>
      <c r="Z21291" s="289"/>
    </row>
    <row r="21292" spans="22:26">
      <c r="V21292" s="288"/>
      <c r="W21292" s="287"/>
      <c r="Z21292" s="289"/>
    </row>
    <row r="21293" spans="22:26">
      <c r="V21293" s="288"/>
      <c r="W21293" s="287"/>
      <c r="Z21293" s="289"/>
    </row>
    <row r="21294" spans="22:26">
      <c r="V21294" s="288"/>
      <c r="W21294" s="287"/>
      <c r="Z21294" s="289"/>
    </row>
    <row r="21295" spans="22:26">
      <c r="V21295" s="288"/>
      <c r="W21295" s="287"/>
      <c r="Z21295" s="289"/>
    </row>
    <row r="21296" spans="22:26">
      <c r="V21296" s="288"/>
      <c r="W21296" s="287"/>
      <c r="Z21296" s="289"/>
    </row>
    <row r="21297" spans="22:26">
      <c r="V21297" s="288"/>
      <c r="W21297" s="287"/>
      <c r="Z21297" s="289"/>
    </row>
    <row r="21298" spans="22:26">
      <c r="V21298" s="288"/>
      <c r="W21298" s="287"/>
      <c r="Z21298" s="289"/>
    </row>
    <row r="21299" spans="22:26">
      <c r="V21299" s="288"/>
      <c r="W21299" s="287"/>
      <c r="Z21299" s="289"/>
    </row>
    <row r="21300" spans="22:26">
      <c r="V21300" s="288"/>
      <c r="W21300" s="287"/>
      <c r="Z21300" s="289"/>
    </row>
    <row r="21301" spans="22:26">
      <c r="V21301" s="288"/>
      <c r="W21301" s="287"/>
      <c r="Z21301" s="289"/>
    </row>
    <row r="21302" spans="22:26">
      <c r="V21302" s="288"/>
      <c r="W21302" s="287"/>
      <c r="Z21302" s="289"/>
    </row>
    <row r="21303" spans="22:26">
      <c r="V21303" s="288"/>
      <c r="W21303" s="287"/>
      <c r="Z21303" s="289"/>
    </row>
    <row r="21304" spans="22:26">
      <c r="V21304" s="288"/>
      <c r="W21304" s="287"/>
      <c r="Z21304" s="289"/>
    </row>
    <row r="21305" spans="22:26">
      <c r="V21305" s="288"/>
      <c r="W21305" s="287"/>
      <c r="Z21305" s="289"/>
    </row>
    <row r="21306" spans="22:26">
      <c r="V21306" s="288"/>
      <c r="W21306" s="287"/>
      <c r="Z21306" s="289"/>
    </row>
    <row r="21307" spans="22:26">
      <c r="V21307" s="288"/>
      <c r="W21307" s="287"/>
      <c r="Z21307" s="289"/>
    </row>
    <row r="21308" spans="22:26">
      <c r="V21308" s="288"/>
      <c r="W21308" s="287"/>
      <c r="Z21308" s="289"/>
    </row>
    <row r="21309" spans="22:26">
      <c r="V21309" s="288"/>
      <c r="W21309" s="287"/>
      <c r="Z21309" s="289"/>
    </row>
    <row r="21310" spans="22:26">
      <c r="V21310" s="288"/>
      <c r="W21310" s="287"/>
      <c r="Z21310" s="289"/>
    </row>
    <row r="21311" spans="22:26">
      <c r="V21311" s="288"/>
      <c r="W21311" s="287"/>
      <c r="Z21311" s="289"/>
    </row>
    <row r="21312" spans="22:26">
      <c r="V21312" s="288"/>
      <c r="W21312" s="287"/>
      <c r="Z21312" s="289"/>
    </row>
    <row r="21313" spans="22:26">
      <c r="V21313" s="288"/>
      <c r="W21313" s="287"/>
      <c r="Z21313" s="289"/>
    </row>
    <row r="21314" spans="22:26">
      <c r="V21314" s="288"/>
      <c r="W21314" s="287"/>
      <c r="Z21314" s="289"/>
    </row>
    <row r="21315" spans="22:26">
      <c r="V21315" s="288"/>
      <c r="W21315" s="287"/>
      <c r="Z21315" s="289"/>
    </row>
    <row r="21316" spans="22:26">
      <c r="V21316" s="288"/>
      <c r="W21316" s="287"/>
      <c r="Z21316" s="289"/>
    </row>
    <row r="21317" spans="22:26">
      <c r="V21317" s="288"/>
      <c r="W21317" s="287"/>
      <c r="Z21317" s="289"/>
    </row>
    <row r="21318" spans="22:26">
      <c r="V21318" s="288"/>
      <c r="W21318" s="287"/>
      <c r="Z21318" s="289"/>
    </row>
    <row r="21319" spans="22:26">
      <c r="V21319" s="288"/>
      <c r="W21319" s="287"/>
      <c r="Z21319" s="289"/>
    </row>
    <row r="21320" spans="22:26">
      <c r="V21320" s="288"/>
      <c r="W21320" s="287"/>
      <c r="Z21320" s="289"/>
    </row>
    <row r="21321" spans="22:26">
      <c r="V21321" s="288"/>
      <c r="W21321" s="287"/>
      <c r="Z21321" s="289"/>
    </row>
    <row r="21322" spans="22:26">
      <c r="V21322" s="288"/>
      <c r="W21322" s="287"/>
      <c r="Z21322" s="289"/>
    </row>
    <row r="21323" spans="22:26">
      <c r="V21323" s="288"/>
      <c r="W21323" s="287"/>
      <c r="Z21323" s="289"/>
    </row>
    <row r="21324" spans="22:26">
      <c r="V21324" s="288"/>
      <c r="W21324" s="287"/>
      <c r="Z21324" s="289"/>
    </row>
    <row r="21325" spans="22:26">
      <c r="V21325" s="288"/>
      <c r="W21325" s="287"/>
      <c r="Z21325" s="289"/>
    </row>
    <row r="21326" spans="22:26">
      <c r="V21326" s="288"/>
      <c r="W21326" s="287"/>
      <c r="Z21326" s="289"/>
    </row>
    <row r="21327" spans="22:26">
      <c r="V21327" s="288"/>
      <c r="W21327" s="287"/>
      <c r="Z21327" s="289"/>
    </row>
    <row r="21328" spans="22:26">
      <c r="V21328" s="288"/>
      <c r="W21328" s="287"/>
      <c r="Z21328" s="289"/>
    </row>
    <row r="21329" spans="22:26">
      <c r="V21329" s="288"/>
      <c r="W21329" s="287"/>
      <c r="Z21329" s="289"/>
    </row>
    <row r="21330" spans="22:26">
      <c r="V21330" s="288"/>
      <c r="W21330" s="287"/>
      <c r="Z21330" s="289"/>
    </row>
    <row r="21331" spans="22:26">
      <c r="V21331" s="288"/>
      <c r="W21331" s="287"/>
      <c r="Z21331" s="289"/>
    </row>
    <row r="21332" spans="22:26">
      <c r="V21332" s="288"/>
      <c r="W21332" s="287"/>
      <c r="Z21332" s="289"/>
    </row>
    <row r="21333" spans="22:26">
      <c r="V21333" s="288"/>
      <c r="W21333" s="287"/>
      <c r="Z21333" s="289"/>
    </row>
    <row r="21334" spans="22:26">
      <c r="V21334" s="288"/>
      <c r="W21334" s="287"/>
      <c r="Z21334" s="289"/>
    </row>
    <row r="21335" spans="22:26">
      <c r="V21335" s="288"/>
      <c r="W21335" s="287"/>
      <c r="Z21335" s="289"/>
    </row>
    <row r="21336" spans="22:26">
      <c r="V21336" s="288"/>
      <c r="W21336" s="287"/>
      <c r="Z21336" s="289"/>
    </row>
    <row r="21337" spans="22:26">
      <c r="V21337" s="288"/>
      <c r="W21337" s="287"/>
      <c r="Z21337" s="289"/>
    </row>
    <row r="21338" spans="22:26">
      <c r="V21338" s="288"/>
      <c r="W21338" s="287"/>
      <c r="Z21338" s="289"/>
    </row>
    <row r="21339" spans="22:26">
      <c r="V21339" s="288"/>
      <c r="W21339" s="287"/>
      <c r="Z21339" s="289"/>
    </row>
    <row r="21340" spans="22:26">
      <c r="V21340" s="288"/>
      <c r="W21340" s="287"/>
      <c r="Z21340" s="289"/>
    </row>
    <row r="21341" spans="22:26">
      <c r="V21341" s="288"/>
      <c r="W21341" s="287"/>
      <c r="Z21341" s="289"/>
    </row>
    <row r="21342" spans="22:26">
      <c r="V21342" s="288"/>
      <c r="W21342" s="287"/>
      <c r="Z21342" s="289"/>
    </row>
    <row r="21343" spans="22:26">
      <c r="V21343" s="288"/>
      <c r="W21343" s="287"/>
      <c r="Z21343" s="289"/>
    </row>
    <row r="21344" spans="22:26">
      <c r="V21344" s="288"/>
      <c r="W21344" s="287"/>
      <c r="Z21344" s="289"/>
    </row>
    <row r="21345" spans="22:26">
      <c r="V21345" s="288"/>
      <c r="W21345" s="287"/>
      <c r="Z21345" s="289"/>
    </row>
    <row r="21346" spans="22:26">
      <c r="V21346" s="288"/>
      <c r="W21346" s="287"/>
      <c r="Z21346" s="289"/>
    </row>
    <row r="21347" spans="22:26">
      <c r="V21347" s="288"/>
      <c r="W21347" s="287"/>
      <c r="Z21347" s="289"/>
    </row>
    <row r="21348" spans="22:26">
      <c r="V21348" s="288"/>
      <c r="W21348" s="287"/>
      <c r="Z21348" s="289"/>
    </row>
    <row r="21349" spans="22:26">
      <c r="V21349" s="288"/>
      <c r="W21349" s="287"/>
      <c r="Z21349" s="289"/>
    </row>
    <row r="21350" spans="22:26">
      <c r="V21350" s="288"/>
      <c r="W21350" s="287"/>
      <c r="Z21350" s="289"/>
    </row>
    <row r="21351" spans="22:26">
      <c r="V21351" s="288"/>
      <c r="W21351" s="287"/>
      <c r="Z21351" s="289"/>
    </row>
    <row r="21352" spans="22:26">
      <c r="V21352" s="288"/>
      <c r="W21352" s="287"/>
      <c r="Z21352" s="289"/>
    </row>
    <row r="21353" spans="22:26">
      <c r="V21353" s="288"/>
      <c r="W21353" s="287"/>
      <c r="Z21353" s="289"/>
    </row>
    <row r="21354" spans="22:26">
      <c r="V21354" s="288"/>
      <c r="W21354" s="287"/>
      <c r="Z21354" s="289"/>
    </row>
    <row r="21355" spans="22:26">
      <c r="V21355" s="288"/>
      <c r="W21355" s="287"/>
      <c r="Z21355" s="289"/>
    </row>
    <row r="21356" spans="22:26">
      <c r="V21356" s="288"/>
      <c r="W21356" s="287"/>
      <c r="Z21356" s="289"/>
    </row>
    <row r="21357" spans="22:26">
      <c r="V21357" s="288"/>
      <c r="W21357" s="287"/>
      <c r="Z21357" s="289"/>
    </row>
    <row r="21358" spans="22:26">
      <c r="V21358" s="288"/>
      <c r="W21358" s="287"/>
      <c r="Z21358" s="289"/>
    </row>
    <row r="21359" spans="22:26">
      <c r="V21359" s="288"/>
      <c r="W21359" s="287"/>
      <c r="Z21359" s="289"/>
    </row>
    <row r="21360" spans="22:26">
      <c r="V21360" s="288"/>
      <c r="W21360" s="287"/>
      <c r="Z21360" s="289"/>
    </row>
    <row r="21361" spans="22:26">
      <c r="V21361" s="288"/>
      <c r="W21361" s="287"/>
      <c r="Z21361" s="289"/>
    </row>
    <row r="21362" spans="22:26">
      <c r="V21362" s="288"/>
      <c r="W21362" s="287"/>
      <c r="Z21362" s="289"/>
    </row>
    <row r="21363" spans="22:26">
      <c r="V21363" s="288"/>
      <c r="W21363" s="287"/>
      <c r="Z21363" s="289"/>
    </row>
    <row r="21364" spans="22:26">
      <c r="V21364" s="288"/>
      <c r="W21364" s="287"/>
      <c r="Z21364" s="289"/>
    </row>
    <row r="21365" spans="22:26">
      <c r="V21365" s="288"/>
      <c r="W21365" s="287"/>
      <c r="Z21365" s="289"/>
    </row>
    <row r="21366" spans="22:26">
      <c r="V21366" s="288"/>
      <c r="W21366" s="287"/>
      <c r="Z21366" s="289"/>
    </row>
    <row r="21367" spans="22:26">
      <c r="V21367" s="288"/>
      <c r="W21367" s="287"/>
      <c r="Z21367" s="289"/>
    </row>
    <row r="21368" spans="22:26">
      <c r="V21368" s="288"/>
      <c r="W21368" s="287"/>
      <c r="Z21368" s="289"/>
    </row>
    <row r="21369" spans="22:26">
      <c r="V21369" s="288"/>
      <c r="W21369" s="287"/>
      <c r="Z21369" s="289"/>
    </row>
    <row r="21370" spans="22:26">
      <c r="V21370" s="288"/>
      <c r="W21370" s="287"/>
      <c r="Z21370" s="289"/>
    </row>
    <row r="21371" spans="22:26">
      <c r="V21371" s="288"/>
      <c r="W21371" s="287"/>
      <c r="Z21371" s="289"/>
    </row>
    <row r="21372" spans="22:26">
      <c r="V21372" s="288"/>
      <c r="W21372" s="287"/>
      <c r="Z21372" s="289"/>
    </row>
    <row r="21373" spans="22:26">
      <c r="V21373" s="288"/>
      <c r="W21373" s="287"/>
      <c r="Z21373" s="289"/>
    </row>
    <row r="21374" spans="22:26">
      <c r="V21374" s="288"/>
      <c r="W21374" s="287"/>
      <c r="Z21374" s="289"/>
    </row>
    <row r="21375" spans="22:26">
      <c r="V21375" s="288"/>
      <c r="W21375" s="287"/>
      <c r="Z21375" s="289"/>
    </row>
    <row r="21376" spans="22:26">
      <c r="V21376" s="288"/>
      <c r="W21376" s="287"/>
      <c r="Z21376" s="289"/>
    </row>
    <row r="21377" spans="22:26">
      <c r="V21377" s="288"/>
      <c r="W21377" s="287"/>
      <c r="Z21377" s="289"/>
    </row>
    <row r="21378" spans="22:26">
      <c r="V21378" s="288"/>
      <c r="W21378" s="287"/>
      <c r="Z21378" s="289"/>
    </row>
    <row r="21379" spans="22:26">
      <c r="V21379" s="288"/>
      <c r="W21379" s="287"/>
      <c r="Z21379" s="289"/>
    </row>
    <row r="21380" spans="22:26">
      <c r="V21380" s="288"/>
      <c r="W21380" s="287"/>
      <c r="Z21380" s="289"/>
    </row>
    <row r="21381" spans="22:26">
      <c r="V21381" s="288"/>
      <c r="W21381" s="287"/>
      <c r="Z21381" s="289"/>
    </row>
    <row r="21382" spans="22:26">
      <c r="V21382" s="288"/>
      <c r="W21382" s="287"/>
      <c r="Z21382" s="289"/>
    </row>
    <row r="21383" spans="22:26">
      <c r="V21383" s="288"/>
      <c r="W21383" s="287"/>
      <c r="Z21383" s="289"/>
    </row>
    <row r="21384" spans="22:26">
      <c r="V21384" s="288"/>
      <c r="W21384" s="287"/>
      <c r="Z21384" s="289"/>
    </row>
    <row r="21385" spans="22:26">
      <c r="V21385" s="288"/>
      <c r="W21385" s="287"/>
      <c r="Z21385" s="289"/>
    </row>
    <row r="21386" spans="22:26">
      <c r="V21386" s="288"/>
      <c r="W21386" s="287"/>
      <c r="Z21386" s="289"/>
    </row>
    <row r="21387" spans="22:26">
      <c r="V21387" s="288"/>
      <c r="W21387" s="287"/>
      <c r="Z21387" s="289"/>
    </row>
    <row r="21388" spans="22:26">
      <c r="V21388" s="288"/>
      <c r="W21388" s="287"/>
      <c r="Z21388" s="289"/>
    </row>
    <row r="21389" spans="22:26">
      <c r="V21389" s="288"/>
      <c r="W21389" s="287"/>
      <c r="Z21389" s="289"/>
    </row>
    <row r="21390" spans="22:26">
      <c r="V21390" s="288"/>
      <c r="W21390" s="287"/>
      <c r="Z21390" s="289"/>
    </row>
    <row r="21391" spans="22:26">
      <c r="V21391" s="288"/>
      <c r="W21391" s="287"/>
      <c r="Z21391" s="289"/>
    </row>
    <row r="21392" spans="22:26">
      <c r="V21392" s="288"/>
      <c r="W21392" s="287"/>
      <c r="Z21392" s="289"/>
    </row>
    <row r="21393" spans="22:26">
      <c r="V21393" s="288"/>
      <c r="W21393" s="287"/>
      <c r="Z21393" s="289"/>
    </row>
    <row r="21394" spans="22:26">
      <c r="V21394" s="288"/>
      <c r="W21394" s="287"/>
      <c r="Z21394" s="289"/>
    </row>
    <row r="21395" spans="22:26">
      <c r="V21395" s="288"/>
      <c r="W21395" s="287"/>
      <c r="Z21395" s="289"/>
    </row>
    <row r="21396" spans="22:26">
      <c r="V21396" s="288"/>
      <c r="W21396" s="287"/>
      <c r="Z21396" s="289"/>
    </row>
    <row r="21397" spans="22:26">
      <c r="V21397" s="288"/>
      <c r="W21397" s="287"/>
      <c r="Z21397" s="289"/>
    </row>
    <row r="21398" spans="22:26">
      <c r="V21398" s="288"/>
      <c r="W21398" s="287"/>
      <c r="Z21398" s="289"/>
    </row>
    <row r="21399" spans="22:26">
      <c r="V21399" s="288"/>
      <c r="W21399" s="287"/>
      <c r="Z21399" s="289"/>
    </row>
    <row r="21400" spans="22:26">
      <c r="V21400" s="288"/>
      <c r="W21400" s="287"/>
      <c r="Z21400" s="289"/>
    </row>
    <row r="21401" spans="22:26">
      <c r="V21401" s="288"/>
      <c r="W21401" s="287"/>
      <c r="Z21401" s="289"/>
    </row>
    <row r="21402" spans="22:26">
      <c r="V21402" s="288"/>
      <c r="W21402" s="287"/>
      <c r="Z21402" s="289"/>
    </row>
    <row r="21403" spans="22:26">
      <c r="V21403" s="288"/>
      <c r="W21403" s="287"/>
      <c r="Z21403" s="289"/>
    </row>
    <row r="21404" spans="22:26">
      <c r="V21404" s="288"/>
      <c r="W21404" s="287"/>
      <c r="Z21404" s="289"/>
    </row>
    <row r="21405" spans="22:26">
      <c r="V21405" s="288"/>
      <c r="W21405" s="287"/>
      <c r="Z21405" s="289"/>
    </row>
    <row r="21406" spans="22:26">
      <c r="V21406" s="288"/>
      <c r="W21406" s="287"/>
      <c r="Z21406" s="289"/>
    </row>
    <row r="21407" spans="22:26">
      <c r="V21407" s="288"/>
      <c r="W21407" s="287"/>
      <c r="Z21407" s="289"/>
    </row>
    <row r="21408" spans="22:26">
      <c r="V21408" s="288"/>
      <c r="W21408" s="287"/>
      <c r="Z21408" s="289"/>
    </row>
    <row r="21409" spans="22:26">
      <c r="V21409" s="288"/>
      <c r="W21409" s="287"/>
      <c r="Z21409" s="289"/>
    </row>
    <row r="21410" spans="22:26">
      <c r="V21410" s="288"/>
      <c r="W21410" s="287"/>
      <c r="Z21410" s="289"/>
    </row>
    <row r="21411" spans="22:26">
      <c r="V21411" s="288"/>
      <c r="W21411" s="287"/>
      <c r="Z21411" s="289"/>
    </row>
    <row r="21412" spans="22:26">
      <c r="V21412" s="288"/>
      <c r="W21412" s="287"/>
      <c r="Z21412" s="289"/>
    </row>
    <row r="21413" spans="22:26">
      <c r="V21413" s="288"/>
      <c r="W21413" s="287"/>
      <c r="Z21413" s="289"/>
    </row>
    <row r="21414" spans="22:26">
      <c r="V21414" s="288"/>
      <c r="W21414" s="287"/>
      <c r="Z21414" s="289"/>
    </row>
    <row r="21415" spans="22:26">
      <c r="V21415" s="288"/>
      <c r="W21415" s="287"/>
      <c r="Z21415" s="289"/>
    </row>
    <row r="21416" spans="22:26">
      <c r="V21416" s="288"/>
      <c r="W21416" s="287"/>
      <c r="Z21416" s="289"/>
    </row>
    <row r="21417" spans="22:26">
      <c r="V21417" s="288"/>
      <c r="W21417" s="287"/>
      <c r="Z21417" s="289"/>
    </row>
    <row r="21418" spans="22:26">
      <c r="V21418" s="288"/>
      <c r="W21418" s="287"/>
      <c r="Z21418" s="289"/>
    </row>
    <row r="21419" spans="22:26">
      <c r="V21419" s="288"/>
      <c r="W21419" s="287"/>
      <c r="Z21419" s="289"/>
    </row>
    <row r="21420" spans="22:26">
      <c r="V21420" s="288"/>
      <c r="W21420" s="287"/>
      <c r="Z21420" s="289"/>
    </row>
    <row r="21421" spans="22:26">
      <c r="V21421" s="288"/>
      <c r="W21421" s="287"/>
      <c r="Z21421" s="289"/>
    </row>
    <row r="21422" spans="22:26">
      <c r="V21422" s="288"/>
      <c r="W21422" s="287"/>
      <c r="Z21422" s="289"/>
    </row>
    <row r="21423" spans="22:26">
      <c r="V21423" s="288"/>
      <c r="W21423" s="287"/>
      <c r="Z21423" s="289"/>
    </row>
    <row r="21424" spans="22:26">
      <c r="V21424" s="288"/>
      <c r="W21424" s="287"/>
      <c r="Z21424" s="289"/>
    </row>
    <row r="21425" spans="22:26">
      <c r="V21425" s="288"/>
      <c r="W21425" s="287"/>
      <c r="Z21425" s="289"/>
    </row>
    <row r="21426" spans="22:26">
      <c r="V21426" s="288"/>
      <c r="W21426" s="287"/>
      <c r="Z21426" s="289"/>
    </row>
    <row r="21427" spans="22:26">
      <c r="V21427" s="288"/>
      <c r="W21427" s="287"/>
      <c r="Z21427" s="289"/>
    </row>
    <row r="21428" spans="22:26">
      <c r="V21428" s="288"/>
      <c r="W21428" s="287"/>
      <c r="Z21428" s="289"/>
    </row>
    <row r="21429" spans="22:26">
      <c r="V21429" s="288"/>
      <c r="W21429" s="287"/>
      <c r="Z21429" s="289"/>
    </row>
    <row r="21430" spans="22:26">
      <c r="V21430" s="288"/>
      <c r="W21430" s="287"/>
      <c r="Z21430" s="289"/>
    </row>
    <row r="21431" spans="22:26">
      <c r="V21431" s="288"/>
      <c r="W21431" s="287"/>
      <c r="Z21431" s="289"/>
    </row>
    <row r="21432" spans="22:26">
      <c r="V21432" s="288"/>
      <c r="W21432" s="287"/>
      <c r="Z21432" s="289"/>
    </row>
    <row r="21433" spans="22:26">
      <c r="V21433" s="288"/>
      <c r="W21433" s="287"/>
      <c r="Z21433" s="289"/>
    </row>
    <row r="21434" spans="22:26">
      <c r="V21434" s="288"/>
      <c r="W21434" s="287"/>
      <c r="Z21434" s="289"/>
    </row>
    <row r="21435" spans="22:26">
      <c r="V21435" s="288"/>
      <c r="W21435" s="287"/>
      <c r="Z21435" s="289"/>
    </row>
    <row r="21436" spans="22:26">
      <c r="V21436" s="288"/>
      <c r="W21436" s="287"/>
      <c r="Z21436" s="289"/>
    </row>
    <row r="21437" spans="22:26">
      <c r="V21437" s="288"/>
      <c r="W21437" s="287"/>
      <c r="Z21437" s="289"/>
    </row>
    <row r="21438" spans="22:26">
      <c r="V21438" s="288"/>
      <c r="W21438" s="287"/>
      <c r="Z21438" s="289"/>
    </row>
    <row r="21439" spans="22:26">
      <c r="V21439" s="288"/>
      <c r="W21439" s="287"/>
      <c r="Z21439" s="289"/>
    </row>
    <row r="21440" spans="22:26">
      <c r="V21440" s="288"/>
      <c r="W21440" s="287"/>
      <c r="Z21440" s="289"/>
    </row>
    <row r="21441" spans="22:26">
      <c r="V21441" s="288"/>
      <c r="W21441" s="287"/>
      <c r="Z21441" s="289"/>
    </row>
    <row r="21442" spans="22:26">
      <c r="V21442" s="288"/>
      <c r="W21442" s="287"/>
      <c r="Z21442" s="289"/>
    </row>
    <row r="21443" spans="22:26">
      <c r="V21443" s="288"/>
      <c r="W21443" s="287"/>
      <c r="Z21443" s="289"/>
    </row>
    <row r="21444" spans="22:26">
      <c r="V21444" s="288"/>
      <c r="W21444" s="287"/>
      <c r="Z21444" s="289"/>
    </row>
    <row r="21445" spans="22:26">
      <c r="V21445" s="288"/>
      <c r="W21445" s="287"/>
      <c r="Z21445" s="289"/>
    </row>
    <row r="21446" spans="22:26">
      <c r="V21446" s="288"/>
      <c r="W21446" s="287"/>
      <c r="Z21446" s="289"/>
    </row>
    <row r="21447" spans="22:26">
      <c r="V21447" s="288"/>
      <c r="W21447" s="287"/>
      <c r="Z21447" s="289"/>
    </row>
    <row r="21448" spans="22:26">
      <c r="V21448" s="288"/>
      <c r="W21448" s="287"/>
      <c r="Z21448" s="289"/>
    </row>
    <row r="21449" spans="22:26">
      <c r="V21449" s="288"/>
      <c r="W21449" s="287"/>
      <c r="Z21449" s="289"/>
    </row>
    <row r="21450" spans="22:26">
      <c r="V21450" s="288"/>
      <c r="W21450" s="287"/>
      <c r="Z21450" s="289"/>
    </row>
    <row r="21451" spans="22:26">
      <c r="V21451" s="288"/>
      <c r="W21451" s="287"/>
      <c r="Z21451" s="289"/>
    </row>
    <row r="21452" spans="22:26">
      <c r="V21452" s="288"/>
      <c r="W21452" s="287"/>
      <c r="Z21452" s="289"/>
    </row>
    <row r="21453" spans="22:26">
      <c r="V21453" s="288"/>
      <c r="W21453" s="287"/>
      <c r="Z21453" s="289"/>
    </row>
    <row r="21454" spans="22:26">
      <c r="V21454" s="288"/>
      <c r="W21454" s="287"/>
      <c r="Z21454" s="289"/>
    </row>
    <row r="21455" spans="22:26">
      <c r="V21455" s="288"/>
      <c r="W21455" s="287"/>
      <c r="Z21455" s="289"/>
    </row>
    <row r="21456" spans="22:26">
      <c r="V21456" s="288"/>
      <c r="W21456" s="287"/>
      <c r="Z21456" s="289"/>
    </row>
    <row r="21457" spans="22:26">
      <c r="V21457" s="288"/>
      <c r="W21457" s="287"/>
      <c r="Z21457" s="289"/>
    </row>
    <row r="21458" spans="22:26">
      <c r="V21458" s="288"/>
      <c r="W21458" s="287"/>
      <c r="Z21458" s="289"/>
    </row>
    <row r="21459" spans="22:26">
      <c r="V21459" s="288"/>
      <c r="W21459" s="287"/>
      <c r="Z21459" s="289"/>
    </row>
    <row r="21460" spans="22:26">
      <c r="V21460" s="288"/>
      <c r="W21460" s="287"/>
      <c r="Z21460" s="289"/>
    </row>
    <row r="21461" spans="22:26">
      <c r="V21461" s="288"/>
      <c r="W21461" s="287"/>
      <c r="Z21461" s="289"/>
    </row>
    <row r="21462" spans="22:26">
      <c r="V21462" s="288"/>
      <c r="W21462" s="287"/>
      <c r="Z21462" s="289"/>
    </row>
    <row r="21463" spans="22:26">
      <c r="V21463" s="288"/>
      <c r="W21463" s="287"/>
      <c r="Z21463" s="289"/>
    </row>
    <row r="21464" spans="22:26">
      <c r="V21464" s="288"/>
      <c r="W21464" s="287"/>
      <c r="Z21464" s="289"/>
    </row>
    <row r="21465" spans="22:26">
      <c r="V21465" s="288"/>
      <c r="W21465" s="287"/>
      <c r="Z21465" s="289"/>
    </row>
    <row r="21466" spans="22:26">
      <c r="V21466" s="288"/>
      <c r="W21466" s="287"/>
      <c r="Z21466" s="289"/>
    </row>
    <row r="21467" spans="22:26">
      <c r="V21467" s="288"/>
      <c r="W21467" s="287"/>
      <c r="Z21467" s="289"/>
    </row>
    <row r="21468" spans="22:26">
      <c r="V21468" s="288"/>
      <c r="W21468" s="287"/>
      <c r="Z21468" s="289"/>
    </row>
    <row r="21469" spans="22:26">
      <c r="V21469" s="288"/>
      <c r="W21469" s="287"/>
      <c r="Z21469" s="289"/>
    </row>
    <row r="21470" spans="22:26">
      <c r="V21470" s="288"/>
      <c r="W21470" s="287"/>
      <c r="Z21470" s="289"/>
    </row>
    <row r="21471" spans="22:26">
      <c r="V21471" s="288"/>
      <c r="W21471" s="287"/>
      <c r="Z21471" s="289"/>
    </row>
    <row r="21472" spans="22:26">
      <c r="V21472" s="288"/>
      <c r="W21472" s="287"/>
      <c r="Z21472" s="289"/>
    </row>
    <row r="21473" spans="22:26">
      <c r="V21473" s="288"/>
      <c r="W21473" s="287"/>
      <c r="Z21473" s="289"/>
    </row>
    <row r="21474" spans="22:26">
      <c r="V21474" s="288"/>
      <c r="W21474" s="287"/>
      <c r="Z21474" s="289"/>
    </row>
    <row r="21475" spans="22:26">
      <c r="V21475" s="288"/>
      <c r="W21475" s="287"/>
      <c r="Z21475" s="289"/>
    </row>
    <row r="21476" spans="22:26">
      <c r="V21476" s="288"/>
      <c r="W21476" s="287"/>
      <c r="Z21476" s="289"/>
    </row>
    <row r="21477" spans="22:26">
      <c r="V21477" s="288"/>
      <c r="W21477" s="287"/>
      <c r="Z21477" s="289"/>
    </row>
    <row r="21478" spans="22:26">
      <c r="V21478" s="288"/>
      <c r="W21478" s="287"/>
      <c r="Z21478" s="289"/>
    </row>
    <row r="21479" spans="22:26">
      <c r="V21479" s="288"/>
      <c r="W21479" s="287"/>
      <c r="Z21479" s="289"/>
    </row>
    <row r="21480" spans="22:26">
      <c r="V21480" s="288"/>
      <c r="W21480" s="287"/>
      <c r="Z21480" s="289"/>
    </row>
    <row r="21481" spans="22:26">
      <c r="V21481" s="288"/>
      <c r="W21481" s="287"/>
      <c r="Z21481" s="289"/>
    </row>
    <row r="21482" spans="22:26">
      <c r="V21482" s="288"/>
      <c r="W21482" s="287"/>
      <c r="Z21482" s="289"/>
    </row>
    <row r="21483" spans="22:26">
      <c r="V21483" s="288"/>
      <c r="W21483" s="287"/>
      <c r="Z21483" s="289"/>
    </row>
    <row r="21484" spans="22:26">
      <c r="V21484" s="288"/>
      <c r="W21484" s="287"/>
      <c r="Z21484" s="289"/>
    </row>
    <row r="21485" spans="22:26">
      <c r="V21485" s="288"/>
      <c r="W21485" s="287"/>
      <c r="Z21485" s="289"/>
    </row>
    <row r="21486" spans="22:26">
      <c r="V21486" s="288"/>
      <c r="W21486" s="287"/>
      <c r="Z21486" s="289"/>
    </row>
    <row r="21487" spans="22:26">
      <c r="V21487" s="288"/>
      <c r="W21487" s="287"/>
      <c r="Z21487" s="289"/>
    </row>
    <row r="21488" spans="22:26">
      <c r="V21488" s="288"/>
      <c r="W21488" s="287"/>
      <c r="Z21488" s="289"/>
    </row>
    <row r="21489" spans="22:26">
      <c r="V21489" s="288"/>
      <c r="W21489" s="287"/>
      <c r="Z21489" s="289"/>
    </row>
    <row r="21490" spans="22:26">
      <c r="V21490" s="288"/>
      <c r="W21490" s="287"/>
      <c r="Z21490" s="289"/>
    </row>
    <row r="21491" spans="22:26">
      <c r="V21491" s="288"/>
      <c r="W21491" s="287"/>
      <c r="Z21491" s="289"/>
    </row>
    <row r="21492" spans="22:26">
      <c r="V21492" s="288"/>
      <c r="W21492" s="287"/>
      <c r="Z21492" s="289"/>
    </row>
    <row r="21493" spans="22:26">
      <c r="V21493" s="288"/>
      <c r="W21493" s="287"/>
      <c r="Z21493" s="289"/>
    </row>
    <row r="21494" spans="22:26">
      <c r="V21494" s="288"/>
      <c r="W21494" s="287"/>
      <c r="Z21494" s="289"/>
    </row>
    <row r="21495" spans="22:26">
      <c r="V21495" s="288"/>
      <c r="W21495" s="287"/>
      <c r="Z21495" s="289"/>
    </row>
    <row r="21496" spans="22:26">
      <c r="V21496" s="288"/>
      <c r="W21496" s="287"/>
      <c r="Z21496" s="289"/>
    </row>
    <row r="21497" spans="22:26">
      <c r="V21497" s="288"/>
      <c r="W21497" s="287"/>
      <c r="Z21497" s="289"/>
    </row>
    <row r="21498" spans="22:26">
      <c r="V21498" s="288"/>
      <c r="W21498" s="287"/>
      <c r="Z21498" s="289"/>
    </row>
    <row r="21499" spans="22:26">
      <c r="V21499" s="288"/>
      <c r="W21499" s="287"/>
      <c r="Z21499" s="289"/>
    </row>
    <row r="21500" spans="22:26">
      <c r="V21500" s="288"/>
      <c r="W21500" s="287"/>
      <c r="Z21500" s="289"/>
    </row>
    <row r="21501" spans="22:26">
      <c r="V21501" s="288"/>
      <c r="W21501" s="287"/>
      <c r="Z21501" s="289"/>
    </row>
    <row r="21502" spans="22:26">
      <c r="V21502" s="288"/>
      <c r="W21502" s="287"/>
      <c r="Z21502" s="289"/>
    </row>
    <row r="21503" spans="22:26">
      <c r="V21503" s="288"/>
      <c r="W21503" s="287"/>
      <c r="Z21503" s="289"/>
    </row>
    <row r="21504" spans="22:26">
      <c r="V21504" s="288"/>
      <c r="W21504" s="287"/>
      <c r="Z21504" s="289"/>
    </row>
    <row r="21505" spans="22:26">
      <c r="V21505" s="288"/>
      <c r="W21505" s="287"/>
      <c r="Z21505" s="289"/>
    </row>
    <row r="21506" spans="22:26">
      <c r="V21506" s="288"/>
      <c r="W21506" s="287"/>
      <c r="Z21506" s="289"/>
    </row>
    <row r="21507" spans="22:26">
      <c r="V21507" s="288"/>
      <c r="W21507" s="287"/>
      <c r="Z21507" s="289"/>
    </row>
    <row r="21508" spans="22:26">
      <c r="V21508" s="288"/>
      <c r="W21508" s="287"/>
      <c r="Z21508" s="289"/>
    </row>
    <row r="21509" spans="22:26">
      <c r="V21509" s="288"/>
      <c r="W21509" s="287"/>
      <c r="Z21509" s="289"/>
    </row>
    <row r="21510" spans="22:26">
      <c r="V21510" s="288"/>
      <c r="W21510" s="287"/>
      <c r="Z21510" s="289"/>
    </row>
    <row r="21511" spans="22:26">
      <c r="V21511" s="288"/>
      <c r="W21511" s="287"/>
      <c r="Z21511" s="289"/>
    </row>
    <row r="21512" spans="22:26">
      <c r="V21512" s="288"/>
      <c r="W21512" s="287"/>
      <c r="Z21512" s="289"/>
    </row>
    <row r="21513" spans="22:26">
      <c r="V21513" s="288"/>
      <c r="W21513" s="287"/>
      <c r="Z21513" s="289"/>
    </row>
    <row r="21514" spans="22:26">
      <c r="V21514" s="288"/>
      <c r="W21514" s="287"/>
      <c r="Z21514" s="289"/>
    </row>
    <row r="21515" spans="22:26">
      <c r="V21515" s="288"/>
      <c r="W21515" s="287"/>
      <c r="Z21515" s="289"/>
    </row>
    <row r="21516" spans="22:26">
      <c r="V21516" s="288"/>
      <c r="W21516" s="287"/>
      <c r="Z21516" s="289"/>
    </row>
    <row r="21517" spans="22:26">
      <c r="V21517" s="288"/>
      <c r="W21517" s="287"/>
      <c r="Z21517" s="289"/>
    </row>
    <row r="21518" spans="22:26">
      <c r="V21518" s="288"/>
      <c r="W21518" s="287"/>
      <c r="Z21518" s="289"/>
    </row>
    <row r="21519" spans="22:26">
      <c r="V21519" s="288"/>
      <c r="W21519" s="287"/>
      <c r="Z21519" s="289"/>
    </row>
    <row r="21520" spans="22:26">
      <c r="V21520" s="288"/>
      <c r="W21520" s="287"/>
      <c r="Z21520" s="289"/>
    </row>
    <row r="21521" spans="22:26">
      <c r="V21521" s="288"/>
      <c r="W21521" s="287"/>
      <c r="Z21521" s="289"/>
    </row>
    <row r="21522" spans="22:26">
      <c r="V21522" s="288"/>
      <c r="W21522" s="287"/>
      <c r="Z21522" s="289"/>
    </row>
    <row r="21523" spans="22:26">
      <c r="V21523" s="288"/>
      <c r="W21523" s="287"/>
      <c r="Z21523" s="289"/>
    </row>
    <row r="21524" spans="22:26">
      <c r="V21524" s="288"/>
      <c r="W21524" s="287"/>
      <c r="Z21524" s="289"/>
    </row>
    <row r="21525" spans="22:26">
      <c r="V21525" s="288"/>
      <c r="W21525" s="287"/>
      <c r="Z21525" s="289"/>
    </row>
    <row r="21526" spans="22:26">
      <c r="V21526" s="288"/>
      <c r="W21526" s="287"/>
      <c r="Z21526" s="289"/>
    </row>
    <row r="21527" spans="22:26">
      <c r="V21527" s="288"/>
      <c r="W21527" s="287"/>
      <c r="Z21527" s="289"/>
    </row>
    <row r="21528" spans="22:26">
      <c r="V21528" s="288"/>
      <c r="W21528" s="287"/>
      <c r="Z21528" s="289"/>
    </row>
    <row r="21529" spans="22:26">
      <c r="V21529" s="288"/>
      <c r="W21529" s="287"/>
      <c r="Z21529" s="289"/>
    </row>
    <row r="21530" spans="22:26">
      <c r="V21530" s="288"/>
      <c r="W21530" s="287"/>
      <c r="Z21530" s="289"/>
    </row>
    <row r="21531" spans="22:26">
      <c r="V21531" s="288"/>
      <c r="W21531" s="287"/>
      <c r="Z21531" s="289"/>
    </row>
    <row r="21532" spans="22:26">
      <c r="V21532" s="288"/>
      <c r="W21532" s="287"/>
      <c r="Z21532" s="289"/>
    </row>
    <row r="21533" spans="22:26">
      <c r="V21533" s="288"/>
      <c r="W21533" s="287"/>
      <c r="Z21533" s="289"/>
    </row>
    <row r="21534" spans="22:26">
      <c r="V21534" s="288"/>
      <c r="W21534" s="287"/>
      <c r="Z21534" s="289"/>
    </row>
    <row r="21535" spans="22:26">
      <c r="V21535" s="288"/>
      <c r="W21535" s="287"/>
      <c r="Z21535" s="289"/>
    </row>
    <row r="21536" spans="22:26">
      <c r="V21536" s="288"/>
      <c r="W21536" s="287"/>
      <c r="Z21536" s="289"/>
    </row>
    <row r="21537" spans="22:26">
      <c r="V21537" s="288"/>
      <c r="W21537" s="287"/>
      <c r="Z21537" s="289"/>
    </row>
    <row r="21538" spans="22:26">
      <c r="V21538" s="288"/>
      <c r="W21538" s="287"/>
      <c r="Z21538" s="289"/>
    </row>
    <row r="21539" spans="22:26">
      <c r="V21539" s="288"/>
      <c r="W21539" s="287"/>
      <c r="Z21539" s="289"/>
    </row>
    <row r="21540" spans="22:26">
      <c r="V21540" s="288"/>
      <c r="W21540" s="287"/>
      <c r="Z21540" s="289"/>
    </row>
    <row r="21541" spans="22:26">
      <c r="V21541" s="288"/>
      <c r="W21541" s="287"/>
      <c r="Z21541" s="289"/>
    </row>
    <row r="21542" spans="22:26">
      <c r="V21542" s="288"/>
      <c r="W21542" s="287"/>
      <c r="Z21542" s="289"/>
    </row>
    <row r="21543" spans="22:26">
      <c r="V21543" s="288"/>
      <c r="W21543" s="287"/>
      <c r="Z21543" s="289"/>
    </row>
    <row r="21544" spans="22:26">
      <c r="V21544" s="288"/>
      <c r="W21544" s="287"/>
      <c r="Z21544" s="289"/>
    </row>
    <row r="21545" spans="22:26">
      <c r="V21545" s="288"/>
      <c r="W21545" s="287"/>
      <c r="Z21545" s="289"/>
    </row>
    <row r="21546" spans="22:26">
      <c r="V21546" s="288"/>
      <c r="W21546" s="287"/>
      <c r="Z21546" s="289"/>
    </row>
    <row r="21547" spans="22:26">
      <c r="V21547" s="288"/>
      <c r="W21547" s="287"/>
      <c r="Z21547" s="289"/>
    </row>
    <row r="21548" spans="22:26">
      <c r="V21548" s="288"/>
      <c r="W21548" s="287"/>
      <c r="Z21548" s="289"/>
    </row>
    <row r="21549" spans="22:26">
      <c r="V21549" s="288"/>
      <c r="W21549" s="287"/>
      <c r="Z21549" s="289"/>
    </row>
    <row r="21550" spans="22:26">
      <c r="V21550" s="288"/>
      <c r="W21550" s="287"/>
      <c r="Z21550" s="289"/>
    </row>
    <row r="21551" spans="22:26">
      <c r="V21551" s="288"/>
      <c r="W21551" s="287"/>
      <c r="Z21551" s="289"/>
    </row>
    <row r="21552" spans="22:26">
      <c r="V21552" s="288"/>
      <c r="W21552" s="287"/>
      <c r="Z21552" s="289"/>
    </row>
    <row r="21553" spans="22:26">
      <c r="V21553" s="288"/>
      <c r="W21553" s="287"/>
      <c r="Z21553" s="289"/>
    </row>
    <row r="21554" spans="22:26">
      <c r="V21554" s="288"/>
      <c r="W21554" s="287"/>
      <c r="Z21554" s="289"/>
    </row>
    <row r="21555" spans="22:26">
      <c r="V21555" s="288"/>
      <c r="W21555" s="287"/>
      <c r="Z21555" s="289"/>
    </row>
    <row r="21556" spans="22:26">
      <c r="V21556" s="288"/>
      <c r="W21556" s="287"/>
      <c r="Z21556" s="289"/>
    </row>
    <row r="21557" spans="22:26">
      <c r="V21557" s="288"/>
      <c r="W21557" s="287"/>
      <c r="Z21557" s="289"/>
    </row>
    <row r="21558" spans="22:26">
      <c r="V21558" s="288"/>
      <c r="W21558" s="287"/>
      <c r="Z21558" s="289"/>
    </row>
    <row r="21559" spans="22:26">
      <c r="V21559" s="288"/>
      <c r="W21559" s="287"/>
      <c r="Z21559" s="289"/>
    </row>
    <row r="21560" spans="22:26">
      <c r="V21560" s="288"/>
      <c r="W21560" s="287"/>
      <c r="Z21560" s="289"/>
    </row>
    <row r="21561" spans="22:26">
      <c r="V21561" s="288"/>
      <c r="W21561" s="287"/>
      <c r="Z21561" s="289"/>
    </row>
    <row r="21562" spans="22:26">
      <c r="V21562" s="288"/>
      <c r="W21562" s="287"/>
      <c r="Z21562" s="289"/>
    </row>
    <row r="21563" spans="22:26">
      <c r="V21563" s="288"/>
      <c r="W21563" s="287"/>
      <c r="Z21563" s="289"/>
    </row>
    <row r="21564" spans="22:26">
      <c r="V21564" s="288"/>
      <c r="W21564" s="287"/>
      <c r="Z21564" s="289"/>
    </row>
    <row r="21565" spans="22:26">
      <c r="V21565" s="288"/>
      <c r="W21565" s="287"/>
      <c r="Z21565" s="289"/>
    </row>
    <row r="21566" spans="22:26">
      <c r="V21566" s="288"/>
      <c r="W21566" s="287"/>
      <c r="Z21566" s="289"/>
    </row>
    <row r="21567" spans="22:26">
      <c r="V21567" s="288"/>
      <c r="W21567" s="287"/>
      <c r="Z21567" s="289"/>
    </row>
    <row r="21568" spans="22:26">
      <c r="V21568" s="288"/>
      <c r="W21568" s="287"/>
      <c r="Z21568" s="289"/>
    </row>
    <row r="21569" spans="22:26">
      <c r="V21569" s="288"/>
      <c r="W21569" s="287"/>
      <c r="Z21569" s="289"/>
    </row>
    <row r="21570" spans="22:26">
      <c r="V21570" s="288"/>
      <c r="W21570" s="287"/>
      <c r="Z21570" s="289"/>
    </row>
    <row r="21571" spans="22:26">
      <c r="V21571" s="288"/>
      <c r="W21571" s="287"/>
      <c r="Z21571" s="289"/>
    </row>
    <row r="21572" spans="22:26">
      <c r="V21572" s="288"/>
      <c r="W21572" s="287"/>
      <c r="Z21572" s="289"/>
    </row>
    <row r="21573" spans="22:26">
      <c r="V21573" s="288"/>
      <c r="W21573" s="287"/>
      <c r="Z21573" s="289"/>
    </row>
    <row r="21574" spans="22:26">
      <c r="V21574" s="288"/>
      <c r="W21574" s="287"/>
      <c r="Z21574" s="289"/>
    </row>
    <row r="21575" spans="22:26">
      <c r="V21575" s="288"/>
      <c r="W21575" s="287"/>
      <c r="Z21575" s="289"/>
    </row>
    <row r="21576" spans="22:26">
      <c r="V21576" s="288"/>
      <c r="W21576" s="287"/>
      <c r="Z21576" s="289"/>
    </row>
    <row r="21577" spans="22:26">
      <c r="V21577" s="288"/>
      <c r="W21577" s="287"/>
      <c r="Z21577" s="289"/>
    </row>
    <row r="21578" spans="22:26">
      <c r="V21578" s="288"/>
      <c r="W21578" s="287"/>
      <c r="Z21578" s="289"/>
    </row>
    <row r="21579" spans="22:26">
      <c r="V21579" s="288"/>
      <c r="W21579" s="287"/>
      <c r="Z21579" s="289"/>
    </row>
    <row r="21580" spans="22:26">
      <c r="V21580" s="288"/>
      <c r="W21580" s="287"/>
      <c r="Z21580" s="289"/>
    </row>
    <row r="21581" spans="22:26">
      <c r="V21581" s="288"/>
      <c r="W21581" s="287"/>
      <c r="Z21581" s="289"/>
    </row>
    <row r="21582" spans="22:26">
      <c r="V21582" s="288"/>
      <c r="W21582" s="287"/>
      <c r="Z21582" s="289"/>
    </row>
    <row r="21583" spans="22:26">
      <c r="V21583" s="288"/>
      <c r="W21583" s="287"/>
      <c r="Z21583" s="289"/>
    </row>
    <row r="21584" spans="22:26">
      <c r="V21584" s="288"/>
      <c r="W21584" s="287"/>
      <c r="Z21584" s="289"/>
    </row>
    <row r="21585" spans="22:26">
      <c r="V21585" s="288"/>
      <c r="W21585" s="287"/>
      <c r="Z21585" s="289"/>
    </row>
    <row r="21586" spans="22:26">
      <c r="V21586" s="288"/>
      <c r="W21586" s="287"/>
      <c r="Z21586" s="289"/>
    </row>
    <row r="21587" spans="22:26">
      <c r="V21587" s="288"/>
      <c r="W21587" s="287"/>
      <c r="Z21587" s="289"/>
    </row>
    <row r="21588" spans="22:26">
      <c r="V21588" s="288"/>
      <c r="W21588" s="287"/>
      <c r="Z21588" s="289"/>
    </row>
    <row r="21589" spans="22:26">
      <c r="V21589" s="288"/>
      <c r="W21589" s="287"/>
      <c r="Z21589" s="289"/>
    </row>
    <row r="21590" spans="22:26">
      <c r="V21590" s="288"/>
      <c r="W21590" s="287"/>
      <c r="Z21590" s="289"/>
    </row>
    <row r="21591" spans="22:26">
      <c r="V21591" s="288"/>
      <c r="W21591" s="287"/>
      <c r="Z21591" s="289"/>
    </row>
    <row r="21592" spans="22:26">
      <c r="V21592" s="288"/>
      <c r="W21592" s="287"/>
      <c r="Z21592" s="289"/>
    </row>
    <row r="21593" spans="22:26">
      <c r="V21593" s="288"/>
      <c r="W21593" s="287"/>
      <c r="Z21593" s="289"/>
    </row>
    <row r="21594" spans="22:26">
      <c r="V21594" s="288"/>
      <c r="W21594" s="287"/>
      <c r="Z21594" s="289"/>
    </row>
    <row r="21595" spans="22:26">
      <c r="V21595" s="288"/>
      <c r="W21595" s="287"/>
      <c r="Z21595" s="289"/>
    </row>
    <row r="21596" spans="22:26">
      <c r="V21596" s="288"/>
      <c r="W21596" s="287"/>
      <c r="Z21596" s="289"/>
    </row>
    <row r="21597" spans="22:26">
      <c r="V21597" s="288"/>
      <c r="W21597" s="287"/>
      <c r="Z21597" s="289"/>
    </row>
    <row r="21598" spans="22:26">
      <c r="V21598" s="288"/>
      <c r="W21598" s="287"/>
      <c r="Z21598" s="289"/>
    </row>
    <row r="21599" spans="22:26">
      <c r="V21599" s="288"/>
      <c r="W21599" s="287"/>
      <c r="Z21599" s="289"/>
    </row>
    <row r="21600" spans="22:26">
      <c r="V21600" s="288"/>
      <c r="W21600" s="287"/>
      <c r="Z21600" s="289"/>
    </row>
    <row r="21601" spans="22:26">
      <c r="V21601" s="288"/>
      <c r="W21601" s="287"/>
      <c r="Z21601" s="289"/>
    </row>
    <row r="21602" spans="22:26">
      <c r="V21602" s="288"/>
      <c r="W21602" s="287"/>
      <c r="Z21602" s="289"/>
    </row>
    <row r="21603" spans="22:26">
      <c r="V21603" s="288"/>
      <c r="W21603" s="287"/>
      <c r="Z21603" s="289"/>
    </row>
    <row r="21604" spans="22:26">
      <c r="V21604" s="288"/>
      <c r="W21604" s="287"/>
      <c r="Z21604" s="289"/>
    </row>
    <row r="21605" spans="22:26">
      <c r="V21605" s="288"/>
      <c r="W21605" s="287"/>
      <c r="Z21605" s="289"/>
    </row>
    <row r="21606" spans="22:26">
      <c r="V21606" s="288"/>
      <c r="W21606" s="287"/>
      <c r="Z21606" s="289"/>
    </row>
    <row r="21607" spans="22:26">
      <c r="V21607" s="288"/>
      <c r="W21607" s="287"/>
      <c r="Z21607" s="289"/>
    </row>
    <row r="21608" spans="22:26">
      <c r="V21608" s="288"/>
      <c r="W21608" s="287"/>
      <c r="Z21608" s="289"/>
    </row>
    <row r="21609" spans="22:26">
      <c r="V21609" s="288"/>
      <c r="W21609" s="287"/>
      <c r="Z21609" s="289"/>
    </row>
    <row r="21610" spans="22:26">
      <c r="V21610" s="288"/>
      <c r="W21610" s="287"/>
      <c r="Z21610" s="289"/>
    </row>
    <row r="21611" spans="22:26">
      <c r="V21611" s="288"/>
      <c r="W21611" s="287"/>
      <c r="Z21611" s="289"/>
    </row>
    <row r="21612" spans="22:26">
      <c r="V21612" s="288"/>
      <c r="W21612" s="287"/>
      <c r="Z21612" s="289"/>
    </row>
    <row r="21613" spans="22:26">
      <c r="V21613" s="288"/>
      <c r="W21613" s="287"/>
      <c r="Z21613" s="289"/>
    </row>
    <row r="21614" spans="22:26">
      <c r="V21614" s="288"/>
      <c r="W21614" s="287"/>
      <c r="Z21614" s="289"/>
    </row>
    <row r="21615" spans="22:26">
      <c r="V21615" s="288"/>
      <c r="W21615" s="287"/>
      <c r="Z21615" s="289"/>
    </row>
    <row r="21616" spans="22:26">
      <c r="V21616" s="288"/>
      <c r="W21616" s="287"/>
      <c r="Z21616" s="289"/>
    </row>
    <row r="21617" spans="22:26">
      <c r="V21617" s="288"/>
      <c r="W21617" s="287"/>
      <c r="Z21617" s="289"/>
    </row>
    <row r="21618" spans="22:26">
      <c r="V21618" s="288"/>
      <c r="W21618" s="287"/>
      <c r="Z21618" s="289"/>
    </row>
    <row r="21619" spans="22:26">
      <c r="V21619" s="288"/>
      <c r="W21619" s="287"/>
      <c r="Z21619" s="289"/>
    </row>
    <row r="21620" spans="22:26">
      <c r="V21620" s="288"/>
      <c r="W21620" s="287"/>
      <c r="Z21620" s="289"/>
    </row>
    <row r="21621" spans="22:26">
      <c r="V21621" s="288"/>
      <c r="W21621" s="287"/>
      <c r="Z21621" s="289"/>
    </row>
    <row r="21622" spans="22:26">
      <c r="V21622" s="288"/>
      <c r="W21622" s="287"/>
      <c r="Z21622" s="289"/>
    </row>
    <row r="21623" spans="22:26">
      <c r="V21623" s="288"/>
      <c r="W21623" s="287"/>
      <c r="Z21623" s="289"/>
    </row>
    <row r="21624" spans="22:26">
      <c r="V21624" s="288"/>
      <c r="W21624" s="287"/>
      <c r="Z21624" s="289"/>
    </row>
    <row r="21625" spans="22:26">
      <c r="V21625" s="288"/>
      <c r="W21625" s="287"/>
      <c r="Z21625" s="289"/>
    </row>
    <row r="21626" spans="22:26">
      <c r="V21626" s="288"/>
      <c r="W21626" s="287"/>
      <c r="Z21626" s="289"/>
    </row>
    <row r="21627" spans="22:26">
      <c r="V21627" s="288"/>
      <c r="W21627" s="287"/>
      <c r="Z21627" s="289"/>
    </row>
    <row r="21628" spans="22:26">
      <c r="V21628" s="288"/>
      <c r="W21628" s="287"/>
      <c r="Z21628" s="289"/>
    </row>
    <row r="21629" spans="22:26">
      <c r="V21629" s="288"/>
      <c r="W21629" s="287"/>
      <c r="Z21629" s="289"/>
    </row>
    <row r="21630" spans="22:26">
      <c r="V21630" s="288"/>
      <c r="W21630" s="287"/>
      <c r="Z21630" s="289"/>
    </row>
    <row r="21631" spans="22:26">
      <c r="V21631" s="288"/>
      <c r="W21631" s="287"/>
      <c r="Z21631" s="289"/>
    </row>
    <row r="21632" spans="22:26">
      <c r="V21632" s="288"/>
      <c r="W21632" s="287"/>
      <c r="Z21632" s="289"/>
    </row>
    <row r="21633" spans="22:26">
      <c r="V21633" s="288"/>
      <c r="W21633" s="287"/>
      <c r="Z21633" s="289"/>
    </row>
    <row r="21634" spans="22:26">
      <c r="V21634" s="288"/>
      <c r="W21634" s="287"/>
      <c r="Z21634" s="289"/>
    </row>
    <row r="21635" spans="22:26">
      <c r="V21635" s="288"/>
      <c r="W21635" s="287"/>
      <c r="Z21635" s="289"/>
    </row>
    <row r="21636" spans="22:26">
      <c r="V21636" s="288"/>
      <c r="W21636" s="287"/>
      <c r="Z21636" s="289"/>
    </row>
    <row r="21637" spans="22:26">
      <c r="V21637" s="288"/>
      <c r="W21637" s="287"/>
      <c r="Z21637" s="289"/>
    </row>
    <row r="21638" spans="22:26">
      <c r="V21638" s="288"/>
      <c r="W21638" s="287"/>
      <c r="Z21638" s="289"/>
    </row>
    <row r="21639" spans="22:26">
      <c r="V21639" s="288"/>
      <c r="W21639" s="287"/>
      <c r="Z21639" s="289"/>
    </row>
    <row r="21640" spans="22:26">
      <c r="V21640" s="288"/>
      <c r="W21640" s="287"/>
      <c r="Z21640" s="289"/>
    </row>
    <row r="21641" spans="22:26">
      <c r="V21641" s="288"/>
      <c r="W21641" s="287"/>
      <c r="Z21641" s="289"/>
    </row>
    <row r="21642" spans="22:26">
      <c r="V21642" s="288"/>
      <c r="W21642" s="287"/>
      <c r="Z21642" s="289"/>
    </row>
    <row r="21643" spans="22:26">
      <c r="V21643" s="288"/>
      <c r="W21643" s="287"/>
      <c r="Z21643" s="289"/>
    </row>
    <row r="21644" spans="22:26">
      <c r="V21644" s="288"/>
      <c r="W21644" s="287"/>
      <c r="Z21644" s="289"/>
    </row>
    <row r="21645" spans="22:26">
      <c r="V21645" s="288"/>
      <c r="W21645" s="287"/>
      <c r="Z21645" s="289"/>
    </row>
    <row r="21646" spans="22:26">
      <c r="V21646" s="288"/>
      <c r="W21646" s="287"/>
      <c r="Z21646" s="289"/>
    </row>
    <row r="21647" spans="22:26">
      <c r="V21647" s="288"/>
      <c r="W21647" s="287"/>
      <c r="Z21647" s="289"/>
    </row>
    <row r="21648" spans="22:26">
      <c r="V21648" s="288"/>
      <c r="W21648" s="287"/>
      <c r="Z21648" s="289"/>
    </row>
    <row r="21649" spans="22:26">
      <c r="V21649" s="288"/>
      <c r="W21649" s="287"/>
      <c r="Z21649" s="289"/>
    </row>
    <row r="21650" spans="22:26">
      <c r="V21650" s="288"/>
      <c r="W21650" s="287"/>
      <c r="Z21650" s="289"/>
    </row>
    <row r="21651" spans="22:26">
      <c r="V21651" s="288"/>
      <c r="W21651" s="287"/>
      <c r="Z21651" s="289"/>
    </row>
    <row r="21652" spans="22:26">
      <c r="V21652" s="288"/>
      <c r="W21652" s="287"/>
      <c r="Z21652" s="289"/>
    </row>
    <row r="21653" spans="22:26">
      <c r="V21653" s="288"/>
      <c r="W21653" s="287"/>
      <c r="Z21653" s="289"/>
    </row>
    <row r="21654" spans="22:26">
      <c r="V21654" s="288"/>
      <c r="W21654" s="287"/>
      <c r="Z21654" s="289"/>
    </row>
    <row r="21655" spans="22:26">
      <c r="V21655" s="288"/>
      <c r="W21655" s="287"/>
      <c r="Z21655" s="289"/>
    </row>
    <row r="21656" spans="22:26">
      <c r="V21656" s="288"/>
      <c r="W21656" s="287"/>
      <c r="Z21656" s="289"/>
    </row>
    <row r="21657" spans="22:26">
      <c r="V21657" s="288"/>
      <c r="W21657" s="287"/>
      <c r="Z21657" s="289"/>
    </row>
    <row r="21658" spans="22:26">
      <c r="V21658" s="288"/>
      <c r="W21658" s="287"/>
      <c r="Z21658" s="289"/>
    </row>
    <row r="21659" spans="22:26">
      <c r="V21659" s="288"/>
      <c r="W21659" s="287"/>
      <c r="Z21659" s="289"/>
    </row>
    <row r="21660" spans="22:26">
      <c r="V21660" s="288"/>
      <c r="W21660" s="287"/>
      <c r="Z21660" s="289"/>
    </row>
    <row r="21661" spans="22:26">
      <c r="V21661" s="288"/>
      <c r="W21661" s="287"/>
      <c r="Z21661" s="289"/>
    </row>
    <row r="21662" spans="22:26">
      <c r="V21662" s="288"/>
      <c r="W21662" s="287"/>
      <c r="Z21662" s="289"/>
    </row>
    <row r="21663" spans="22:26">
      <c r="V21663" s="288"/>
      <c r="W21663" s="287"/>
      <c r="Z21663" s="289"/>
    </row>
    <row r="21664" spans="22:26">
      <c r="V21664" s="288"/>
      <c r="W21664" s="287"/>
      <c r="Z21664" s="289"/>
    </row>
    <row r="21665" spans="22:26">
      <c r="V21665" s="288"/>
      <c r="W21665" s="287"/>
      <c r="Z21665" s="289"/>
    </row>
    <row r="21666" spans="22:26">
      <c r="V21666" s="288"/>
      <c r="W21666" s="287"/>
      <c r="Z21666" s="289"/>
    </row>
    <row r="21667" spans="22:26">
      <c r="V21667" s="288"/>
      <c r="W21667" s="287"/>
      <c r="Z21667" s="289"/>
    </row>
    <row r="21668" spans="22:26">
      <c r="V21668" s="288"/>
      <c r="W21668" s="287"/>
      <c r="Z21668" s="289"/>
    </row>
    <row r="21669" spans="22:26">
      <c r="V21669" s="288"/>
      <c r="W21669" s="287"/>
      <c r="Z21669" s="289"/>
    </row>
    <row r="21670" spans="22:26">
      <c r="V21670" s="288"/>
      <c r="W21670" s="287"/>
      <c r="Z21670" s="289"/>
    </row>
    <row r="21671" spans="22:26">
      <c r="V21671" s="288"/>
      <c r="W21671" s="287"/>
      <c r="Z21671" s="289"/>
    </row>
    <row r="21672" spans="22:26">
      <c r="V21672" s="288"/>
      <c r="W21672" s="287"/>
      <c r="Z21672" s="289"/>
    </row>
    <row r="21673" spans="22:26">
      <c r="V21673" s="288"/>
      <c r="W21673" s="287"/>
      <c r="Z21673" s="289"/>
    </row>
    <row r="21674" spans="22:26">
      <c r="V21674" s="288"/>
      <c r="W21674" s="287"/>
      <c r="Z21674" s="289"/>
    </row>
    <row r="21675" spans="22:26">
      <c r="V21675" s="288"/>
      <c r="W21675" s="287"/>
      <c r="Z21675" s="289"/>
    </row>
    <row r="21676" spans="22:26">
      <c r="V21676" s="288"/>
      <c r="W21676" s="287"/>
      <c r="Z21676" s="289"/>
    </row>
    <row r="21677" spans="22:26">
      <c r="V21677" s="288"/>
      <c r="W21677" s="287"/>
      <c r="Z21677" s="289"/>
    </row>
    <row r="21678" spans="22:26">
      <c r="V21678" s="288"/>
      <c r="W21678" s="287"/>
      <c r="Z21678" s="289"/>
    </row>
    <row r="21679" spans="22:26">
      <c r="V21679" s="288"/>
      <c r="W21679" s="287"/>
      <c r="Z21679" s="289"/>
    </row>
    <row r="21680" spans="22:26">
      <c r="V21680" s="288"/>
      <c r="W21680" s="287"/>
      <c r="Z21680" s="289"/>
    </row>
    <row r="21681" spans="22:26">
      <c r="V21681" s="288"/>
      <c r="W21681" s="287"/>
      <c r="Z21681" s="289"/>
    </row>
    <row r="21682" spans="22:26">
      <c r="V21682" s="288"/>
      <c r="W21682" s="287"/>
      <c r="Z21682" s="289"/>
    </row>
    <row r="21683" spans="22:26">
      <c r="V21683" s="288"/>
      <c r="W21683" s="287"/>
      <c r="Z21683" s="289"/>
    </row>
    <row r="21684" spans="22:26">
      <c r="V21684" s="288"/>
      <c r="W21684" s="287"/>
      <c r="Z21684" s="289"/>
    </row>
    <row r="21685" spans="22:26">
      <c r="V21685" s="288"/>
      <c r="W21685" s="287"/>
      <c r="Z21685" s="289"/>
    </row>
    <row r="21686" spans="22:26">
      <c r="V21686" s="288"/>
      <c r="W21686" s="287"/>
      <c r="Z21686" s="289"/>
    </row>
    <row r="21687" spans="22:26">
      <c r="V21687" s="288"/>
      <c r="W21687" s="287"/>
      <c r="Z21687" s="289"/>
    </row>
    <row r="21688" spans="22:26">
      <c r="V21688" s="288"/>
      <c r="W21688" s="287"/>
      <c r="Z21688" s="289"/>
    </row>
    <row r="21689" spans="22:26">
      <c r="V21689" s="288"/>
      <c r="W21689" s="287"/>
      <c r="Z21689" s="289"/>
    </row>
    <row r="21690" spans="22:26">
      <c r="V21690" s="288"/>
      <c r="W21690" s="287"/>
      <c r="Z21690" s="289"/>
    </row>
    <row r="21691" spans="22:26">
      <c r="V21691" s="288"/>
      <c r="W21691" s="287"/>
      <c r="Z21691" s="289"/>
    </row>
    <row r="21692" spans="22:26">
      <c r="V21692" s="288"/>
      <c r="W21692" s="287"/>
      <c r="Z21692" s="289"/>
    </row>
    <row r="21693" spans="22:26">
      <c r="V21693" s="288"/>
      <c r="W21693" s="287"/>
      <c r="Z21693" s="289"/>
    </row>
    <row r="21694" spans="22:26">
      <c r="V21694" s="288"/>
      <c r="W21694" s="287"/>
      <c r="Z21694" s="289"/>
    </row>
    <row r="21695" spans="22:26">
      <c r="V21695" s="288"/>
      <c r="W21695" s="287"/>
      <c r="Z21695" s="289"/>
    </row>
    <row r="21696" spans="22:26">
      <c r="V21696" s="288"/>
      <c r="W21696" s="287"/>
      <c r="Z21696" s="289"/>
    </row>
    <row r="21697" spans="22:26">
      <c r="V21697" s="288"/>
      <c r="W21697" s="287"/>
      <c r="Z21697" s="289"/>
    </row>
    <row r="21698" spans="22:26">
      <c r="V21698" s="288"/>
      <c r="W21698" s="287"/>
      <c r="Z21698" s="289"/>
    </row>
    <row r="21699" spans="22:26">
      <c r="V21699" s="288"/>
      <c r="W21699" s="287"/>
      <c r="Z21699" s="289"/>
    </row>
    <row r="21700" spans="22:26">
      <c r="V21700" s="288"/>
      <c r="W21700" s="287"/>
      <c r="Z21700" s="289"/>
    </row>
    <row r="21701" spans="22:26">
      <c r="V21701" s="288"/>
      <c r="W21701" s="287"/>
      <c r="Z21701" s="289"/>
    </row>
    <row r="21702" spans="22:26">
      <c r="V21702" s="288"/>
      <c r="W21702" s="287"/>
      <c r="Z21702" s="289"/>
    </row>
    <row r="21703" spans="22:26">
      <c r="V21703" s="288"/>
      <c r="W21703" s="287"/>
      <c r="Z21703" s="289"/>
    </row>
    <row r="21704" spans="22:26">
      <c r="V21704" s="288"/>
      <c r="W21704" s="287"/>
      <c r="Z21704" s="289"/>
    </row>
    <row r="21705" spans="22:26">
      <c r="V21705" s="288"/>
      <c r="W21705" s="287"/>
      <c r="Z21705" s="289"/>
    </row>
    <row r="21706" spans="22:26">
      <c r="V21706" s="288"/>
      <c r="W21706" s="287"/>
      <c r="Z21706" s="289"/>
    </row>
    <row r="21707" spans="22:26">
      <c r="V21707" s="288"/>
      <c r="W21707" s="287"/>
      <c r="Z21707" s="289"/>
    </row>
    <row r="21708" spans="22:26">
      <c r="V21708" s="288"/>
      <c r="W21708" s="287"/>
      <c r="Z21708" s="289"/>
    </row>
    <row r="21709" spans="22:26">
      <c r="V21709" s="288"/>
      <c r="W21709" s="287"/>
      <c r="Z21709" s="289"/>
    </row>
    <row r="21710" spans="22:26">
      <c r="V21710" s="288"/>
      <c r="W21710" s="287"/>
      <c r="Z21710" s="289"/>
    </row>
    <row r="21711" spans="22:26">
      <c r="V21711" s="288"/>
      <c r="W21711" s="287"/>
      <c r="Z21711" s="289"/>
    </row>
    <row r="21712" spans="22:26">
      <c r="V21712" s="288"/>
      <c r="W21712" s="287"/>
      <c r="Z21712" s="289"/>
    </row>
    <row r="21713" spans="22:26">
      <c r="V21713" s="288"/>
      <c r="W21713" s="287"/>
      <c r="Z21713" s="289"/>
    </row>
    <row r="21714" spans="22:26">
      <c r="V21714" s="288"/>
      <c r="W21714" s="287"/>
      <c r="Z21714" s="289"/>
    </row>
    <row r="21715" spans="22:26">
      <c r="V21715" s="288"/>
      <c r="W21715" s="287"/>
      <c r="Z21715" s="289"/>
    </row>
    <row r="21716" spans="22:26">
      <c r="V21716" s="288"/>
      <c r="W21716" s="287"/>
      <c r="Z21716" s="289"/>
    </row>
    <row r="21717" spans="22:26">
      <c r="V21717" s="288"/>
      <c r="W21717" s="287"/>
      <c r="Z21717" s="289"/>
    </row>
    <row r="21718" spans="22:26">
      <c r="V21718" s="288"/>
      <c r="W21718" s="287"/>
      <c r="Z21718" s="289"/>
    </row>
    <row r="21719" spans="22:26">
      <c r="V21719" s="288"/>
      <c r="W21719" s="287"/>
      <c r="Z21719" s="289"/>
    </row>
    <row r="21720" spans="22:26">
      <c r="V21720" s="288"/>
      <c r="W21720" s="287"/>
      <c r="Z21720" s="289"/>
    </row>
    <row r="21721" spans="22:26">
      <c r="V21721" s="288"/>
      <c r="W21721" s="287"/>
      <c r="Z21721" s="289"/>
    </row>
    <row r="21722" spans="22:26">
      <c r="V21722" s="288"/>
      <c r="W21722" s="287"/>
      <c r="Z21722" s="289"/>
    </row>
    <row r="21723" spans="22:26">
      <c r="V21723" s="288"/>
      <c r="W21723" s="287"/>
      <c r="Z21723" s="289"/>
    </row>
    <row r="21724" spans="22:26">
      <c r="V21724" s="288"/>
      <c r="W21724" s="287"/>
      <c r="Z21724" s="289"/>
    </row>
    <row r="21725" spans="22:26">
      <c r="V21725" s="288"/>
      <c r="W21725" s="287"/>
      <c r="Z21725" s="289"/>
    </row>
    <row r="21726" spans="22:26">
      <c r="V21726" s="288"/>
      <c r="W21726" s="287"/>
      <c r="Z21726" s="289"/>
    </row>
    <row r="21727" spans="22:26">
      <c r="V21727" s="288"/>
      <c r="W21727" s="287"/>
      <c r="Z21727" s="289"/>
    </row>
    <row r="21728" spans="22:26">
      <c r="V21728" s="288"/>
      <c r="W21728" s="287"/>
      <c r="Z21728" s="289"/>
    </row>
    <row r="21729" spans="22:26">
      <c r="V21729" s="288"/>
      <c r="W21729" s="287"/>
      <c r="Z21729" s="289"/>
    </row>
    <row r="21730" spans="22:26">
      <c r="V21730" s="288"/>
      <c r="W21730" s="287"/>
      <c r="Z21730" s="289"/>
    </row>
    <row r="21731" spans="22:26">
      <c r="V21731" s="288"/>
      <c r="W21731" s="287"/>
      <c r="Z21731" s="289"/>
    </row>
    <row r="21732" spans="22:26">
      <c r="V21732" s="288"/>
      <c r="W21732" s="287"/>
      <c r="Z21732" s="289"/>
    </row>
    <row r="21733" spans="22:26">
      <c r="V21733" s="288"/>
      <c r="W21733" s="287"/>
      <c r="Z21733" s="289"/>
    </row>
    <row r="21734" spans="22:26">
      <c r="V21734" s="288"/>
      <c r="W21734" s="287"/>
      <c r="Z21734" s="289"/>
    </row>
    <row r="21735" spans="22:26">
      <c r="V21735" s="288"/>
      <c r="W21735" s="287"/>
      <c r="Z21735" s="289"/>
    </row>
    <row r="21736" spans="22:26">
      <c r="V21736" s="288"/>
      <c r="W21736" s="287"/>
      <c r="Z21736" s="289"/>
    </row>
    <row r="21737" spans="22:26">
      <c r="V21737" s="288"/>
      <c r="W21737" s="287"/>
      <c r="Z21737" s="289"/>
    </row>
    <row r="21738" spans="22:26">
      <c r="V21738" s="288"/>
      <c r="W21738" s="287"/>
      <c r="Z21738" s="289"/>
    </row>
    <row r="21739" spans="22:26">
      <c r="V21739" s="288"/>
      <c r="W21739" s="287"/>
      <c r="Z21739" s="289"/>
    </row>
    <row r="21740" spans="22:26">
      <c r="V21740" s="288"/>
      <c r="W21740" s="287"/>
      <c r="Z21740" s="289"/>
    </row>
    <row r="21741" spans="22:26">
      <c r="V21741" s="288"/>
      <c r="W21741" s="287"/>
      <c r="Z21741" s="289"/>
    </row>
    <row r="21742" spans="22:26">
      <c r="V21742" s="288"/>
      <c r="W21742" s="287"/>
      <c r="Z21742" s="289"/>
    </row>
    <row r="21743" spans="22:26">
      <c r="V21743" s="288"/>
      <c r="W21743" s="287"/>
      <c r="Z21743" s="289"/>
    </row>
    <row r="21744" spans="22:26">
      <c r="V21744" s="288"/>
      <c r="W21744" s="287"/>
      <c r="Z21744" s="289"/>
    </row>
    <row r="21745" spans="22:26">
      <c r="V21745" s="288"/>
      <c r="W21745" s="287"/>
      <c r="Z21745" s="289"/>
    </row>
    <row r="21746" spans="22:26">
      <c r="V21746" s="288"/>
      <c r="W21746" s="287"/>
      <c r="Z21746" s="289"/>
    </row>
    <row r="21747" spans="22:26">
      <c r="V21747" s="288"/>
      <c r="W21747" s="287"/>
      <c r="Z21747" s="289"/>
    </row>
    <row r="21748" spans="22:26">
      <c r="V21748" s="288"/>
      <c r="W21748" s="287"/>
      <c r="Z21748" s="289"/>
    </row>
    <row r="21749" spans="22:26">
      <c r="V21749" s="288"/>
      <c r="W21749" s="287"/>
      <c r="Z21749" s="289"/>
    </row>
    <row r="21750" spans="22:26">
      <c r="V21750" s="288"/>
      <c r="W21750" s="287"/>
      <c r="Z21750" s="289"/>
    </row>
    <row r="21751" spans="22:26">
      <c r="V21751" s="288"/>
      <c r="W21751" s="287"/>
      <c r="Z21751" s="289"/>
    </row>
    <row r="21752" spans="22:26">
      <c r="V21752" s="288"/>
      <c r="W21752" s="287"/>
      <c r="Z21752" s="289"/>
    </row>
    <row r="21753" spans="22:26">
      <c r="V21753" s="288"/>
      <c r="W21753" s="287"/>
      <c r="Z21753" s="289"/>
    </row>
    <row r="21754" spans="22:26">
      <c r="V21754" s="288"/>
      <c r="W21754" s="287"/>
      <c r="Z21754" s="289"/>
    </row>
    <row r="21755" spans="22:26">
      <c r="V21755" s="288"/>
      <c r="W21755" s="287"/>
      <c r="Z21755" s="289"/>
    </row>
    <row r="21756" spans="22:26">
      <c r="V21756" s="288"/>
      <c r="W21756" s="287"/>
      <c r="Z21756" s="289"/>
    </row>
    <row r="21757" spans="22:26">
      <c r="V21757" s="288"/>
      <c r="W21757" s="287"/>
      <c r="Z21757" s="289"/>
    </row>
    <row r="21758" spans="22:26">
      <c r="V21758" s="288"/>
      <c r="W21758" s="287"/>
      <c r="Z21758" s="289"/>
    </row>
    <row r="21759" spans="22:26">
      <c r="V21759" s="288"/>
      <c r="W21759" s="287"/>
      <c r="Z21759" s="289"/>
    </row>
    <row r="21760" spans="22:26">
      <c r="V21760" s="288"/>
      <c r="W21760" s="287"/>
      <c r="Z21760" s="289"/>
    </row>
    <row r="21761" spans="22:26">
      <c r="V21761" s="288"/>
      <c r="W21761" s="287"/>
      <c r="Z21761" s="289"/>
    </row>
    <row r="21762" spans="22:26">
      <c r="V21762" s="288"/>
      <c r="W21762" s="287"/>
      <c r="Z21762" s="289"/>
    </row>
    <row r="21763" spans="22:26">
      <c r="V21763" s="288"/>
      <c r="W21763" s="287"/>
      <c r="Z21763" s="289"/>
    </row>
    <row r="21764" spans="22:26">
      <c r="V21764" s="288"/>
      <c r="W21764" s="287"/>
      <c r="Z21764" s="289"/>
    </row>
    <row r="21765" spans="22:26">
      <c r="V21765" s="288"/>
      <c r="W21765" s="287"/>
      <c r="Z21765" s="289"/>
    </row>
    <row r="21766" spans="22:26">
      <c r="V21766" s="288"/>
      <c r="W21766" s="287"/>
      <c r="Z21766" s="289"/>
    </row>
    <row r="21767" spans="22:26">
      <c r="V21767" s="288"/>
      <c r="W21767" s="287"/>
      <c r="Z21767" s="289"/>
    </row>
    <row r="21768" spans="22:26">
      <c r="V21768" s="288"/>
      <c r="W21768" s="287"/>
      <c r="Z21768" s="289"/>
    </row>
    <row r="21769" spans="22:26">
      <c r="V21769" s="288"/>
      <c r="W21769" s="287"/>
      <c r="Z21769" s="289"/>
    </row>
    <row r="21770" spans="22:26">
      <c r="V21770" s="288"/>
      <c r="W21770" s="287"/>
      <c r="Z21770" s="289"/>
    </row>
    <row r="21771" spans="22:26">
      <c r="V21771" s="288"/>
      <c r="W21771" s="287"/>
      <c r="Z21771" s="289"/>
    </row>
    <row r="21772" spans="22:26">
      <c r="V21772" s="288"/>
      <c r="W21772" s="287"/>
      <c r="Z21772" s="289"/>
    </row>
    <row r="21773" spans="22:26">
      <c r="V21773" s="288"/>
      <c r="W21773" s="287"/>
      <c r="Z21773" s="289"/>
    </row>
    <row r="21774" spans="22:26">
      <c r="V21774" s="288"/>
      <c r="W21774" s="287"/>
      <c r="Z21774" s="289"/>
    </row>
    <row r="21775" spans="22:26">
      <c r="V21775" s="288"/>
      <c r="W21775" s="287"/>
      <c r="Z21775" s="289"/>
    </row>
    <row r="21776" spans="22:26">
      <c r="V21776" s="288"/>
      <c r="W21776" s="287"/>
      <c r="Z21776" s="289"/>
    </row>
    <row r="21777" spans="22:26">
      <c r="V21777" s="288"/>
      <c r="W21777" s="287"/>
      <c r="Z21777" s="289"/>
    </row>
    <row r="21778" spans="22:26">
      <c r="V21778" s="288"/>
      <c r="W21778" s="287"/>
      <c r="Z21778" s="289"/>
    </row>
    <row r="21779" spans="22:26">
      <c r="V21779" s="288"/>
      <c r="W21779" s="287"/>
      <c r="Z21779" s="289"/>
    </row>
    <row r="21780" spans="22:26">
      <c r="V21780" s="288"/>
      <c r="W21780" s="287"/>
      <c r="Z21780" s="289"/>
    </row>
    <row r="21781" spans="22:26">
      <c r="V21781" s="288"/>
      <c r="W21781" s="287"/>
      <c r="Z21781" s="289"/>
    </row>
    <row r="21782" spans="22:26">
      <c r="V21782" s="288"/>
      <c r="W21782" s="287"/>
      <c r="Z21782" s="289"/>
    </row>
    <row r="21783" spans="22:26">
      <c r="V21783" s="288"/>
      <c r="W21783" s="287"/>
      <c r="Z21783" s="289"/>
    </row>
    <row r="21784" spans="22:26">
      <c r="V21784" s="288"/>
      <c r="W21784" s="287"/>
      <c r="Z21784" s="289"/>
    </row>
    <row r="21785" spans="22:26">
      <c r="V21785" s="288"/>
      <c r="W21785" s="287"/>
      <c r="Z21785" s="289"/>
    </row>
    <row r="21786" spans="22:26">
      <c r="V21786" s="288"/>
      <c r="W21786" s="287"/>
      <c r="Z21786" s="289"/>
    </row>
    <row r="21787" spans="22:26">
      <c r="V21787" s="288"/>
      <c r="W21787" s="287"/>
      <c r="Z21787" s="289"/>
    </row>
    <row r="21788" spans="22:26">
      <c r="V21788" s="288"/>
      <c r="W21788" s="287"/>
      <c r="Z21788" s="289"/>
    </row>
    <row r="21789" spans="22:26">
      <c r="V21789" s="288"/>
      <c r="W21789" s="287"/>
      <c r="Z21789" s="289"/>
    </row>
    <row r="21790" spans="22:26">
      <c r="V21790" s="288"/>
      <c r="W21790" s="287"/>
      <c r="Z21790" s="289"/>
    </row>
    <row r="21791" spans="22:26">
      <c r="V21791" s="288"/>
      <c r="W21791" s="287"/>
      <c r="Z21791" s="289"/>
    </row>
    <row r="21792" spans="22:26">
      <c r="V21792" s="288"/>
      <c r="W21792" s="287"/>
      <c r="Z21792" s="289"/>
    </row>
    <row r="21793" spans="22:26">
      <c r="V21793" s="288"/>
      <c r="W21793" s="287"/>
      <c r="Z21793" s="289"/>
    </row>
    <row r="21794" spans="22:26">
      <c r="V21794" s="288"/>
      <c r="W21794" s="287"/>
      <c r="Z21794" s="289"/>
    </row>
    <row r="21795" spans="22:26">
      <c r="V21795" s="288"/>
      <c r="W21795" s="287"/>
      <c r="Z21795" s="289"/>
    </row>
    <row r="21796" spans="22:26">
      <c r="V21796" s="288"/>
      <c r="W21796" s="287"/>
      <c r="Z21796" s="289"/>
    </row>
    <row r="21797" spans="22:26">
      <c r="V21797" s="288"/>
      <c r="W21797" s="287"/>
      <c r="Z21797" s="289"/>
    </row>
    <row r="21798" spans="22:26">
      <c r="V21798" s="288"/>
      <c r="W21798" s="287"/>
      <c r="Z21798" s="289"/>
    </row>
    <row r="21799" spans="22:26">
      <c r="V21799" s="288"/>
      <c r="W21799" s="287"/>
      <c r="Z21799" s="289"/>
    </row>
    <row r="21800" spans="22:26">
      <c r="V21800" s="288"/>
      <c r="W21800" s="287"/>
      <c r="Z21800" s="289"/>
    </row>
    <row r="21801" spans="22:26">
      <c r="V21801" s="288"/>
      <c r="W21801" s="287"/>
      <c r="Z21801" s="289"/>
    </row>
    <row r="21802" spans="22:26">
      <c r="V21802" s="288"/>
      <c r="W21802" s="287"/>
      <c r="Z21802" s="289"/>
    </row>
    <row r="21803" spans="22:26">
      <c r="V21803" s="288"/>
      <c r="W21803" s="287"/>
      <c r="Z21803" s="289"/>
    </row>
    <row r="21804" spans="22:26">
      <c r="V21804" s="288"/>
      <c r="W21804" s="287"/>
      <c r="Z21804" s="289"/>
    </row>
    <row r="21805" spans="22:26">
      <c r="V21805" s="288"/>
      <c r="W21805" s="287"/>
      <c r="Z21805" s="289"/>
    </row>
    <row r="21806" spans="22:26">
      <c r="V21806" s="288"/>
      <c r="W21806" s="287"/>
      <c r="Z21806" s="289"/>
    </row>
    <row r="21807" spans="22:26">
      <c r="V21807" s="288"/>
      <c r="W21807" s="287"/>
      <c r="Z21807" s="289"/>
    </row>
    <row r="21808" spans="22:26">
      <c r="V21808" s="288"/>
      <c r="W21808" s="287"/>
      <c r="Z21808" s="289"/>
    </row>
    <row r="21809" spans="22:26">
      <c r="V21809" s="288"/>
      <c r="W21809" s="287"/>
      <c r="Z21809" s="289"/>
    </row>
    <row r="21810" spans="22:26">
      <c r="V21810" s="288"/>
      <c r="W21810" s="287"/>
      <c r="Z21810" s="289"/>
    </row>
    <row r="21811" spans="22:26">
      <c r="V21811" s="288"/>
      <c r="W21811" s="287"/>
      <c r="Z21811" s="289"/>
    </row>
    <row r="21812" spans="22:26">
      <c r="V21812" s="288"/>
      <c r="W21812" s="287"/>
      <c r="Z21812" s="289"/>
    </row>
    <row r="21813" spans="22:26">
      <c r="V21813" s="288"/>
      <c r="W21813" s="287"/>
      <c r="Z21813" s="289"/>
    </row>
    <row r="21814" spans="22:26">
      <c r="V21814" s="288"/>
      <c r="W21814" s="287"/>
      <c r="Z21814" s="289"/>
    </row>
    <row r="21815" spans="22:26">
      <c r="V21815" s="288"/>
      <c r="W21815" s="287"/>
      <c r="Z21815" s="289"/>
    </row>
    <row r="21816" spans="22:26">
      <c r="V21816" s="288"/>
      <c r="W21816" s="287"/>
      <c r="Z21816" s="289"/>
    </row>
    <row r="21817" spans="22:26">
      <c r="V21817" s="288"/>
      <c r="W21817" s="287"/>
      <c r="Z21817" s="289"/>
    </row>
    <row r="21818" spans="22:26">
      <c r="V21818" s="288"/>
      <c r="W21818" s="287"/>
      <c r="Z21818" s="289"/>
    </row>
    <row r="21819" spans="22:26">
      <c r="V21819" s="288"/>
      <c r="W21819" s="287"/>
      <c r="Z21819" s="289"/>
    </row>
    <row r="21820" spans="22:26">
      <c r="V21820" s="288"/>
      <c r="W21820" s="287"/>
      <c r="Z21820" s="289"/>
    </row>
    <row r="21821" spans="22:26">
      <c r="V21821" s="288"/>
      <c r="W21821" s="287"/>
      <c r="Z21821" s="289"/>
    </row>
    <row r="21822" spans="22:26">
      <c r="V21822" s="288"/>
      <c r="W21822" s="287"/>
      <c r="Z21822" s="289"/>
    </row>
    <row r="21823" spans="22:26">
      <c r="V21823" s="288"/>
      <c r="W21823" s="287"/>
      <c r="Z21823" s="289"/>
    </row>
    <row r="21824" spans="22:26">
      <c r="V21824" s="288"/>
      <c r="W21824" s="287"/>
      <c r="Z21824" s="289"/>
    </row>
    <row r="21825" spans="22:26">
      <c r="V21825" s="288"/>
      <c r="W21825" s="287"/>
      <c r="Z21825" s="289"/>
    </row>
    <row r="21826" spans="22:26">
      <c r="V21826" s="288"/>
      <c r="W21826" s="287"/>
      <c r="Z21826" s="289"/>
    </row>
    <row r="21827" spans="22:26">
      <c r="V21827" s="288"/>
      <c r="W21827" s="287"/>
      <c r="Z21827" s="289"/>
    </row>
    <row r="21828" spans="22:26">
      <c r="V21828" s="288"/>
      <c r="W21828" s="287"/>
      <c r="Z21828" s="289"/>
    </row>
    <row r="21829" spans="22:26">
      <c r="V21829" s="288"/>
      <c r="W21829" s="287"/>
      <c r="Z21829" s="289"/>
    </row>
    <row r="21830" spans="22:26">
      <c r="V21830" s="288"/>
      <c r="W21830" s="287"/>
      <c r="Z21830" s="289"/>
    </row>
    <row r="21831" spans="22:26">
      <c r="V21831" s="288"/>
      <c r="W21831" s="287"/>
      <c r="Z21831" s="289"/>
    </row>
    <row r="21832" spans="22:26">
      <c r="V21832" s="288"/>
      <c r="W21832" s="287"/>
      <c r="Z21832" s="289"/>
    </row>
    <row r="21833" spans="22:26">
      <c r="V21833" s="288"/>
      <c r="W21833" s="287"/>
      <c r="Z21833" s="289"/>
    </row>
    <row r="21834" spans="22:26">
      <c r="V21834" s="288"/>
      <c r="W21834" s="287"/>
      <c r="Z21834" s="289"/>
    </row>
    <row r="21835" spans="22:26">
      <c r="V21835" s="288"/>
      <c r="W21835" s="287"/>
      <c r="Z21835" s="289"/>
    </row>
    <row r="21836" spans="22:26">
      <c r="V21836" s="288"/>
      <c r="W21836" s="287"/>
      <c r="Z21836" s="289"/>
    </row>
    <row r="21837" spans="22:26">
      <c r="V21837" s="288"/>
      <c r="W21837" s="287"/>
      <c r="Z21837" s="289"/>
    </row>
    <row r="21838" spans="22:26">
      <c r="V21838" s="288"/>
      <c r="W21838" s="287"/>
      <c r="Z21838" s="289"/>
    </row>
    <row r="21839" spans="22:26">
      <c r="V21839" s="288"/>
      <c r="W21839" s="287"/>
      <c r="Z21839" s="289"/>
    </row>
    <row r="21840" spans="22:26">
      <c r="V21840" s="288"/>
      <c r="W21840" s="287"/>
      <c r="Z21840" s="289"/>
    </row>
    <row r="21841" spans="22:26">
      <c r="V21841" s="288"/>
      <c r="W21841" s="287"/>
      <c r="Z21841" s="289"/>
    </row>
    <row r="21842" spans="22:26">
      <c r="V21842" s="288"/>
      <c r="W21842" s="287"/>
      <c r="Z21842" s="289"/>
    </row>
    <row r="21843" spans="22:26">
      <c r="V21843" s="288"/>
      <c r="W21843" s="287"/>
      <c r="Z21843" s="289"/>
    </row>
    <row r="21844" spans="22:26">
      <c r="V21844" s="288"/>
      <c r="W21844" s="287"/>
      <c r="Z21844" s="289"/>
    </row>
    <row r="21845" spans="22:26">
      <c r="V21845" s="288"/>
      <c r="W21845" s="287"/>
      <c r="Z21845" s="289"/>
    </row>
    <row r="21846" spans="22:26">
      <c r="V21846" s="288"/>
      <c r="W21846" s="287"/>
      <c r="Z21846" s="289"/>
    </row>
    <row r="21847" spans="22:26">
      <c r="V21847" s="288"/>
      <c r="W21847" s="287"/>
      <c r="Z21847" s="289"/>
    </row>
    <row r="21848" spans="22:26">
      <c r="V21848" s="288"/>
      <c r="W21848" s="287"/>
      <c r="Z21848" s="289"/>
    </row>
    <row r="21849" spans="22:26">
      <c r="V21849" s="288"/>
      <c r="W21849" s="287"/>
      <c r="Z21849" s="289"/>
    </row>
    <row r="21850" spans="22:26">
      <c r="V21850" s="288"/>
      <c r="W21850" s="287"/>
      <c r="Z21850" s="289"/>
    </row>
    <row r="21851" spans="22:26">
      <c r="V21851" s="288"/>
      <c r="W21851" s="287"/>
      <c r="Z21851" s="289"/>
    </row>
    <row r="21852" spans="22:26">
      <c r="V21852" s="288"/>
      <c r="W21852" s="287"/>
      <c r="Z21852" s="289"/>
    </row>
    <row r="21853" spans="22:26">
      <c r="V21853" s="288"/>
      <c r="W21853" s="287"/>
      <c r="Z21853" s="289"/>
    </row>
    <row r="21854" spans="22:26">
      <c r="V21854" s="288"/>
      <c r="W21854" s="287"/>
      <c r="Z21854" s="289"/>
    </row>
    <row r="21855" spans="22:26">
      <c r="V21855" s="288"/>
      <c r="W21855" s="287"/>
      <c r="Z21855" s="289"/>
    </row>
    <row r="21856" spans="22:26">
      <c r="V21856" s="288"/>
      <c r="W21856" s="287"/>
      <c r="Z21856" s="289"/>
    </row>
    <row r="21857" spans="22:26">
      <c r="V21857" s="288"/>
      <c r="W21857" s="287"/>
      <c r="Z21857" s="289"/>
    </row>
    <row r="21858" spans="22:26">
      <c r="V21858" s="288"/>
      <c r="W21858" s="287"/>
      <c r="Z21858" s="289"/>
    </row>
    <row r="21859" spans="22:26">
      <c r="V21859" s="288"/>
      <c r="W21859" s="287"/>
      <c r="Z21859" s="289"/>
    </row>
    <row r="21860" spans="22:26">
      <c r="V21860" s="288"/>
      <c r="W21860" s="287"/>
      <c r="Z21860" s="289"/>
    </row>
    <row r="21861" spans="22:26">
      <c r="V21861" s="288"/>
      <c r="W21861" s="287"/>
      <c r="Z21861" s="289"/>
    </row>
    <row r="21862" spans="22:26">
      <c r="V21862" s="288"/>
      <c r="W21862" s="287"/>
      <c r="Z21862" s="289"/>
    </row>
    <row r="21863" spans="22:26">
      <c r="V21863" s="288"/>
      <c r="W21863" s="287"/>
      <c r="Z21863" s="289"/>
    </row>
    <row r="21864" spans="22:26">
      <c r="V21864" s="288"/>
      <c r="W21864" s="287"/>
      <c r="Z21864" s="289"/>
    </row>
    <row r="21865" spans="22:26">
      <c r="V21865" s="288"/>
      <c r="W21865" s="287"/>
      <c r="Z21865" s="289"/>
    </row>
    <row r="21866" spans="22:26">
      <c r="V21866" s="288"/>
      <c r="W21866" s="287"/>
      <c r="Z21866" s="289"/>
    </row>
    <row r="21867" spans="22:26">
      <c r="V21867" s="288"/>
      <c r="W21867" s="287"/>
      <c r="Z21867" s="289"/>
    </row>
    <row r="21868" spans="22:26">
      <c r="V21868" s="288"/>
      <c r="W21868" s="287"/>
      <c r="Z21868" s="289"/>
    </row>
    <row r="21869" spans="22:26">
      <c r="V21869" s="288"/>
      <c r="W21869" s="287"/>
      <c r="Z21869" s="289"/>
    </row>
    <row r="21870" spans="22:26">
      <c r="V21870" s="288"/>
      <c r="W21870" s="287"/>
      <c r="Z21870" s="289"/>
    </row>
    <row r="21871" spans="22:26">
      <c r="V21871" s="288"/>
      <c r="W21871" s="287"/>
      <c r="Z21871" s="289"/>
    </row>
    <row r="21872" spans="22:26">
      <c r="V21872" s="288"/>
      <c r="W21872" s="287"/>
      <c r="Z21872" s="289"/>
    </row>
    <row r="21873" spans="22:26">
      <c r="V21873" s="288"/>
      <c r="W21873" s="287"/>
      <c r="Z21873" s="289"/>
    </row>
    <row r="21874" spans="22:26">
      <c r="V21874" s="288"/>
      <c r="W21874" s="287"/>
      <c r="Z21874" s="289"/>
    </row>
    <row r="21875" spans="22:26">
      <c r="V21875" s="288"/>
      <c r="W21875" s="287"/>
      <c r="Z21875" s="289"/>
    </row>
    <row r="21876" spans="22:26">
      <c r="V21876" s="288"/>
      <c r="W21876" s="287"/>
      <c r="Z21876" s="289"/>
    </row>
    <row r="21877" spans="22:26">
      <c r="V21877" s="288"/>
      <c r="W21877" s="287"/>
      <c r="Z21877" s="289"/>
    </row>
    <row r="21878" spans="22:26">
      <c r="V21878" s="288"/>
      <c r="W21878" s="287"/>
      <c r="Z21878" s="289"/>
    </row>
    <row r="21879" spans="22:26">
      <c r="V21879" s="288"/>
      <c r="W21879" s="287"/>
      <c r="Z21879" s="289"/>
    </row>
    <row r="21880" spans="22:26">
      <c r="V21880" s="288"/>
      <c r="W21880" s="287"/>
      <c r="Z21880" s="289"/>
    </row>
    <row r="21881" spans="22:26">
      <c r="V21881" s="288"/>
      <c r="W21881" s="287"/>
      <c r="Z21881" s="289"/>
    </row>
    <row r="21882" spans="22:26">
      <c r="V21882" s="288"/>
      <c r="W21882" s="287"/>
      <c r="Z21882" s="289"/>
    </row>
    <row r="21883" spans="22:26">
      <c r="V21883" s="288"/>
      <c r="W21883" s="287"/>
      <c r="Z21883" s="289"/>
    </row>
    <row r="21884" spans="22:26">
      <c r="V21884" s="288"/>
      <c r="W21884" s="287"/>
      <c r="Z21884" s="289"/>
    </row>
    <row r="21885" spans="22:26">
      <c r="V21885" s="288"/>
      <c r="W21885" s="287"/>
      <c r="Z21885" s="289"/>
    </row>
    <row r="21886" spans="22:26">
      <c r="V21886" s="288"/>
      <c r="W21886" s="287"/>
      <c r="Z21886" s="289"/>
    </row>
    <row r="21887" spans="22:26">
      <c r="V21887" s="288"/>
      <c r="W21887" s="287"/>
      <c r="Z21887" s="289"/>
    </row>
    <row r="21888" spans="22:26">
      <c r="V21888" s="288"/>
      <c r="W21888" s="287"/>
      <c r="Z21888" s="289"/>
    </row>
    <row r="21889" spans="22:26">
      <c r="V21889" s="288"/>
      <c r="W21889" s="287"/>
      <c r="Z21889" s="289"/>
    </row>
    <row r="21890" spans="22:26">
      <c r="V21890" s="288"/>
      <c r="W21890" s="287"/>
      <c r="Z21890" s="289"/>
    </row>
    <row r="21891" spans="22:26">
      <c r="V21891" s="288"/>
      <c r="W21891" s="287"/>
      <c r="Z21891" s="289"/>
    </row>
    <row r="21892" spans="22:26">
      <c r="V21892" s="288"/>
      <c r="W21892" s="287"/>
      <c r="Z21892" s="289"/>
    </row>
    <row r="21893" spans="22:26">
      <c r="V21893" s="288"/>
      <c r="W21893" s="287"/>
      <c r="Z21893" s="289"/>
    </row>
    <row r="21894" spans="22:26">
      <c r="V21894" s="288"/>
      <c r="W21894" s="287"/>
      <c r="Z21894" s="289"/>
    </row>
    <row r="21895" spans="22:26">
      <c r="V21895" s="288"/>
      <c r="W21895" s="287"/>
      <c r="Z21895" s="289"/>
    </row>
    <row r="21896" spans="22:26">
      <c r="V21896" s="288"/>
      <c r="W21896" s="287"/>
      <c r="Z21896" s="289"/>
    </row>
    <row r="21897" spans="22:26">
      <c r="V21897" s="288"/>
      <c r="W21897" s="287"/>
      <c r="Z21897" s="289"/>
    </row>
    <row r="21898" spans="22:26">
      <c r="V21898" s="288"/>
      <c r="W21898" s="287"/>
      <c r="Z21898" s="289"/>
    </row>
    <row r="21899" spans="22:26">
      <c r="V21899" s="288"/>
      <c r="W21899" s="287"/>
      <c r="Z21899" s="289"/>
    </row>
    <row r="21900" spans="22:26">
      <c r="V21900" s="288"/>
      <c r="W21900" s="287"/>
      <c r="Z21900" s="289"/>
    </row>
    <row r="21901" spans="22:26">
      <c r="V21901" s="288"/>
      <c r="W21901" s="287"/>
      <c r="Z21901" s="289"/>
    </row>
    <row r="21902" spans="22:26">
      <c r="V21902" s="288"/>
      <c r="W21902" s="287"/>
      <c r="Z21902" s="289"/>
    </row>
    <row r="21903" spans="22:26">
      <c r="V21903" s="288"/>
      <c r="W21903" s="287"/>
      <c r="Z21903" s="289"/>
    </row>
    <row r="21904" spans="22:26">
      <c r="V21904" s="288"/>
      <c r="W21904" s="287"/>
      <c r="Z21904" s="289"/>
    </row>
    <row r="21905" spans="22:26">
      <c r="V21905" s="288"/>
      <c r="W21905" s="287"/>
      <c r="Z21905" s="289"/>
    </row>
    <row r="21906" spans="22:26">
      <c r="V21906" s="288"/>
      <c r="W21906" s="287"/>
      <c r="Z21906" s="289"/>
    </row>
    <row r="21907" spans="22:26">
      <c r="V21907" s="288"/>
      <c r="W21907" s="287"/>
      <c r="Z21907" s="289"/>
    </row>
    <row r="21908" spans="22:26">
      <c r="V21908" s="288"/>
      <c r="W21908" s="287"/>
      <c r="Z21908" s="289"/>
    </row>
    <row r="21909" spans="22:26">
      <c r="V21909" s="288"/>
      <c r="W21909" s="287"/>
      <c r="Z21909" s="289"/>
    </row>
    <row r="21910" spans="22:26">
      <c r="V21910" s="288"/>
      <c r="W21910" s="287"/>
      <c r="Z21910" s="289"/>
    </row>
    <row r="21911" spans="22:26">
      <c r="V21911" s="288"/>
      <c r="W21911" s="287"/>
      <c r="Z21911" s="289"/>
    </row>
    <row r="21912" spans="22:26">
      <c r="V21912" s="288"/>
      <c r="W21912" s="287"/>
      <c r="Z21912" s="289"/>
    </row>
    <row r="21913" spans="22:26">
      <c r="V21913" s="288"/>
      <c r="W21913" s="287"/>
      <c r="Z21913" s="289"/>
    </row>
    <row r="21914" spans="22:26">
      <c r="V21914" s="288"/>
      <c r="W21914" s="287"/>
      <c r="Z21914" s="289"/>
    </row>
    <row r="21915" spans="22:26">
      <c r="V21915" s="288"/>
      <c r="W21915" s="287"/>
      <c r="Z21915" s="289"/>
    </row>
    <row r="21916" spans="22:26">
      <c r="V21916" s="288"/>
      <c r="W21916" s="287"/>
      <c r="Z21916" s="289"/>
    </row>
    <row r="21917" spans="22:26">
      <c r="V21917" s="288"/>
      <c r="W21917" s="287"/>
      <c r="Z21917" s="289"/>
    </row>
    <row r="21918" spans="22:26">
      <c r="V21918" s="288"/>
      <c r="W21918" s="287"/>
      <c r="Z21918" s="289"/>
    </row>
    <row r="21919" spans="22:26">
      <c r="V21919" s="288"/>
      <c r="W21919" s="287"/>
      <c r="Z21919" s="289"/>
    </row>
    <row r="21920" spans="22:26">
      <c r="V21920" s="288"/>
      <c r="W21920" s="287"/>
      <c r="Z21920" s="289"/>
    </row>
    <row r="21921" spans="22:26">
      <c r="V21921" s="288"/>
      <c r="W21921" s="287"/>
      <c r="Z21921" s="289"/>
    </row>
    <row r="21922" spans="22:26">
      <c r="V21922" s="288"/>
      <c r="W21922" s="287"/>
      <c r="Z21922" s="289"/>
    </row>
    <row r="21923" spans="22:26">
      <c r="V21923" s="288"/>
      <c r="W21923" s="287"/>
      <c r="Z21923" s="289"/>
    </row>
    <row r="21924" spans="22:26">
      <c r="V21924" s="288"/>
      <c r="W21924" s="287"/>
      <c r="Z21924" s="289"/>
    </row>
    <row r="21925" spans="22:26">
      <c r="V21925" s="288"/>
      <c r="W21925" s="287"/>
      <c r="Z21925" s="289"/>
    </row>
    <row r="21926" spans="22:26">
      <c r="V21926" s="288"/>
      <c r="W21926" s="287"/>
      <c r="Z21926" s="289"/>
    </row>
    <row r="21927" spans="22:26">
      <c r="V21927" s="288"/>
      <c r="W21927" s="287"/>
      <c r="Z21927" s="289"/>
    </row>
    <row r="21928" spans="22:26">
      <c r="V21928" s="288"/>
      <c r="W21928" s="287"/>
      <c r="Z21928" s="289"/>
    </row>
    <row r="21929" spans="22:26">
      <c r="V21929" s="288"/>
      <c r="W21929" s="287"/>
      <c r="Z21929" s="289"/>
    </row>
    <row r="21930" spans="22:26">
      <c r="V21930" s="288"/>
      <c r="W21930" s="287"/>
      <c r="Z21930" s="289"/>
    </row>
    <row r="21931" spans="22:26">
      <c r="V21931" s="288"/>
      <c r="W21931" s="287"/>
      <c r="Z21931" s="289"/>
    </row>
    <row r="21932" spans="22:26">
      <c r="V21932" s="288"/>
      <c r="W21932" s="287"/>
      <c r="Z21932" s="289"/>
    </row>
    <row r="21933" spans="22:26">
      <c r="V21933" s="288"/>
      <c r="W21933" s="287"/>
      <c r="Z21933" s="289"/>
    </row>
    <row r="21934" spans="22:26">
      <c r="V21934" s="288"/>
      <c r="W21934" s="287"/>
      <c r="Z21934" s="289"/>
    </row>
    <row r="21935" spans="22:26">
      <c r="V21935" s="288"/>
      <c r="W21935" s="287"/>
      <c r="Z21935" s="289"/>
    </row>
    <row r="21936" spans="22:26">
      <c r="V21936" s="288"/>
      <c r="W21936" s="287"/>
      <c r="Z21936" s="289"/>
    </row>
    <row r="21937" spans="22:26">
      <c r="V21937" s="288"/>
      <c r="W21937" s="287"/>
      <c r="Z21937" s="289"/>
    </row>
    <row r="21938" spans="22:26">
      <c r="V21938" s="288"/>
      <c r="W21938" s="287"/>
      <c r="Z21938" s="289"/>
    </row>
    <row r="21939" spans="22:26">
      <c r="V21939" s="288"/>
      <c r="W21939" s="287"/>
      <c r="Z21939" s="289"/>
    </row>
    <row r="21940" spans="22:26">
      <c r="V21940" s="288"/>
      <c r="W21940" s="287"/>
      <c r="Z21940" s="289"/>
    </row>
    <row r="21941" spans="22:26">
      <c r="V21941" s="288"/>
      <c r="W21941" s="287"/>
      <c r="Z21941" s="289"/>
    </row>
    <row r="21942" spans="22:26">
      <c r="V21942" s="288"/>
      <c r="W21942" s="287"/>
      <c r="Z21942" s="289"/>
    </row>
    <row r="21943" spans="22:26">
      <c r="V21943" s="288"/>
      <c r="W21943" s="287"/>
      <c r="Z21943" s="289"/>
    </row>
    <row r="21944" spans="22:26">
      <c r="V21944" s="288"/>
      <c r="W21944" s="287"/>
      <c r="Z21944" s="289"/>
    </row>
    <row r="21945" spans="22:26">
      <c r="V21945" s="288"/>
      <c r="W21945" s="287"/>
      <c r="Z21945" s="289"/>
    </row>
    <row r="21946" spans="22:26">
      <c r="V21946" s="288"/>
      <c r="W21946" s="287"/>
      <c r="Z21946" s="289"/>
    </row>
    <row r="21947" spans="22:26">
      <c r="V21947" s="288"/>
      <c r="W21947" s="287"/>
      <c r="Z21947" s="289"/>
    </row>
    <row r="21948" spans="22:26">
      <c r="V21948" s="288"/>
      <c r="W21948" s="287"/>
      <c r="Z21948" s="289"/>
    </row>
    <row r="21949" spans="22:26">
      <c r="V21949" s="288"/>
      <c r="W21949" s="287"/>
      <c r="Z21949" s="289"/>
    </row>
    <row r="21950" spans="22:26">
      <c r="V21950" s="288"/>
      <c r="W21950" s="287"/>
      <c r="Z21950" s="289"/>
    </row>
    <row r="21951" spans="22:26">
      <c r="V21951" s="288"/>
      <c r="W21951" s="287"/>
      <c r="Z21951" s="289"/>
    </row>
    <row r="21952" spans="22:26">
      <c r="V21952" s="288"/>
      <c r="W21952" s="287"/>
      <c r="Z21952" s="289"/>
    </row>
    <row r="21953" spans="22:26">
      <c r="V21953" s="288"/>
      <c r="W21953" s="287"/>
      <c r="Z21953" s="289"/>
    </row>
    <row r="21954" spans="22:26">
      <c r="V21954" s="288"/>
      <c r="W21954" s="287"/>
      <c r="Z21954" s="289"/>
    </row>
    <row r="21955" spans="22:26">
      <c r="V21955" s="288"/>
      <c r="W21955" s="287"/>
      <c r="Z21955" s="289"/>
    </row>
    <row r="21956" spans="22:26">
      <c r="V21956" s="288"/>
      <c r="W21956" s="287"/>
      <c r="Z21956" s="289"/>
    </row>
    <row r="21957" spans="22:26">
      <c r="V21957" s="288"/>
      <c r="W21957" s="287"/>
      <c r="Z21957" s="289"/>
    </row>
    <row r="21958" spans="22:26">
      <c r="V21958" s="288"/>
      <c r="W21958" s="287"/>
      <c r="Z21958" s="289"/>
    </row>
    <row r="21959" spans="22:26">
      <c r="V21959" s="288"/>
      <c r="W21959" s="287"/>
      <c r="Z21959" s="289"/>
    </row>
    <row r="21960" spans="22:26">
      <c r="V21960" s="288"/>
      <c r="W21960" s="287"/>
      <c r="Z21960" s="289"/>
    </row>
    <row r="21961" spans="22:26">
      <c r="V21961" s="288"/>
      <c r="W21961" s="287"/>
      <c r="Z21961" s="289"/>
    </row>
    <row r="21962" spans="22:26">
      <c r="V21962" s="288"/>
      <c r="W21962" s="287"/>
      <c r="Z21962" s="289"/>
    </row>
    <row r="21963" spans="22:26">
      <c r="V21963" s="288"/>
      <c r="W21963" s="287"/>
      <c r="Z21963" s="289"/>
    </row>
    <row r="21964" spans="22:26">
      <c r="V21964" s="288"/>
      <c r="W21964" s="287"/>
      <c r="Z21964" s="289"/>
    </row>
    <row r="21965" spans="22:26">
      <c r="V21965" s="288"/>
      <c r="W21965" s="287"/>
      <c r="Z21965" s="289"/>
    </row>
    <row r="21966" spans="22:26">
      <c r="V21966" s="288"/>
      <c r="W21966" s="287"/>
      <c r="Z21966" s="289"/>
    </row>
    <row r="21967" spans="22:26">
      <c r="V21967" s="288"/>
      <c r="W21967" s="287"/>
      <c r="Z21967" s="289"/>
    </row>
    <row r="21968" spans="22:26">
      <c r="V21968" s="288"/>
      <c r="W21968" s="287"/>
      <c r="Z21968" s="289"/>
    </row>
    <row r="21969" spans="22:26">
      <c r="V21969" s="288"/>
      <c r="W21969" s="287"/>
      <c r="Z21969" s="289"/>
    </row>
    <row r="21970" spans="22:26">
      <c r="V21970" s="288"/>
      <c r="W21970" s="287"/>
      <c r="Z21970" s="289"/>
    </row>
    <row r="21971" spans="22:26">
      <c r="V21971" s="288"/>
      <c r="W21971" s="287"/>
      <c r="Z21971" s="289"/>
    </row>
    <row r="21972" spans="22:26">
      <c r="V21972" s="288"/>
      <c r="W21972" s="287"/>
      <c r="Z21972" s="289"/>
    </row>
    <row r="21973" spans="22:26">
      <c r="V21973" s="288"/>
      <c r="W21973" s="287"/>
      <c r="Z21973" s="289"/>
    </row>
    <row r="21974" spans="22:26">
      <c r="V21974" s="288"/>
      <c r="W21974" s="287"/>
      <c r="Z21974" s="289"/>
    </row>
    <row r="21975" spans="22:26">
      <c r="V21975" s="288"/>
      <c r="W21975" s="287"/>
      <c r="Z21975" s="289"/>
    </row>
    <row r="21976" spans="22:26">
      <c r="V21976" s="288"/>
      <c r="W21976" s="287"/>
      <c r="Z21976" s="289"/>
    </row>
    <row r="21977" spans="22:26">
      <c r="V21977" s="288"/>
      <c r="W21977" s="287"/>
      <c r="Z21977" s="289"/>
    </row>
    <row r="21978" spans="22:26">
      <c r="V21978" s="288"/>
      <c r="W21978" s="287"/>
      <c r="Z21978" s="289"/>
    </row>
    <row r="21979" spans="22:26">
      <c r="V21979" s="288"/>
      <c r="W21979" s="287"/>
      <c r="Z21979" s="289"/>
    </row>
    <row r="21980" spans="22:26">
      <c r="V21980" s="288"/>
      <c r="W21980" s="287"/>
      <c r="Z21980" s="289"/>
    </row>
    <row r="21981" spans="22:26">
      <c r="V21981" s="288"/>
      <c r="W21981" s="287"/>
      <c r="Z21981" s="289"/>
    </row>
    <row r="21982" spans="22:26">
      <c r="V21982" s="288"/>
      <c r="W21982" s="287"/>
      <c r="Z21982" s="289"/>
    </row>
    <row r="21983" spans="22:26">
      <c r="V21983" s="288"/>
      <c r="W21983" s="287"/>
      <c r="Z21983" s="289"/>
    </row>
    <row r="21984" spans="22:26">
      <c r="V21984" s="288"/>
      <c r="W21984" s="287"/>
      <c r="Z21984" s="289"/>
    </row>
    <row r="21985" spans="22:26">
      <c r="V21985" s="288"/>
      <c r="W21985" s="287"/>
      <c r="Z21985" s="289"/>
    </row>
    <row r="21986" spans="22:26">
      <c r="V21986" s="288"/>
      <c r="W21986" s="287"/>
      <c r="Z21986" s="289"/>
    </row>
    <row r="21987" spans="22:26">
      <c r="V21987" s="288"/>
      <c r="W21987" s="287"/>
      <c r="Z21987" s="289"/>
    </row>
    <row r="21988" spans="22:26">
      <c r="V21988" s="288"/>
      <c r="W21988" s="287"/>
      <c r="Z21988" s="289"/>
    </row>
    <row r="21989" spans="22:26">
      <c r="V21989" s="288"/>
      <c r="W21989" s="287"/>
      <c r="Z21989" s="289"/>
    </row>
    <row r="21990" spans="22:26">
      <c r="V21990" s="288"/>
      <c r="W21990" s="287"/>
      <c r="Z21990" s="289"/>
    </row>
    <row r="21991" spans="22:26">
      <c r="V21991" s="288"/>
      <c r="W21991" s="287"/>
      <c r="Z21991" s="289"/>
    </row>
    <row r="21992" spans="22:26">
      <c r="V21992" s="288"/>
      <c r="W21992" s="287"/>
      <c r="Z21992" s="289"/>
    </row>
    <row r="21993" spans="22:26">
      <c r="V21993" s="288"/>
      <c r="W21993" s="287"/>
      <c r="Z21993" s="289"/>
    </row>
    <row r="21994" spans="22:26">
      <c r="V21994" s="288"/>
      <c r="W21994" s="287"/>
      <c r="Z21994" s="289"/>
    </row>
    <row r="21995" spans="22:26">
      <c r="V21995" s="288"/>
      <c r="W21995" s="287"/>
      <c r="Z21995" s="289"/>
    </row>
    <row r="21996" spans="22:26">
      <c r="V21996" s="288"/>
      <c r="W21996" s="287"/>
      <c r="Z21996" s="289"/>
    </row>
    <row r="21997" spans="22:26">
      <c r="V21997" s="288"/>
      <c r="W21997" s="287"/>
      <c r="Z21997" s="289"/>
    </row>
    <row r="21998" spans="22:26">
      <c r="V21998" s="288"/>
      <c r="W21998" s="287"/>
      <c r="Z21998" s="289"/>
    </row>
    <row r="21999" spans="22:26">
      <c r="V21999" s="288"/>
      <c r="W21999" s="287"/>
      <c r="Z21999" s="289"/>
    </row>
    <row r="22000" spans="22:26">
      <c r="V22000" s="288"/>
      <c r="W22000" s="287"/>
      <c r="Z22000" s="289"/>
    </row>
    <row r="22001" spans="22:26">
      <c r="V22001" s="288"/>
      <c r="W22001" s="287"/>
      <c r="Z22001" s="289"/>
    </row>
    <row r="22002" spans="22:26">
      <c r="V22002" s="288"/>
      <c r="W22002" s="287"/>
      <c r="Z22002" s="289"/>
    </row>
    <row r="22003" spans="22:26">
      <c r="V22003" s="288"/>
      <c r="W22003" s="287"/>
      <c r="Z22003" s="289"/>
    </row>
    <row r="22004" spans="22:26">
      <c r="V22004" s="288"/>
      <c r="W22004" s="287"/>
      <c r="Z22004" s="289"/>
    </row>
    <row r="22005" spans="22:26">
      <c r="V22005" s="288"/>
      <c r="W22005" s="287"/>
      <c r="Z22005" s="289"/>
    </row>
    <row r="22006" spans="22:26">
      <c r="V22006" s="288"/>
      <c r="W22006" s="287"/>
      <c r="Z22006" s="289"/>
    </row>
    <row r="22007" spans="22:26">
      <c r="V22007" s="288"/>
      <c r="W22007" s="287"/>
      <c r="Z22007" s="289"/>
    </row>
    <row r="22008" spans="22:26">
      <c r="V22008" s="288"/>
      <c r="W22008" s="287"/>
      <c r="Z22008" s="289"/>
    </row>
    <row r="22009" spans="22:26">
      <c r="V22009" s="288"/>
      <c r="W22009" s="287"/>
      <c r="Z22009" s="289"/>
    </row>
    <row r="22010" spans="22:26">
      <c r="V22010" s="288"/>
      <c r="W22010" s="287"/>
      <c r="Z22010" s="289"/>
    </row>
    <row r="22011" spans="22:26">
      <c r="V22011" s="288"/>
      <c r="W22011" s="287"/>
      <c r="Z22011" s="289"/>
    </row>
    <row r="22012" spans="22:26">
      <c r="V22012" s="288"/>
      <c r="W22012" s="287"/>
      <c r="Z22012" s="289"/>
    </row>
    <row r="22013" spans="22:26">
      <c r="V22013" s="288"/>
      <c r="W22013" s="287"/>
      <c r="Z22013" s="289"/>
    </row>
    <row r="22014" spans="22:26">
      <c r="V22014" s="288"/>
      <c r="W22014" s="287"/>
      <c r="Z22014" s="289"/>
    </row>
    <row r="22015" spans="22:26">
      <c r="V22015" s="288"/>
      <c r="W22015" s="287"/>
      <c r="Z22015" s="289"/>
    </row>
    <row r="22016" spans="22:26">
      <c r="V22016" s="288"/>
      <c r="W22016" s="287"/>
      <c r="Z22016" s="289"/>
    </row>
    <row r="22017" spans="22:26">
      <c r="V22017" s="288"/>
      <c r="W22017" s="287"/>
      <c r="Z22017" s="289"/>
    </row>
    <row r="22018" spans="22:26">
      <c r="V22018" s="288"/>
      <c r="W22018" s="287"/>
      <c r="Z22018" s="289"/>
    </row>
    <row r="22019" spans="22:26">
      <c r="V22019" s="288"/>
      <c r="W22019" s="287"/>
      <c r="Z22019" s="289"/>
    </row>
    <row r="22020" spans="22:26">
      <c r="V22020" s="288"/>
      <c r="W22020" s="287"/>
      <c r="Z22020" s="289"/>
    </row>
    <row r="22021" spans="22:26">
      <c r="V22021" s="288"/>
      <c r="W22021" s="287"/>
      <c r="Z22021" s="289"/>
    </row>
    <row r="22022" spans="22:26">
      <c r="V22022" s="288"/>
      <c r="W22022" s="287"/>
      <c r="Z22022" s="289"/>
    </row>
    <row r="22023" spans="22:26">
      <c r="V22023" s="288"/>
      <c r="W22023" s="287"/>
      <c r="Z22023" s="289"/>
    </row>
    <row r="22024" spans="22:26">
      <c r="V22024" s="288"/>
      <c r="W22024" s="287"/>
      <c r="Z22024" s="289"/>
    </row>
    <row r="22025" spans="22:26">
      <c r="V22025" s="288"/>
      <c r="W22025" s="287"/>
      <c r="Z22025" s="289"/>
    </row>
    <row r="22026" spans="22:26">
      <c r="V22026" s="288"/>
      <c r="W22026" s="287"/>
      <c r="Z22026" s="289"/>
    </row>
    <row r="22027" spans="22:26">
      <c r="V22027" s="288"/>
      <c r="W22027" s="287"/>
      <c r="Z22027" s="289"/>
    </row>
    <row r="22028" spans="22:26">
      <c r="V22028" s="288"/>
      <c r="W22028" s="287"/>
      <c r="Z22028" s="289"/>
    </row>
    <row r="22029" spans="22:26">
      <c r="V22029" s="288"/>
      <c r="W22029" s="287"/>
      <c r="Z22029" s="289"/>
    </row>
    <row r="22030" spans="22:26">
      <c r="V22030" s="288"/>
      <c r="W22030" s="287"/>
      <c r="Z22030" s="289"/>
    </row>
    <row r="22031" spans="22:26">
      <c r="V22031" s="288"/>
      <c r="W22031" s="287"/>
      <c r="Z22031" s="289"/>
    </row>
    <row r="22032" spans="22:26">
      <c r="V22032" s="288"/>
      <c r="W22032" s="287"/>
      <c r="Z22032" s="289"/>
    </row>
    <row r="22033" spans="22:26">
      <c r="V22033" s="288"/>
      <c r="W22033" s="287"/>
      <c r="Z22033" s="289"/>
    </row>
    <row r="22034" spans="22:26">
      <c r="V22034" s="288"/>
      <c r="W22034" s="287"/>
      <c r="Z22034" s="289"/>
    </row>
    <row r="22035" spans="22:26">
      <c r="V22035" s="288"/>
      <c r="W22035" s="287"/>
      <c r="Z22035" s="289"/>
    </row>
    <row r="22036" spans="22:26">
      <c r="V22036" s="288"/>
      <c r="W22036" s="287"/>
      <c r="Z22036" s="289"/>
    </row>
    <row r="22037" spans="22:26">
      <c r="V22037" s="288"/>
      <c r="W22037" s="287"/>
      <c r="Z22037" s="289"/>
    </row>
    <row r="22038" spans="22:26">
      <c r="V22038" s="288"/>
      <c r="W22038" s="287"/>
      <c r="Z22038" s="289"/>
    </row>
    <row r="22039" spans="22:26">
      <c r="V22039" s="288"/>
      <c r="W22039" s="287"/>
      <c r="Z22039" s="289"/>
    </row>
    <row r="22040" spans="22:26">
      <c r="V22040" s="288"/>
      <c r="W22040" s="287"/>
      <c r="Z22040" s="289"/>
    </row>
    <row r="22041" spans="22:26">
      <c r="V22041" s="288"/>
      <c r="W22041" s="287"/>
      <c r="Z22041" s="289"/>
    </row>
    <row r="22042" spans="22:26">
      <c r="V22042" s="288"/>
      <c r="W22042" s="287"/>
      <c r="Z22042" s="289"/>
    </row>
    <row r="22043" spans="22:26">
      <c r="V22043" s="288"/>
      <c r="W22043" s="287"/>
      <c r="Z22043" s="289"/>
    </row>
    <row r="22044" spans="22:26">
      <c r="V22044" s="288"/>
      <c r="W22044" s="287"/>
      <c r="Z22044" s="289"/>
    </row>
    <row r="22045" spans="22:26">
      <c r="V22045" s="288"/>
      <c r="W22045" s="287"/>
      <c r="Z22045" s="289"/>
    </row>
    <row r="22046" spans="22:26">
      <c r="V22046" s="288"/>
      <c r="W22046" s="287"/>
      <c r="Z22046" s="289"/>
    </row>
    <row r="22047" spans="22:26">
      <c r="V22047" s="288"/>
      <c r="W22047" s="287"/>
      <c r="Z22047" s="289"/>
    </row>
    <row r="22048" spans="22:26">
      <c r="V22048" s="288"/>
      <c r="W22048" s="287"/>
      <c r="Z22048" s="289"/>
    </row>
    <row r="22049" spans="22:26">
      <c r="V22049" s="288"/>
      <c r="W22049" s="287"/>
      <c r="Z22049" s="289"/>
    </row>
    <row r="22050" spans="22:26">
      <c r="V22050" s="288"/>
      <c r="W22050" s="287"/>
      <c r="Z22050" s="289"/>
    </row>
    <row r="22051" spans="22:26">
      <c r="V22051" s="288"/>
      <c r="W22051" s="287"/>
      <c r="Z22051" s="289"/>
    </row>
    <row r="22052" spans="22:26">
      <c r="V22052" s="288"/>
      <c r="W22052" s="287"/>
      <c r="Z22052" s="289"/>
    </row>
    <row r="22053" spans="22:26">
      <c r="V22053" s="288"/>
      <c r="W22053" s="287"/>
      <c r="Z22053" s="289"/>
    </row>
    <row r="22054" spans="22:26">
      <c r="V22054" s="288"/>
      <c r="W22054" s="287"/>
      <c r="Z22054" s="289"/>
    </row>
    <row r="22055" spans="22:26">
      <c r="V22055" s="288"/>
      <c r="W22055" s="287"/>
      <c r="Z22055" s="289"/>
    </row>
    <row r="22056" spans="22:26">
      <c r="V22056" s="288"/>
      <c r="W22056" s="287"/>
      <c r="Z22056" s="289"/>
    </row>
    <row r="22057" spans="22:26">
      <c r="V22057" s="288"/>
      <c r="W22057" s="287"/>
      <c r="Z22057" s="289"/>
    </row>
    <row r="22058" spans="22:26">
      <c r="V22058" s="288"/>
      <c r="W22058" s="287"/>
      <c r="Z22058" s="289"/>
    </row>
    <row r="22059" spans="22:26">
      <c r="V22059" s="288"/>
      <c r="W22059" s="287"/>
      <c r="Z22059" s="289"/>
    </row>
    <row r="22060" spans="22:26">
      <c r="V22060" s="288"/>
      <c r="W22060" s="287"/>
      <c r="Z22060" s="289"/>
    </row>
    <row r="22061" spans="22:26">
      <c r="V22061" s="288"/>
      <c r="W22061" s="287"/>
      <c r="Z22061" s="289"/>
    </row>
    <row r="22062" spans="22:26">
      <c r="V22062" s="288"/>
      <c r="W22062" s="287"/>
      <c r="Z22062" s="289"/>
    </row>
    <row r="22063" spans="22:26">
      <c r="V22063" s="288"/>
      <c r="W22063" s="287"/>
      <c r="Z22063" s="289"/>
    </row>
    <row r="22064" spans="22:26">
      <c r="V22064" s="288"/>
      <c r="W22064" s="287"/>
      <c r="Z22064" s="289"/>
    </row>
    <row r="22065" spans="22:26">
      <c r="V22065" s="288"/>
      <c r="W22065" s="287"/>
      <c r="Z22065" s="289"/>
    </row>
    <row r="22066" spans="22:26">
      <c r="V22066" s="288"/>
      <c r="W22066" s="287"/>
      <c r="Z22066" s="289"/>
    </row>
    <row r="22067" spans="22:26">
      <c r="V22067" s="288"/>
      <c r="W22067" s="287"/>
      <c r="Z22067" s="289"/>
    </row>
    <row r="22068" spans="22:26">
      <c r="V22068" s="288"/>
      <c r="W22068" s="287"/>
      <c r="Z22068" s="289"/>
    </row>
    <row r="22069" spans="22:26">
      <c r="V22069" s="288"/>
      <c r="W22069" s="287"/>
      <c r="Z22069" s="289"/>
    </row>
    <row r="22070" spans="22:26">
      <c r="V22070" s="288"/>
      <c r="W22070" s="287"/>
      <c r="Z22070" s="289"/>
    </row>
    <row r="22071" spans="22:26">
      <c r="V22071" s="288"/>
      <c r="W22071" s="287"/>
      <c r="Z22071" s="289"/>
    </row>
    <row r="22072" spans="22:26">
      <c r="V22072" s="288"/>
      <c r="W22072" s="287"/>
      <c r="Z22072" s="289"/>
    </row>
    <row r="22073" spans="22:26">
      <c r="V22073" s="288"/>
      <c r="W22073" s="287"/>
      <c r="Z22073" s="289"/>
    </row>
    <row r="22074" spans="22:26">
      <c r="V22074" s="288"/>
      <c r="W22074" s="287"/>
      <c r="Z22074" s="289"/>
    </row>
    <row r="22075" spans="22:26">
      <c r="V22075" s="288"/>
      <c r="W22075" s="287"/>
      <c r="Z22075" s="289"/>
    </row>
    <row r="22076" spans="22:26">
      <c r="V22076" s="288"/>
      <c r="W22076" s="287"/>
      <c r="Z22076" s="289"/>
    </row>
    <row r="22077" spans="22:26">
      <c r="V22077" s="288"/>
      <c r="W22077" s="287"/>
      <c r="Z22077" s="289"/>
    </row>
    <row r="22078" spans="22:26">
      <c r="V22078" s="288"/>
      <c r="W22078" s="287"/>
      <c r="Z22078" s="289"/>
    </row>
    <row r="22079" spans="22:26">
      <c r="V22079" s="288"/>
      <c r="W22079" s="287"/>
      <c r="Z22079" s="289"/>
    </row>
    <row r="22080" spans="22:26">
      <c r="V22080" s="288"/>
      <c r="W22080" s="287"/>
      <c r="Z22080" s="289"/>
    </row>
    <row r="22081" spans="22:26">
      <c r="V22081" s="288"/>
      <c r="W22081" s="287"/>
      <c r="Z22081" s="289"/>
    </row>
    <row r="22082" spans="22:26">
      <c r="V22082" s="288"/>
      <c r="W22082" s="287"/>
      <c r="Z22082" s="289"/>
    </row>
    <row r="22083" spans="22:26">
      <c r="V22083" s="288"/>
      <c r="W22083" s="287"/>
      <c r="Z22083" s="289"/>
    </row>
    <row r="22084" spans="22:26">
      <c r="V22084" s="288"/>
      <c r="W22084" s="287"/>
      <c r="Z22084" s="289"/>
    </row>
    <row r="22085" spans="22:26">
      <c r="V22085" s="288"/>
      <c r="W22085" s="287"/>
      <c r="Z22085" s="289"/>
    </row>
    <row r="22086" spans="22:26">
      <c r="V22086" s="288"/>
      <c r="W22086" s="287"/>
      <c r="Z22086" s="289"/>
    </row>
    <row r="22087" spans="22:26">
      <c r="V22087" s="288"/>
      <c r="W22087" s="287"/>
      <c r="Z22087" s="289"/>
    </row>
    <row r="22088" spans="22:26">
      <c r="V22088" s="288"/>
      <c r="W22088" s="287"/>
      <c r="Z22088" s="289"/>
    </row>
    <row r="22089" spans="22:26">
      <c r="V22089" s="288"/>
      <c r="W22089" s="287"/>
      <c r="Z22089" s="289"/>
    </row>
    <row r="22090" spans="22:26">
      <c r="V22090" s="288"/>
      <c r="W22090" s="287"/>
      <c r="Z22090" s="289"/>
    </row>
    <row r="22091" spans="22:26">
      <c r="V22091" s="288"/>
      <c r="W22091" s="287"/>
      <c r="Z22091" s="289"/>
    </row>
    <row r="22092" spans="22:26">
      <c r="V22092" s="288"/>
      <c r="W22092" s="287"/>
      <c r="Z22092" s="289"/>
    </row>
    <row r="22093" spans="22:26">
      <c r="V22093" s="288"/>
      <c r="W22093" s="287"/>
      <c r="Z22093" s="289"/>
    </row>
    <row r="22094" spans="22:26">
      <c r="V22094" s="288"/>
      <c r="W22094" s="287"/>
      <c r="Z22094" s="289"/>
    </row>
    <row r="22095" spans="22:26">
      <c r="V22095" s="288"/>
      <c r="W22095" s="287"/>
      <c r="Z22095" s="289"/>
    </row>
    <row r="22096" spans="22:26">
      <c r="V22096" s="288"/>
      <c r="W22096" s="287"/>
      <c r="Z22096" s="289"/>
    </row>
    <row r="22097" spans="22:26">
      <c r="V22097" s="288"/>
      <c r="W22097" s="287"/>
      <c r="Z22097" s="289"/>
    </row>
    <row r="22098" spans="22:26">
      <c r="V22098" s="288"/>
      <c r="W22098" s="287"/>
      <c r="Z22098" s="289"/>
    </row>
    <row r="22099" spans="22:26">
      <c r="V22099" s="288"/>
      <c r="W22099" s="287"/>
      <c r="Z22099" s="289"/>
    </row>
    <row r="22100" spans="22:26">
      <c r="V22100" s="288"/>
      <c r="W22100" s="287"/>
      <c r="Z22100" s="289"/>
    </row>
    <row r="22101" spans="22:26">
      <c r="V22101" s="288"/>
      <c r="W22101" s="287"/>
      <c r="Z22101" s="289"/>
    </row>
    <row r="22102" spans="22:26">
      <c r="V22102" s="288"/>
      <c r="W22102" s="287"/>
      <c r="Z22102" s="289"/>
    </row>
    <row r="22103" spans="22:26">
      <c r="V22103" s="288"/>
      <c r="W22103" s="287"/>
      <c r="Z22103" s="289"/>
    </row>
    <row r="22104" spans="22:26">
      <c r="V22104" s="288"/>
      <c r="W22104" s="287"/>
      <c r="Z22104" s="289"/>
    </row>
    <row r="22105" spans="22:26">
      <c r="V22105" s="288"/>
      <c r="W22105" s="287"/>
      <c r="Z22105" s="289"/>
    </row>
    <row r="22106" spans="22:26">
      <c r="V22106" s="288"/>
      <c r="W22106" s="287"/>
      <c r="Z22106" s="289"/>
    </row>
    <row r="22107" spans="22:26">
      <c r="V22107" s="288"/>
      <c r="W22107" s="287"/>
      <c r="Z22107" s="289"/>
    </row>
    <row r="22108" spans="22:26">
      <c r="V22108" s="288"/>
      <c r="W22108" s="287"/>
      <c r="Z22108" s="289"/>
    </row>
    <row r="22109" spans="22:26">
      <c r="V22109" s="288"/>
      <c r="W22109" s="287"/>
      <c r="Z22109" s="289"/>
    </row>
    <row r="22110" spans="22:26">
      <c r="V22110" s="288"/>
      <c r="W22110" s="287"/>
      <c r="Z22110" s="289"/>
    </row>
    <row r="22111" spans="22:26">
      <c r="V22111" s="288"/>
      <c r="W22111" s="287"/>
      <c r="Z22111" s="289"/>
    </row>
    <row r="22112" spans="22:26">
      <c r="V22112" s="288"/>
      <c r="W22112" s="287"/>
      <c r="Z22112" s="289"/>
    </row>
    <row r="22113" spans="22:26">
      <c r="V22113" s="288"/>
      <c r="W22113" s="287"/>
      <c r="Z22113" s="289"/>
    </row>
    <row r="22114" spans="22:26">
      <c r="V22114" s="288"/>
      <c r="W22114" s="287"/>
      <c r="Z22114" s="289"/>
    </row>
    <row r="22115" spans="22:26">
      <c r="V22115" s="288"/>
      <c r="W22115" s="287"/>
      <c r="Z22115" s="289"/>
    </row>
    <row r="22116" spans="22:26">
      <c r="V22116" s="288"/>
      <c r="W22116" s="287"/>
      <c r="Z22116" s="289"/>
    </row>
    <row r="22117" spans="22:26">
      <c r="V22117" s="288"/>
      <c r="W22117" s="287"/>
      <c r="Z22117" s="289"/>
    </row>
    <row r="22118" spans="22:26">
      <c r="V22118" s="288"/>
      <c r="W22118" s="287"/>
      <c r="Z22118" s="289"/>
    </row>
    <row r="22119" spans="22:26">
      <c r="V22119" s="288"/>
      <c r="W22119" s="287"/>
      <c r="Z22119" s="289"/>
    </row>
    <row r="22120" spans="22:26">
      <c r="V22120" s="288"/>
      <c r="W22120" s="287"/>
      <c r="Z22120" s="289"/>
    </row>
    <row r="22121" spans="22:26">
      <c r="V22121" s="288"/>
      <c r="W22121" s="287"/>
      <c r="Z22121" s="289"/>
    </row>
    <row r="22122" spans="22:26">
      <c r="V22122" s="288"/>
      <c r="W22122" s="287"/>
      <c r="Z22122" s="289"/>
    </row>
    <row r="22123" spans="22:26">
      <c r="V22123" s="288"/>
      <c r="W22123" s="287"/>
      <c r="Z22123" s="289"/>
    </row>
    <row r="22124" spans="22:26">
      <c r="V22124" s="288"/>
      <c r="W22124" s="287"/>
      <c r="Z22124" s="289"/>
    </row>
    <row r="22125" spans="22:26">
      <c r="V22125" s="288"/>
      <c r="W22125" s="287"/>
      <c r="Z22125" s="289"/>
    </row>
    <row r="22126" spans="22:26">
      <c r="V22126" s="288"/>
      <c r="W22126" s="287"/>
      <c r="Z22126" s="289"/>
    </row>
    <row r="22127" spans="22:26">
      <c r="V22127" s="288"/>
      <c r="W22127" s="287"/>
      <c r="Z22127" s="289"/>
    </row>
    <row r="22128" spans="22:26">
      <c r="V22128" s="288"/>
      <c r="W22128" s="287"/>
      <c r="Z22128" s="289"/>
    </row>
    <row r="22129" spans="22:26">
      <c r="V22129" s="288"/>
      <c r="W22129" s="287"/>
      <c r="Z22129" s="289"/>
    </row>
    <row r="22130" spans="22:26">
      <c r="V22130" s="288"/>
      <c r="W22130" s="287"/>
      <c r="Z22130" s="289"/>
    </row>
    <row r="22131" spans="22:26">
      <c r="V22131" s="288"/>
      <c r="W22131" s="287"/>
      <c r="Z22131" s="289"/>
    </row>
    <row r="22132" spans="22:26">
      <c r="V22132" s="288"/>
      <c r="W22132" s="287"/>
      <c r="Z22132" s="289"/>
    </row>
    <row r="22133" spans="22:26">
      <c r="V22133" s="288"/>
      <c r="W22133" s="287"/>
      <c r="Z22133" s="289"/>
    </row>
    <row r="22134" spans="22:26">
      <c r="V22134" s="288"/>
      <c r="W22134" s="287"/>
      <c r="Z22134" s="289"/>
    </row>
    <row r="22135" spans="22:26">
      <c r="V22135" s="288"/>
      <c r="W22135" s="287"/>
      <c r="Z22135" s="289"/>
    </row>
    <row r="22136" spans="22:26">
      <c r="V22136" s="288"/>
      <c r="W22136" s="287"/>
      <c r="Z22136" s="289"/>
    </row>
    <row r="22137" spans="22:26">
      <c r="V22137" s="288"/>
      <c r="W22137" s="287"/>
      <c r="Z22137" s="289"/>
    </row>
    <row r="22138" spans="22:26">
      <c r="V22138" s="288"/>
      <c r="W22138" s="287"/>
      <c r="Z22138" s="289"/>
    </row>
    <row r="22139" spans="22:26">
      <c r="V22139" s="288"/>
      <c r="W22139" s="287"/>
      <c r="Z22139" s="289"/>
    </row>
    <row r="22140" spans="22:26">
      <c r="V22140" s="288"/>
      <c r="W22140" s="287"/>
      <c r="Z22140" s="289"/>
    </row>
    <row r="22141" spans="22:26">
      <c r="V22141" s="288"/>
      <c r="W22141" s="287"/>
      <c r="Z22141" s="289"/>
    </row>
    <row r="22142" spans="22:26">
      <c r="V22142" s="288"/>
      <c r="W22142" s="287"/>
      <c r="Z22142" s="289"/>
    </row>
    <row r="22143" spans="22:26">
      <c r="V22143" s="288"/>
      <c r="W22143" s="287"/>
      <c r="Z22143" s="289"/>
    </row>
    <row r="22144" spans="22:26">
      <c r="V22144" s="288"/>
      <c r="W22144" s="287"/>
      <c r="Z22144" s="289"/>
    </row>
    <row r="22145" spans="22:26">
      <c r="V22145" s="288"/>
      <c r="W22145" s="287"/>
      <c r="Z22145" s="289"/>
    </row>
    <row r="22146" spans="22:26">
      <c r="V22146" s="288"/>
      <c r="W22146" s="287"/>
      <c r="Z22146" s="289"/>
    </row>
    <row r="22147" spans="22:26">
      <c r="V22147" s="288"/>
      <c r="W22147" s="287"/>
      <c r="Z22147" s="289"/>
    </row>
    <row r="22148" spans="22:26">
      <c r="V22148" s="288"/>
      <c r="W22148" s="287"/>
      <c r="Z22148" s="289"/>
    </row>
    <row r="22149" spans="22:26">
      <c r="V22149" s="288"/>
      <c r="W22149" s="287"/>
      <c r="Z22149" s="289"/>
    </row>
    <row r="22150" spans="22:26">
      <c r="V22150" s="288"/>
      <c r="W22150" s="287"/>
      <c r="Z22150" s="289"/>
    </row>
    <row r="22151" spans="22:26">
      <c r="V22151" s="288"/>
      <c r="W22151" s="287"/>
      <c r="Z22151" s="289"/>
    </row>
    <row r="22152" spans="22:26">
      <c r="V22152" s="288"/>
      <c r="W22152" s="287"/>
      <c r="Z22152" s="289"/>
    </row>
    <row r="22153" spans="22:26">
      <c r="V22153" s="288"/>
      <c r="W22153" s="287"/>
      <c r="Z22153" s="289"/>
    </row>
    <row r="22154" spans="22:26">
      <c r="V22154" s="288"/>
      <c r="W22154" s="287"/>
      <c r="Z22154" s="289"/>
    </row>
    <row r="22155" spans="22:26">
      <c r="V22155" s="288"/>
      <c r="W22155" s="287"/>
      <c r="Z22155" s="289"/>
    </row>
    <row r="22156" spans="22:26">
      <c r="V22156" s="288"/>
      <c r="W22156" s="287"/>
      <c r="Z22156" s="289"/>
    </row>
    <row r="22157" spans="22:26">
      <c r="V22157" s="288"/>
      <c r="W22157" s="287"/>
      <c r="Z22157" s="289"/>
    </row>
    <row r="22158" spans="22:26">
      <c r="V22158" s="288"/>
      <c r="W22158" s="287"/>
      <c r="Z22158" s="289"/>
    </row>
    <row r="22159" spans="22:26">
      <c r="V22159" s="288"/>
      <c r="W22159" s="287"/>
      <c r="Z22159" s="289"/>
    </row>
    <row r="22160" spans="22:26">
      <c r="V22160" s="288"/>
      <c r="W22160" s="287"/>
      <c r="Z22160" s="289"/>
    </row>
    <row r="22161" spans="22:26">
      <c r="V22161" s="288"/>
      <c r="W22161" s="287"/>
      <c r="Z22161" s="289"/>
    </row>
    <row r="22162" spans="22:26">
      <c r="V22162" s="288"/>
      <c r="W22162" s="287"/>
      <c r="Z22162" s="289"/>
    </row>
    <row r="22163" spans="22:26">
      <c r="V22163" s="288"/>
      <c r="W22163" s="287"/>
      <c r="Z22163" s="289"/>
    </row>
    <row r="22164" spans="22:26">
      <c r="V22164" s="288"/>
      <c r="W22164" s="287"/>
      <c r="Z22164" s="289"/>
    </row>
    <row r="22165" spans="22:26">
      <c r="V22165" s="288"/>
      <c r="W22165" s="287"/>
      <c r="Z22165" s="289"/>
    </row>
    <row r="22166" spans="22:26">
      <c r="V22166" s="288"/>
      <c r="W22166" s="287"/>
      <c r="Z22166" s="289"/>
    </row>
    <row r="22167" spans="22:26">
      <c r="V22167" s="288"/>
      <c r="W22167" s="287"/>
      <c r="Z22167" s="289"/>
    </row>
    <row r="22168" spans="22:26">
      <c r="V22168" s="288"/>
      <c r="W22168" s="287"/>
      <c r="Z22168" s="289"/>
    </row>
    <row r="22169" spans="22:26">
      <c r="V22169" s="288"/>
      <c r="W22169" s="287"/>
      <c r="Z22169" s="289"/>
    </row>
    <row r="22170" spans="22:26">
      <c r="V22170" s="288"/>
      <c r="W22170" s="287"/>
      <c r="Z22170" s="289"/>
    </row>
    <row r="22171" spans="22:26">
      <c r="V22171" s="288"/>
      <c r="W22171" s="287"/>
      <c r="Z22171" s="289"/>
    </row>
    <row r="22172" spans="22:26">
      <c r="V22172" s="288"/>
      <c r="W22172" s="287"/>
      <c r="Z22172" s="289"/>
    </row>
    <row r="22173" spans="22:26">
      <c r="V22173" s="288"/>
      <c r="W22173" s="287"/>
      <c r="Z22173" s="289"/>
    </row>
    <row r="22174" spans="22:26">
      <c r="V22174" s="288"/>
      <c r="W22174" s="287"/>
      <c r="Z22174" s="289"/>
    </row>
    <row r="22175" spans="22:26">
      <c r="V22175" s="288"/>
      <c r="W22175" s="287"/>
      <c r="Z22175" s="289"/>
    </row>
    <row r="22176" spans="22:26">
      <c r="V22176" s="288"/>
      <c r="W22176" s="287"/>
      <c r="Z22176" s="289"/>
    </row>
    <row r="22177" spans="22:26">
      <c r="V22177" s="288"/>
      <c r="W22177" s="287"/>
      <c r="Z22177" s="289"/>
    </row>
    <row r="22178" spans="22:26">
      <c r="V22178" s="288"/>
      <c r="W22178" s="287"/>
      <c r="Z22178" s="289"/>
    </row>
    <row r="22179" spans="22:26">
      <c r="V22179" s="288"/>
      <c r="W22179" s="287"/>
      <c r="Z22179" s="289"/>
    </row>
    <row r="22180" spans="22:26">
      <c r="V22180" s="288"/>
      <c r="W22180" s="287"/>
      <c r="Z22180" s="289"/>
    </row>
    <row r="22181" spans="22:26">
      <c r="V22181" s="288"/>
      <c r="W22181" s="287"/>
      <c r="Z22181" s="289"/>
    </row>
    <row r="22182" spans="22:26">
      <c r="V22182" s="288"/>
      <c r="W22182" s="287"/>
      <c r="Z22182" s="289"/>
    </row>
    <row r="22183" spans="22:26">
      <c r="V22183" s="288"/>
      <c r="W22183" s="287"/>
      <c r="Z22183" s="289"/>
    </row>
    <row r="22184" spans="22:26">
      <c r="V22184" s="288"/>
      <c r="W22184" s="287"/>
      <c r="Z22184" s="289"/>
    </row>
    <row r="22185" spans="22:26">
      <c r="V22185" s="288"/>
      <c r="W22185" s="287"/>
      <c r="Z22185" s="289"/>
    </row>
    <row r="22186" spans="22:26">
      <c r="V22186" s="288"/>
      <c r="W22186" s="287"/>
      <c r="Z22186" s="289"/>
    </row>
    <row r="22187" spans="22:26">
      <c r="V22187" s="288"/>
      <c r="W22187" s="287"/>
      <c r="Z22187" s="289"/>
    </row>
    <row r="22188" spans="22:26">
      <c r="V22188" s="288"/>
      <c r="W22188" s="287"/>
      <c r="Z22188" s="289"/>
    </row>
    <row r="22189" spans="22:26">
      <c r="V22189" s="288"/>
      <c r="W22189" s="287"/>
      <c r="Z22189" s="289"/>
    </row>
    <row r="22190" spans="22:26">
      <c r="V22190" s="288"/>
      <c r="W22190" s="287"/>
      <c r="Z22190" s="289"/>
    </row>
    <row r="22191" spans="22:26">
      <c r="V22191" s="288"/>
      <c r="W22191" s="287"/>
      <c r="Z22191" s="289"/>
    </row>
    <row r="22192" spans="22:26">
      <c r="V22192" s="288"/>
      <c r="W22192" s="287"/>
      <c r="Z22192" s="289"/>
    </row>
    <row r="22193" spans="22:26">
      <c r="V22193" s="288"/>
      <c r="W22193" s="287"/>
      <c r="Z22193" s="289"/>
    </row>
    <row r="22194" spans="22:26">
      <c r="V22194" s="288"/>
      <c r="W22194" s="287"/>
      <c r="Z22194" s="289"/>
    </row>
    <row r="22195" spans="22:26">
      <c r="V22195" s="288"/>
      <c r="W22195" s="287"/>
      <c r="Z22195" s="289"/>
    </row>
    <row r="22196" spans="22:26">
      <c r="V22196" s="288"/>
      <c r="W22196" s="287"/>
      <c r="Z22196" s="289"/>
    </row>
    <row r="22197" spans="22:26">
      <c r="V22197" s="288"/>
      <c r="W22197" s="287"/>
      <c r="Z22197" s="289"/>
    </row>
    <row r="22198" spans="22:26">
      <c r="V22198" s="288"/>
      <c r="W22198" s="287"/>
      <c r="Z22198" s="289"/>
    </row>
    <row r="22199" spans="22:26">
      <c r="V22199" s="288"/>
      <c r="W22199" s="287"/>
      <c r="Z22199" s="289"/>
    </row>
    <row r="22200" spans="22:26">
      <c r="V22200" s="288"/>
      <c r="W22200" s="287"/>
      <c r="Z22200" s="289"/>
    </row>
    <row r="22201" spans="22:26">
      <c r="V22201" s="288"/>
      <c r="W22201" s="287"/>
      <c r="Z22201" s="289"/>
    </row>
    <row r="22202" spans="22:26">
      <c r="V22202" s="288"/>
      <c r="W22202" s="287"/>
      <c r="Z22202" s="289"/>
    </row>
    <row r="22203" spans="22:26">
      <c r="V22203" s="288"/>
      <c r="W22203" s="287"/>
      <c r="Z22203" s="289"/>
    </row>
    <row r="22204" spans="22:26">
      <c r="V22204" s="288"/>
      <c r="W22204" s="287"/>
      <c r="Z22204" s="289"/>
    </row>
    <row r="22205" spans="22:26">
      <c r="V22205" s="288"/>
      <c r="W22205" s="287"/>
      <c r="Z22205" s="289"/>
    </row>
    <row r="22206" spans="22:26">
      <c r="V22206" s="288"/>
      <c r="W22206" s="287"/>
      <c r="Z22206" s="289"/>
    </row>
    <row r="22207" spans="22:26">
      <c r="V22207" s="288"/>
      <c r="W22207" s="287"/>
      <c r="Z22207" s="289"/>
    </row>
    <row r="22208" spans="22:26">
      <c r="V22208" s="288"/>
      <c r="W22208" s="287"/>
      <c r="Z22208" s="289"/>
    </row>
    <row r="22209" spans="22:26">
      <c r="V22209" s="288"/>
      <c r="W22209" s="287"/>
      <c r="Z22209" s="289"/>
    </row>
    <row r="22210" spans="22:26">
      <c r="V22210" s="288"/>
      <c r="W22210" s="287"/>
      <c r="Z22210" s="289"/>
    </row>
    <row r="22211" spans="22:26">
      <c r="V22211" s="288"/>
      <c r="W22211" s="287"/>
      <c r="Z22211" s="289"/>
    </row>
    <row r="22212" spans="22:26">
      <c r="V22212" s="288"/>
      <c r="W22212" s="287"/>
      <c r="Z22212" s="289"/>
    </row>
    <row r="22213" spans="22:26">
      <c r="V22213" s="288"/>
      <c r="W22213" s="287"/>
      <c r="Z22213" s="289"/>
    </row>
    <row r="22214" spans="22:26">
      <c r="V22214" s="288"/>
      <c r="W22214" s="287"/>
      <c r="Z22214" s="289"/>
    </row>
    <row r="22215" spans="22:26">
      <c r="V22215" s="288"/>
      <c r="W22215" s="287"/>
      <c r="Z22215" s="289"/>
    </row>
    <row r="22216" spans="22:26">
      <c r="V22216" s="288"/>
      <c r="W22216" s="287"/>
      <c r="Z22216" s="289"/>
    </row>
    <row r="22217" spans="22:26">
      <c r="V22217" s="288"/>
      <c r="W22217" s="287"/>
      <c r="Z22217" s="289"/>
    </row>
    <row r="22218" spans="22:26">
      <c r="V22218" s="288"/>
      <c r="W22218" s="287"/>
      <c r="Z22218" s="289"/>
    </row>
    <row r="22219" spans="22:26">
      <c r="V22219" s="288"/>
      <c r="W22219" s="287"/>
      <c r="Z22219" s="289"/>
    </row>
    <row r="22220" spans="22:26">
      <c r="V22220" s="288"/>
      <c r="W22220" s="287"/>
      <c r="Z22220" s="289"/>
    </row>
    <row r="22221" spans="22:26">
      <c r="V22221" s="288"/>
      <c r="W22221" s="287"/>
      <c r="Z22221" s="289"/>
    </row>
    <row r="22222" spans="22:26">
      <c r="V22222" s="288"/>
      <c r="W22222" s="287"/>
      <c r="Z22222" s="289"/>
    </row>
    <row r="22223" spans="22:26">
      <c r="V22223" s="288"/>
      <c r="W22223" s="287"/>
      <c r="Z22223" s="289"/>
    </row>
    <row r="22224" spans="22:26">
      <c r="V22224" s="288"/>
      <c r="W22224" s="287"/>
      <c r="Z22224" s="289"/>
    </row>
    <row r="22225" spans="22:26">
      <c r="V22225" s="288"/>
      <c r="W22225" s="287"/>
      <c r="Z22225" s="289"/>
    </row>
    <row r="22226" spans="22:26">
      <c r="V22226" s="288"/>
      <c r="W22226" s="287"/>
      <c r="Z22226" s="289"/>
    </row>
    <row r="22227" spans="22:26">
      <c r="V22227" s="288"/>
      <c r="W22227" s="287"/>
      <c r="Z22227" s="289"/>
    </row>
    <row r="22228" spans="22:26">
      <c r="V22228" s="288"/>
      <c r="W22228" s="287"/>
      <c r="Z22228" s="289"/>
    </row>
    <row r="22229" spans="22:26">
      <c r="V22229" s="288"/>
      <c r="W22229" s="287"/>
      <c r="Z22229" s="289"/>
    </row>
    <row r="22230" spans="22:26">
      <c r="V22230" s="288"/>
      <c r="W22230" s="287"/>
      <c r="Z22230" s="289"/>
    </row>
    <row r="22231" spans="22:26">
      <c r="V22231" s="288"/>
      <c r="W22231" s="287"/>
      <c r="Z22231" s="289"/>
    </row>
    <row r="22232" spans="22:26">
      <c r="V22232" s="288"/>
      <c r="W22232" s="287"/>
      <c r="Z22232" s="289"/>
    </row>
    <row r="22233" spans="22:26">
      <c r="V22233" s="288"/>
      <c r="W22233" s="287"/>
      <c r="Z22233" s="289"/>
    </row>
    <row r="22234" spans="22:26">
      <c r="V22234" s="288"/>
      <c r="W22234" s="287"/>
      <c r="Z22234" s="289"/>
    </row>
    <row r="22235" spans="22:26">
      <c r="V22235" s="288"/>
      <c r="W22235" s="287"/>
      <c r="Z22235" s="289"/>
    </row>
    <row r="22236" spans="22:26">
      <c r="V22236" s="288"/>
      <c r="W22236" s="287"/>
      <c r="Z22236" s="289"/>
    </row>
    <row r="22237" spans="22:26">
      <c r="V22237" s="288"/>
      <c r="W22237" s="287"/>
      <c r="Z22237" s="289"/>
    </row>
    <row r="22238" spans="22:26">
      <c r="V22238" s="288"/>
      <c r="W22238" s="287"/>
      <c r="Z22238" s="289"/>
    </row>
    <row r="22239" spans="22:26">
      <c r="V22239" s="288"/>
      <c r="W22239" s="287"/>
      <c r="Z22239" s="289"/>
    </row>
    <row r="22240" spans="22:26">
      <c r="V22240" s="288"/>
      <c r="W22240" s="287"/>
      <c r="Z22240" s="289"/>
    </row>
    <row r="22241" spans="22:26">
      <c r="V22241" s="288"/>
      <c r="W22241" s="287"/>
      <c r="Z22241" s="289"/>
    </row>
    <row r="22242" spans="22:26">
      <c r="V22242" s="288"/>
      <c r="W22242" s="287"/>
      <c r="Z22242" s="289"/>
    </row>
    <row r="22243" spans="22:26">
      <c r="V22243" s="288"/>
      <c r="W22243" s="287"/>
      <c r="Z22243" s="289"/>
    </row>
    <row r="22244" spans="22:26">
      <c r="V22244" s="288"/>
      <c r="W22244" s="287"/>
      <c r="Z22244" s="289"/>
    </row>
    <row r="22245" spans="22:26">
      <c r="V22245" s="288"/>
      <c r="W22245" s="287"/>
      <c r="Z22245" s="289"/>
    </row>
    <row r="22246" spans="22:26">
      <c r="V22246" s="288"/>
      <c r="W22246" s="287"/>
      <c r="Z22246" s="289"/>
    </row>
    <row r="22247" spans="22:26">
      <c r="V22247" s="288"/>
      <c r="W22247" s="287"/>
      <c r="Z22247" s="289"/>
    </row>
    <row r="22248" spans="22:26">
      <c r="V22248" s="288"/>
      <c r="W22248" s="287"/>
      <c r="Z22248" s="289"/>
    </row>
    <row r="22249" spans="22:26">
      <c r="V22249" s="288"/>
      <c r="W22249" s="287"/>
      <c r="Z22249" s="289"/>
    </row>
    <row r="22250" spans="22:26">
      <c r="V22250" s="288"/>
      <c r="W22250" s="287"/>
      <c r="Z22250" s="289"/>
    </row>
    <row r="22251" spans="22:26">
      <c r="V22251" s="288"/>
      <c r="W22251" s="287"/>
      <c r="Z22251" s="289"/>
    </row>
    <row r="22252" spans="22:26">
      <c r="V22252" s="288"/>
      <c r="W22252" s="287"/>
      <c r="Z22252" s="289"/>
    </row>
    <row r="22253" spans="22:26">
      <c r="V22253" s="288"/>
      <c r="W22253" s="287"/>
      <c r="Z22253" s="289"/>
    </row>
    <row r="22254" spans="22:26">
      <c r="V22254" s="288"/>
      <c r="W22254" s="287"/>
      <c r="Z22254" s="289"/>
    </row>
    <row r="22255" spans="22:26">
      <c r="V22255" s="288"/>
      <c r="W22255" s="287"/>
      <c r="Z22255" s="289"/>
    </row>
    <row r="22256" spans="22:26">
      <c r="V22256" s="288"/>
      <c r="W22256" s="287"/>
      <c r="Z22256" s="289"/>
    </row>
    <row r="22257" spans="22:26">
      <c r="V22257" s="288"/>
      <c r="W22257" s="287"/>
      <c r="Z22257" s="289"/>
    </row>
    <row r="22258" spans="22:26">
      <c r="V22258" s="288"/>
      <c r="W22258" s="287"/>
      <c r="Z22258" s="289"/>
    </row>
    <row r="22259" spans="22:26">
      <c r="V22259" s="288"/>
      <c r="W22259" s="287"/>
      <c r="Z22259" s="289"/>
    </row>
    <row r="22260" spans="22:26">
      <c r="V22260" s="288"/>
      <c r="W22260" s="287"/>
      <c r="Z22260" s="289"/>
    </row>
    <row r="22261" spans="22:26">
      <c r="V22261" s="288"/>
      <c r="W22261" s="287"/>
      <c r="Z22261" s="289"/>
    </row>
    <row r="22262" spans="22:26">
      <c r="V22262" s="288"/>
      <c r="W22262" s="287"/>
      <c r="Z22262" s="289"/>
    </row>
    <row r="22263" spans="22:26">
      <c r="V22263" s="288"/>
      <c r="W22263" s="287"/>
      <c r="Z22263" s="289"/>
    </row>
    <row r="22264" spans="22:26">
      <c r="V22264" s="288"/>
      <c r="W22264" s="287"/>
      <c r="Z22264" s="289"/>
    </row>
    <row r="22265" spans="22:26">
      <c r="V22265" s="288"/>
      <c r="W22265" s="287"/>
      <c r="Z22265" s="289"/>
    </row>
    <row r="22266" spans="22:26">
      <c r="V22266" s="288"/>
      <c r="W22266" s="287"/>
      <c r="Z22266" s="289"/>
    </row>
    <row r="22267" spans="22:26">
      <c r="V22267" s="288"/>
      <c r="W22267" s="287"/>
      <c r="Z22267" s="289"/>
    </row>
    <row r="22268" spans="22:26">
      <c r="V22268" s="288"/>
      <c r="W22268" s="287"/>
      <c r="Z22268" s="289"/>
    </row>
    <row r="22269" spans="22:26">
      <c r="V22269" s="288"/>
      <c r="W22269" s="287"/>
      <c r="Z22269" s="289"/>
    </row>
    <row r="22270" spans="22:26">
      <c r="V22270" s="288"/>
      <c r="W22270" s="287"/>
      <c r="Z22270" s="289"/>
    </row>
    <row r="22271" spans="22:26">
      <c r="V22271" s="288"/>
      <c r="W22271" s="287"/>
      <c r="Z22271" s="289"/>
    </row>
    <row r="22272" spans="22:26">
      <c r="V22272" s="288"/>
      <c r="W22272" s="287"/>
      <c r="Z22272" s="289"/>
    </row>
    <row r="22273" spans="22:26">
      <c r="V22273" s="288"/>
      <c r="W22273" s="287"/>
      <c r="Z22273" s="289"/>
    </row>
    <row r="22274" spans="22:26">
      <c r="V22274" s="288"/>
      <c r="W22274" s="287"/>
      <c r="Z22274" s="289"/>
    </row>
    <row r="22275" spans="22:26">
      <c r="V22275" s="288"/>
      <c r="W22275" s="287"/>
      <c r="Z22275" s="289"/>
    </row>
    <row r="22276" spans="22:26">
      <c r="V22276" s="288"/>
      <c r="W22276" s="287"/>
      <c r="Z22276" s="289"/>
    </row>
    <row r="22277" spans="22:26">
      <c r="V22277" s="288"/>
      <c r="W22277" s="287"/>
      <c r="Z22277" s="289"/>
    </row>
    <row r="22278" spans="22:26">
      <c r="V22278" s="288"/>
      <c r="W22278" s="287"/>
      <c r="Z22278" s="289"/>
    </row>
    <row r="22279" spans="22:26">
      <c r="V22279" s="288"/>
      <c r="W22279" s="287"/>
      <c r="Z22279" s="289"/>
    </row>
    <row r="22280" spans="22:26">
      <c r="V22280" s="288"/>
      <c r="W22280" s="287"/>
      <c r="Z22280" s="289"/>
    </row>
    <row r="22281" spans="22:26">
      <c r="V22281" s="288"/>
      <c r="W22281" s="287"/>
      <c r="Z22281" s="289"/>
    </row>
    <row r="22282" spans="22:26">
      <c r="V22282" s="288"/>
      <c r="W22282" s="287"/>
      <c r="Z22282" s="289"/>
    </row>
    <row r="22283" spans="22:26">
      <c r="V22283" s="288"/>
      <c r="W22283" s="287"/>
      <c r="Z22283" s="289"/>
    </row>
    <row r="22284" spans="22:26">
      <c r="V22284" s="288"/>
      <c r="W22284" s="287"/>
      <c r="Z22284" s="289"/>
    </row>
    <row r="22285" spans="22:26">
      <c r="V22285" s="288"/>
      <c r="W22285" s="287"/>
      <c r="Z22285" s="289"/>
    </row>
    <row r="22286" spans="22:26">
      <c r="V22286" s="288"/>
      <c r="W22286" s="287"/>
      <c r="Z22286" s="289"/>
    </row>
    <row r="22287" spans="22:26">
      <c r="V22287" s="288"/>
      <c r="W22287" s="287"/>
      <c r="Z22287" s="289"/>
    </row>
    <row r="22288" spans="22:26">
      <c r="V22288" s="288"/>
      <c r="W22288" s="287"/>
      <c r="Z22288" s="289"/>
    </row>
    <row r="22289" spans="22:26">
      <c r="V22289" s="288"/>
      <c r="W22289" s="287"/>
      <c r="Z22289" s="289"/>
    </row>
    <row r="22290" spans="22:26">
      <c r="V22290" s="288"/>
      <c r="W22290" s="287"/>
      <c r="Z22290" s="289"/>
    </row>
    <row r="22291" spans="22:26">
      <c r="V22291" s="288"/>
      <c r="W22291" s="287"/>
      <c r="Z22291" s="289"/>
    </row>
    <row r="22292" spans="22:26">
      <c r="V22292" s="288"/>
      <c r="W22292" s="287"/>
      <c r="Z22292" s="289"/>
    </row>
    <row r="22293" spans="22:26">
      <c r="V22293" s="288"/>
      <c r="W22293" s="287"/>
      <c r="Z22293" s="289"/>
    </row>
    <row r="22294" spans="22:26">
      <c r="V22294" s="288"/>
      <c r="W22294" s="287"/>
      <c r="Z22294" s="289"/>
    </row>
    <row r="22295" spans="22:26">
      <c r="V22295" s="288"/>
      <c r="W22295" s="287"/>
      <c r="Z22295" s="289"/>
    </row>
    <row r="22296" spans="22:26">
      <c r="V22296" s="288"/>
      <c r="W22296" s="287"/>
      <c r="Z22296" s="289"/>
    </row>
    <row r="22297" spans="22:26">
      <c r="V22297" s="288"/>
      <c r="W22297" s="287"/>
      <c r="Z22297" s="289"/>
    </row>
    <row r="22298" spans="22:26">
      <c r="V22298" s="288"/>
      <c r="W22298" s="287"/>
      <c r="Z22298" s="289"/>
    </row>
    <row r="22299" spans="22:26">
      <c r="V22299" s="288"/>
      <c r="W22299" s="287"/>
      <c r="Z22299" s="289"/>
    </row>
    <row r="22300" spans="22:26">
      <c r="V22300" s="288"/>
      <c r="W22300" s="287"/>
      <c r="Z22300" s="289"/>
    </row>
    <row r="22301" spans="22:26">
      <c r="V22301" s="288"/>
      <c r="W22301" s="287"/>
      <c r="Z22301" s="289"/>
    </row>
    <row r="22302" spans="22:26">
      <c r="V22302" s="288"/>
      <c r="W22302" s="287"/>
      <c r="Z22302" s="289"/>
    </row>
    <row r="22303" spans="22:26">
      <c r="V22303" s="288"/>
      <c r="W22303" s="287"/>
      <c r="Z22303" s="289"/>
    </row>
    <row r="22304" spans="22:26">
      <c r="V22304" s="288"/>
      <c r="W22304" s="287"/>
      <c r="Z22304" s="289"/>
    </row>
    <row r="22305" spans="22:26">
      <c r="V22305" s="288"/>
      <c r="W22305" s="287"/>
      <c r="Z22305" s="289"/>
    </row>
    <row r="22306" spans="22:26">
      <c r="V22306" s="288"/>
      <c r="W22306" s="287"/>
      <c r="Z22306" s="289"/>
    </row>
    <row r="22307" spans="22:26">
      <c r="V22307" s="288"/>
      <c r="W22307" s="287"/>
      <c r="Z22307" s="289"/>
    </row>
    <row r="22308" spans="22:26">
      <c r="V22308" s="288"/>
      <c r="W22308" s="287"/>
      <c r="Z22308" s="289"/>
    </row>
    <row r="22309" spans="22:26">
      <c r="V22309" s="288"/>
      <c r="W22309" s="287"/>
      <c r="Z22309" s="289"/>
    </row>
    <row r="22310" spans="22:26">
      <c r="V22310" s="288"/>
      <c r="W22310" s="287"/>
      <c r="Z22310" s="289"/>
    </row>
    <row r="22311" spans="22:26">
      <c r="V22311" s="288"/>
      <c r="W22311" s="287"/>
      <c r="Z22311" s="289"/>
    </row>
    <row r="22312" spans="22:26">
      <c r="V22312" s="288"/>
      <c r="W22312" s="287"/>
      <c r="Z22312" s="289"/>
    </row>
    <row r="22313" spans="22:26">
      <c r="V22313" s="288"/>
      <c r="W22313" s="287"/>
      <c r="Z22313" s="289"/>
    </row>
    <row r="22314" spans="22:26">
      <c r="V22314" s="288"/>
      <c r="W22314" s="287"/>
      <c r="Z22314" s="289"/>
    </row>
    <row r="22315" spans="22:26">
      <c r="V22315" s="288"/>
      <c r="W22315" s="287"/>
      <c r="Z22315" s="289"/>
    </row>
    <row r="22316" spans="22:26">
      <c r="V22316" s="288"/>
      <c r="W22316" s="287"/>
      <c r="Z22316" s="289"/>
    </row>
    <row r="22317" spans="22:26">
      <c r="V22317" s="288"/>
      <c r="W22317" s="287"/>
      <c r="Z22317" s="289"/>
    </row>
    <row r="22318" spans="22:26">
      <c r="V22318" s="288"/>
      <c r="W22318" s="287"/>
      <c r="Z22318" s="289"/>
    </row>
    <row r="22319" spans="22:26">
      <c r="V22319" s="288"/>
      <c r="W22319" s="287"/>
      <c r="Z22319" s="289"/>
    </row>
    <row r="22320" spans="22:26">
      <c r="V22320" s="288"/>
      <c r="W22320" s="287"/>
      <c r="Z22320" s="289"/>
    </row>
    <row r="22321" spans="22:26">
      <c r="V22321" s="288"/>
      <c r="W22321" s="287"/>
      <c r="Z22321" s="289"/>
    </row>
    <row r="22322" spans="22:26">
      <c r="V22322" s="288"/>
      <c r="W22322" s="287"/>
      <c r="Z22322" s="289"/>
    </row>
    <row r="22323" spans="22:26">
      <c r="V22323" s="288"/>
      <c r="W22323" s="287"/>
      <c r="Z22323" s="289"/>
    </row>
    <row r="22324" spans="22:26">
      <c r="V22324" s="288"/>
      <c r="W22324" s="287"/>
      <c r="Z22324" s="289"/>
    </row>
    <row r="22325" spans="22:26">
      <c r="V22325" s="288"/>
      <c r="W22325" s="287"/>
      <c r="Z22325" s="289"/>
    </row>
    <row r="22326" spans="22:26">
      <c r="V22326" s="288"/>
      <c r="W22326" s="287"/>
      <c r="Z22326" s="289"/>
    </row>
    <row r="22327" spans="22:26">
      <c r="V22327" s="288"/>
      <c r="W22327" s="287"/>
      <c r="Z22327" s="289"/>
    </row>
    <row r="22328" spans="22:26">
      <c r="V22328" s="288"/>
      <c r="W22328" s="287"/>
      <c r="Z22328" s="289"/>
    </row>
    <row r="22329" spans="22:26">
      <c r="V22329" s="288"/>
      <c r="W22329" s="287"/>
      <c r="Z22329" s="289"/>
    </row>
    <row r="22330" spans="22:26">
      <c r="V22330" s="288"/>
      <c r="W22330" s="287"/>
      <c r="Z22330" s="289"/>
    </row>
    <row r="22331" spans="22:26">
      <c r="V22331" s="288"/>
      <c r="W22331" s="287"/>
      <c r="Z22331" s="289"/>
    </row>
    <row r="22332" spans="22:26">
      <c r="V22332" s="288"/>
      <c r="W22332" s="287"/>
      <c r="Z22332" s="289"/>
    </row>
    <row r="22333" spans="22:26">
      <c r="V22333" s="288"/>
      <c r="W22333" s="287"/>
      <c r="Z22333" s="289"/>
    </row>
    <row r="22334" spans="22:26">
      <c r="V22334" s="288"/>
      <c r="W22334" s="287"/>
      <c r="Z22334" s="289"/>
    </row>
    <row r="22335" spans="22:26">
      <c r="V22335" s="288"/>
      <c r="W22335" s="287"/>
      <c r="Z22335" s="289"/>
    </row>
    <row r="22336" spans="22:26">
      <c r="V22336" s="288"/>
      <c r="W22336" s="287"/>
      <c r="Z22336" s="289"/>
    </row>
    <row r="22337" spans="22:26">
      <c r="V22337" s="288"/>
      <c r="W22337" s="287"/>
      <c r="Z22337" s="289"/>
    </row>
    <row r="22338" spans="22:26">
      <c r="V22338" s="288"/>
      <c r="W22338" s="287"/>
      <c r="Z22338" s="289"/>
    </row>
    <row r="22339" spans="22:26">
      <c r="V22339" s="288"/>
      <c r="W22339" s="287"/>
      <c r="Z22339" s="289"/>
    </row>
    <row r="22340" spans="22:26">
      <c r="V22340" s="288"/>
      <c r="W22340" s="287"/>
      <c r="Z22340" s="289"/>
    </row>
    <row r="22341" spans="22:26">
      <c r="V22341" s="288"/>
      <c r="W22341" s="287"/>
      <c r="Z22341" s="289"/>
    </row>
    <row r="22342" spans="22:26">
      <c r="V22342" s="288"/>
      <c r="W22342" s="287"/>
      <c r="Z22342" s="289"/>
    </row>
    <row r="22343" spans="22:26">
      <c r="V22343" s="288"/>
      <c r="W22343" s="287"/>
      <c r="Z22343" s="289"/>
    </row>
    <row r="22344" spans="22:26">
      <c r="V22344" s="288"/>
      <c r="W22344" s="287"/>
      <c r="Z22344" s="289"/>
    </row>
    <row r="22345" spans="22:26">
      <c r="V22345" s="288"/>
      <c r="W22345" s="287"/>
      <c r="Z22345" s="289"/>
    </row>
    <row r="22346" spans="22:26">
      <c r="V22346" s="288"/>
      <c r="W22346" s="287"/>
      <c r="Z22346" s="289"/>
    </row>
    <row r="22347" spans="22:26">
      <c r="V22347" s="288"/>
      <c r="W22347" s="287"/>
      <c r="Z22347" s="289"/>
    </row>
    <row r="22348" spans="22:26">
      <c r="V22348" s="288"/>
      <c r="W22348" s="287"/>
      <c r="Z22348" s="289"/>
    </row>
    <row r="22349" spans="22:26">
      <c r="V22349" s="288"/>
      <c r="W22349" s="287"/>
      <c r="Z22349" s="289"/>
    </row>
    <row r="22350" spans="22:26">
      <c r="V22350" s="288"/>
      <c r="W22350" s="287"/>
      <c r="Z22350" s="289"/>
    </row>
    <row r="22351" spans="22:26">
      <c r="V22351" s="288"/>
      <c r="W22351" s="287"/>
      <c r="Z22351" s="289"/>
    </row>
    <row r="22352" spans="22:26">
      <c r="V22352" s="288"/>
      <c r="W22352" s="287"/>
      <c r="Z22352" s="289"/>
    </row>
    <row r="22353" spans="22:26">
      <c r="V22353" s="288"/>
      <c r="W22353" s="287"/>
      <c r="Z22353" s="289"/>
    </row>
    <row r="22354" spans="22:26">
      <c r="V22354" s="288"/>
      <c r="W22354" s="287"/>
      <c r="Z22354" s="289"/>
    </row>
    <row r="22355" spans="22:26">
      <c r="V22355" s="288"/>
      <c r="W22355" s="287"/>
      <c r="Z22355" s="289"/>
    </row>
    <row r="22356" spans="22:26">
      <c r="V22356" s="288"/>
      <c r="W22356" s="287"/>
      <c r="Z22356" s="289"/>
    </row>
    <row r="22357" spans="22:26">
      <c r="V22357" s="288"/>
      <c r="W22357" s="287"/>
      <c r="Z22357" s="289"/>
    </row>
    <row r="22358" spans="22:26">
      <c r="V22358" s="288"/>
      <c r="W22358" s="287"/>
      <c r="Z22358" s="289"/>
    </row>
    <row r="22359" spans="22:26">
      <c r="V22359" s="288"/>
      <c r="W22359" s="287"/>
      <c r="Z22359" s="289"/>
    </row>
    <row r="22360" spans="22:26">
      <c r="V22360" s="288"/>
      <c r="W22360" s="287"/>
      <c r="Z22360" s="289"/>
    </row>
    <row r="22361" spans="22:26">
      <c r="V22361" s="288"/>
      <c r="W22361" s="287"/>
      <c r="Z22361" s="289"/>
    </row>
    <row r="22362" spans="22:26">
      <c r="V22362" s="288"/>
      <c r="W22362" s="287"/>
      <c r="Z22362" s="289"/>
    </row>
    <row r="22363" spans="22:26">
      <c r="V22363" s="288"/>
      <c r="W22363" s="287"/>
      <c r="Z22363" s="289"/>
    </row>
    <row r="22364" spans="22:26">
      <c r="V22364" s="288"/>
      <c r="W22364" s="287"/>
      <c r="Z22364" s="289"/>
    </row>
    <row r="22365" spans="22:26">
      <c r="V22365" s="288"/>
      <c r="W22365" s="287"/>
      <c r="Z22365" s="289"/>
    </row>
    <row r="22366" spans="22:26">
      <c r="V22366" s="288"/>
      <c r="W22366" s="287"/>
      <c r="Z22366" s="289"/>
    </row>
    <row r="22367" spans="22:26">
      <c r="V22367" s="288"/>
      <c r="W22367" s="287"/>
      <c r="Z22367" s="289"/>
    </row>
    <row r="22368" spans="22:26">
      <c r="V22368" s="288"/>
      <c r="W22368" s="287"/>
      <c r="Z22368" s="289"/>
    </row>
    <row r="22369" spans="22:26">
      <c r="V22369" s="288"/>
      <c r="W22369" s="287"/>
      <c r="Z22369" s="289"/>
    </row>
    <row r="22370" spans="22:26">
      <c r="V22370" s="288"/>
      <c r="W22370" s="287"/>
      <c r="Z22370" s="289"/>
    </row>
    <row r="22371" spans="22:26">
      <c r="V22371" s="288"/>
      <c r="W22371" s="287"/>
      <c r="Z22371" s="289"/>
    </row>
    <row r="22372" spans="22:26">
      <c r="V22372" s="288"/>
      <c r="W22372" s="287"/>
      <c r="Z22372" s="289"/>
    </row>
    <row r="22373" spans="22:26">
      <c r="V22373" s="288"/>
      <c r="W22373" s="287"/>
      <c r="Z22373" s="289"/>
    </row>
    <row r="22374" spans="22:26">
      <c r="V22374" s="288"/>
      <c r="W22374" s="287"/>
      <c r="Z22374" s="289"/>
    </row>
    <row r="22375" spans="22:26">
      <c r="V22375" s="288"/>
      <c r="W22375" s="287"/>
      <c r="Z22375" s="289"/>
    </row>
    <row r="22376" spans="22:26">
      <c r="V22376" s="288"/>
      <c r="W22376" s="287"/>
      <c r="Z22376" s="289"/>
    </row>
    <row r="22377" spans="22:26">
      <c r="V22377" s="288"/>
      <c r="W22377" s="287"/>
      <c r="Z22377" s="289"/>
    </row>
    <row r="22378" spans="22:26">
      <c r="V22378" s="288"/>
      <c r="W22378" s="287"/>
      <c r="Z22378" s="289"/>
    </row>
    <row r="22379" spans="22:26">
      <c r="V22379" s="288"/>
      <c r="W22379" s="287"/>
      <c r="Z22379" s="289"/>
    </row>
    <row r="22380" spans="22:26">
      <c r="V22380" s="288"/>
      <c r="W22380" s="287"/>
      <c r="Z22380" s="289"/>
    </row>
    <row r="22381" spans="22:26">
      <c r="V22381" s="288"/>
      <c r="W22381" s="287"/>
      <c r="Z22381" s="289"/>
    </row>
    <row r="22382" spans="22:26">
      <c r="V22382" s="288"/>
      <c r="W22382" s="287"/>
      <c r="Z22382" s="289"/>
    </row>
    <row r="22383" spans="22:26">
      <c r="V22383" s="288"/>
      <c r="W22383" s="287"/>
      <c r="Z22383" s="289"/>
    </row>
    <row r="22384" spans="22:26">
      <c r="V22384" s="288"/>
      <c r="W22384" s="287"/>
      <c r="Z22384" s="289"/>
    </row>
    <row r="22385" spans="22:26">
      <c r="V22385" s="288"/>
      <c r="W22385" s="287"/>
      <c r="Z22385" s="289"/>
    </row>
    <row r="22386" spans="22:26">
      <c r="V22386" s="288"/>
      <c r="W22386" s="287"/>
      <c r="Z22386" s="289"/>
    </row>
    <row r="22387" spans="22:26">
      <c r="V22387" s="288"/>
      <c r="W22387" s="287"/>
      <c r="Z22387" s="289"/>
    </row>
    <row r="22388" spans="22:26">
      <c r="V22388" s="288"/>
      <c r="W22388" s="287"/>
      <c r="Z22388" s="289"/>
    </row>
    <row r="22389" spans="22:26">
      <c r="V22389" s="288"/>
      <c r="W22389" s="287"/>
      <c r="Z22389" s="289"/>
    </row>
    <row r="22390" spans="22:26">
      <c r="V22390" s="288"/>
      <c r="W22390" s="287"/>
      <c r="Z22390" s="289"/>
    </row>
    <row r="22391" spans="22:26">
      <c r="V22391" s="288"/>
      <c r="W22391" s="287"/>
      <c r="Z22391" s="289"/>
    </row>
    <row r="22392" spans="22:26">
      <c r="V22392" s="288"/>
      <c r="W22392" s="287"/>
      <c r="Z22392" s="289"/>
    </row>
    <row r="22393" spans="22:26">
      <c r="V22393" s="288"/>
      <c r="W22393" s="287"/>
      <c r="Z22393" s="289"/>
    </row>
    <row r="22394" spans="22:26">
      <c r="V22394" s="288"/>
      <c r="W22394" s="287"/>
      <c r="Z22394" s="289"/>
    </row>
    <row r="22395" spans="22:26">
      <c r="V22395" s="288"/>
      <c r="W22395" s="287"/>
      <c r="Z22395" s="289"/>
    </row>
    <row r="22396" spans="22:26">
      <c r="V22396" s="288"/>
      <c r="W22396" s="287"/>
      <c r="Z22396" s="289"/>
    </row>
    <row r="22397" spans="22:26">
      <c r="V22397" s="288"/>
      <c r="W22397" s="287"/>
      <c r="Z22397" s="289"/>
    </row>
    <row r="22398" spans="22:26">
      <c r="V22398" s="288"/>
      <c r="W22398" s="287"/>
      <c r="Z22398" s="289"/>
    </row>
    <row r="22399" spans="22:26">
      <c r="V22399" s="288"/>
      <c r="W22399" s="287"/>
      <c r="Z22399" s="289"/>
    </row>
    <row r="22400" spans="22:26">
      <c r="V22400" s="288"/>
      <c r="W22400" s="287"/>
      <c r="Z22400" s="289"/>
    </row>
    <row r="22401" spans="22:26">
      <c r="V22401" s="288"/>
      <c r="W22401" s="287"/>
      <c r="Z22401" s="289"/>
    </row>
    <row r="22402" spans="22:26">
      <c r="V22402" s="288"/>
      <c r="W22402" s="287"/>
      <c r="Z22402" s="289"/>
    </row>
    <row r="22403" spans="22:26">
      <c r="V22403" s="288"/>
      <c r="W22403" s="287"/>
      <c r="Z22403" s="289"/>
    </row>
    <row r="22404" spans="22:26">
      <c r="V22404" s="288"/>
      <c r="W22404" s="287"/>
      <c r="Z22404" s="289"/>
    </row>
    <row r="22405" spans="22:26">
      <c r="V22405" s="288"/>
      <c r="W22405" s="287"/>
      <c r="Z22405" s="289"/>
    </row>
    <row r="22406" spans="22:26">
      <c r="V22406" s="288"/>
      <c r="W22406" s="287"/>
      <c r="Z22406" s="289"/>
    </row>
    <row r="22407" spans="22:26">
      <c r="V22407" s="288"/>
      <c r="W22407" s="287"/>
      <c r="Z22407" s="289"/>
    </row>
    <row r="22408" spans="22:26">
      <c r="V22408" s="288"/>
      <c r="W22408" s="287"/>
      <c r="Z22408" s="289"/>
    </row>
    <row r="22409" spans="22:26">
      <c r="V22409" s="288"/>
      <c r="W22409" s="287"/>
      <c r="Z22409" s="289"/>
    </row>
    <row r="22410" spans="22:26">
      <c r="V22410" s="288"/>
      <c r="W22410" s="287"/>
      <c r="Z22410" s="289"/>
    </row>
    <row r="22411" spans="22:26">
      <c r="V22411" s="288"/>
      <c r="W22411" s="287"/>
      <c r="Z22411" s="289"/>
    </row>
    <row r="22412" spans="22:26">
      <c r="V22412" s="288"/>
      <c r="W22412" s="287"/>
      <c r="Z22412" s="289"/>
    </row>
    <row r="22413" spans="22:26">
      <c r="V22413" s="288"/>
      <c r="W22413" s="287"/>
      <c r="Z22413" s="289"/>
    </row>
    <row r="22414" spans="22:26">
      <c r="V22414" s="288"/>
      <c r="W22414" s="287"/>
      <c r="Z22414" s="289"/>
    </row>
    <row r="22415" spans="22:26">
      <c r="V22415" s="288"/>
      <c r="W22415" s="287"/>
      <c r="Z22415" s="289"/>
    </row>
    <row r="22416" spans="22:26">
      <c r="V22416" s="288"/>
      <c r="W22416" s="287"/>
      <c r="Z22416" s="289"/>
    </row>
    <row r="22417" spans="22:26">
      <c r="V22417" s="288"/>
      <c r="W22417" s="287"/>
      <c r="Z22417" s="289"/>
    </row>
    <row r="22418" spans="22:26">
      <c r="V22418" s="288"/>
      <c r="W22418" s="287"/>
      <c r="Z22418" s="289"/>
    </row>
    <row r="22419" spans="22:26">
      <c r="V22419" s="288"/>
      <c r="W22419" s="287"/>
      <c r="Z22419" s="289"/>
    </row>
    <row r="22420" spans="22:26">
      <c r="V22420" s="288"/>
      <c r="W22420" s="287"/>
      <c r="Z22420" s="289"/>
    </row>
    <row r="22421" spans="22:26">
      <c r="V22421" s="288"/>
      <c r="W22421" s="287"/>
      <c r="Z22421" s="289"/>
    </row>
    <row r="22422" spans="22:26">
      <c r="V22422" s="288"/>
      <c r="W22422" s="287"/>
      <c r="Z22422" s="289"/>
    </row>
    <row r="22423" spans="22:26">
      <c r="V22423" s="288"/>
      <c r="W22423" s="287"/>
      <c r="Z22423" s="289"/>
    </row>
    <row r="22424" spans="22:26">
      <c r="V22424" s="288"/>
      <c r="W22424" s="287"/>
      <c r="Z22424" s="289"/>
    </row>
    <row r="22425" spans="22:26">
      <c r="V22425" s="288"/>
      <c r="W22425" s="287"/>
      <c r="Z22425" s="289"/>
    </row>
    <row r="22426" spans="22:26">
      <c r="V22426" s="288"/>
      <c r="W22426" s="287"/>
      <c r="Z22426" s="289"/>
    </row>
    <row r="22427" spans="22:26">
      <c r="V22427" s="288"/>
      <c r="W22427" s="287"/>
      <c r="Z22427" s="289"/>
    </row>
    <row r="22428" spans="22:26">
      <c r="V22428" s="288"/>
      <c r="W22428" s="287"/>
      <c r="Z22428" s="289"/>
    </row>
    <row r="22429" spans="22:26">
      <c r="V22429" s="288"/>
      <c r="W22429" s="287"/>
      <c r="Z22429" s="289"/>
    </row>
    <row r="22430" spans="22:26">
      <c r="V22430" s="288"/>
      <c r="W22430" s="287"/>
      <c r="Z22430" s="289"/>
    </row>
    <row r="22431" spans="22:26">
      <c r="V22431" s="288"/>
      <c r="W22431" s="287"/>
      <c r="Z22431" s="289"/>
    </row>
    <row r="22432" spans="22:26">
      <c r="V22432" s="288"/>
      <c r="W22432" s="287"/>
      <c r="Z22432" s="289"/>
    </row>
    <row r="22433" spans="22:26">
      <c r="V22433" s="288"/>
      <c r="W22433" s="287"/>
      <c r="Z22433" s="289"/>
    </row>
    <row r="22434" spans="22:26">
      <c r="V22434" s="288"/>
      <c r="W22434" s="287"/>
      <c r="Z22434" s="289"/>
    </row>
    <row r="22435" spans="22:26">
      <c r="V22435" s="288"/>
      <c r="W22435" s="287"/>
      <c r="Z22435" s="289"/>
    </row>
    <row r="22436" spans="22:26">
      <c r="V22436" s="288"/>
      <c r="W22436" s="287"/>
      <c r="Z22436" s="289"/>
    </row>
    <row r="22437" spans="22:26">
      <c r="V22437" s="288"/>
      <c r="W22437" s="287"/>
      <c r="Z22437" s="289"/>
    </row>
    <row r="22438" spans="22:26">
      <c r="V22438" s="288"/>
      <c r="W22438" s="287"/>
      <c r="Z22438" s="289"/>
    </row>
    <row r="22439" spans="22:26">
      <c r="V22439" s="288"/>
      <c r="W22439" s="287"/>
      <c r="Z22439" s="289"/>
    </row>
    <row r="22440" spans="22:26">
      <c r="V22440" s="288"/>
      <c r="W22440" s="287"/>
      <c r="Z22440" s="289"/>
    </row>
    <row r="22441" spans="22:26">
      <c r="V22441" s="288"/>
      <c r="W22441" s="287"/>
      <c r="Z22441" s="289"/>
    </row>
    <row r="22442" spans="22:26">
      <c r="V22442" s="288"/>
      <c r="W22442" s="287"/>
      <c r="Z22442" s="289"/>
    </row>
    <row r="22443" spans="22:26">
      <c r="V22443" s="288"/>
      <c r="W22443" s="287"/>
      <c r="Z22443" s="289"/>
    </row>
    <row r="22444" spans="22:26">
      <c r="V22444" s="288"/>
      <c r="W22444" s="287"/>
      <c r="Z22444" s="289"/>
    </row>
    <row r="22445" spans="22:26">
      <c r="V22445" s="288"/>
      <c r="W22445" s="287"/>
      <c r="Z22445" s="289"/>
    </row>
    <row r="22446" spans="22:26">
      <c r="V22446" s="288"/>
      <c r="W22446" s="287"/>
      <c r="Z22446" s="289"/>
    </row>
    <row r="22447" spans="22:26">
      <c r="V22447" s="288"/>
      <c r="W22447" s="287"/>
      <c r="Z22447" s="289"/>
    </row>
    <row r="22448" spans="22:26">
      <c r="V22448" s="288"/>
      <c r="W22448" s="287"/>
      <c r="Z22448" s="289"/>
    </row>
    <row r="22449" spans="22:26">
      <c r="V22449" s="288"/>
      <c r="W22449" s="287"/>
      <c r="Z22449" s="289"/>
    </row>
    <row r="22450" spans="22:26">
      <c r="V22450" s="288"/>
      <c r="W22450" s="287"/>
      <c r="Z22450" s="289"/>
    </row>
    <row r="22451" spans="22:26">
      <c r="V22451" s="288"/>
      <c r="W22451" s="287"/>
      <c r="Z22451" s="289"/>
    </row>
    <row r="22452" spans="22:26">
      <c r="V22452" s="288"/>
      <c r="W22452" s="287"/>
      <c r="Z22452" s="289"/>
    </row>
    <row r="22453" spans="22:26">
      <c r="V22453" s="288"/>
      <c r="W22453" s="287"/>
      <c r="Z22453" s="289"/>
    </row>
    <row r="22454" spans="22:26">
      <c r="V22454" s="288"/>
      <c r="W22454" s="287"/>
      <c r="Z22454" s="289"/>
    </row>
    <row r="22455" spans="22:26">
      <c r="V22455" s="288"/>
      <c r="W22455" s="287"/>
      <c r="Z22455" s="289"/>
    </row>
    <row r="22456" spans="22:26">
      <c r="V22456" s="288"/>
      <c r="W22456" s="287"/>
      <c r="Z22456" s="289"/>
    </row>
    <row r="22457" spans="22:26">
      <c r="V22457" s="288"/>
      <c r="W22457" s="287"/>
      <c r="Z22457" s="289"/>
    </row>
    <row r="22458" spans="22:26">
      <c r="V22458" s="288"/>
      <c r="W22458" s="287"/>
      <c r="Z22458" s="289"/>
    </row>
    <row r="22459" spans="22:26">
      <c r="V22459" s="288"/>
      <c r="W22459" s="287"/>
      <c r="Z22459" s="289"/>
    </row>
    <row r="22460" spans="22:26">
      <c r="V22460" s="288"/>
      <c r="W22460" s="287"/>
      <c r="Z22460" s="289"/>
    </row>
    <row r="22461" spans="22:26">
      <c r="V22461" s="288"/>
      <c r="W22461" s="287"/>
      <c r="Z22461" s="289"/>
    </row>
    <row r="22462" spans="22:26">
      <c r="V22462" s="288"/>
      <c r="W22462" s="287"/>
      <c r="Z22462" s="289"/>
    </row>
    <row r="22463" spans="22:26">
      <c r="V22463" s="288"/>
      <c r="W22463" s="287"/>
      <c r="Z22463" s="289"/>
    </row>
    <row r="22464" spans="22:26">
      <c r="V22464" s="288"/>
      <c r="W22464" s="287"/>
      <c r="Z22464" s="289"/>
    </row>
    <row r="22465" spans="22:26">
      <c r="V22465" s="288"/>
      <c r="W22465" s="287"/>
      <c r="Z22465" s="289"/>
    </row>
    <row r="22466" spans="22:26">
      <c r="V22466" s="288"/>
      <c r="W22466" s="287"/>
      <c r="Z22466" s="289"/>
    </row>
    <row r="22467" spans="22:26">
      <c r="V22467" s="288"/>
      <c r="W22467" s="287"/>
      <c r="Z22467" s="289"/>
    </row>
    <row r="22468" spans="22:26">
      <c r="V22468" s="288"/>
      <c r="W22468" s="287"/>
      <c r="Z22468" s="289"/>
    </row>
    <row r="22469" spans="22:26">
      <c r="V22469" s="288"/>
      <c r="W22469" s="287"/>
      <c r="Z22469" s="289"/>
    </row>
    <row r="22470" spans="22:26">
      <c r="V22470" s="288"/>
      <c r="W22470" s="287"/>
      <c r="Z22470" s="289"/>
    </row>
    <row r="22471" spans="22:26">
      <c r="V22471" s="288"/>
      <c r="W22471" s="287"/>
      <c r="Z22471" s="289"/>
    </row>
    <row r="22472" spans="22:26">
      <c r="V22472" s="288"/>
      <c r="W22472" s="287"/>
      <c r="Z22472" s="289"/>
    </row>
    <row r="22473" spans="22:26">
      <c r="V22473" s="288"/>
      <c r="W22473" s="287"/>
      <c r="Z22473" s="289"/>
    </row>
    <row r="22474" spans="22:26">
      <c r="V22474" s="288"/>
      <c r="W22474" s="287"/>
      <c r="Z22474" s="289"/>
    </row>
    <row r="22475" spans="22:26">
      <c r="V22475" s="288"/>
      <c r="W22475" s="287"/>
      <c r="Z22475" s="289"/>
    </row>
    <row r="22476" spans="22:26">
      <c r="V22476" s="288"/>
      <c r="W22476" s="287"/>
      <c r="Z22476" s="289"/>
    </row>
    <row r="22477" spans="22:26">
      <c r="V22477" s="288"/>
      <c r="W22477" s="287"/>
      <c r="Z22477" s="289"/>
    </row>
    <row r="22478" spans="22:26">
      <c r="V22478" s="288"/>
      <c r="W22478" s="287"/>
      <c r="Z22478" s="289"/>
    </row>
    <row r="22479" spans="22:26">
      <c r="V22479" s="288"/>
      <c r="W22479" s="287"/>
      <c r="Z22479" s="289"/>
    </row>
    <row r="22480" spans="22:26">
      <c r="V22480" s="288"/>
      <c r="W22480" s="287"/>
      <c r="Z22480" s="289"/>
    </row>
    <row r="22481" spans="22:26">
      <c r="V22481" s="288"/>
      <c r="W22481" s="287"/>
      <c r="Z22481" s="289"/>
    </row>
    <row r="22482" spans="22:26">
      <c r="V22482" s="288"/>
      <c r="W22482" s="287"/>
      <c r="Z22482" s="289"/>
    </row>
    <row r="22483" spans="22:26">
      <c r="V22483" s="288"/>
      <c r="W22483" s="287"/>
      <c r="Z22483" s="289"/>
    </row>
    <row r="22484" spans="22:26">
      <c r="V22484" s="288"/>
      <c r="W22484" s="287"/>
      <c r="Z22484" s="289"/>
    </row>
    <row r="22485" spans="22:26">
      <c r="V22485" s="288"/>
      <c r="W22485" s="287"/>
      <c r="Z22485" s="289"/>
    </row>
    <row r="22486" spans="22:26">
      <c r="V22486" s="288"/>
      <c r="W22486" s="287"/>
      <c r="Z22486" s="289"/>
    </row>
    <row r="22487" spans="22:26">
      <c r="V22487" s="288"/>
      <c r="W22487" s="287"/>
      <c r="Z22487" s="289"/>
    </row>
    <row r="22488" spans="22:26">
      <c r="V22488" s="288"/>
      <c r="W22488" s="287"/>
      <c r="Z22488" s="289"/>
    </row>
    <row r="22489" spans="22:26">
      <c r="V22489" s="288"/>
      <c r="W22489" s="287"/>
      <c r="Z22489" s="289"/>
    </row>
    <row r="22490" spans="22:26">
      <c r="V22490" s="288"/>
      <c r="W22490" s="287"/>
      <c r="Z22490" s="289"/>
    </row>
    <row r="22491" spans="22:26">
      <c r="V22491" s="288"/>
      <c r="W22491" s="287"/>
      <c r="Z22491" s="289"/>
    </row>
    <row r="22492" spans="22:26">
      <c r="V22492" s="288"/>
      <c r="W22492" s="287"/>
      <c r="Z22492" s="289"/>
    </row>
    <row r="22493" spans="22:26">
      <c r="V22493" s="288"/>
      <c r="W22493" s="287"/>
      <c r="Z22493" s="289"/>
    </row>
    <row r="22494" spans="22:26">
      <c r="V22494" s="288"/>
      <c r="W22494" s="287"/>
      <c r="Z22494" s="289"/>
    </row>
    <row r="22495" spans="22:26">
      <c r="V22495" s="288"/>
      <c r="W22495" s="287"/>
      <c r="Z22495" s="289"/>
    </row>
    <row r="22496" spans="22:26">
      <c r="V22496" s="288"/>
      <c r="W22496" s="287"/>
      <c r="Z22496" s="289"/>
    </row>
    <row r="22497" spans="22:26">
      <c r="V22497" s="288"/>
      <c r="W22497" s="287"/>
      <c r="Z22497" s="289"/>
    </row>
    <row r="22498" spans="22:26">
      <c r="V22498" s="288"/>
      <c r="W22498" s="287"/>
      <c r="Z22498" s="289"/>
    </row>
    <row r="22499" spans="22:26">
      <c r="V22499" s="288"/>
      <c r="W22499" s="287"/>
      <c r="Z22499" s="289"/>
    </row>
    <row r="22500" spans="22:26">
      <c r="V22500" s="288"/>
      <c r="W22500" s="287"/>
      <c r="Z22500" s="289"/>
    </row>
    <row r="22501" spans="22:26">
      <c r="V22501" s="288"/>
      <c r="W22501" s="287"/>
      <c r="Z22501" s="289"/>
    </row>
    <row r="22502" spans="22:26">
      <c r="V22502" s="288"/>
      <c r="W22502" s="287"/>
      <c r="Z22502" s="289"/>
    </row>
    <row r="22503" spans="22:26">
      <c r="V22503" s="288"/>
      <c r="W22503" s="287"/>
      <c r="Z22503" s="289"/>
    </row>
    <row r="22504" spans="22:26">
      <c r="V22504" s="288"/>
      <c r="W22504" s="287"/>
      <c r="Z22504" s="289"/>
    </row>
    <row r="22505" spans="22:26">
      <c r="V22505" s="288"/>
      <c r="W22505" s="287"/>
      <c r="Z22505" s="289"/>
    </row>
    <row r="22506" spans="22:26">
      <c r="V22506" s="288"/>
      <c r="W22506" s="287"/>
      <c r="Z22506" s="289"/>
    </row>
    <row r="22507" spans="22:26">
      <c r="V22507" s="288"/>
      <c r="W22507" s="287"/>
      <c r="Z22507" s="289"/>
    </row>
    <row r="22508" spans="22:26">
      <c r="V22508" s="288"/>
      <c r="W22508" s="287"/>
      <c r="Z22508" s="289"/>
    </row>
    <row r="22509" spans="22:26">
      <c r="V22509" s="288"/>
      <c r="W22509" s="287"/>
      <c r="Z22509" s="289"/>
    </row>
    <row r="22510" spans="22:26">
      <c r="V22510" s="288"/>
      <c r="W22510" s="287"/>
      <c r="Z22510" s="289"/>
    </row>
    <row r="22511" spans="22:26">
      <c r="V22511" s="288"/>
      <c r="W22511" s="287"/>
      <c r="Z22511" s="289"/>
    </row>
    <row r="22512" spans="22:26">
      <c r="V22512" s="288"/>
      <c r="W22512" s="287"/>
      <c r="Z22512" s="289"/>
    </row>
    <row r="22513" spans="22:26">
      <c r="V22513" s="288"/>
      <c r="W22513" s="287"/>
      <c r="Z22513" s="289"/>
    </row>
    <row r="22514" spans="22:26">
      <c r="V22514" s="288"/>
      <c r="W22514" s="287"/>
      <c r="Z22514" s="289"/>
    </row>
    <row r="22515" spans="22:26">
      <c r="V22515" s="288"/>
      <c r="W22515" s="287"/>
      <c r="Z22515" s="289"/>
    </row>
    <row r="22516" spans="22:26">
      <c r="V22516" s="288"/>
      <c r="W22516" s="287"/>
      <c r="Z22516" s="289"/>
    </row>
    <row r="22517" spans="22:26">
      <c r="V22517" s="288"/>
      <c r="W22517" s="287"/>
      <c r="Z22517" s="289"/>
    </row>
    <row r="22518" spans="22:26">
      <c r="V22518" s="288"/>
      <c r="W22518" s="287"/>
      <c r="Z22518" s="289"/>
    </row>
    <row r="22519" spans="22:26">
      <c r="V22519" s="288"/>
      <c r="W22519" s="287"/>
      <c r="Z22519" s="289"/>
    </row>
    <row r="22520" spans="22:26">
      <c r="V22520" s="288"/>
      <c r="W22520" s="287"/>
      <c r="Z22520" s="289"/>
    </row>
    <row r="22521" spans="22:26">
      <c r="V22521" s="288"/>
      <c r="W22521" s="287"/>
      <c r="Z22521" s="289"/>
    </row>
    <row r="22522" spans="22:26">
      <c r="V22522" s="288"/>
      <c r="W22522" s="287"/>
      <c r="Z22522" s="289"/>
    </row>
    <row r="22523" spans="22:26">
      <c r="V22523" s="288"/>
      <c r="W22523" s="287"/>
      <c r="Z22523" s="289"/>
    </row>
    <row r="22524" spans="22:26">
      <c r="V22524" s="288"/>
      <c r="W22524" s="287"/>
      <c r="Z22524" s="289"/>
    </row>
    <row r="22525" spans="22:26">
      <c r="V22525" s="288"/>
      <c r="W22525" s="287"/>
      <c r="Z22525" s="289"/>
    </row>
    <row r="22526" spans="22:26">
      <c r="V22526" s="288"/>
      <c r="W22526" s="287"/>
      <c r="Z22526" s="289"/>
    </row>
    <row r="22527" spans="22:26">
      <c r="V22527" s="288"/>
      <c r="W22527" s="287"/>
      <c r="Z22527" s="289"/>
    </row>
    <row r="22528" spans="22:26">
      <c r="V22528" s="288"/>
      <c r="W22528" s="287"/>
      <c r="Z22528" s="289"/>
    </row>
    <row r="22529" spans="22:26">
      <c r="V22529" s="288"/>
      <c r="W22529" s="287"/>
      <c r="Z22529" s="289"/>
    </row>
    <row r="22530" spans="22:26">
      <c r="V22530" s="288"/>
      <c r="W22530" s="287"/>
      <c r="Z22530" s="289"/>
    </row>
    <row r="22531" spans="22:26">
      <c r="V22531" s="288"/>
      <c r="W22531" s="287"/>
      <c r="Z22531" s="289"/>
    </row>
    <row r="22532" spans="22:26">
      <c r="V22532" s="288"/>
      <c r="W22532" s="287"/>
      <c r="Z22532" s="289"/>
    </row>
    <row r="22533" spans="22:26">
      <c r="V22533" s="288"/>
      <c r="W22533" s="287"/>
      <c r="Z22533" s="289"/>
    </row>
    <row r="22534" spans="22:26">
      <c r="V22534" s="288"/>
      <c r="W22534" s="287"/>
      <c r="Z22534" s="289"/>
    </row>
    <row r="22535" spans="22:26">
      <c r="V22535" s="288"/>
      <c r="W22535" s="287"/>
      <c r="Z22535" s="289"/>
    </row>
    <row r="22536" spans="22:26">
      <c r="V22536" s="288"/>
      <c r="W22536" s="287"/>
      <c r="Z22536" s="289"/>
    </row>
    <row r="22537" spans="22:26">
      <c r="V22537" s="288"/>
      <c r="W22537" s="287"/>
      <c r="Z22537" s="289"/>
    </row>
    <row r="22538" spans="22:26">
      <c r="V22538" s="288"/>
      <c r="W22538" s="287"/>
      <c r="Z22538" s="289"/>
    </row>
    <row r="22539" spans="22:26">
      <c r="V22539" s="288"/>
      <c r="W22539" s="287"/>
      <c r="Z22539" s="289"/>
    </row>
    <row r="22540" spans="22:26">
      <c r="V22540" s="288"/>
      <c r="W22540" s="287"/>
      <c r="Z22540" s="289"/>
    </row>
    <row r="22541" spans="22:26">
      <c r="V22541" s="288"/>
      <c r="W22541" s="287"/>
      <c r="Z22541" s="289"/>
    </row>
    <row r="22542" spans="22:26">
      <c r="V22542" s="288"/>
      <c r="W22542" s="287"/>
      <c r="Z22542" s="289"/>
    </row>
    <row r="22543" spans="22:26">
      <c r="V22543" s="288"/>
      <c r="W22543" s="287"/>
      <c r="Z22543" s="289"/>
    </row>
    <row r="22544" spans="22:26">
      <c r="V22544" s="288"/>
      <c r="W22544" s="287"/>
      <c r="Z22544" s="289"/>
    </row>
    <row r="22545" spans="22:26">
      <c r="V22545" s="288"/>
      <c r="W22545" s="287"/>
      <c r="Z22545" s="289"/>
    </row>
    <row r="22546" spans="22:26">
      <c r="V22546" s="288"/>
      <c r="W22546" s="287"/>
      <c r="Z22546" s="289"/>
    </row>
    <row r="22547" spans="22:26">
      <c r="V22547" s="288"/>
      <c r="W22547" s="287"/>
      <c r="Z22547" s="289"/>
    </row>
    <row r="22548" spans="22:26">
      <c r="V22548" s="288"/>
      <c r="W22548" s="287"/>
      <c r="Z22548" s="289"/>
    </row>
    <row r="22549" spans="22:26">
      <c r="V22549" s="288"/>
      <c r="W22549" s="287"/>
      <c r="Z22549" s="289"/>
    </row>
    <row r="22550" spans="22:26">
      <c r="V22550" s="288"/>
      <c r="W22550" s="287"/>
      <c r="Z22550" s="289"/>
    </row>
    <row r="22551" spans="22:26">
      <c r="V22551" s="288"/>
      <c r="W22551" s="287"/>
      <c r="Z22551" s="289"/>
    </row>
    <row r="22552" spans="22:26">
      <c r="V22552" s="288"/>
      <c r="W22552" s="287"/>
      <c r="Z22552" s="289"/>
    </row>
    <row r="22553" spans="22:26">
      <c r="V22553" s="288"/>
      <c r="W22553" s="287"/>
      <c r="Z22553" s="289"/>
    </row>
    <row r="22554" spans="22:26">
      <c r="V22554" s="288"/>
      <c r="W22554" s="287"/>
      <c r="Z22554" s="289"/>
    </row>
    <row r="22555" spans="22:26">
      <c r="V22555" s="288"/>
      <c r="W22555" s="287"/>
      <c r="Z22555" s="289"/>
    </row>
    <row r="22556" spans="22:26">
      <c r="V22556" s="288"/>
      <c r="W22556" s="287"/>
      <c r="Z22556" s="289"/>
    </row>
    <row r="22557" spans="22:26">
      <c r="V22557" s="288"/>
      <c r="W22557" s="287"/>
      <c r="Z22557" s="289"/>
    </row>
    <row r="22558" spans="22:26">
      <c r="V22558" s="288"/>
      <c r="W22558" s="287"/>
      <c r="Z22558" s="289"/>
    </row>
    <row r="22559" spans="22:26">
      <c r="V22559" s="288"/>
      <c r="W22559" s="287"/>
      <c r="Z22559" s="289"/>
    </row>
    <row r="22560" spans="22:26">
      <c r="V22560" s="288"/>
      <c r="W22560" s="287"/>
      <c r="Z22560" s="289"/>
    </row>
    <row r="22561" spans="22:26">
      <c r="V22561" s="288"/>
      <c r="W22561" s="287"/>
      <c r="Z22561" s="289"/>
    </row>
    <row r="22562" spans="22:26">
      <c r="V22562" s="288"/>
      <c r="W22562" s="287"/>
      <c r="Z22562" s="289"/>
    </row>
    <row r="22563" spans="22:26">
      <c r="V22563" s="288"/>
      <c r="W22563" s="287"/>
      <c r="Z22563" s="289"/>
    </row>
    <row r="22564" spans="22:26">
      <c r="V22564" s="288"/>
      <c r="W22564" s="287"/>
      <c r="Z22564" s="289"/>
    </row>
    <row r="22565" spans="22:26">
      <c r="V22565" s="288"/>
      <c r="W22565" s="287"/>
      <c r="Z22565" s="289"/>
    </row>
    <row r="22566" spans="22:26">
      <c r="V22566" s="288"/>
      <c r="W22566" s="287"/>
      <c r="Z22566" s="289"/>
    </row>
    <row r="22567" spans="22:26">
      <c r="V22567" s="288"/>
      <c r="W22567" s="287"/>
      <c r="Z22567" s="289"/>
    </row>
    <row r="22568" spans="22:26">
      <c r="V22568" s="288"/>
      <c r="W22568" s="287"/>
      <c r="Z22568" s="289"/>
    </row>
    <row r="22569" spans="22:26">
      <c r="V22569" s="288"/>
      <c r="W22569" s="287"/>
      <c r="Z22569" s="289"/>
    </row>
    <row r="22570" spans="22:26">
      <c r="V22570" s="288"/>
      <c r="W22570" s="287"/>
      <c r="Z22570" s="289"/>
    </row>
    <row r="22571" spans="22:26">
      <c r="V22571" s="288"/>
      <c r="W22571" s="287"/>
      <c r="Z22571" s="289"/>
    </row>
    <row r="22572" spans="22:26">
      <c r="V22572" s="288"/>
      <c r="W22572" s="287"/>
      <c r="Z22572" s="289"/>
    </row>
    <row r="22573" spans="22:26">
      <c r="V22573" s="288"/>
      <c r="W22573" s="287"/>
      <c r="Z22573" s="289"/>
    </row>
    <row r="22574" spans="22:26">
      <c r="V22574" s="288"/>
      <c r="W22574" s="287"/>
      <c r="Z22574" s="289"/>
    </row>
    <row r="22575" spans="22:26">
      <c r="V22575" s="288"/>
      <c r="W22575" s="287"/>
      <c r="Z22575" s="289"/>
    </row>
    <row r="22576" spans="22:26">
      <c r="V22576" s="288"/>
      <c r="W22576" s="287"/>
      <c r="Z22576" s="289"/>
    </row>
    <row r="22577" spans="22:26">
      <c r="V22577" s="288"/>
      <c r="W22577" s="287"/>
      <c r="Z22577" s="289"/>
    </row>
    <row r="22578" spans="22:26">
      <c r="V22578" s="288"/>
      <c r="W22578" s="287"/>
      <c r="Z22578" s="289"/>
    </row>
    <row r="22579" spans="22:26">
      <c r="V22579" s="288"/>
      <c r="W22579" s="287"/>
      <c r="Z22579" s="289"/>
    </row>
    <row r="22580" spans="22:26">
      <c r="V22580" s="288"/>
      <c r="W22580" s="287"/>
      <c r="Z22580" s="289"/>
    </row>
    <row r="22581" spans="22:26">
      <c r="V22581" s="288"/>
      <c r="W22581" s="287"/>
      <c r="Z22581" s="289"/>
    </row>
    <row r="22582" spans="22:26">
      <c r="V22582" s="288"/>
      <c r="W22582" s="287"/>
      <c r="Z22582" s="289"/>
    </row>
    <row r="22583" spans="22:26">
      <c r="V22583" s="288"/>
      <c r="W22583" s="287"/>
      <c r="Z22583" s="289"/>
    </row>
    <row r="22584" spans="22:26">
      <c r="V22584" s="288"/>
      <c r="W22584" s="287"/>
      <c r="Z22584" s="289"/>
    </row>
    <row r="22585" spans="22:26">
      <c r="V22585" s="288"/>
      <c r="W22585" s="287"/>
      <c r="Z22585" s="289"/>
    </row>
    <row r="22586" spans="22:26">
      <c r="V22586" s="288"/>
      <c r="W22586" s="287"/>
      <c r="Z22586" s="289"/>
    </row>
    <row r="22587" spans="22:26">
      <c r="V22587" s="288"/>
      <c r="W22587" s="287"/>
      <c r="Z22587" s="289"/>
    </row>
    <row r="22588" spans="22:26">
      <c r="V22588" s="288"/>
      <c r="W22588" s="287"/>
      <c r="Z22588" s="289"/>
    </row>
    <row r="22589" spans="22:26">
      <c r="V22589" s="288"/>
      <c r="W22589" s="287"/>
      <c r="Z22589" s="289"/>
    </row>
    <row r="22590" spans="22:26">
      <c r="V22590" s="288"/>
      <c r="W22590" s="287"/>
      <c r="Z22590" s="289"/>
    </row>
    <row r="22591" spans="22:26">
      <c r="V22591" s="288"/>
      <c r="W22591" s="287"/>
      <c r="Z22591" s="289"/>
    </row>
    <row r="22592" spans="22:26">
      <c r="V22592" s="288"/>
      <c r="W22592" s="287"/>
      <c r="Z22592" s="289"/>
    </row>
    <row r="22593" spans="22:26">
      <c r="V22593" s="288"/>
      <c r="W22593" s="287"/>
      <c r="Z22593" s="289"/>
    </row>
    <row r="22594" spans="22:26">
      <c r="V22594" s="288"/>
      <c r="W22594" s="287"/>
      <c r="Z22594" s="289"/>
    </row>
    <row r="22595" spans="22:26">
      <c r="V22595" s="288"/>
      <c r="W22595" s="287"/>
      <c r="Z22595" s="289"/>
    </row>
    <row r="22596" spans="22:26">
      <c r="V22596" s="288"/>
      <c r="W22596" s="287"/>
      <c r="Z22596" s="289"/>
    </row>
    <row r="22597" spans="22:26">
      <c r="V22597" s="288"/>
      <c r="W22597" s="287"/>
      <c r="Z22597" s="289"/>
    </row>
    <row r="22598" spans="22:26">
      <c r="V22598" s="288"/>
      <c r="W22598" s="287"/>
      <c r="Z22598" s="289"/>
    </row>
    <row r="22599" spans="22:26">
      <c r="V22599" s="288"/>
      <c r="W22599" s="287"/>
      <c r="Z22599" s="289"/>
    </row>
    <row r="22600" spans="22:26">
      <c r="V22600" s="288"/>
      <c r="W22600" s="287"/>
      <c r="Z22600" s="289"/>
    </row>
    <row r="22601" spans="22:26">
      <c r="V22601" s="288"/>
      <c r="W22601" s="287"/>
      <c r="Z22601" s="289"/>
    </row>
    <row r="22602" spans="22:26">
      <c r="V22602" s="288"/>
      <c r="W22602" s="287"/>
      <c r="Z22602" s="289"/>
    </row>
    <row r="22603" spans="22:26">
      <c r="V22603" s="288"/>
      <c r="W22603" s="287"/>
      <c r="Z22603" s="289"/>
    </row>
    <row r="22604" spans="22:26">
      <c r="V22604" s="288"/>
      <c r="W22604" s="287"/>
      <c r="Z22604" s="289"/>
    </row>
    <row r="22605" spans="22:26">
      <c r="V22605" s="288"/>
      <c r="W22605" s="287"/>
      <c r="Z22605" s="289"/>
    </row>
    <row r="22606" spans="22:26">
      <c r="V22606" s="288"/>
      <c r="W22606" s="287"/>
      <c r="Z22606" s="289"/>
    </row>
    <row r="22607" spans="22:26">
      <c r="V22607" s="288"/>
      <c r="W22607" s="287"/>
      <c r="Z22607" s="289"/>
    </row>
    <row r="22608" spans="22:26">
      <c r="V22608" s="288"/>
      <c r="W22608" s="287"/>
      <c r="Z22608" s="289"/>
    </row>
    <row r="22609" spans="22:26">
      <c r="V22609" s="288"/>
      <c r="W22609" s="287"/>
      <c r="Z22609" s="289"/>
    </row>
    <row r="22610" spans="22:26">
      <c r="V22610" s="288"/>
      <c r="W22610" s="287"/>
      <c r="Z22610" s="289"/>
    </row>
    <row r="22611" spans="22:26">
      <c r="V22611" s="288"/>
      <c r="W22611" s="287"/>
      <c r="Z22611" s="289"/>
    </row>
    <row r="22612" spans="22:26">
      <c r="V22612" s="288"/>
      <c r="W22612" s="287"/>
      <c r="Z22612" s="289"/>
    </row>
    <row r="22613" spans="22:26">
      <c r="V22613" s="288"/>
      <c r="W22613" s="287"/>
      <c r="Z22613" s="289"/>
    </row>
    <row r="22614" spans="22:26">
      <c r="V22614" s="288"/>
      <c r="W22614" s="287"/>
      <c r="Z22614" s="289"/>
    </row>
    <row r="22615" spans="22:26">
      <c r="V22615" s="288"/>
      <c r="W22615" s="287"/>
      <c r="Z22615" s="289"/>
    </row>
    <row r="22616" spans="22:26">
      <c r="V22616" s="288"/>
      <c r="W22616" s="287"/>
      <c r="Z22616" s="289"/>
    </row>
    <row r="22617" spans="22:26">
      <c r="V22617" s="288"/>
      <c r="W22617" s="287"/>
      <c r="Z22617" s="289"/>
    </row>
    <row r="22618" spans="22:26">
      <c r="V22618" s="288"/>
      <c r="W22618" s="287"/>
      <c r="Z22618" s="289"/>
    </row>
    <row r="22619" spans="22:26">
      <c r="V22619" s="288"/>
      <c r="W22619" s="287"/>
      <c r="Z22619" s="289"/>
    </row>
    <row r="22620" spans="22:26">
      <c r="V22620" s="288"/>
      <c r="W22620" s="287"/>
      <c r="Z22620" s="289"/>
    </row>
    <row r="22621" spans="22:26">
      <c r="V22621" s="288"/>
      <c r="W22621" s="287"/>
      <c r="Z22621" s="289"/>
    </row>
    <row r="22622" spans="22:26">
      <c r="V22622" s="288"/>
      <c r="W22622" s="287"/>
      <c r="Z22622" s="289"/>
    </row>
    <row r="22623" spans="22:26">
      <c r="V22623" s="288"/>
      <c r="W22623" s="287"/>
      <c r="Z22623" s="289"/>
    </row>
    <row r="22624" spans="22:26">
      <c r="V22624" s="288"/>
      <c r="W22624" s="287"/>
      <c r="Z22624" s="289"/>
    </row>
    <row r="22625" spans="22:26">
      <c r="V22625" s="288"/>
      <c r="W22625" s="287"/>
      <c r="Z22625" s="289"/>
    </row>
    <row r="22626" spans="22:26">
      <c r="V22626" s="288"/>
      <c r="W22626" s="287"/>
      <c r="Z22626" s="289"/>
    </row>
    <row r="22627" spans="22:26">
      <c r="V22627" s="288"/>
      <c r="W22627" s="287"/>
      <c r="Z22627" s="289"/>
    </row>
    <row r="22628" spans="22:26">
      <c r="V22628" s="288"/>
      <c r="W22628" s="287"/>
      <c r="Z22628" s="289"/>
    </row>
    <row r="22629" spans="22:26">
      <c r="V22629" s="288"/>
      <c r="W22629" s="287"/>
      <c r="Z22629" s="289"/>
    </row>
    <row r="22630" spans="22:26">
      <c r="V22630" s="288"/>
      <c r="W22630" s="287"/>
      <c r="Z22630" s="289"/>
    </row>
    <row r="22631" spans="22:26">
      <c r="V22631" s="288"/>
      <c r="W22631" s="287"/>
      <c r="Z22631" s="289"/>
    </row>
    <row r="22632" spans="22:26">
      <c r="V22632" s="288"/>
      <c r="W22632" s="287"/>
      <c r="Z22632" s="289"/>
    </row>
    <row r="22633" spans="22:26">
      <c r="V22633" s="288"/>
      <c r="W22633" s="287"/>
      <c r="Z22633" s="289"/>
    </row>
    <row r="22634" spans="22:26">
      <c r="V22634" s="288"/>
      <c r="W22634" s="287"/>
      <c r="Z22634" s="289"/>
    </row>
    <row r="22635" spans="22:26">
      <c r="V22635" s="288"/>
      <c r="W22635" s="287"/>
      <c r="Z22635" s="289"/>
    </row>
    <row r="22636" spans="22:26">
      <c r="V22636" s="288"/>
      <c r="W22636" s="287"/>
      <c r="Z22636" s="289"/>
    </row>
    <row r="22637" spans="22:26">
      <c r="V22637" s="288"/>
      <c r="W22637" s="287"/>
      <c r="Z22637" s="289"/>
    </row>
    <row r="22638" spans="22:26">
      <c r="V22638" s="288"/>
      <c r="W22638" s="287"/>
      <c r="Z22638" s="289"/>
    </row>
    <row r="22639" spans="22:26">
      <c r="V22639" s="288"/>
      <c r="W22639" s="287"/>
      <c r="Z22639" s="289"/>
    </row>
    <row r="22640" spans="22:26">
      <c r="V22640" s="288"/>
      <c r="W22640" s="287"/>
      <c r="Z22640" s="289"/>
    </row>
    <row r="22641" spans="22:26">
      <c r="V22641" s="288"/>
      <c r="W22641" s="287"/>
      <c r="Z22641" s="289"/>
    </row>
    <row r="22642" spans="22:26">
      <c r="V22642" s="288"/>
      <c r="W22642" s="287"/>
      <c r="Z22642" s="289"/>
    </row>
    <row r="22643" spans="22:26">
      <c r="V22643" s="288"/>
      <c r="W22643" s="287"/>
      <c r="Z22643" s="289"/>
    </row>
    <row r="22644" spans="22:26">
      <c r="V22644" s="288"/>
      <c r="W22644" s="287"/>
      <c r="Z22644" s="289"/>
    </row>
    <row r="22645" spans="22:26">
      <c r="V22645" s="288"/>
      <c r="W22645" s="287"/>
      <c r="Z22645" s="289"/>
    </row>
    <row r="22646" spans="22:26">
      <c r="V22646" s="288"/>
      <c r="W22646" s="287"/>
      <c r="Z22646" s="289"/>
    </row>
    <row r="22647" spans="22:26">
      <c r="V22647" s="288"/>
      <c r="W22647" s="287"/>
      <c r="Z22647" s="289"/>
    </row>
    <row r="22648" spans="22:26">
      <c r="V22648" s="288"/>
      <c r="W22648" s="287"/>
      <c r="Z22648" s="289"/>
    </row>
    <row r="22649" spans="22:26">
      <c r="V22649" s="288"/>
      <c r="W22649" s="287"/>
      <c r="Z22649" s="289"/>
    </row>
    <row r="22650" spans="22:26">
      <c r="V22650" s="288"/>
      <c r="W22650" s="287"/>
      <c r="Z22650" s="289"/>
    </row>
    <row r="22651" spans="22:26">
      <c r="V22651" s="288"/>
      <c r="W22651" s="287"/>
      <c r="Z22651" s="289"/>
    </row>
    <row r="22652" spans="22:26">
      <c r="V22652" s="288"/>
      <c r="W22652" s="287"/>
      <c r="Z22652" s="289"/>
    </row>
    <row r="22653" spans="22:26">
      <c r="V22653" s="288"/>
      <c r="W22653" s="287"/>
      <c r="Z22653" s="289"/>
    </row>
    <row r="22654" spans="22:26">
      <c r="V22654" s="288"/>
      <c r="W22654" s="287"/>
      <c r="Z22654" s="289"/>
    </row>
    <row r="22655" spans="22:26">
      <c r="V22655" s="288"/>
      <c r="W22655" s="287"/>
      <c r="Z22655" s="289"/>
    </row>
    <row r="22656" spans="22:26">
      <c r="V22656" s="288"/>
      <c r="W22656" s="287"/>
      <c r="Z22656" s="289"/>
    </row>
    <row r="22657" spans="22:26">
      <c r="V22657" s="288"/>
      <c r="W22657" s="287"/>
      <c r="Z22657" s="289"/>
    </row>
    <row r="22658" spans="22:26">
      <c r="V22658" s="288"/>
      <c r="W22658" s="287"/>
      <c r="Z22658" s="289"/>
    </row>
    <row r="22659" spans="22:26">
      <c r="V22659" s="288"/>
      <c r="W22659" s="287"/>
      <c r="Z22659" s="289"/>
    </row>
    <row r="22660" spans="22:26">
      <c r="V22660" s="288"/>
      <c r="W22660" s="287"/>
      <c r="Z22660" s="289"/>
    </row>
    <row r="22661" spans="22:26">
      <c r="V22661" s="288"/>
      <c r="W22661" s="287"/>
      <c r="Z22661" s="289"/>
    </row>
    <row r="22662" spans="22:26">
      <c r="V22662" s="288"/>
      <c r="W22662" s="287"/>
      <c r="Z22662" s="289"/>
    </row>
    <row r="22663" spans="22:26">
      <c r="V22663" s="288"/>
      <c r="W22663" s="287"/>
      <c r="Z22663" s="289"/>
    </row>
    <row r="22664" spans="22:26">
      <c r="V22664" s="288"/>
      <c r="W22664" s="287"/>
      <c r="Z22664" s="289"/>
    </row>
    <row r="22665" spans="22:26">
      <c r="V22665" s="288"/>
      <c r="W22665" s="287"/>
      <c r="Z22665" s="289"/>
    </row>
    <row r="22666" spans="22:26">
      <c r="V22666" s="288"/>
      <c r="W22666" s="287"/>
      <c r="Z22666" s="289"/>
    </row>
    <row r="22667" spans="22:26">
      <c r="V22667" s="288"/>
      <c r="W22667" s="287"/>
      <c r="Z22667" s="289"/>
    </row>
    <row r="22668" spans="22:26">
      <c r="V22668" s="288"/>
      <c r="W22668" s="287"/>
      <c r="Z22668" s="289"/>
    </row>
    <row r="22669" spans="22:26">
      <c r="V22669" s="288"/>
      <c r="W22669" s="287"/>
      <c r="Z22669" s="289"/>
    </row>
    <row r="22670" spans="22:26">
      <c r="V22670" s="288"/>
      <c r="W22670" s="287"/>
      <c r="Z22670" s="289"/>
    </row>
    <row r="22671" spans="22:26">
      <c r="V22671" s="288"/>
      <c r="W22671" s="287"/>
      <c r="Z22671" s="289"/>
    </row>
    <row r="22672" spans="22:26">
      <c r="V22672" s="288"/>
      <c r="W22672" s="287"/>
      <c r="Z22672" s="289"/>
    </row>
    <row r="22673" spans="22:26">
      <c r="V22673" s="288"/>
      <c r="W22673" s="287"/>
      <c r="Z22673" s="289"/>
    </row>
    <row r="22674" spans="22:26">
      <c r="V22674" s="288"/>
      <c r="W22674" s="287"/>
      <c r="Z22674" s="289"/>
    </row>
    <row r="22675" spans="22:26">
      <c r="V22675" s="288"/>
      <c r="W22675" s="287"/>
      <c r="Z22675" s="289"/>
    </row>
    <row r="22676" spans="22:26">
      <c r="V22676" s="288"/>
      <c r="W22676" s="287"/>
      <c r="Z22676" s="289"/>
    </row>
    <row r="22677" spans="22:26">
      <c r="V22677" s="288"/>
      <c r="W22677" s="287"/>
      <c r="Z22677" s="289"/>
    </row>
    <row r="22678" spans="22:26">
      <c r="V22678" s="288"/>
      <c r="W22678" s="287"/>
      <c r="Z22678" s="289"/>
    </row>
    <row r="22679" spans="22:26">
      <c r="V22679" s="288"/>
      <c r="W22679" s="287"/>
      <c r="Z22679" s="289"/>
    </row>
    <row r="22680" spans="22:26">
      <c r="V22680" s="288"/>
      <c r="W22680" s="287"/>
      <c r="Z22680" s="289"/>
    </row>
    <row r="22681" spans="22:26">
      <c r="V22681" s="288"/>
      <c r="W22681" s="287"/>
      <c r="Z22681" s="289"/>
    </row>
    <row r="22682" spans="22:26">
      <c r="V22682" s="288"/>
      <c r="W22682" s="287"/>
      <c r="Z22682" s="289"/>
    </row>
    <row r="22683" spans="22:26">
      <c r="V22683" s="288"/>
      <c r="W22683" s="287"/>
      <c r="Z22683" s="289"/>
    </row>
    <row r="22684" spans="22:26">
      <c r="V22684" s="288"/>
      <c r="W22684" s="287"/>
      <c r="Z22684" s="289"/>
    </row>
    <row r="22685" spans="22:26">
      <c r="V22685" s="288"/>
      <c r="W22685" s="287"/>
      <c r="Z22685" s="289"/>
    </row>
    <row r="22686" spans="22:26">
      <c r="V22686" s="288"/>
      <c r="W22686" s="287"/>
      <c r="Z22686" s="289"/>
    </row>
    <row r="22687" spans="22:26">
      <c r="V22687" s="288"/>
      <c r="W22687" s="287"/>
      <c r="Z22687" s="289"/>
    </row>
    <row r="22688" spans="22:26">
      <c r="V22688" s="288"/>
      <c r="W22688" s="287"/>
      <c r="Z22688" s="289"/>
    </row>
    <row r="22689" spans="22:26">
      <c r="V22689" s="288"/>
      <c r="W22689" s="287"/>
      <c r="Z22689" s="289"/>
    </row>
    <row r="22690" spans="22:26">
      <c r="V22690" s="288"/>
      <c r="W22690" s="287"/>
      <c r="Z22690" s="289"/>
    </row>
    <row r="22691" spans="22:26">
      <c r="V22691" s="288"/>
      <c r="W22691" s="287"/>
      <c r="Z22691" s="289"/>
    </row>
    <row r="22692" spans="22:26">
      <c r="V22692" s="288"/>
      <c r="W22692" s="287"/>
      <c r="Z22692" s="289"/>
    </row>
    <row r="22693" spans="22:26">
      <c r="V22693" s="288"/>
      <c r="W22693" s="287"/>
      <c r="Z22693" s="289"/>
    </row>
    <row r="22694" spans="22:26">
      <c r="V22694" s="288"/>
      <c r="W22694" s="287"/>
      <c r="Z22694" s="289"/>
    </row>
    <row r="22695" spans="22:26">
      <c r="V22695" s="288"/>
      <c r="W22695" s="287"/>
      <c r="Z22695" s="289"/>
    </row>
    <row r="22696" spans="22:26">
      <c r="V22696" s="288"/>
      <c r="W22696" s="287"/>
      <c r="Z22696" s="289"/>
    </row>
    <row r="22697" spans="22:26">
      <c r="V22697" s="288"/>
      <c r="W22697" s="287"/>
      <c r="Z22697" s="289"/>
    </row>
    <row r="22698" spans="22:26">
      <c r="V22698" s="288"/>
      <c r="W22698" s="287"/>
      <c r="Z22698" s="289"/>
    </row>
    <row r="22699" spans="22:26">
      <c r="V22699" s="288"/>
      <c r="W22699" s="287"/>
      <c r="Z22699" s="289"/>
    </row>
    <row r="22700" spans="22:26">
      <c r="V22700" s="288"/>
      <c r="W22700" s="287"/>
      <c r="Z22700" s="289"/>
    </row>
    <row r="22701" spans="22:26">
      <c r="V22701" s="288"/>
      <c r="W22701" s="287"/>
      <c r="Z22701" s="289"/>
    </row>
    <row r="22702" spans="22:26">
      <c r="V22702" s="288"/>
      <c r="W22702" s="287"/>
      <c r="Z22702" s="289"/>
    </row>
    <row r="22703" spans="22:26">
      <c r="V22703" s="288"/>
      <c r="W22703" s="287"/>
      <c r="Z22703" s="289"/>
    </row>
    <row r="22704" spans="22:26">
      <c r="V22704" s="288"/>
      <c r="W22704" s="287"/>
      <c r="Z22704" s="289"/>
    </row>
    <row r="22705" spans="22:26">
      <c r="V22705" s="288"/>
      <c r="W22705" s="287"/>
      <c r="Z22705" s="289"/>
    </row>
    <row r="22706" spans="22:26">
      <c r="V22706" s="288"/>
      <c r="W22706" s="287"/>
      <c r="Z22706" s="289"/>
    </row>
    <row r="22707" spans="22:26">
      <c r="V22707" s="288"/>
      <c r="W22707" s="287"/>
      <c r="Z22707" s="289"/>
    </row>
    <row r="22708" spans="22:26">
      <c r="V22708" s="288"/>
      <c r="W22708" s="287"/>
      <c r="Z22708" s="289"/>
    </row>
    <row r="22709" spans="22:26">
      <c r="V22709" s="288"/>
      <c r="W22709" s="287"/>
      <c r="Z22709" s="289"/>
    </row>
    <row r="22710" spans="22:26">
      <c r="V22710" s="288"/>
      <c r="W22710" s="287"/>
      <c r="Z22710" s="289"/>
    </row>
    <row r="22711" spans="22:26">
      <c r="V22711" s="288"/>
      <c r="W22711" s="287"/>
      <c r="Z22711" s="289"/>
    </row>
    <row r="22712" spans="22:26">
      <c r="V22712" s="288"/>
      <c r="W22712" s="287"/>
      <c r="Z22712" s="289"/>
    </row>
    <row r="22713" spans="22:26">
      <c r="V22713" s="288"/>
      <c r="W22713" s="287"/>
      <c r="Z22713" s="289"/>
    </row>
    <row r="22714" spans="22:26">
      <c r="V22714" s="288"/>
      <c r="W22714" s="287"/>
      <c r="Z22714" s="289"/>
    </row>
    <row r="22715" spans="22:26">
      <c r="V22715" s="288"/>
      <c r="W22715" s="287"/>
      <c r="Z22715" s="289"/>
    </row>
    <row r="22716" spans="22:26">
      <c r="V22716" s="288"/>
      <c r="W22716" s="287"/>
      <c r="Z22716" s="289"/>
    </row>
    <row r="22717" spans="22:26">
      <c r="V22717" s="288"/>
      <c r="W22717" s="287"/>
      <c r="Z22717" s="289"/>
    </row>
    <row r="22718" spans="22:26">
      <c r="V22718" s="288"/>
      <c r="W22718" s="287"/>
      <c r="Z22718" s="289"/>
    </row>
    <row r="22719" spans="22:26">
      <c r="V22719" s="288"/>
      <c r="W22719" s="287"/>
      <c r="Z22719" s="289"/>
    </row>
    <row r="22720" spans="22:26">
      <c r="V22720" s="288"/>
      <c r="W22720" s="287"/>
      <c r="Z22720" s="289"/>
    </row>
    <row r="22721" spans="22:26">
      <c r="V22721" s="288"/>
      <c r="W22721" s="287"/>
      <c r="Z22721" s="289"/>
    </row>
    <row r="22722" spans="22:26">
      <c r="V22722" s="288"/>
      <c r="W22722" s="287"/>
      <c r="Z22722" s="289"/>
    </row>
    <row r="22723" spans="22:26">
      <c r="V22723" s="288"/>
      <c r="W22723" s="287"/>
      <c r="Z22723" s="289"/>
    </row>
    <row r="22724" spans="22:26">
      <c r="V22724" s="288"/>
      <c r="W22724" s="287"/>
      <c r="Z22724" s="289"/>
    </row>
    <row r="22725" spans="22:26">
      <c r="V22725" s="288"/>
      <c r="W22725" s="287"/>
      <c r="Z22725" s="289"/>
    </row>
    <row r="22726" spans="22:26">
      <c r="V22726" s="288"/>
      <c r="W22726" s="287"/>
      <c r="Z22726" s="289"/>
    </row>
    <row r="22727" spans="22:26">
      <c r="V22727" s="288"/>
      <c r="W22727" s="287"/>
      <c r="Z22727" s="289"/>
    </row>
    <row r="22728" spans="22:26">
      <c r="V22728" s="288"/>
      <c r="W22728" s="287"/>
      <c r="Z22728" s="289"/>
    </row>
    <row r="22729" spans="22:26">
      <c r="V22729" s="288"/>
      <c r="W22729" s="287"/>
      <c r="Z22729" s="289"/>
    </row>
    <row r="22730" spans="22:26">
      <c r="V22730" s="288"/>
      <c r="W22730" s="287"/>
      <c r="Z22730" s="289"/>
    </row>
    <row r="22731" spans="22:26">
      <c r="V22731" s="288"/>
      <c r="W22731" s="287"/>
      <c r="Z22731" s="289"/>
    </row>
    <row r="22732" spans="22:26">
      <c r="V22732" s="288"/>
      <c r="W22732" s="287"/>
      <c r="Z22732" s="289"/>
    </row>
    <row r="22733" spans="22:26">
      <c r="V22733" s="288"/>
      <c r="W22733" s="287"/>
      <c r="Z22733" s="289"/>
    </row>
    <row r="22734" spans="22:26">
      <c r="V22734" s="288"/>
      <c r="W22734" s="287"/>
      <c r="Z22734" s="289"/>
    </row>
    <row r="22735" spans="22:26">
      <c r="V22735" s="288"/>
      <c r="W22735" s="287"/>
      <c r="Z22735" s="289"/>
    </row>
    <row r="22736" spans="22:26">
      <c r="V22736" s="288"/>
      <c r="W22736" s="287"/>
      <c r="Z22736" s="289"/>
    </row>
    <row r="22737" spans="22:26">
      <c r="V22737" s="288"/>
      <c r="W22737" s="287"/>
      <c r="Z22737" s="289"/>
    </row>
    <row r="22738" spans="22:26">
      <c r="V22738" s="288"/>
      <c r="W22738" s="287"/>
      <c r="Z22738" s="289"/>
    </row>
    <row r="22739" spans="22:26">
      <c r="V22739" s="288"/>
      <c r="W22739" s="287"/>
      <c r="Z22739" s="289"/>
    </row>
    <row r="22740" spans="22:26">
      <c r="V22740" s="288"/>
      <c r="W22740" s="287"/>
      <c r="Z22740" s="289"/>
    </row>
    <row r="22741" spans="22:26">
      <c r="V22741" s="288"/>
      <c r="W22741" s="287"/>
      <c r="Z22741" s="289"/>
    </row>
    <row r="22742" spans="22:26">
      <c r="V22742" s="288"/>
      <c r="W22742" s="287"/>
      <c r="Z22742" s="289"/>
    </row>
    <row r="22743" spans="22:26">
      <c r="V22743" s="288"/>
      <c r="W22743" s="287"/>
      <c r="Z22743" s="289"/>
    </row>
    <row r="22744" spans="22:26">
      <c r="V22744" s="288"/>
      <c r="W22744" s="287"/>
      <c r="Z22744" s="289"/>
    </row>
    <row r="22745" spans="22:26">
      <c r="V22745" s="288"/>
      <c r="W22745" s="287"/>
      <c r="Z22745" s="289"/>
    </row>
    <row r="22746" spans="22:26">
      <c r="V22746" s="288"/>
      <c r="W22746" s="287"/>
      <c r="Z22746" s="289"/>
    </row>
    <row r="22747" spans="22:26">
      <c r="V22747" s="288"/>
      <c r="W22747" s="287"/>
      <c r="Z22747" s="289"/>
    </row>
    <row r="22748" spans="22:26">
      <c r="V22748" s="288"/>
      <c r="W22748" s="287"/>
      <c r="Z22748" s="289"/>
    </row>
    <row r="22749" spans="22:26">
      <c r="V22749" s="288"/>
      <c r="W22749" s="287"/>
      <c r="Z22749" s="289"/>
    </row>
    <row r="22750" spans="22:26">
      <c r="V22750" s="288"/>
      <c r="W22750" s="287"/>
      <c r="Z22750" s="289"/>
    </row>
    <row r="22751" spans="22:26">
      <c r="V22751" s="288"/>
      <c r="W22751" s="287"/>
      <c r="Z22751" s="289"/>
    </row>
    <row r="22752" spans="22:26">
      <c r="V22752" s="288"/>
      <c r="W22752" s="287"/>
      <c r="Z22752" s="289"/>
    </row>
    <row r="22753" spans="22:26">
      <c r="V22753" s="288"/>
      <c r="W22753" s="287"/>
      <c r="Z22753" s="289"/>
    </row>
    <row r="22754" spans="22:26">
      <c r="V22754" s="288"/>
      <c r="W22754" s="287"/>
      <c r="Z22754" s="289"/>
    </row>
    <row r="22755" spans="22:26">
      <c r="V22755" s="288"/>
      <c r="W22755" s="287"/>
      <c r="Z22755" s="289"/>
    </row>
    <row r="22756" spans="22:26">
      <c r="V22756" s="288"/>
      <c r="W22756" s="287"/>
      <c r="Z22756" s="289"/>
    </row>
    <row r="22757" spans="22:26">
      <c r="V22757" s="288"/>
      <c r="W22757" s="287"/>
      <c r="Z22757" s="289"/>
    </row>
    <row r="22758" spans="22:26">
      <c r="V22758" s="288"/>
      <c r="W22758" s="287"/>
      <c r="Z22758" s="289"/>
    </row>
    <row r="22759" spans="22:26">
      <c r="V22759" s="288"/>
      <c r="W22759" s="287"/>
      <c r="Z22759" s="289"/>
    </row>
    <row r="22760" spans="22:26">
      <c r="V22760" s="288"/>
      <c r="W22760" s="287"/>
      <c r="Z22760" s="289"/>
    </row>
    <row r="22761" spans="22:26">
      <c r="V22761" s="288"/>
      <c r="W22761" s="287"/>
      <c r="Z22761" s="289"/>
    </row>
    <row r="22762" spans="22:26">
      <c r="V22762" s="288"/>
      <c r="W22762" s="287"/>
      <c r="Z22762" s="289"/>
    </row>
    <row r="22763" spans="22:26">
      <c r="V22763" s="288"/>
      <c r="W22763" s="287"/>
      <c r="Z22763" s="289"/>
    </row>
    <row r="22764" spans="22:26">
      <c r="V22764" s="288"/>
      <c r="W22764" s="287"/>
      <c r="Z22764" s="289"/>
    </row>
    <row r="22765" spans="22:26">
      <c r="V22765" s="288"/>
      <c r="W22765" s="287"/>
      <c r="Z22765" s="289"/>
    </row>
    <row r="22766" spans="22:26">
      <c r="V22766" s="288"/>
      <c r="W22766" s="287"/>
      <c r="Z22766" s="289"/>
    </row>
    <row r="22767" spans="22:26">
      <c r="V22767" s="288"/>
      <c r="W22767" s="287"/>
      <c r="Z22767" s="289"/>
    </row>
    <row r="22768" spans="22:26">
      <c r="V22768" s="288"/>
      <c r="W22768" s="287"/>
      <c r="Z22768" s="289"/>
    </row>
    <row r="22769" spans="22:26">
      <c r="V22769" s="288"/>
      <c r="W22769" s="287"/>
      <c r="Z22769" s="289"/>
    </row>
    <row r="22770" spans="22:26">
      <c r="V22770" s="288"/>
      <c r="W22770" s="287"/>
      <c r="Z22770" s="289"/>
    </row>
    <row r="22771" spans="22:26">
      <c r="V22771" s="288"/>
      <c r="W22771" s="287"/>
      <c r="Z22771" s="289"/>
    </row>
    <row r="22772" spans="22:26">
      <c r="V22772" s="288"/>
      <c r="W22772" s="287"/>
      <c r="Z22772" s="289"/>
    </row>
    <row r="22773" spans="22:26">
      <c r="V22773" s="288"/>
      <c r="W22773" s="287"/>
      <c r="Z22773" s="289"/>
    </row>
    <row r="22774" spans="22:26">
      <c r="V22774" s="288"/>
      <c r="W22774" s="287"/>
      <c r="Z22774" s="289"/>
    </row>
    <row r="22775" spans="22:26">
      <c r="V22775" s="288"/>
      <c r="W22775" s="287"/>
      <c r="Z22775" s="289"/>
    </row>
    <row r="22776" spans="22:26">
      <c r="V22776" s="288"/>
      <c r="W22776" s="287"/>
      <c r="Z22776" s="289"/>
    </row>
    <row r="22777" spans="22:26">
      <c r="V22777" s="288"/>
      <c r="W22777" s="287"/>
      <c r="Z22777" s="289"/>
    </row>
    <row r="22778" spans="22:26">
      <c r="V22778" s="288"/>
      <c r="W22778" s="287"/>
      <c r="Z22778" s="289"/>
    </row>
    <row r="22779" spans="22:26">
      <c r="V22779" s="288"/>
      <c r="W22779" s="287"/>
      <c r="Z22779" s="289"/>
    </row>
    <row r="22780" spans="22:26">
      <c r="V22780" s="288"/>
      <c r="W22780" s="287"/>
      <c r="Z22780" s="289"/>
    </row>
    <row r="22781" spans="22:26">
      <c r="V22781" s="288"/>
      <c r="W22781" s="287"/>
      <c r="Z22781" s="289"/>
    </row>
    <row r="22782" spans="22:26">
      <c r="V22782" s="288"/>
      <c r="W22782" s="287"/>
      <c r="Z22782" s="289"/>
    </row>
    <row r="22783" spans="22:26">
      <c r="V22783" s="288"/>
      <c r="W22783" s="287"/>
      <c r="Z22783" s="289"/>
    </row>
    <row r="22784" spans="22:26">
      <c r="V22784" s="288"/>
      <c r="W22784" s="287"/>
      <c r="Z22784" s="289"/>
    </row>
    <row r="22785" spans="22:26">
      <c r="V22785" s="288"/>
      <c r="W22785" s="287"/>
      <c r="Z22785" s="289"/>
    </row>
    <row r="22786" spans="22:26">
      <c r="V22786" s="288"/>
      <c r="W22786" s="287"/>
      <c r="Z22786" s="289"/>
    </row>
    <row r="22787" spans="22:26">
      <c r="V22787" s="288"/>
      <c r="W22787" s="287"/>
      <c r="Z22787" s="289"/>
    </row>
    <row r="22788" spans="22:26">
      <c r="V22788" s="288"/>
      <c r="W22788" s="287"/>
      <c r="Z22788" s="289"/>
    </row>
    <row r="22789" spans="22:26">
      <c r="V22789" s="288"/>
      <c r="W22789" s="287"/>
      <c r="Z22789" s="289"/>
    </row>
    <row r="22790" spans="22:26">
      <c r="V22790" s="288"/>
      <c r="W22790" s="287"/>
      <c r="Z22790" s="289"/>
    </row>
    <row r="22791" spans="22:26">
      <c r="V22791" s="288"/>
      <c r="W22791" s="287"/>
      <c r="Z22791" s="289"/>
    </row>
    <row r="22792" spans="22:26">
      <c r="V22792" s="288"/>
      <c r="W22792" s="287"/>
      <c r="Z22792" s="289"/>
    </row>
    <row r="22793" spans="22:26">
      <c r="V22793" s="288"/>
      <c r="W22793" s="287"/>
      <c r="Z22793" s="289"/>
    </row>
    <row r="22794" spans="22:26">
      <c r="V22794" s="288"/>
      <c r="W22794" s="287"/>
      <c r="Z22794" s="289"/>
    </row>
    <row r="22795" spans="22:26">
      <c r="V22795" s="288"/>
      <c r="W22795" s="287"/>
      <c r="Z22795" s="289"/>
    </row>
    <row r="22796" spans="22:26">
      <c r="V22796" s="288"/>
      <c r="W22796" s="287"/>
      <c r="Z22796" s="289"/>
    </row>
    <row r="22797" spans="22:26">
      <c r="V22797" s="288"/>
      <c r="W22797" s="287"/>
      <c r="Z22797" s="289"/>
    </row>
    <row r="22798" spans="22:26">
      <c r="V22798" s="288"/>
      <c r="W22798" s="287"/>
      <c r="Z22798" s="289"/>
    </row>
    <row r="22799" spans="22:26">
      <c r="V22799" s="288"/>
      <c r="W22799" s="287"/>
      <c r="Z22799" s="289"/>
    </row>
    <row r="22800" spans="22:26">
      <c r="V22800" s="288"/>
      <c r="W22800" s="287"/>
      <c r="Z22800" s="289"/>
    </row>
    <row r="22801" spans="22:26">
      <c r="V22801" s="288"/>
      <c r="W22801" s="287"/>
      <c r="Z22801" s="289"/>
    </row>
    <row r="22802" spans="22:26">
      <c r="V22802" s="288"/>
      <c r="W22802" s="287"/>
      <c r="Z22802" s="289"/>
    </row>
    <row r="22803" spans="22:26">
      <c r="V22803" s="288"/>
      <c r="W22803" s="287"/>
      <c r="Z22803" s="289"/>
    </row>
    <row r="22804" spans="22:26">
      <c r="V22804" s="288"/>
      <c r="W22804" s="287"/>
      <c r="Z22804" s="289"/>
    </row>
    <row r="22805" spans="22:26">
      <c r="V22805" s="288"/>
      <c r="W22805" s="287"/>
      <c r="Z22805" s="289"/>
    </row>
    <row r="22806" spans="22:26">
      <c r="V22806" s="288"/>
      <c r="W22806" s="287"/>
      <c r="Z22806" s="289"/>
    </row>
    <row r="22807" spans="22:26">
      <c r="V22807" s="288"/>
      <c r="W22807" s="287"/>
      <c r="Z22807" s="289"/>
    </row>
    <row r="22808" spans="22:26">
      <c r="V22808" s="288"/>
      <c r="W22808" s="287"/>
      <c r="Z22808" s="289"/>
    </row>
    <row r="22809" spans="22:26">
      <c r="V22809" s="288"/>
      <c r="W22809" s="287"/>
      <c r="Z22809" s="289"/>
    </row>
    <row r="22810" spans="22:26">
      <c r="V22810" s="288"/>
      <c r="W22810" s="287"/>
      <c r="Z22810" s="289"/>
    </row>
    <row r="22811" spans="22:26">
      <c r="V22811" s="288"/>
      <c r="W22811" s="287"/>
      <c r="Z22811" s="289"/>
    </row>
    <row r="22812" spans="22:26">
      <c r="V22812" s="288"/>
      <c r="W22812" s="287"/>
      <c r="Z22812" s="289"/>
    </row>
    <row r="22813" spans="22:26">
      <c r="V22813" s="288"/>
      <c r="W22813" s="287"/>
      <c r="Z22813" s="289"/>
    </row>
    <row r="22814" spans="22:26">
      <c r="V22814" s="288"/>
      <c r="W22814" s="287"/>
      <c r="Z22814" s="289"/>
    </row>
    <row r="22815" spans="22:26">
      <c r="V22815" s="288"/>
      <c r="W22815" s="287"/>
      <c r="Z22815" s="289"/>
    </row>
    <row r="22816" spans="22:26">
      <c r="V22816" s="288"/>
      <c r="W22816" s="287"/>
      <c r="Z22816" s="289"/>
    </row>
    <row r="22817" spans="22:26">
      <c r="V22817" s="288"/>
      <c r="W22817" s="287"/>
      <c r="Z22817" s="289"/>
    </row>
    <row r="22818" spans="22:26">
      <c r="V22818" s="288"/>
      <c r="W22818" s="287"/>
      <c r="Z22818" s="289"/>
    </row>
    <row r="22819" spans="22:26">
      <c r="V22819" s="288"/>
      <c r="W22819" s="287"/>
      <c r="Z22819" s="289"/>
    </row>
    <row r="22820" spans="22:26">
      <c r="V22820" s="288"/>
      <c r="W22820" s="287"/>
      <c r="Z22820" s="289"/>
    </row>
    <row r="22821" spans="22:26">
      <c r="V22821" s="288"/>
      <c r="W22821" s="287"/>
      <c r="Z22821" s="289"/>
    </row>
    <row r="22822" spans="22:26">
      <c r="V22822" s="288"/>
      <c r="W22822" s="287"/>
      <c r="Z22822" s="289"/>
    </row>
    <row r="22823" spans="22:26">
      <c r="V22823" s="288"/>
      <c r="W22823" s="287"/>
      <c r="Z22823" s="289"/>
    </row>
    <row r="22824" spans="22:26">
      <c r="V22824" s="288"/>
      <c r="W22824" s="287"/>
      <c r="Z22824" s="289"/>
    </row>
    <row r="22825" spans="22:26">
      <c r="V22825" s="288"/>
      <c r="W22825" s="287"/>
      <c r="Z22825" s="289"/>
    </row>
    <row r="22826" spans="22:26">
      <c r="V22826" s="288"/>
      <c r="W22826" s="287"/>
      <c r="Z22826" s="289"/>
    </row>
    <row r="22827" spans="22:26">
      <c r="V22827" s="288"/>
      <c r="W22827" s="287"/>
      <c r="Z22827" s="289"/>
    </row>
    <row r="22828" spans="22:26">
      <c r="V22828" s="288"/>
      <c r="W22828" s="287"/>
      <c r="Z22828" s="289"/>
    </row>
    <row r="22829" spans="22:26">
      <c r="V22829" s="288"/>
      <c r="W22829" s="287"/>
      <c r="Z22829" s="289"/>
    </row>
    <row r="22830" spans="22:26">
      <c r="V22830" s="288"/>
      <c r="W22830" s="287"/>
      <c r="Z22830" s="289"/>
    </row>
    <row r="22831" spans="22:26">
      <c r="V22831" s="288"/>
      <c r="W22831" s="287"/>
      <c r="Z22831" s="289"/>
    </row>
    <row r="22832" spans="22:26">
      <c r="V22832" s="288"/>
      <c r="W22832" s="287"/>
      <c r="Z22832" s="289"/>
    </row>
    <row r="22833" spans="22:26">
      <c r="V22833" s="288"/>
      <c r="W22833" s="287"/>
      <c r="Z22833" s="289"/>
    </row>
    <row r="22834" spans="22:26">
      <c r="V22834" s="288"/>
      <c r="W22834" s="287"/>
      <c r="Z22834" s="289"/>
    </row>
    <row r="22835" spans="22:26">
      <c r="V22835" s="288"/>
      <c r="W22835" s="287"/>
      <c r="Z22835" s="289"/>
    </row>
    <row r="22836" spans="22:26">
      <c r="V22836" s="288"/>
      <c r="W22836" s="287"/>
      <c r="Z22836" s="289"/>
    </row>
    <row r="22837" spans="22:26">
      <c r="V22837" s="288"/>
      <c r="W22837" s="287"/>
      <c r="Z22837" s="289"/>
    </row>
    <row r="22838" spans="22:26">
      <c r="V22838" s="288"/>
      <c r="W22838" s="287"/>
      <c r="Z22838" s="289"/>
    </row>
    <row r="22839" spans="22:26">
      <c r="V22839" s="288"/>
      <c r="W22839" s="287"/>
      <c r="Z22839" s="289"/>
    </row>
    <row r="22840" spans="22:26">
      <c r="V22840" s="288"/>
      <c r="W22840" s="287"/>
      <c r="Z22840" s="289"/>
    </row>
    <row r="22841" spans="22:26">
      <c r="V22841" s="288"/>
      <c r="W22841" s="287"/>
      <c r="Z22841" s="289"/>
    </row>
    <row r="22842" spans="22:26">
      <c r="V22842" s="288"/>
      <c r="W22842" s="287"/>
      <c r="Z22842" s="289"/>
    </row>
    <row r="22843" spans="22:26">
      <c r="V22843" s="288"/>
      <c r="W22843" s="287"/>
      <c r="Z22843" s="289"/>
    </row>
    <row r="22844" spans="22:26">
      <c r="V22844" s="288"/>
      <c r="W22844" s="287"/>
      <c r="Z22844" s="289"/>
    </row>
    <row r="22845" spans="22:26">
      <c r="V22845" s="288"/>
      <c r="W22845" s="287"/>
      <c r="Z22845" s="289"/>
    </row>
    <row r="22846" spans="22:26">
      <c r="V22846" s="288"/>
      <c r="W22846" s="287"/>
      <c r="Z22846" s="289"/>
    </row>
    <row r="22847" spans="22:26">
      <c r="V22847" s="288"/>
      <c r="W22847" s="287"/>
      <c r="Z22847" s="289"/>
    </row>
    <row r="22848" spans="22:26">
      <c r="V22848" s="288"/>
      <c r="W22848" s="287"/>
      <c r="Z22848" s="289"/>
    </row>
    <row r="22849" spans="22:26">
      <c r="V22849" s="288"/>
      <c r="W22849" s="287"/>
      <c r="Z22849" s="289"/>
    </row>
    <row r="22850" spans="22:26">
      <c r="V22850" s="288"/>
      <c r="W22850" s="287"/>
      <c r="Z22850" s="289"/>
    </row>
    <row r="22851" spans="22:26">
      <c r="V22851" s="288"/>
      <c r="W22851" s="287"/>
      <c r="Z22851" s="289"/>
    </row>
    <row r="22852" spans="22:26">
      <c r="V22852" s="288"/>
      <c r="W22852" s="287"/>
      <c r="Z22852" s="289"/>
    </row>
    <row r="22853" spans="22:26">
      <c r="V22853" s="288"/>
      <c r="W22853" s="287"/>
      <c r="Z22853" s="289"/>
    </row>
    <row r="22854" spans="22:26">
      <c r="V22854" s="288"/>
      <c r="W22854" s="287"/>
      <c r="Z22854" s="289"/>
    </row>
    <row r="22855" spans="22:26">
      <c r="V22855" s="288"/>
      <c r="W22855" s="287"/>
      <c r="Z22855" s="289"/>
    </row>
    <row r="22856" spans="22:26">
      <c r="V22856" s="288"/>
      <c r="W22856" s="287"/>
      <c r="Z22856" s="289"/>
    </row>
    <row r="22857" spans="22:26">
      <c r="V22857" s="288"/>
      <c r="W22857" s="287"/>
      <c r="Z22857" s="289"/>
    </row>
    <row r="22858" spans="22:26">
      <c r="V22858" s="288"/>
      <c r="W22858" s="287"/>
      <c r="Z22858" s="289"/>
    </row>
    <row r="22859" spans="22:26">
      <c r="V22859" s="288"/>
      <c r="W22859" s="287"/>
      <c r="Z22859" s="289"/>
    </row>
    <row r="22860" spans="22:26">
      <c r="V22860" s="288"/>
      <c r="W22860" s="287"/>
      <c r="Z22860" s="289"/>
    </row>
    <row r="22861" spans="22:26">
      <c r="V22861" s="288"/>
      <c r="W22861" s="287"/>
      <c r="Z22861" s="289"/>
    </row>
    <row r="22862" spans="22:26">
      <c r="V22862" s="288"/>
      <c r="W22862" s="287"/>
      <c r="Z22862" s="289"/>
    </row>
    <row r="22863" spans="22:26">
      <c r="V22863" s="288"/>
      <c r="W22863" s="287"/>
      <c r="Z22863" s="289"/>
    </row>
    <row r="22864" spans="22:26">
      <c r="V22864" s="288"/>
      <c r="W22864" s="287"/>
      <c r="Z22864" s="289"/>
    </row>
    <row r="22865" spans="22:26">
      <c r="V22865" s="288"/>
      <c r="W22865" s="287"/>
      <c r="Z22865" s="289"/>
    </row>
    <row r="22866" spans="22:26">
      <c r="V22866" s="288"/>
      <c r="W22866" s="287"/>
      <c r="Z22866" s="289"/>
    </row>
    <row r="22867" spans="22:26">
      <c r="V22867" s="288"/>
      <c r="W22867" s="287"/>
      <c r="Z22867" s="289"/>
    </row>
    <row r="22868" spans="22:26">
      <c r="V22868" s="288"/>
      <c r="W22868" s="287"/>
      <c r="Z22868" s="289"/>
    </row>
    <row r="22869" spans="22:26">
      <c r="V22869" s="288"/>
      <c r="W22869" s="287"/>
      <c r="Z22869" s="289"/>
    </row>
    <row r="22870" spans="22:26">
      <c r="V22870" s="288"/>
      <c r="W22870" s="287"/>
      <c r="Z22870" s="289"/>
    </row>
    <row r="22871" spans="22:26">
      <c r="V22871" s="288"/>
      <c r="W22871" s="287"/>
      <c r="Z22871" s="289"/>
    </row>
    <row r="22872" spans="22:26">
      <c r="V22872" s="288"/>
      <c r="W22872" s="287"/>
      <c r="Z22872" s="289"/>
    </row>
    <row r="22873" spans="22:26">
      <c r="V22873" s="288"/>
      <c r="W22873" s="287"/>
      <c r="Z22873" s="289"/>
    </row>
    <row r="22874" spans="22:26">
      <c r="V22874" s="288"/>
      <c r="W22874" s="287"/>
      <c r="Z22874" s="289"/>
    </row>
    <row r="22875" spans="22:26">
      <c r="V22875" s="288"/>
      <c r="W22875" s="287"/>
      <c r="Z22875" s="289"/>
    </row>
    <row r="22876" spans="22:26">
      <c r="V22876" s="288"/>
      <c r="W22876" s="287"/>
      <c r="Z22876" s="289"/>
    </row>
    <row r="22877" spans="22:26">
      <c r="V22877" s="288"/>
      <c r="W22877" s="287"/>
      <c r="Z22877" s="289"/>
    </row>
    <row r="22878" spans="22:26">
      <c r="V22878" s="288"/>
      <c r="W22878" s="287"/>
      <c r="Z22878" s="289"/>
    </row>
    <row r="22879" spans="22:26">
      <c r="V22879" s="288"/>
      <c r="W22879" s="287"/>
      <c r="Z22879" s="289"/>
    </row>
    <row r="22880" spans="22:26">
      <c r="V22880" s="288"/>
      <c r="W22880" s="287"/>
      <c r="Z22880" s="289"/>
    </row>
    <row r="22881" spans="22:26">
      <c r="V22881" s="288"/>
      <c r="W22881" s="287"/>
      <c r="Z22881" s="289"/>
    </row>
    <row r="22882" spans="22:26">
      <c r="V22882" s="288"/>
      <c r="W22882" s="287"/>
      <c r="Z22882" s="289"/>
    </row>
    <row r="22883" spans="22:26">
      <c r="V22883" s="288"/>
      <c r="W22883" s="287"/>
      <c r="Z22883" s="289"/>
    </row>
    <row r="22884" spans="22:26">
      <c r="V22884" s="288"/>
      <c r="W22884" s="287"/>
      <c r="Z22884" s="289"/>
    </row>
    <row r="22885" spans="22:26">
      <c r="V22885" s="288"/>
      <c r="W22885" s="287"/>
      <c r="Z22885" s="289"/>
    </row>
    <row r="22886" spans="22:26">
      <c r="V22886" s="288"/>
      <c r="W22886" s="287"/>
      <c r="Z22886" s="289"/>
    </row>
    <row r="22887" spans="22:26">
      <c r="V22887" s="288"/>
      <c r="W22887" s="287"/>
      <c r="Z22887" s="289"/>
    </row>
    <row r="22888" spans="22:26">
      <c r="V22888" s="288"/>
      <c r="W22888" s="287"/>
      <c r="Z22888" s="289"/>
    </row>
    <row r="22889" spans="22:26">
      <c r="V22889" s="288"/>
      <c r="W22889" s="287"/>
      <c r="Z22889" s="289"/>
    </row>
    <row r="22890" spans="22:26">
      <c r="V22890" s="288"/>
      <c r="W22890" s="287"/>
      <c r="Z22890" s="289"/>
    </row>
    <row r="22891" spans="22:26">
      <c r="V22891" s="288"/>
      <c r="W22891" s="287"/>
      <c r="Z22891" s="289"/>
    </row>
    <row r="22892" spans="22:26">
      <c r="V22892" s="288"/>
      <c r="W22892" s="287"/>
      <c r="Z22892" s="289"/>
    </row>
    <row r="22893" spans="22:26">
      <c r="V22893" s="288"/>
      <c r="W22893" s="287"/>
      <c r="Z22893" s="289"/>
    </row>
    <row r="22894" spans="22:26">
      <c r="V22894" s="288"/>
      <c r="W22894" s="287"/>
      <c r="Z22894" s="289"/>
    </row>
    <row r="22895" spans="22:26">
      <c r="V22895" s="288"/>
      <c r="W22895" s="287"/>
      <c r="Z22895" s="289"/>
    </row>
    <row r="22896" spans="22:26">
      <c r="V22896" s="288"/>
      <c r="W22896" s="287"/>
      <c r="Z22896" s="289"/>
    </row>
    <row r="22897" spans="22:26">
      <c r="V22897" s="288"/>
      <c r="W22897" s="287"/>
      <c r="Z22897" s="289"/>
    </row>
    <row r="22898" spans="22:26">
      <c r="V22898" s="288"/>
      <c r="W22898" s="287"/>
      <c r="Z22898" s="289"/>
    </row>
    <row r="22899" spans="22:26">
      <c r="V22899" s="288"/>
      <c r="W22899" s="287"/>
      <c r="Z22899" s="289"/>
    </row>
    <row r="22900" spans="22:26">
      <c r="V22900" s="288"/>
      <c r="W22900" s="287"/>
      <c r="Z22900" s="289"/>
    </row>
    <row r="22901" spans="22:26">
      <c r="V22901" s="288"/>
      <c r="W22901" s="287"/>
      <c r="Z22901" s="289"/>
    </row>
    <row r="22902" spans="22:26">
      <c r="V22902" s="288"/>
      <c r="W22902" s="287"/>
      <c r="Z22902" s="289"/>
    </row>
    <row r="22903" spans="22:26">
      <c r="V22903" s="288"/>
      <c r="W22903" s="287"/>
      <c r="Z22903" s="289"/>
    </row>
    <row r="22904" spans="22:26">
      <c r="V22904" s="288"/>
      <c r="W22904" s="287"/>
      <c r="Z22904" s="289"/>
    </row>
    <row r="22905" spans="22:26">
      <c r="V22905" s="288"/>
      <c r="W22905" s="287"/>
      <c r="Z22905" s="289"/>
    </row>
    <row r="22906" spans="22:26">
      <c r="V22906" s="288"/>
      <c r="W22906" s="287"/>
      <c r="Z22906" s="289"/>
    </row>
    <row r="22907" spans="22:26">
      <c r="V22907" s="288"/>
      <c r="W22907" s="287"/>
      <c r="Z22907" s="289"/>
    </row>
    <row r="22908" spans="22:26">
      <c r="V22908" s="288"/>
      <c r="W22908" s="287"/>
      <c r="Z22908" s="289"/>
    </row>
    <row r="22909" spans="22:26">
      <c r="V22909" s="288"/>
      <c r="W22909" s="287"/>
      <c r="Z22909" s="289"/>
    </row>
    <row r="22910" spans="22:26">
      <c r="V22910" s="288"/>
      <c r="W22910" s="287"/>
      <c r="Z22910" s="289"/>
    </row>
    <row r="22911" spans="22:26">
      <c r="V22911" s="288"/>
      <c r="W22911" s="287"/>
      <c r="Z22911" s="289"/>
    </row>
    <row r="22912" spans="22:26">
      <c r="V22912" s="288"/>
      <c r="W22912" s="287"/>
      <c r="Z22912" s="289"/>
    </row>
    <row r="22913" spans="22:26">
      <c r="V22913" s="288"/>
      <c r="W22913" s="287"/>
      <c r="Z22913" s="289"/>
    </row>
    <row r="22914" spans="22:26">
      <c r="V22914" s="288"/>
      <c r="W22914" s="287"/>
      <c r="Z22914" s="289"/>
    </row>
    <row r="22915" spans="22:26">
      <c r="V22915" s="288"/>
      <c r="W22915" s="287"/>
      <c r="Z22915" s="289"/>
    </row>
    <row r="22916" spans="22:26">
      <c r="V22916" s="288"/>
      <c r="W22916" s="287"/>
      <c r="Z22916" s="289"/>
    </row>
    <row r="22917" spans="22:26">
      <c r="V22917" s="288"/>
      <c r="W22917" s="287"/>
      <c r="Z22917" s="289"/>
    </row>
    <row r="22918" spans="22:26">
      <c r="V22918" s="288"/>
      <c r="W22918" s="287"/>
      <c r="Z22918" s="289"/>
    </row>
    <row r="22919" spans="22:26">
      <c r="V22919" s="288"/>
      <c r="W22919" s="287"/>
      <c r="Z22919" s="289"/>
    </row>
    <row r="22920" spans="22:26">
      <c r="V22920" s="288"/>
      <c r="W22920" s="287"/>
      <c r="Z22920" s="289"/>
    </row>
    <row r="22921" spans="22:26">
      <c r="V22921" s="288"/>
      <c r="W22921" s="287"/>
      <c r="Z22921" s="289"/>
    </row>
    <row r="22922" spans="22:26">
      <c r="V22922" s="288"/>
      <c r="W22922" s="287"/>
      <c r="Z22922" s="289"/>
    </row>
    <row r="22923" spans="22:26">
      <c r="V22923" s="288"/>
      <c r="W22923" s="287"/>
      <c r="Z22923" s="289"/>
    </row>
    <row r="22924" spans="22:26">
      <c r="V22924" s="288"/>
      <c r="W22924" s="287"/>
      <c r="Z22924" s="289"/>
    </row>
    <row r="22925" spans="22:26">
      <c r="V22925" s="288"/>
      <c r="W22925" s="287"/>
      <c r="Z22925" s="289"/>
    </row>
    <row r="22926" spans="22:26">
      <c r="V22926" s="288"/>
      <c r="W22926" s="287"/>
      <c r="Z22926" s="289"/>
    </row>
    <row r="22927" spans="22:26">
      <c r="V22927" s="288"/>
      <c r="W22927" s="287"/>
      <c r="Z22927" s="289"/>
    </row>
    <row r="22928" spans="22:26">
      <c r="V22928" s="288"/>
      <c r="W22928" s="287"/>
      <c r="Z22928" s="289"/>
    </row>
    <row r="22929" spans="22:26">
      <c r="V22929" s="288"/>
      <c r="W22929" s="287"/>
      <c r="Z22929" s="289"/>
    </row>
    <row r="22930" spans="22:26">
      <c r="V22930" s="288"/>
      <c r="W22930" s="287"/>
      <c r="Z22930" s="289"/>
    </row>
    <row r="22931" spans="22:26">
      <c r="V22931" s="288"/>
      <c r="W22931" s="287"/>
      <c r="Z22931" s="289"/>
    </row>
    <row r="22932" spans="22:26">
      <c r="V22932" s="288"/>
      <c r="W22932" s="287"/>
      <c r="Z22932" s="289"/>
    </row>
    <row r="22933" spans="22:26">
      <c r="V22933" s="288"/>
      <c r="W22933" s="287"/>
      <c r="Z22933" s="289"/>
    </row>
    <row r="22934" spans="22:26">
      <c r="V22934" s="288"/>
      <c r="W22934" s="287"/>
      <c r="Z22934" s="289"/>
    </row>
    <row r="22935" spans="22:26">
      <c r="V22935" s="288"/>
      <c r="W22935" s="287"/>
      <c r="Z22935" s="289"/>
    </row>
    <row r="22936" spans="22:26">
      <c r="V22936" s="288"/>
      <c r="W22936" s="287"/>
      <c r="Z22936" s="289"/>
    </row>
    <row r="22937" spans="22:26">
      <c r="V22937" s="288"/>
      <c r="W22937" s="287"/>
      <c r="Z22937" s="289"/>
    </row>
    <row r="22938" spans="22:26">
      <c r="V22938" s="288"/>
      <c r="W22938" s="287"/>
      <c r="Z22938" s="289"/>
    </row>
    <row r="22939" spans="22:26">
      <c r="V22939" s="288"/>
      <c r="W22939" s="287"/>
      <c r="Z22939" s="289"/>
    </row>
    <row r="22940" spans="22:26">
      <c r="V22940" s="288"/>
      <c r="W22940" s="287"/>
      <c r="Z22940" s="289"/>
    </row>
    <row r="22941" spans="22:26">
      <c r="V22941" s="288"/>
      <c r="W22941" s="287"/>
      <c r="Z22941" s="289"/>
    </row>
    <row r="22942" spans="22:26">
      <c r="V22942" s="288"/>
      <c r="W22942" s="287"/>
      <c r="Z22942" s="289"/>
    </row>
    <row r="22943" spans="22:26">
      <c r="V22943" s="288"/>
      <c r="W22943" s="287"/>
      <c r="Z22943" s="289"/>
    </row>
    <row r="22944" spans="22:26">
      <c r="V22944" s="288"/>
      <c r="W22944" s="287"/>
      <c r="Z22944" s="289"/>
    </row>
    <row r="22945" spans="22:26">
      <c r="V22945" s="288"/>
      <c r="W22945" s="287"/>
      <c r="Z22945" s="289"/>
    </row>
    <row r="22946" spans="22:26">
      <c r="V22946" s="288"/>
      <c r="W22946" s="287"/>
      <c r="Z22946" s="289"/>
    </row>
    <row r="22947" spans="22:26">
      <c r="V22947" s="288"/>
      <c r="W22947" s="287"/>
      <c r="Z22947" s="289"/>
    </row>
    <row r="22948" spans="22:26">
      <c r="V22948" s="288"/>
      <c r="W22948" s="287"/>
      <c r="Z22948" s="289"/>
    </row>
    <row r="22949" spans="22:26">
      <c r="V22949" s="288"/>
      <c r="W22949" s="287"/>
      <c r="Z22949" s="289"/>
    </row>
    <row r="22950" spans="22:26">
      <c r="V22950" s="288"/>
      <c r="W22950" s="287"/>
      <c r="Z22950" s="289"/>
    </row>
    <row r="22951" spans="22:26">
      <c r="V22951" s="288"/>
      <c r="W22951" s="287"/>
      <c r="Z22951" s="289"/>
    </row>
    <row r="22952" spans="22:26">
      <c r="V22952" s="288"/>
      <c r="W22952" s="287"/>
      <c r="Z22952" s="289"/>
    </row>
    <row r="22953" spans="22:26">
      <c r="V22953" s="288"/>
      <c r="W22953" s="287"/>
      <c r="Z22953" s="289"/>
    </row>
    <row r="22954" spans="22:26">
      <c r="V22954" s="288"/>
      <c r="W22954" s="287"/>
      <c r="Z22954" s="289"/>
    </row>
    <row r="22955" spans="22:26">
      <c r="V22955" s="288"/>
      <c r="W22955" s="287"/>
      <c r="Z22955" s="289"/>
    </row>
    <row r="22956" spans="22:26">
      <c r="V22956" s="288"/>
      <c r="W22956" s="287"/>
      <c r="Z22956" s="289"/>
    </row>
    <row r="22957" spans="22:26">
      <c r="V22957" s="288"/>
      <c r="W22957" s="287"/>
      <c r="Z22957" s="289"/>
    </row>
    <row r="22958" spans="22:26">
      <c r="V22958" s="288"/>
      <c r="W22958" s="287"/>
      <c r="Z22958" s="289"/>
    </row>
    <row r="22959" spans="22:26">
      <c r="V22959" s="288"/>
      <c r="W22959" s="287"/>
      <c r="Z22959" s="289"/>
    </row>
    <row r="22960" spans="22:26">
      <c r="V22960" s="288"/>
      <c r="W22960" s="287"/>
      <c r="Z22960" s="289"/>
    </row>
    <row r="22961" spans="22:26">
      <c r="V22961" s="288"/>
      <c r="W22961" s="287"/>
      <c r="Z22961" s="289"/>
    </row>
    <row r="22962" spans="22:26">
      <c r="V22962" s="288"/>
      <c r="W22962" s="287"/>
      <c r="Z22962" s="289"/>
    </row>
    <row r="22963" spans="22:26">
      <c r="V22963" s="288"/>
      <c r="W22963" s="287"/>
      <c r="Z22963" s="289"/>
    </row>
    <row r="22964" spans="22:26">
      <c r="V22964" s="288"/>
      <c r="W22964" s="287"/>
      <c r="Z22964" s="289"/>
    </row>
    <row r="22965" spans="22:26">
      <c r="V22965" s="288"/>
      <c r="W22965" s="287"/>
      <c r="Z22965" s="289"/>
    </row>
    <row r="22966" spans="22:26">
      <c r="V22966" s="288"/>
      <c r="W22966" s="287"/>
      <c r="Z22966" s="289"/>
    </row>
    <row r="22967" spans="22:26">
      <c r="V22967" s="288"/>
      <c r="W22967" s="287"/>
      <c r="Z22967" s="289"/>
    </row>
    <row r="22968" spans="22:26">
      <c r="V22968" s="288"/>
      <c r="W22968" s="287"/>
      <c r="Z22968" s="289"/>
    </row>
    <row r="22969" spans="22:26">
      <c r="V22969" s="288"/>
      <c r="W22969" s="287"/>
      <c r="Z22969" s="289"/>
    </row>
    <row r="22970" spans="22:26">
      <c r="V22970" s="288"/>
      <c r="W22970" s="287"/>
      <c r="Z22970" s="289"/>
    </row>
    <row r="22971" spans="22:26">
      <c r="V22971" s="288"/>
      <c r="W22971" s="287"/>
      <c r="Z22971" s="289"/>
    </row>
    <row r="22972" spans="22:26">
      <c r="V22972" s="288"/>
      <c r="W22972" s="287"/>
      <c r="Z22972" s="289"/>
    </row>
    <row r="22973" spans="22:26">
      <c r="V22973" s="288"/>
      <c r="W22973" s="287"/>
      <c r="Z22973" s="289"/>
    </row>
    <row r="22974" spans="22:26">
      <c r="V22974" s="288"/>
      <c r="W22974" s="287"/>
      <c r="Z22974" s="289"/>
    </row>
    <row r="22975" spans="22:26">
      <c r="V22975" s="288"/>
      <c r="W22975" s="287"/>
      <c r="Z22975" s="289"/>
    </row>
    <row r="22976" spans="22:26">
      <c r="V22976" s="288"/>
      <c r="W22976" s="287"/>
      <c r="Z22976" s="289"/>
    </row>
    <row r="22977" spans="22:26">
      <c r="V22977" s="288"/>
      <c r="W22977" s="287"/>
      <c r="Z22977" s="289"/>
    </row>
    <row r="22978" spans="22:26">
      <c r="V22978" s="288"/>
      <c r="W22978" s="287"/>
      <c r="Z22978" s="289"/>
    </row>
    <row r="22979" spans="22:26">
      <c r="V22979" s="288"/>
      <c r="W22979" s="287"/>
      <c r="Z22979" s="289"/>
    </row>
    <row r="22980" spans="22:26">
      <c r="V22980" s="288"/>
      <c r="W22980" s="287"/>
      <c r="Z22980" s="289"/>
    </row>
    <row r="22981" spans="22:26">
      <c r="V22981" s="288"/>
      <c r="W22981" s="287"/>
      <c r="Z22981" s="289"/>
    </row>
    <row r="22982" spans="22:26">
      <c r="V22982" s="288"/>
      <c r="W22982" s="287"/>
      <c r="Z22982" s="289"/>
    </row>
    <row r="22983" spans="22:26">
      <c r="V22983" s="288"/>
      <c r="W22983" s="287"/>
      <c r="Z22983" s="289"/>
    </row>
    <row r="22984" spans="22:26">
      <c r="V22984" s="288"/>
      <c r="W22984" s="287"/>
      <c r="Z22984" s="289"/>
    </row>
    <row r="22985" spans="22:26">
      <c r="V22985" s="288"/>
      <c r="W22985" s="287"/>
      <c r="Z22985" s="289"/>
    </row>
    <row r="22986" spans="22:26">
      <c r="V22986" s="288"/>
      <c r="W22986" s="287"/>
      <c r="Z22986" s="289"/>
    </row>
    <row r="22987" spans="22:26">
      <c r="V22987" s="288"/>
      <c r="W22987" s="287"/>
      <c r="Z22987" s="289"/>
    </row>
    <row r="22988" spans="22:26">
      <c r="V22988" s="288"/>
      <c r="W22988" s="287"/>
      <c r="Z22988" s="289"/>
    </row>
    <row r="22989" spans="22:26">
      <c r="V22989" s="288"/>
      <c r="W22989" s="287"/>
      <c r="Z22989" s="289"/>
    </row>
    <row r="22990" spans="22:26">
      <c r="V22990" s="288"/>
      <c r="W22990" s="287"/>
      <c r="Z22990" s="289"/>
    </row>
    <row r="22991" spans="22:26">
      <c r="V22991" s="288"/>
      <c r="W22991" s="287"/>
      <c r="Z22991" s="289"/>
    </row>
    <row r="22992" spans="22:26">
      <c r="V22992" s="288"/>
      <c r="W22992" s="287"/>
      <c r="Z22992" s="289"/>
    </row>
    <row r="22993" spans="22:26">
      <c r="V22993" s="288"/>
      <c r="W22993" s="287"/>
      <c r="Z22993" s="289"/>
    </row>
    <row r="22994" spans="22:26">
      <c r="V22994" s="288"/>
      <c r="W22994" s="287"/>
      <c r="Z22994" s="289"/>
    </row>
    <row r="22995" spans="22:26">
      <c r="V22995" s="288"/>
      <c r="W22995" s="287"/>
      <c r="Z22995" s="289"/>
    </row>
    <row r="22996" spans="22:26">
      <c r="V22996" s="288"/>
      <c r="W22996" s="287"/>
      <c r="Z22996" s="289"/>
    </row>
    <row r="22997" spans="22:26">
      <c r="V22997" s="288"/>
      <c r="W22997" s="287"/>
      <c r="Z22997" s="289"/>
    </row>
    <row r="22998" spans="22:26">
      <c r="V22998" s="288"/>
      <c r="W22998" s="287"/>
      <c r="Z22998" s="289"/>
    </row>
    <row r="22999" spans="22:26">
      <c r="V22999" s="288"/>
      <c r="W22999" s="287"/>
      <c r="Z22999" s="289"/>
    </row>
    <row r="23000" spans="22:26">
      <c r="V23000" s="288"/>
      <c r="W23000" s="287"/>
      <c r="Z23000" s="289"/>
    </row>
    <row r="23001" spans="22:26">
      <c r="V23001" s="288"/>
      <c r="W23001" s="287"/>
      <c r="Z23001" s="289"/>
    </row>
    <row r="23002" spans="22:26">
      <c r="V23002" s="288"/>
      <c r="W23002" s="287"/>
      <c r="Z23002" s="289"/>
    </row>
    <row r="23003" spans="22:26">
      <c r="V23003" s="288"/>
      <c r="W23003" s="287"/>
      <c r="Z23003" s="289"/>
    </row>
    <row r="23004" spans="22:26">
      <c r="V23004" s="288"/>
      <c r="W23004" s="287"/>
      <c r="Z23004" s="289"/>
    </row>
    <row r="23005" spans="22:26">
      <c r="V23005" s="288"/>
      <c r="W23005" s="287"/>
      <c r="Z23005" s="289"/>
    </row>
    <row r="23006" spans="22:26">
      <c r="V23006" s="288"/>
      <c r="W23006" s="287"/>
      <c r="Z23006" s="289"/>
    </row>
    <row r="23007" spans="22:26">
      <c r="V23007" s="288"/>
      <c r="W23007" s="287"/>
      <c r="Z23007" s="289"/>
    </row>
    <row r="23008" spans="22:26">
      <c r="V23008" s="288"/>
      <c r="W23008" s="287"/>
      <c r="Z23008" s="289"/>
    </row>
    <row r="23009" spans="22:26">
      <c r="V23009" s="288"/>
      <c r="W23009" s="287"/>
      <c r="Z23009" s="289"/>
    </row>
    <row r="23010" spans="22:26">
      <c r="V23010" s="288"/>
      <c r="W23010" s="287"/>
      <c r="Z23010" s="289"/>
    </row>
    <row r="23011" spans="22:26">
      <c r="V23011" s="288"/>
      <c r="W23011" s="287"/>
      <c r="Z23011" s="289"/>
    </row>
    <row r="23012" spans="22:26">
      <c r="V23012" s="288"/>
      <c r="W23012" s="287"/>
      <c r="Z23012" s="289"/>
    </row>
    <row r="23013" spans="22:26">
      <c r="V23013" s="288"/>
      <c r="W23013" s="287"/>
      <c r="Z23013" s="289"/>
    </row>
    <row r="23014" spans="22:26">
      <c r="V23014" s="288"/>
      <c r="W23014" s="287"/>
      <c r="Z23014" s="289"/>
    </row>
    <row r="23015" spans="22:26">
      <c r="V23015" s="288"/>
      <c r="W23015" s="287"/>
      <c r="Z23015" s="289"/>
    </row>
    <row r="23016" spans="22:26">
      <c r="V23016" s="288"/>
      <c r="W23016" s="287"/>
      <c r="Z23016" s="289"/>
    </row>
    <row r="23017" spans="22:26">
      <c r="V23017" s="288"/>
      <c r="W23017" s="287"/>
      <c r="Z23017" s="289"/>
    </row>
    <row r="23018" spans="22:26">
      <c r="V23018" s="288"/>
      <c r="W23018" s="287"/>
      <c r="Z23018" s="289"/>
    </row>
    <row r="23019" spans="22:26">
      <c r="V23019" s="288"/>
      <c r="W23019" s="287"/>
      <c r="Z23019" s="289"/>
    </row>
    <row r="23020" spans="22:26">
      <c r="V23020" s="288"/>
      <c r="W23020" s="287"/>
      <c r="Z23020" s="289"/>
    </row>
    <row r="23021" spans="22:26">
      <c r="V23021" s="288"/>
      <c r="W23021" s="287"/>
      <c r="Z23021" s="289"/>
    </row>
    <row r="23022" spans="22:26">
      <c r="V23022" s="288"/>
      <c r="W23022" s="287"/>
      <c r="Z23022" s="289"/>
    </row>
    <row r="23023" spans="22:26">
      <c r="V23023" s="288"/>
      <c r="W23023" s="287"/>
      <c r="Z23023" s="289"/>
    </row>
    <row r="23024" spans="22:26">
      <c r="V23024" s="288"/>
      <c r="W23024" s="287"/>
      <c r="Z23024" s="289"/>
    </row>
    <row r="23025" spans="22:26">
      <c r="V23025" s="288"/>
      <c r="W23025" s="287"/>
      <c r="Z23025" s="289"/>
    </row>
    <row r="23026" spans="22:26">
      <c r="V23026" s="288"/>
      <c r="W23026" s="287"/>
      <c r="Z23026" s="289"/>
    </row>
    <row r="23027" spans="22:26">
      <c r="V23027" s="288"/>
      <c r="W23027" s="287"/>
      <c r="Z23027" s="289"/>
    </row>
    <row r="23028" spans="22:26">
      <c r="V23028" s="288"/>
      <c r="W23028" s="287"/>
      <c r="Z23028" s="289"/>
    </row>
    <row r="23029" spans="22:26">
      <c r="V23029" s="288"/>
      <c r="W23029" s="287"/>
      <c r="Z23029" s="289"/>
    </row>
    <row r="23030" spans="22:26">
      <c r="V23030" s="288"/>
      <c r="W23030" s="287"/>
      <c r="Z23030" s="289"/>
    </row>
    <row r="23031" spans="22:26">
      <c r="V23031" s="288"/>
      <c r="W23031" s="287"/>
      <c r="Z23031" s="289"/>
    </row>
    <row r="23032" spans="22:26">
      <c r="V23032" s="288"/>
      <c r="W23032" s="287"/>
      <c r="Z23032" s="289"/>
    </row>
    <row r="23033" spans="22:26">
      <c r="V23033" s="288"/>
      <c r="W23033" s="287"/>
      <c r="Z23033" s="289"/>
    </row>
    <row r="23034" spans="22:26">
      <c r="V23034" s="288"/>
      <c r="W23034" s="287"/>
      <c r="Z23034" s="289"/>
    </row>
    <row r="23035" spans="22:26">
      <c r="V23035" s="288"/>
      <c r="W23035" s="287"/>
      <c r="Z23035" s="289"/>
    </row>
    <row r="23036" spans="22:26">
      <c r="V23036" s="288"/>
      <c r="W23036" s="287"/>
      <c r="Z23036" s="289"/>
    </row>
    <row r="23037" spans="22:26">
      <c r="V23037" s="288"/>
      <c r="W23037" s="287"/>
      <c r="Z23037" s="289"/>
    </row>
    <row r="23038" spans="22:26">
      <c r="V23038" s="288"/>
      <c r="W23038" s="287"/>
      <c r="Z23038" s="289"/>
    </row>
    <row r="23039" spans="22:26">
      <c r="V23039" s="288"/>
      <c r="W23039" s="287"/>
      <c r="Z23039" s="289"/>
    </row>
    <row r="23040" spans="22:26">
      <c r="V23040" s="288"/>
      <c r="W23040" s="287"/>
      <c r="Z23040" s="289"/>
    </row>
    <row r="23041" spans="22:26">
      <c r="V23041" s="288"/>
      <c r="W23041" s="287"/>
      <c r="Z23041" s="289"/>
    </row>
    <row r="23042" spans="22:26">
      <c r="V23042" s="288"/>
      <c r="W23042" s="287"/>
      <c r="Z23042" s="289"/>
    </row>
    <row r="23043" spans="22:26">
      <c r="V23043" s="288"/>
      <c r="W23043" s="287"/>
      <c r="Z23043" s="289"/>
    </row>
    <row r="23044" spans="22:26">
      <c r="V23044" s="288"/>
      <c r="W23044" s="287"/>
      <c r="Z23044" s="289"/>
    </row>
    <row r="23045" spans="22:26">
      <c r="V23045" s="288"/>
      <c r="W23045" s="287"/>
      <c r="Z23045" s="289"/>
    </row>
    <row r="23046" spans="22:26">
      <c r="V23046" s="288"/>
      <c r="W23046" s="287"/>
      <c r="Z23046" s="289"/>
    </row>
    <row r="23047" spans="22:26">
      <c r="V23047" s="288"/>
      <c r="W23047" s="287"/>
      <c r="Z23047" s="289"/>
    </row>
    <row r="23048" spans="22:26">
      <c r="V23048" s="288"/>
      <c r="W23048" s="287"/>
      <c r="Z23048" s="289"/>
    </row>
    <row r="23049" spans="22:26">
      <c r="V23049" s="288"/>
      <c r="W23049" s="287"/>
      <c r="Z23049" s="289"/>
    </row>
    <row r="23050" spans="22:26">
      <c r="V23050" s="288"/>
      <c r="W23050" s="287"/>
      <c r="Z23050" s="289"/>
    </row>
    <row r="23051" spans="22:26">
      <c r="V23051" s="288"/>
      <c r="W23051" s="287"/>
      <c r="Z23051" s="289"/>
    </row>
    <row r="23052" spans="22:26">
      <c r="V23052" s="288"/>
      <c r="W23052" s="287"/>
      <c r="Z23052" s="289"/>
    </row>
    <row r="23053" spans="22:26">
      <c r="V23053" s="288"/>
      <c r="W23053" s="287"/>
      <c r="Z23053" s="289"/>
    </row>
    <row r="23054" spans="22:26">
      <c r="V23054" s="288"/>
      <c r="W23054" s="287"/>
      <c r="Z23054" s="289"/>
    </row>
    <row r="23055" spans="22:26">
      <c r="V23055" s="288"/>
      <c r="W23055" s="287"/>
      <c r="Z23055" s="289"/>
    </row>
    <row r="23056" spans="22:26">
      <c r="V23056" s="288"/>
      <c r="W23056" s="287"/>
      <c r="Z23056" s="289"/>
    </row>
    <row r="23057" spans="22:26">
      <c r="V23057" s="288"/>
      <c r="W23057" s="287"/>
      <c r="Z23057" s="289"/>
    </row>
    <row r="23058" spans="22:26">
      <c r="V23058" s="288"/>
      <c r="W23058" s="287"/>
      <c r="Z23058" s="289"/>
    </row>
    <row r="23059" spans="22:26">
      <c r="V23059" s="288"/>
      <c r="W23059" s="287"/>
      <c r="Z23059" s="289"/>
    </row>
    <row r="23060" spans="22:26">
      <c r="V23060" s="288"/>
      <c r="W23060" s="287"/>
      <c r="Z23060" s="289"/>
    </row>
    <row r="23061" spans="22:26">
      <c r="V23061" s="288"/>
      <c r="W23061" s="287"/>
      <c r="Z23061" s="289"/>
    </row>
    <row r="23062" spans="22:26">
      <c r="V23062" s="288"/>
      <c r="W23062" s="287"/>
      <c r="Z23062" s="289"/>
    </row>
    <row r="23063" spans="22:26">
      <c r="V23063" s="288"/>
      <c r="W23063" s="287"/>
      <c r="Z23063" s="289"/>
    </row>
    <row r="23064" spans="22:26">
      <c r="V23064" s="288"/>
      <c r="W23064" s="287"/>
      <c r="Z23064" s="289"/>
    </row>
    <row r="23065" spans="22:26">
      <c r="V23065" s="288"/>
      <c r="W23065" s="287"/>
      <c r="Z23065" s="289"/>
    </row>
    <row r="23066" spans="22:26">
      <c r="V23066" s="288"/>
      <c r="W23066" s="287"/>
      <c r="Z23066" s="289"/>
    </row>
    <row r="23067" spans="22:26">
      <c r="V23067" s="288"/>
      <c r="W23067" s="287"/>
      <c r="Z23067" s="289"/>
    </row>
    <row r="23068" spans="22:26">
      <c r="V23068" s="288"/>
      <c r="W23068" s="287"/>
      <c r="Z23068" s="289"/>
    </row>
    <row r="23069" spans="22:26">
      <c r="V23069" s="288"/>
      <c r="W23069" s="287"/>
      <c r="Z23069" s="289"/>
    </row>
    <row r="23070" spans="22:26">
      <c r="V23070" s="288"/>
      <c r="W23070" s="287"/>
      <c r="Z23070" s="289"/>
    </row>
    <row r="23071" spans="22:26">
      <c r="V23071" s="288"/>
      <c r="W23071" s="287"/>
      <c r="Z23071" s="289"/>
    </row>
    <row r="23072" spans="22:26">
      <c r="V23072" s="288"/>
      <c r="W23072" s="287"/>
      <c r="Z23072" s="289"/>
    </row>
    <row r="23073" spans="22:26">
      <c r="V23073" s="288"/>
      <c r="W23073" s="287"/>
      <c r="Z23073" s="289"/>
    </row>
    <row r="23074" spans="22:26">
      <c r="V23074" s="288"/>
      <c r="W23074" s="287"/>
      <c r="Z23074" s="289"/>
    </row>
    <row r="23075" spans="22:26">
      <c r="V23075" s="288"/>
      <c r="W23075" s="287"/>
      <c r="Z23075" s="289"/>
    </row>
    <row r="23076" spans="22:26">
      <c r="V23076" s="288"/>
      <c r="W23076" s="287"/>
      <c r="Z23076" s="289"/>
    </row>
    <row r="23077" spans="22:26">
      <c r="V23077" s="288"/>
      <c r="W23077" s="287"/>
      <c r="Z23077" s="289"/>
    </row>
    <row r="23078" spans="22:26">
      <c r="V23078" s="288"/>
      <c r="W23078" s="287"/>
      <c r="Z23078" s="289"/>
    </row>
    <row r="23079" spans="22:26">
      <c r="V23079" s="288"/>
      <c r="W23079" s="287"/>
      <c r="Z23079" s="289"/>
    </row>
    <row r="23080" spans="22:26">
      <c r="V23080" s="288"/>
      <c r="W23080" s="287"/>
      <c r="Z23080" s="289"/>
    </row>
    <row r="23081" spans="22:26">
      <c r="V23081" s="288"/>
      <c r="W23081" s="287"/>
      <c r="Z23081" s="289"/>
    </row>
    <row r="23082" spans="22:26">
      <c r="V23082" s="288"/>
      <c r="W23082" s="287"/>
      <c r="Z23082" s="289"/>
    </row>
    <row r="23083" spans="22:26">
      <c r="V23083" s="288"/>
      <c r="W23083" s="287"/>
      <c r="Z23083" s="289"/>
    </row>
    <row r="23084" spans="22:26">
      <c r="V23084" s="288"/>
      <c r="W23084" s="287"/>
      <c r="Z23084" s="289"/>
    </row>
    <row r="23085" spans="22:26">
      <c r="V23085" s="288"/>
      <c r="W23085" s="287"/>
      <c r="Z23085" s="289"/>
    </row>
    <row r="23086" spans="22:26">
      <c r="V23086" s="288"/>
      <c r="W23086" s="287"/>
      <c r="Z23086" s="289"/>
    </row>
    <row r="23087" spans="22:26">
      <c r="V23087" s="288"/>
      <c r="W23087" s="287"/>
      <c r="Z23087" s="289"/>
    </row>
    <row r="23088" spans="22:26">
      <c r="V23088" s="288"/>
      <c r="W23088" s="287"/>
      <c r="Z23088" s="289"/>
    </row>
    <row r="23089" spans="22:26">
      <c r="V23089" s="288"/>
      <c r="W23089" s="287"/>
      <c r="Z23089" s="289"/>
    </row>
    <row r="23090" spans="22:26">
      <c r="V23090" s="288"/>
      <c r="W23090" s="287"/>
      <c r="Z23090" s="289"/>
    </row>
    <row r="23091" spans="22:26">
      <c r="V23091" s="288"/>
      <c r="W23091" s="287"/>
      <c r="Z23091" s="289"/>
    </row>
    <row r="23092" spans="22:26">
      <c r="V23092" s="288"/>
      <c r="W23092" s="287"/>
      <c r="Z23092" s="289"/>
    </row>
    <row r="23093" spans="22:26">
      <c r="V23093" s="288"/>
      <c r="W23093" s="287"/>
      <c r="Z23093" s="289"/>
    </row>
    <row r="23094" spans="22:26">
      <c r="V23094" s="288"/>
      <c r="W23094" s="287"/>
      <c r="Z23094" s="289"/>
    </row>
    <row r="23095" spans="22:26">
      <c r="V23095" s="288"/>
      <c r="W23095" s="287"/>
      <c r="Z23095" s="289"/>
    </row>
    <row r="23096" spans="22:26">
      <c r="V23096" s="288"/>
      <c r="W23096" s="287"/>
      <c r="Z23096" s="289"/>
    </row>
    <row r="23097" spans="22:26">
      <c r="V23097" s="288"/>
      <c r="W23097" s="287"/>
      <c r="Z23097" s="289"/>
    </row>
    <row r="23098" spans="22:26">
      <c r="V23098" s="288"/>
      <c r="W23098" s="287"/>
      <c r="Z23098" s="289"/>
    </row>
    <row r="23099" spans="22:26">
      <c r="V23099" s="288"/>
      <c r="W23099" s="287"/>
      <c r="Z23099" s="289"/>
    </row>
    <row r="23100" spans="22:26">
      <c r="V23100" s="288"/>
      <c r="W23100" s="287"/>
      <c r="Z23100" s="289"/>
    </row>
    <row r="23101" spans="22:26">
      <c r="V23101" s="288"/>
      <c r="W23101" s="287"/>
      <c r="Z23101" s="289"/>
    </row>
    <row r="23102" spans="22:26">
      <c r="V23102" s="288"/>
      <c r="W23102" s="287"/>
      <c r="Z23102" s="289"/>
    </row>
    <row r="23103" spans="22:26">
      <c r="V23103" s="288"/>
      <c r="W23103" s="287"/>
      <c r="Z23103" s="289"/>
    </row>
    <row r="23104" spans="22:26">
      <c r="V23104" s="288"/>
      <c r="W23104" s="287"/>
      <c r="Z23104" s="289"/>
    </row>
    <row r="23105" spans="22:26">
      <c r="V23105" s="288"/>
      <c r="W23105" s="287"/>
      <c r="Z23105" s="289"/>
    </row>
    <row r="23106" spans="22:26">
      <c r="V23106" s="288"/>
      <c r="W23106" s="287"/>
      <c r="Z23106" s="289"/>
    </row>
    <row r="23107" spans="22:26">
      <c r="V23107" s="288"/>
      <c r="W23107" s="287"/>
      <c r="Z23107" s="289"/>
    </row>
    <row r="23108" spans="22:26">
      <c r="V23108" s="288"/>
      <c r="W23108" s="287"/>
      <c r="Z23108" s="289"/>
    </row>
    <row r="23109" spans="22:26">
      <c r="V23109" s="288"/>
      <c r="W23109" s="287"/>
      <c r="Z23109" s="289"/>
    </row>
    <row r="23110" spans="22:26">
      <c r="V23110" s="288"/>
      <c r="W23110" s="287"/>
      <c r="Z23110" s="289"/>
    </row>
    <row r="23111" spans="22:26">
      <c r="V23111" s="288"/>
      <c r="W23111" s="287"/>
      <c r="Z23111" s="289"/>
    </row>
    <row r="23112" spans="22:26">
      <c r="V23112" s="288"/>
      <c r="W23112" s="287"/>
      <c r="Z23112" s="289"/>
    </row>
    <row r="23113" spans="22:26">
      <c r="V23113" s="288"/>
      <c r="W23113" s="287"/>
      <c r="Z23113" s="289"/>
    </row>
    <row r="23114" spans="22:26">
      <c r="V23114" s="288"/>
      <c r="W23114" s="287"/>
      <c r="Z23114" s="289"/>
    </row>
    <row r="23115" spans="22:26">
      <c r="V23115" s="288"/>
      <c r="W23115" s="287"/>
      <c r="Z23115" s="289"/>
    </row>
    <row r="23116" spans="22:26">
      <c r="V23116" s="288"/>
      <c r="W23116" s="287"/>
      <c r="Z23116" s="289"/>
    </row>
    <row r="23117" spans="22:26">
      <c r="V23117" s="288"/>
      <c r="W23117" s="287"/>
      <c r="Z23117" s="289"/>
    </row>
    <row r="23118" spans="22:26">
      <c r="V23118" s="288"/>
      <c r="W23118" s="287"/>
      <c r="Z23118" s="289"/>
    </row>
    <row r="23119" spans="22:26">
      <c r="V23119" s="288"/>
      <c r="W23119" s="287"/>
      <c r="Z23119" s="289"/>
    </row>
    <row r="23120" spans="22:26">
      <c r="V23120" s="288"/>
      <c r="W23120" s="287"/>
      <c r="Z23120" s="289"/>
    </row>
    <row r="23121" spans="22:26">
      <c r="V23121" s="288"/>
      <c r="W23121" s="287"/>
      <c r="Z23121" s="289"/>
    </row>
    <row r="23122" spans="22:26">
      <c r="V23122" s="288"/>
      <c r="W23122" s="287"/>
      <c r="Z23122" s="289"/>
    </row>
    <row r="23123" spans="22:26">
      <c r="V23123" s="288"/>
      <c r="W23123" s="287"/>
      <c r="Z23123" s="289"/>
    </row>
    <row r="23124" spans="22:26">
      <c r="V23124" s="288"/>
      <c r="W23124" s="287"/>
      <c r="Z23124" s="289"/>
    </row>
    <row r="23125" spans="22:26">
      <c r="V23125" s="288"/>
      <c r="W23125" s="287"/>
      <c r="Z23125" s="289"/>
    </row>
    <row r="23126" spans="22:26">
      <c r="V23126" s="288"/>
      <c r="W23126" s="287"/>
      <c r="Z23126" s="289"/>
    </row>
    <row r="23127" spans="22:26">
      <c r="V23127" s="288"/>
      <c r="W23127" s="287"/>
      <c r="Z23127" s="289"/>
    </row>
    <row r="23128" spans="22:26">
      <c r="V23128" s="288"/>
      <c r="W23128" s="287"/>
      <c r="Z23128" s="289"/>
    </row>
    <row r="23129" spans="22:26">
      <c r="V23129" s="288"/>
      <c r="W23129" s="287"/>
      <c r="Z23129" s="289"/>
    </row>
    <row r="23130" spans="22:26">
      <c r="V23130" s="288"/>
      <c r="W23130" s="287"/>
      <c r="Z23130" s="289"/>
    </row>
    <row r="23131" spans="22:26">
      <c r="V23131" s="288"/>
      <c r="W23131" s="287"/>
      <c r="Z23131" s="289"/>
    </row>
    <row r="23132" spans="22:26">
      <c r="V23132" s="288"/>
      <c r="W23132" s="287"/>
      <c r="Z23132" s="289"/>
    </row>
    <row r="23133" spans="22:26">
      <c r="V23133" s="288"/>
      <c r="W23133" s="287"/>
      <c r="Z23133" s="289"/>
    </row>
    <row r="23134" spans="22:26">
      <c r="V23134" s="288"/>
      <c r="W23134" s="287"/>
      <c r="Z23134" s="289"/>
    </row>
    <row r="23135" spans="22:26">
      <c r="V23135" s="288"/>
      <c r="W23135" s="287"/>
      <c r="Z23135" s="289"/>
    </row>
    <row r="23136" spans="22:26">
      <c r="V23136" s="288"/>
      <c r="W23136" s="287"/>
      <c r="Z23136" s="289"/>
    </row>
    <row r="23137" spans="22:26">
      <c r="V23137" s="288"/>
      <c r="W23137" s="287"/>
      <c r="Z23137" s="289"/>
    </row>
    <row r="23138" spans="22:26">
      <c r="V23138" s="288"/>
      <c r="W23138" s="287"/>
      <c r="Z23138" s="289"/>
    </row>
    <row r="23139" spans="22:26">
      <c r="V23139" s="288"/>
      <c r="W23139" s="287"/>
      <c r="Z23139" s="289"/>
    </row>
    <row r="23140" spans="22:26">
      <c r="V23140" s="288"/>
      <c r="W23140" s="287"/>
      <c r="Z23140" s="289"/>
    </row>
    <row r="23141" spans="22:26">
      <c r="V23141" s="288"/>
      <c r="W23141" s="287"/>
      <c r="Z23141" s="289"/>
    </row>
    <row r="23142" spans="22:26">
      <c r="V23142" s="288"/>
      <c r="W23142" s="287"/>
      <c r="Z23142" s="289"/>
    </row>
    <row r="23143" spans="22:26">
      <c r="V23143" s="288"/>
      <c r="W23143" s="287"/>
      <c r="Z23143" s="289"/>
    </row>
    <row r="23144" spans="22:26">
      <c r="V23144" s="288"/>
      <c r="W23144" s="287"/>
      <c r="Z23144" s="289"/>
    </row>
    <row r="23145" spans="22:26">
      <c r="V23145" s="288"/>
      <c r="W23145" s="287"/>
      <c r="Z23145" s="289"/>
    </row>
    <row r="23146" spans="22:26">
      <c r="V23146" s="288"/>
      <c r="W23146" s="287"/>
      <c r="Z23146" s="289"/>
    </row>
    <row r="23147" spans="22:26">
      <c r="V23147" s="288"/>
      <c r="W23147" s="287"/>
      <c r="Z23147" s="289"/>
    </row>
    <row r="23148" spans="22:26">
      <c r="V23148" s="288"/>
      <c r="W23148" s="287"/>
      <c r="Z23148" s="289"/>
    </row>
    <row r="23149" spans="22:26">
      <c r="V23149" s="288"/>
      <c r="W23149" s="287"/>
      <c r="Z23149" s="289"/>
    </row>
    <row r="23150" spans="22:26">
      <c r="V23150" s="288"/>
      <c r="W23150" s="287"/>
      <c r="Z23150" s="289"/>
    </row>
    <row r="23151" spans="22:26">
      <c r="V23151" s="288"/>
      <c r="W23151" s="287"/>
      <c r="Z23151" s="289"/>
    </row>
    <row r="23152" spans="22:26">
      <c r="V23152" s="288"/>
      <c r="W23152" s="287"/>
      <c r="Z23152" s="289"/>
    </row>
    <row r="23153" spans="22:26">
      <c r="V23153" s="288"/>
      <c r="W23153" s="287"/>
      <c r="Z23153" s="289"/>
    </row>
    <row r="23154" spans="22:26">
      <c r="V23154" s="288"/>
      <c r="W23154" s="287"/>
      <c r="Z23154" s="289"/>
    </row>
    <row r="23155" spans="22:26">
      <c r="V23155" s="288"/>
      <c r="W23155" s="287"/>
      <c r="Z23155" s="289"/>
    </row>
    <row r="23156" spans="22:26">
      <c r="V23156" s="288"/>
      <c r="W23156" s="287"/>
      <c r="Z23156" s="289"/>
    </row>
    <row r="23157" spans="22:26">
      <c r="V23157" s="288"/>
      <c r="W23157" s="287"/>
      <c r="Z23157" s="289"/>
    </row>
    <row r="23158" spans="22:26">
      <c r="V23158" s="288"/>
      <c r="W23158" s="287"/>
      <c r="Z23158" s="289"/>
    </row>
    <row r="23159" spans="22:26">
      <c r="V23159" s="288"/>
      <c r="W23159" s="287"/>
      <c r="Z23159" s="289"/>
    </row>
    <row r="23160" spans="22:26">
      <c r="V23160" s="288"/>
      <c r="W23160" s="287"/>
      <c r="Z23160" s="289"/>
    </row>
    <row r="23161" spans="22:26">
      <c r="V23161" s="288"/>
      <c r="W23161" s="287"/>
      <c r="Z23161" s="289"/>
    </row>
    <row r="23162" spans="22:26">
      <c r="V23162" s="288"/>
      <c r="W23162" s="287"/>
      <c r="Z23162" s="289"/>
    </row>
    <row r="23163" spans="22:26">
      <c r="V23163" s="288"/>
      <c r="W23163" s="287"/>
      <c r="Z23163" s="289"/>
    </row>
    <row r="23164" spans="22:26">
      <c r="V23164" s="288"/>
      <c r="W23164" s="287"/>
      <c r="Z23164" s="289"/>
    </row>
    <row r="23165" spans="22:26">
      <c r="V23165" s="288"/>
      <c r="W23165" s="287"/>
      <c r="Z23165" s="289"/>
    </row>
    <row r="23166" spans="22:26">
      <c r="V23166" s="288"/>
      <c r="W23166" s="287"/>
      <c r="Z23166" s="289"/>
    </row>
    <row r="23167" spans="22:26">
      <c r="V23167" s="288"/>
      <c r="W23167" s="287"/>
      <c r="Z23167" s="289"/>
    </row>
    <row r="23168" spans="22:26">
      <c r="V23168" s="288"/>
      <c r="W23168" s="287"/>
      <c r="Z23168" s="289"/>
    </row>
    <row r="23169" spans="22:26">
      <c r="V23169" s="288"/>
      <c r="W23169" s="287"/>
      <c r="Z23169" s="289"/>
    </row>
    <row r="23170" spans="22:26">
      <c r="V23170" s="288"/>
      <c r="W23170" s="287"/>
      <c r="Z23170" s="289"/>
    </row>
    <row r="23171" spans="22:26">
      <c r="V23171" s="288"/>
      <c r="W23171" s="287"/>
      <c r="Z23171" s="289"/>
    </row>
    <row r="23172" spans="22:26">
      <c r="V23172" s="288"/>
      <c r="W23172" s="287"/>
      <c r="Z23172" s="289"/>
    </row>
    <row r="23173" spans="22:26">
      <c r="V23173" s="288"/>
      <c r="W23173" s="287"/>
      <c r="Z23173" s="289"/>
    </row>
    <row r="23174" spans="22:26">
      <c r="V23174" s="288"/>
      <c r="W23174" s="287"/>
      <c r="Z23174" s="289"/>
    </row>
    <row r="23175" spans="22:26">
      <c r="V23175" s="288"/>
      <c r="W23175" s="287"/>
      <c r="Z23175" s="289"/>
    </row>
    <row r="23176" spans="22:26">
      <c r="V23176" s="288"/>
      <c r="W23176" s="287"/>
      <c r="Z23176" s="289"/>
    </row>
    <row r="23177" spans="22:26">
      <c r="V23177" s="288"/>
      <c r="W23177" s="287"/>
      <c r="Z23177" s="289"/>
    </row>
    <row r="23178" spans="22:26">
      <c r="V23178" s="288"/>
      <c r="W23178" s="287"/>
      <c r="Z23178" s="289"/>
    </row>
    <row r="23179" spans="22:26">
      <c r="V23179" s="288"/>
      <c r="W23179" s="287"/>
      <c r="Z23179" s="289"/>
    </row>
    <row r="23180" spans="22:26">
      <c r="V23180" s="288"/>
      <c r="W23180" s="287"/>
      <c r="Z23180" s="289"/>
    </row>
    <row r="23181" spans="22:26">
      <c r="V23181" s="288"/>
      <c r="W23181" s="287"/>
      <c r="Z23181" s="289"/>
    </row>
    <row r="23182" spans="22:26">
      <c r="V23182" s="288"/>
      <c r="W23182" s="287"/>
      <c r="Z23182" s="289"/>
    </row>
    <row r="23183" spans="22:26">
      <c r="V23183" s="288"/>
      <c r="W23183" s="287"/>
      <c r="Z23183" s="289"/>
    </row>
    <row r="23184" spans="22:26">
      <c r="V23184" s="288"/>
      <c r="W23184" s="287"/>
      <c r="Z23184" s="289"/>
    </row>
    <row r="23185" spans="22:26">
      <c r="V23185" s="288"/>
      <c r="W23185" s="287"/>
      <c r="Z23185" s="289"/>
    </row>
    <row r="23186" spans="22:26">
      <c r="V23186" s="288"/>
      <c r="W23186" s="287"/>
      <c r="Z23186" s="289"/>
    </row>
    <row r="23187" spans="22:26">
      <c r="V23187" s="288"/>
      <c r="W23187" s="287"/>
      <c r="Z23187" s="289"/>
    </row>
    <row r="23188" spans="22:26">
      <c r="V23188" s="288"/>
      <c r="W23188" s="287"/>
      <c r="Z23188" s="289"/>
    </row>
    <row r="23189" spans="22:26">
      <c r="V23189" s="288"/>
      <c r="W23189" s="287"/>
      <c r="Z23189" s="289"/>
    </row>
    <row r="23190" spans="22:26">
      <c r="V23190" s="288"/>
      <c r="W23190" s="287"/>
      <c r="Z23190" s="289"/>
    </row>
    <row r="23191" spans="22:26">
      <c r="V23191" s="288"/>
      <c r="W23191" s="287"/>
      <c r="Z23191" s="289"/>
    </row>
    <row r="23192" spans="22:26">
      <c r="V23192" s="288"/>
      <c r="W23192" s="287"/>
      <c r="Z23192" s="289"/>
    </row>
    <row r="23193" spans="22:26">
      <c r="V23193" s="288"/>
      <c r="W23193" s="287"/>
      <c r="Z23193" s="289"/>
    </row>
    <row r="23194" spans="22:26">
      <c r="V23194" s="288"/>
      <c r="W23194" s="287"/>
      <c r="Z23194" s="289"/>
    </row>
    <row r="23195" spans="22:26">
      <c r="V23195" s="288"/>
      <c r="W23195" s="287"/>
      <c r="Z23195" s="289"/>
    </row>
    <row r="23196" spans="22:26">
      <c r="V23196" s="288"/>
      <c r="W23196" s="287"/>
      <c r="Z23196" s="289"/>
    </row>
    <row r="23197" spans="22:26">
      <c r="V23197" s="288"/>
      <c r="W23197" s="287"/>
      <c r="Z23197" s="289"/>
    </row>
    <row r="23198" spans="22:26">
      <c r="V23198" s="288"/>
      <c r="W23198" s="287"/>
      <c r="Z23198" s="289"/>
    </row>
    <row r="23199" spans="22:26">
      <c r="V23199" s="288"/>
      <c r="W23199" s="287"/>
      <c r="Z23199" s="289"/>
    </row>
    <row r="23200" spans="22:26">
      <c r="V23200" s="288"/>
      <c r="W23200" s="287"/>
      <c r="Z23200" s="289"/>
    </row>
    <row r="23201" spans="22:26">
      <c r="V23201" s="288"/>
      <c r="W23201" s="287"/>
      <c r="Z23201" s="289"/>
    </row>
    <row r="23202" spans="22:26">
      <c r="V23202" s="288"/>
      <c r="W23202" s="287"/>
      <c r="Z23202" s="289"/>
    </row>
    <row r="23203" spans="22:26">
      <c r="V23203" s="288"/>
      <c r="W23203" s="287"/>
      <c r="Z23203" s="289"/>
    </row>
    <row r="23204" spans="22:26">
      <c r="V23204" s="288"/>
      <c r="W23204" s="287"/>
      <c r="Z23204" s="289"/>
    </row>
    <row r="23205" spans="22:26">
      <c r="V23205" s="288"/>
      <c r="W23205" s="287"/>
      <c r="Z23205" s="289"/>
    </row>
    <row r="23206" spans="22:26">
      <c r="V23206" s="288"/>
      <c r="W23206" s="287"/>
      <c r="Z23206" s="289"/>
    </row>
    <row r="23207" spans="22:26">
      <c r="V23207" s="288"/>
      <c r="W23207" s="287"/>
      <c r="Z23207" s="289"/>
    </row>
    <row r="23208" spans="22:26">
      <c r="V23208" s="288"/>
      <c r="W23208" s="287"/>
      <c r="Z23208" s="289"/>
    </row>
    <row r="23209" spans="22:26">
      <c r="V23209" s="288"/>
      <c r="W23209" s="287"/>
      <c r="Z23209" s="289"/>
    </row>
    <row r="23210" spans="22:26">
      <c r="V23210" s="288"/>
      <c r="W23210" s="287"/>
      <c r="Z23210" s="289"/>
    </row>
    <row r="23211" spans="22:26">
      <c r="V23211" s="288"/>
      <c r="W23211" s="287"/>
      <c r="Z23211" s="289"/>
    </row>
    <row r="23212" spans="22:26">
      <c r="V23212" s="288"/>
      <c r="W23212" s="287"/>
      <c r="Z23212" s="289"/>
    </row>
    <row r="23213" spans="22:26">
      <c r="V23213" s="288"/>
      <c r="W23213" s="287"/>
      <c r="Z23213" s="289"/>
    </row>
    <row r="23214" spans="22:26">
      <c r="V23214" s="288"/>
      <c r="W23214" s="287"/>
      <c r="Z23214" s="289"/>
    </row>
    <row r="23215" spans="22:26">
      <c r="V23215" s="288"/>
      <c r="W23215" s="287"/>
      <c r="Z23215" s="289"/>
    </row>
    <row r="23216" spans="22:26">
      <c r="V23216" s="288"/>
      <c r="W23216" s="287"/>
      <c r="Z23216" s="289"/>
    </row>
    <row r="23217" spans="22:26">
      <c r="V23217" s="288"/>
      <c r="W23217" s="287"/>
      <c r="Z23217" s="289"/>
    </row>
    <row r="23218" spans="22:26">
      <c r="V23218" s="288"/>
      <c r="W23218" s="287"/>
      <c r="Z23218" s="289"/>
    </row>
    <row r="23219" spans="22:26">
      <c r="V23219" s="288"/>
      <c r="W23219" s="287"/>
      <c r="Z23219" s="289"/>
    </row>
    <row r="23220" spans="22:26">
      <c r="V23220" s="288"/>
      <c r="W23220" s="287"/>
      <c r="Z23220" s="289"/>
    </row>
    <row r="23221" spans="22:26">
      <c r="V23221" s="288"/>
      <c r="W23221" s="287"/>
      <c r="Z23221" s="289"/>
    </row>
    <row r="23222" spans="22:26">
      <c r="V23222" s="288"/>
      <c r="W23222" s="287"/>
      <c r="Z23222" s="289"/>
    </row>
    <row r="23223" spans="22:26">
      <c r="V23223" s="288"/>
      <c r="W23223" s="287"/>
      <c r="Z23223" s="289"/>
    </row>
    <row r="23224" spans="22:26">
      <c r="V23224" s="288"/>
      <c r="W23224" s="287"/>
      <c r="Z23224" s="289"/>
    </row>
    <row r="23225" spans="22:26">
      <c r="V23225" s="288"/>
      <c r="W23225" s="287"/>
      <c r="Z23225" s="289"/>
    </row>
    <row r="23226" spans="22:26">
      <c r="V23226" s="288"/>
      <c r="W23226" s="287"/>
      <c r="Z23226" s="289"/>
    </row>
    <row r="23227" spans="22:26">
      <c r="V23227" s="288"/>
      <c r="W23227" s="287"/>
      <c r="Z23227" s="289"/>
    </row>
    <row r="23228" spans="22:26">
      <c r="V23228" s="288"/>
      <c r="W23228" s="287"/>
      <c r="Z23228" s="289"/>
    </row>
    <row r="23229" spans="22:26">
      <c r="V23229" s="288"/>
      <c r="W23229" s="287"/>
      <c r="Z23229" s="289"/>
    </row>
    <row r="23230" spans="22:26">
      <c r="V23230" s="288"/>
      <c r="W23230" s="287"/>
      <c r="Z23230" s="289"/>
    </row>
    <row r="23231" spans="22:26">
      <c r="V23231" s="288"/>
      <c r="W23231" s="287"/>
      <c r="Z23231" s="289"/>
    </row>
    <row r="23232" spans="22:26">
      <c r="V23232" s="288"/>
      <c r="W23232" s="287"/>
      <c r="Z23232" s="289"/>
    </row>
    <row r="23233" spans="22:26">
      <c r="V23233" s="288"/>
      <c r="W23233" s="287"/>
      <c r="Z23233" s="289"/>
    </row>
    <row r="23234" spans="22:26">
      <c r="V23234" s="288"/>
      <c r="W23234" s="287"/>
      <c r="Z23234" s="289"/>
    </row>
    <row r="23235" spans="22:26">
      <c r="V23235" s="288"/>
      <c r="W23235" s="287"/>
      <c r="Z23235" s="289"/>
    </row>
    <row r="23236" spans="22:26">
      <c r="V23236" s="288"/>
      <c r="W23236" s="287"/>
      <c r="Z23236" s="289"/>
    </row>
    <row r="23237" spans="22:26">
      <c r="V23237" s="288"/>
      <c r="W23237" s="287"/>
      <c r="Z23237" s="289"/>
    </row>
    <row r="23238" spans="22:26">
      <c r="V23238" s="288"/>
      <c r="W23238" s="287"/>
      <c r="Z23238" s="289"/>
    </row>
    <row r="23239" spans="22:26">
      <c r="V23239" s="288"/>
      <c r="W23239" s="287"/>
      <c r="Z23239" s="289"/>
    </row>
    <row r="23240" spans="22:26">
      <c r="V23240" s="288"/>
      <c r="W23240" s="287"/>
      <c r="Z23240" s="289"/>
    </row>
    <row r="23241" spans="22:26">
      <c r="V23241" s="288"/>
      <c r="W23241" s="287"/>
      <c r="Z23241" s="289"/>
    </row>
    <row r="23242" spans="22:26">
      <c r="V23242" s="288"/>
      <c r="W23242" s="287"/>
      <c r="Z23242" s="289"/>
    </row>
    <row r="23243" spans="22:26">
      <c r="V23243" s="288"/>
      <c r="W23243" s="287"/>
      <c r="Z23243" s="289"/>
    </row>
    <row r="23244" spans="22:26">
      <c r="V23244" s="288"/>
      <c r="W23244" s="287"/>
      <c r="Z23244" s="289"/>
    </row>
    <row r="23245" spans="22:26">
      <c r="V23245" s="288"/>
      <c r="W23245" s="287"/>
      <c r="Z23245" s="289"/>
    </row>
    <row r="23246" spans="22:26">
      <c r="V23246" s="288"/>
      <c r="W23246" s="287"/>
      <c r="Z23246" s="289"/>
    </row>
    <row r="23247" spans="22:26">
      <c r="V23247" s="288"/>
      <c r="W23247" s="287"/>
      <c r="Z23247" s="289"/>
    </row>
    <row r="23248" spans="22:26">
      <c r="V23248" s="288"/>
      <c r="W23248" s="287"/>
      <c r="Z23248" s="289"/>
    </row>
    <row r="23249" spans="22:26">
      <c r="V23249" s="288"/>
      <c r="W23249" s="287"/>
      <c r="Z23249" s="289"/>
    </row>
    <row r="23250" spans="22:26">
      <c r="V23250" s="288"/>
      <c r="W23250" s="287"/>
      <c r="Z23250" s="289"/>
    </row>
    <row r="23251" spans="22:26">
      <c r="V23251" s="288"/>
      <c r="W23251" s="287"/>
      <c r="Z23251" s="289"/>
    </row>
    <row r="23252" spans="22:26">
      <c r="V23252" s="288"/>
      <c r="W23252" s="287"/>
      <c r="Z23252" s="289"/>
    </row>
    <row r="23253" spans="22:26">
      <c r="V23253" s="288"/>
      <c r="W23253" s="287"/>
      <c r="Z23253" s="289"/>
    </row>
    <row r="23254" spans="22:26">
      <c r="V23254" s="288"/>
      <c r="W23254" s="287"/>
      <c r="Z23254" s="289"/>
    </row>
    <row r="23255" spans="22:26">
      <c r="V23255" s="288"/>
      <c r="W23255" s="287"/>
      <c r="Z23255" s="289"/>
    </row>
    <row r="23256" spans="22:26">
      <c r="V23256" s="288"/>
      <c r="W23256" s="287"/>
      <c r="Z23256" s="289"/>
    </row>
    <row r="23257" spans="22:26">
      <c r="V23257" s="288"/>
      <c r="W23257" s="287"/>
      <c r="Z23257" s="289"/>
    </row>
    <row r="23258" spans="22:26">
      <c r="V23258" s="288"/>
      <c r="W23258" s="287"/>
      <c r="Z23258" s="289"/>
    </row>
    <row r="23259" spans="22:26">
      <c r="V23259" s="288"/>
      <c r="W23259" s="287"/>
      <c r="Z23259" s="289"/>
    </row>
    <row r="23260" spans="22:26">
      <c r="V23260" s="288"/>
      <c r="W23260" s="287"/>
      <c r="Z23260" s="289"/>
    </row>
    <row r="23261" spans="22:26">
      <c r="V23261" s="288"/>
      <c r="W23261" s="287"/>
      <c r="Z23261" s="289"/>
    </row>
    <row r="23262" spans="22:26">
      <c r="V23262" s="288"/>
      <c r="W23262" s="287"/>
      <c r="Z23262" s="289"/>
    </row>
    <row r="23263" spans="22:26">
      <c r="V23263" s="288"/>
      <c r="W23263" s="287"/>
      <c r="Z23263" s="289"/>
    </row>
    <row r="23264" spans="22:26">
      <c r="V23264" s="288"/>
      <c r="W23264" s="287"/>
      <c r="Z23264" s="289"/>
    </row>
    <row r="23265" spans="22:26">
      <c r="V23265" s="288"/>
      <c r="W23265" s="287"/>
      <c r="Z23265" s="289"/>
    </row>
    <row r="23266" spans="22:26">
      <c r="V23266" s="288"/>
      <c r="W23266" s="287"/>
      <c r="Z23266" s="289"/>
    </row>
    <row r="23267" spans="22:26">
      <c r="V23267" s="288"/>
      <c r="W23267" s="287"/>
      <c r="Z23267" s="289"/>
    </row>
    <row r="23268" spans="22:26">
      <c r="V23268" s="288"/>
      <c r="W23268" s="287"/>
      <c r="Z23268" s="289"/>
    </row>
    <row r="23269" spans="22:26">
      <c r="V23269" s="288"/>
      <c r="W23269" s="287"/>
      <c r="Z23269" s="289"/>
    </row>
    <row r="23270" spans="22:26">
      <c r="V23270" s="288"/>
      <c r="W23270" s="287"/>
      <c r="Z23270" s="289"/>
    </row>
    <row r="23271" spans="22:26">
      <c r="V23271" s="288"/>
      <c r="W23271" s="287"/>
      <c r="Z23271" s="289"/>
    </row>
    <row r="23272" spans="22:26">
      <c r="V23272" s="288"/>
      <c r="W23272" s="287"/>
      <c r="Z23272" s="289"/>
    </row>
    <row r="23273" spans="22:26">
      <c r="V23273" s="288"/>
      <c r="W23273" s="287"/>
      <c r="Z23273" s="289"/>
    </row>
    <row r="23274" spans="22:26">
      <c r="V23274" s="288"/>
      <c r="W23274" s="287"/>
      <c r="Z23274" s="289"/>
    </row>
    <row r="23275" spans="22:26">
      <c r="V23275" s="288"/>
      <c r="W23275" s="287"/>
      <c r="Z23275" s="289"/>
    </row>
    <row r="23276" spans="22:26">
      <c r="V23276" s="288"/>
      <c r="W23276" s="287"/>
      <c r="Z23276" s="289"/>
    </row>
    <row r="23277" spans="22:26">
      <c r="V23277" s="288"/>
      <c r="W23277" s="287"/>
      <c r="Z23277" s="289"/>
    </row>
    <row r="23278" spans="22:26">
      <c r="V23278" s="288"/>
      <c r="W23278" s="287"/>
      <c r="Z23278" s="289"/>
    </row>
    <row r="23279" spans="22:26">
      <c r="V23279" s="288"/>
      <c r="W23279" s="287"/>
      <c r="Z23279" s="289"/>
    </row>
    <row r="23280" spans="22:26">
      <c r="V23280" s="288"/>
      <c r="W23280" s="287"/>
      <c r="Z23280" s="289"/>
    </row>
    <row r="23281" spans="22:26">
      <c r="V23281" s="288"/>
      <c r="W23281" s="287"/>
      <c r="Z23281" s="289"/>
    </row>
    <row r="23282" spans="22:26">
      <c r="V23282" s="288"/>
      <c r="W23282" s="287"/>
      <c r="Z23282" s="289"/>
    </row>
    <row r="23283" spans="22:26">
      <c r="V23283" s="288"/>
      <c r="W23283" s="287"/>
      <c r="Z23283" s="289"/>
    </row>
    <row r="23284" spans="22:26">
      <c r="V23284" s="288"/>
      <c r="W23284" s="287"/>
      <c r="Z23284" s="289"/>
    </row>
    <row r="23285" spans="22:26">
      <c r="V23285" s="288"/>
      <c r="W23285" s="287"/>
      <c r="Z23285" s="289"/>
    </row>
    <row r="23286" spans="22:26">
      <c r="V23286" s="288"/>
      <c r="W23286" s="287"/>
      <c r="Z23286" s="289"/>
    </row>
    <row r="23287" spans="22:26">
      <c r="V23287" s="288"/>
      <c r="W23287" s="287"/>
      <c r="Z23287" s="289"/>
    </row>
    <row r="23288" spans="22:26">
      <c r="V23288" s="288"/>
      <c r="W23288" s="287"/>
      <c r="Z23288" s="289"/>
    </row>
    <row r="23289" spans="22:26">
      <c r="V23289" s="288"/>
      <c r="W23289" s="287"/>
      <c r="Z23289" s="289"/>
    </row>
    <row r="23290" spans="22:26">
      <c r="V23290" s="288"/>
      <c r="W23290" s="287"/>
      <c r="Z23290" s="289"/>
    </row>
    <row r="23291" spans="22:26">
      <c r="V23291" s="288"/>
      <c r="W23291" s="287"/>
      <c r="Z23291" s="289"/>
    </row>
    <row r="23292" spans="22:26">
      <c r="V23292" s="288"/>
      <c r="W23292" s="287"/>
      <c r="Z23292" s="289"/>
    </row>
    <row r="23293" spans="22:26">
      <c r="V23293" s="288"/>
      <c r="W23293" s="287"/>
      <c r="Z23293" s="289"/>
    </row>
    <row r="23294" spans="22:26">
      <c r="V23294" s="288"/>
      <c r="W23294" s="287"/>
      <c r="Z23294" s="289"/>
    </row>
    <row r="23295" spans="22:26">
      <c r="V23295" s="288"/>
      <c r="W23295" s="287"/>
      <c r="Z23295" s="289"/>
    </row>
    <row r="23296" spans="22:26">
      <c r="V23296" s="288"/>
      <c r="W23296" s="287"/>
      <c r="Z23296" s="289"/>
    </row>
    <row r="23297" spans="22:26">
      <c r="V23297" s="288"/>
      <c r="W23297" s="287"/>
      <c r="Z23297" s="289"/>
    </row>
    <row r="23298" spans="22:26">
      <c r="V23298" s="288"/>
      <c r="W23298" s="287"/>
      <c r="Z23298" s="289"/>
    </row>
    <row r="23299" spans="22:26">
      <c r="V23299" s="288"/>
      <c r="W23299" s="287"/>
      <c r="Z23299" s="289"/>
    </row>
    <row r="23300" spans="22:26">
      <c r="V23300" s="288"/>
      <c r="W23300" s="287"/>
      <c r="Z23300" s="289"/>
    </row>
    <row r="23301" spans="22:26">
      <c r="V23301" s="288"/>
      <c r="W23301" s="287"/>
      <c r="Z23301" s="289"/>
    </row>
    <row r="23302" spans="22:26">
      <c r="V23302" s="288"/>
      <c r="W23302" s="287"/>
      <c r="Z23302" s="289"/>
    </row>
    <row r="23303" spans="22:26">
      <c r="V23303" s="288"/>
      <c r="W23303" s="287"/>
      <c r="Z23303" s="289"/>
    </row>
    <row r="23304" spans="22:26">
      <c r="V23304" s="288"/>
      <c r="W23304" s="287"/>
      <c r="Z23304" s="289"/>
    </row>
    <row r="23305" spans="22:26">
      <c r="V23305" s="288"/>
      <c r="W23305" s="287"/>
      <c r="Z23305" s="289"/>
    </row>
    <row r="23306" spans="22:26">
      <c r="V23306" s="288"/>
      <c r="W23306" s="287"/>
      <c r="Z23306" s="289"/>
    </row>
    <row r="23307" spans="22:26">
      <c r="V23307" s="288"/>
      <c r="W23307" s="287"/>
      <c r="Z23307" s="289"/>
    </row>
    <row r="23308" spans="22:26">
      <c r="V23308" s="288"/>
      <c r="W23308" s="287"/>
      <c r="Z23308" s="289"/>
    </row>
    <row r="23309" spans="22:26">
      <c r="V23309" s="288"/>
      <c r="W23309" s="287"/>
      <c r="Z23309" s="289"/>
    </row>
    <row r="23310" spans="22:26">
      <c r="V23310" s="288"/>
      <c r="W23310" s="287"/>
      <c r="Z23310" s="289"/>
    </row>
    <row r="23311" spans="22:26">
      <c r="V23311" s="288"/>
      <c r="W23311" s="287"/>
      <c r="Z23311" s="289"/>
    </row>
    <row r="23312" spans="22:26">
      <c r="V23312" s="288"/>
      <c r="W23312" s="287"/>
      <c r="Z23312" s="289"/>
    </row>
    <row r="23313" spans="22:26">
      <c r="V23313" s="288"/>
      <c r="W23313" s="287"/>
      <c r="Z23313" s="289"/>
    </row>
    <row r="23314" spans="22:26">
      <c r="V23314" s="288"/>
      <c r="W23314" s="287"/>
      <c r="Z23314" s="289"/>
    </row>
    <row r="23315" spans="22:26">
      <c r="V23315" s="288"/>
      <c r="W23315" s="287"/>
      <c r="Z23315" s="289"/>
    </row>
    <row r="23316" spans="22:26">
      <c r="V23316" s="288"/>
      <c r="W23316" s="287"/>
      <c r="Z23316" s="289"/>
    </row>
    <row r="23317" spans="22:26">
      <c r="V23317" s="288"/>
      <c r="W23317" s="287"/>
      <c r="Z23317" s="289"/>
    </row>
    <row r="23318" spans="22:26">
      <c r="V23318" s="288"/>
      <c r="W23318" s="287"/>
      <c r="Z23318" s="289"/>
    </row>
    <row r="23319" spans="22:26">
      <c r="V23319" s="288"/>
      <c r="W23319" s="287"/>
      <c r="Z23319" s="289"/>
    </row>
    <row r="23320" spans="22:26">
      <c r="V23320" s="288"/>
      <c r="W23320" s="287"/>
      <c r="Z23320" s="289"/>
    </row>
    <row r="23321" spans="22:26">
      <c r="V23321" s="288"/>
      <c r="W23321" s="287"/>
      <c r="Z23321" s="289"/>
    </row>
    <row r="23322" spans="22:26">
      <c r="V23322" s="288"/>
      <c r="W23322" s="287"/>
      <c r="Z23322" s="289"/>
    </row>
    <row r="23323" spans="22:26">
      <c r="V23323" s="288"/>
      <c r="W23323" s="287"/>
      <c r="Z23323" s="289"/>
    </row>
    <row r="23324" spans="22:26">
      <c r="V23324" s="288"/>
      <c r="W23324" s="287"/>
      <c r="Z23324" s="289"/>
    </row>
    <row r="23325" spans="22:26">
      <c r="V23325" s="288"/>
      <c r="W23325" s="287"/>
      <c r="Z23325" s="289"/>
    </row>
    <row r="23326" spans="22:26">
      <c r="V23326" s="288"/>
      <c r="W23326" s="287"/>
      <c r="Z23326" s="289"/>
    </row>
    <row r="23327" spans="22:26">
      <c r="V23327" s="288"/>
      <c r="W23327" s="287"/>
      <c r="Z23327" s="289"/>
    </row>
    <row r="23328" spans="22:26">
      <c r="V23328" s="288"/>
      <c r="W23328" s="287"/>
      <c r="Z23328" s="289"/>
    </row>
    <row r="23329" spans="22:26">
      <c r="V23329" s="288"/>
      <c r="W23329" s="287"/>
      <c r="Z23329" s="289"/>
    </row>
    <row r="23330" spans="22:26">
      <c r="V23330" s="288"/>
      <c r="W23330" s="287"/>
      <c r="Z23330" s="289"/>
    </row>
    <row r="23331" spans="22:26">
      <c r="V23331" s="288"/>
      <c r="W23331" s="287"/>
      <c r="Z23331" s="289"/>
    </row>
    <row r="23332" spans="22:26">
      <c r="V23332" s="288"/>
      <c r="W23332" s="287"/>
      <c r="Z23332" s="289"/>
    </row>
    <row r="23333" spans="22:26">
      <c r="V23333" s="288"/>
      <c r="W23333" s="287"/>
      <c r="Z23333" s="289"/>
    </row>
    <row r="23334" spans="22:26">
      <c r="V23334" s="288"/>
      <c r="W23334" s="287"/>
      <c r="Z23334" s="289"/>
    </row>
    <row r="23335" spans="22:26">
      <c r="V23335" s="288"/>
      <c r="W23335" s="287"/>
      <c r="Z23335" s="289"/>
    </row>
    <row r="23336" spans="22:26">
      <c r="V23336" s="288"/>
      <c r="W23336" s="287"/>
      <c r="Z23336" s="289"/>
    </row>
    <row r="23337" spans="22:26">
      <c r="V23337" s="288"/>
      <c r="W23337" s="287"/>
      <c r="Z23337" s="289"/>
    </row>
    <row r="23338" spans="22:26">
      <c r="V23338" s="288"/>
      <c r="W23338" s="287"/>
      <c r="Z23338" s="289"/>
    </row>
    <row r="23339" spans="22:26">
      <c r="V23339" s="288"/>
      <c r="W23339" s="287"/>
      <c r="Z23339" s="289"/>
    </row>
    <row r="23340" spans="22:26">
      <c r="V23340" s="288"/>
      <c r="W23340" s="287"/>
      <c r="Z23340" s="289"/>
    </row>
    <row r="23341" spans="22:26">
      <c r="V23341" s="288"/>
      <c r="W23341" s="287"/>
      <c r="Z23341" s="289"/>
    </row>
    <row r="23342" spans="22:26">
      <c r="V23342" s="288"/>
      <c r="W23342" s="287"/>
      <c r="Z23342" s="289"/>
    </row>
    <row r="23343" spans="22:26">
      <c r="V23343" s="288"/>
      <c r="W23343" s="287"/>
      <c r="Z23343" s="289"/>
    </row>
    <row r="23344" spans="22:26">
      <c r="V23344" s="288"/>
      <c r="W23344" s="287"/>
      <c r="Z23344" s="289"/>
    </row>
    <row r="23345" spans="22:26">
      <c r="V23345" s="288"/>
      <c r="W23345" s="287"/>
      <c r="Z23345" s="289"/>
    </row>
    <row r="23346" spans="22:26">
      <c r="V23346" s="288"/>
      <c r="W23346" s="287"/>
      <c r="Z23346" s="289"/>
    </row>
    <row r="23347" spans="22:26">
      <c r="V23347" s="288"/>
      <c r="W23347" s="287"/>
      <c r="Z23347" s="289"/>
    </row>
    <row r="23348" spans="22:26">
      <c r="V23348" s="288"/>
      <c r="W23348" s="287"/>
      <c r="Z23348" s="289"/>
    </row>
    <row r="23349" spans="22:26">
      <c r="V23349" s="288"/>
      <c r="W23349" s="287"/>
      <c r="Z23349" s="289"/>
    </row>
    <row r="23350" spans="22:26">
      <c r="V23350" s="288"/>
      <c r="W23350" s="287"/>
      <c r="Z23350" s="289"/>
    </row>
    <row r="23351" spans="22:26">
      <c r="V23351" s="288"/>
      <c r="W23351" s="287"/>
      <c r="Z23351" s="289"/>
    </row>
    <row r="23352" spans="22:26">
      <c r="V23352" s="288"/>
      <c r="W23352" s="287"/>
      <c r="Z23352" s="289"/>
    </row>
    <row r="23353" spans="22:26">
      <c r="V23353" s="288"/>
      <c r="W23353" s="287"/>
      <c r="Z23353" s="289"/>
    </row>
    <row r="23354" spans="22:26">
      <c r="V23354" s="288"/>
      <c r="W23354" s="287"/>
      <c r="Z23354" s="289"/>
    </row>
    <row r="23355" spans="22:26">
      <c r="V23355" s="288"/>
      <c r="W23355" s="287"/>
      <c r="Z23355" s="289"/>
    </row>
    <row r="23356" spans="22:26">
      <c r="V23356" s="288"/>
      <c r="W23356" s="287"/>
      <c r="Z23356" s="289"/>
    </row>
    <row r="23357" spans="22:26">
      <c r="V23357" s="288"/>
      <c r="W23357" s="287"/>
      <c r="Z23357" s="289"/>
    </row>
    <row r="23358" spans="22:26">
      <c r="V23358" s="288"/>
      <c r="W23358" s="287"/>
      <c r="Z23358" s="289"/>
    </row>
    <row r="23359" spans="22:26">
      <c r="V23359" s="288"/>
      <c r="W23359" s="287"/>
      <c r="Z23359" s="289"/>
    </row>
    <row r="23360" spans="22:26">
      <c r="V23360" s="288"/>
      <c r="W23360" s="287"/>
      <c r="Z23360" s="289"/>
    </row>
    <row r="23361" spans="22:26">
      <c r="V23361" s="288"/>
      <c r="W23361" s="287"/>
      <c r="Z23361" s="289"/>
    </row>
    <row r="23362" spans="22:26">
      <c r="V23362" s="288"/>
      <c r="W23362" s="287"/>
      <c r="Z23362" s="289"/>
    </row>
    <row r="23363" spans="22:26">
      <c r="V23363" s="288"/>
      <c r="W23363" s="287"/>
      <c r="Z23363" s="289"/>
    </row>
    <row r="23364" spans="22:26">
      <c r="V23364" s="288"/>
      <c r="W23364" s="287"/>
      <c r="Z23364" s="289"/>
    </row>
    <row r="23365" spans="22:26">
      <c r="V23365" s="288"/>
      <c r="W23365" s="287"/>
      <c r="Z23365" s="289"/>
    </row>
    <row r="23366" spans="22:26">
      <c r="V23366" s="288"/>
      <c r="W23366" s="287"/>
      <c r="Z23366" s="289"/>
    </row>
    <row r="23367" spans="22:26">
      <c r="V23367" s="288"/>
      <c r="W23367" s="287"/>
      <c r="Z23367" s="289"/>
    </row>
    <row r="23368" spans="22:26">
      <c r="V23368" s="288"/>
      <c r="W23368" s="287"/>
      <c r="Z23368" s="289"/>
    </row>
    <row r="23369" spans="22:26">
      <c r="V23369" s="288"/>
      <c r="W23369" s="287"/>
      <c r="Z23369" s="289"/>
    </row>
    <row r="23370" spans="22:26">
      <c r="V23370" s="288"/>
      <c r="W23370" s="287"/>
      <c r="Z23370" s="289"/>
    </row>
    <row r="23371" spans="22:26">
      <c r="V23371" s="288"/>
      <c r="W23371" s="287"/>
      <c r="Z23371" s="289"/>
    </row>
    <row r="23372" spans="22:26">
      <c r="V23372" s="288"/>
      <c r="W23372" s="287"/>
      <c r="Z23372" s="289"/>
    </row>
    <row r="23373" spans="22:26">
      <c r="V23373" s="288"/>
      <c r="W23373" s="287"/>
      <c r="Z23373" s="289"/>
    </row>
    <row r="23374" spans="22:26">
      <c r="V23374" s="288"/>
      <c r="W23374" s="287"/>
      <c r="Z23374" s="289"/>
    </row>
    <row r="23375" spans="22:26">
      <c r="V23375" s="288"/>
      <c r="W23375" s="287"/>
      <c r="Z23375" s="289"/>
    </row>
    <row r="23376" spans="22:26">
      <c r="V23376" s="288"/>
      <c r="W23376" s="287"/>
      <c r="Z23376" s="289"/>
    </row>
    <row r="23377" spans="22:26">
      <c r="V23377" s="288"/>
      <c r="W23377" s="287"/>
      <c r="Z23377" s="289"/>
    </row>
    <row r="23378" spans="22:26">
      <c r="V23378" s="288"/>
      <c r="W23378" s="287"/>
      <c r="Z23378" s="289"/>
    </row>
    <row r="23379" spans="22:26">
      <c r="V23379" s="288"/>
      <c r="W23379" s="287"/>
      <c r="Z23379" s="289"/>
    </row>
    <row r="23380" spans="22:26">
      <c r="V23380" s="288"/>
      <c r="W23380" s="287"/>
      <c r="Z23380" s="289"/>
    </row>
    <row r="23381" spans="22:26">
      <c r="V23381" s="288"/>
      <c r="W23381" s="287"/>
      <c r="Z23381" s="289"/>
    </row>
    <row r="23382" spans="22:26">
      <c r="V23382" s="288"/>
      <c r="W23382" s="287"/>
      <c r="Z23382" s="289"/>
    </row>
    <row r="23383" spans="22:26">
      <c r="V23383" s="288"/>
      <c r="W23383" s="287"/>
      <c r="Z23383" s="289"/>
    </row>
    <row r="23384" spans="22:26">
      <c r="V23384" s="288"/>
      <c r="W23384" s="287"/>
      <c r="Z23384" s="289"/>
    </row>
    <row r="23385" spans="22:26">
      <c r="V23385" s="288"/>
      <c r="W23385" s="287"/>
      <c r="Z23385" s="289"/>
    </row>
    <row r="23386" spans="22:26">
      <c r="V23386" s="288"/>
      <c r="W23386" s="287"/>
      <c r="Z23386" s="289"/>
    </row>
    <row r="23387" spans="22:26">
      <c r="V23387" s="288"/>
      <c r="W23387" s="287"/>
      <c r="Z23387" s="289"/>
    </row>
    <row r="23388" spans="22:26">
      <c r="V23388" s="288"/>
      <c r="W23388" s="287"/>
      <c r="Z23388" s="289"/>
    </row>
    <row r="23389" spans="22:26">
      <c r="V23389" s="288"/>
      <c r="W23389" s="287"/>
      <c r="Z23389" s="289"/>
    </row>
    <row r="23390" spans="22:26">
      <c r="V23390" s="288"/>
      <c r="W23390" s="287"/>
      <c r="Z23390" s="289"/>
    </row>
    <row r="23391" spans="22:26">
      <c r="V23391" s="288"/>
      <c r="W23391" s="287"/>
      <c r="Z23391" s="289"/>
    </row>
    <row r="23392" spans="22:26">
      <c r="V23392" s="288"/>
      <c r="W23392" s="287"/>
      <c r="Z23392" s="289"/>
    </row>
    <row r="23393" spans="22:26">
      <c r="V23393" s="288"/>
      <c r="W23393" s="287"/>
      <c r="Z23393" s="289"/>
    </row>
    <row r="23394" spans="22:26">
      <c r="V23394" s="288"/>
      <c r="W23394" s="287"/>
      <c r="Z23394" s="289"/>
    </row>
    <row r="23395" spans="22:26">
      <c r="V23395" s="288"/>
      <c r="W23395" s="287"/>
      <c r="Z23395" s="289"/>
    </row>
    <row r="23396" spans="22:26">
      <c r="V23396" s="288"/>
      <c r="W23396" s="287"/>
      <c r="Z23396" s="289"/>
    </row>
    <row r="23397" spans="22:26">
      <c r="V23397" s="288"/>
      <c r="W23397" s="287"/>
      <c r="Z23397" s="289"/>
    </row>
    <row r="23398" spans="22:26">
      <c r="V23398" s="288"/>
      <c r="W23398" s="287"/>
      <c r="Z23398" s="289"/>
    </row>
    <row r="23399" spans="22:26">
      <c r="V23399" s="288"/>
      <c r="W23399" s="287"/>
      <c r="Z23399" s="289"/>
    </row>
    <row r="23400" spans="22:26">
      <c r="V23400" s="288"/>
      <c r="W23400" s="287"/>
      <c r="Z23400" s="289"/>
    </row>
    <row r="23401" spans="22:26">
      <c r="V23401" s="288"/>
      <c r="W23401" s="287"/>
      <c r="Z23401" s="289"/>
    </row>
    <row r="23402" spans="22:26">
      <c r="V23402" s="288"/>
      <c r="W23402" s="287"/>
      <c r="Z23402" s="289"/>
    </row>
    <row r="23403" spans="22:26">
      <c r="V23403" s="288"/>
      <c r="W23403" s="287"/>
      <c r="Z23403" s="289"/>
    </row>
    <row r="23404" spans="22:26">
      <c r="V23404" s="288"/>
      <c r="W23404" s="287"/>
      <c r="Z23404" s="289"/>
    </row>
    <row r="23405" spans="22:26">
      <c r="V23405" s="288"/>
      <c r="W23405" s="287"/>
      <c r="Z23405" s="289"/>
    </row>
    <row r="23406" spans="22:26">
      <c r="V23406" s="288"/>
      <c r="W23406" s="287"/>
      <c r="Z23406" s="289"/>
    </row>
    <row r="23407" spans="22:26">
      <c r="V23407" s="288"/>
      <c r="W23407" s="287"/>
      <c r="Z23407" s="289"/>
    </row>
    <row r="23408" spans="22:26">
      <c r="V23408" s="288"/>
      <c r="W23408" s="287"/>
      <c r="Z23408" s="289"/>
    </row>
    <row r="23409" spans="22:26">
      <c r="V23409" s="288"/>
      <c r="W23409" s="287"/>
      <c r="Z23409" s="289"/>
    </row>
    <row r="23410" spans="22:26">
      <c r="V23410" s="288"/>
      <c r="W23410" s="287"/>
      <c r="Z23410" s="289"/>
    </row>
    <row r="23411" spans="22:26">
      <c r="V23411" s="288"/>
      <c r="W23411" s="287"/>
      <c r="Z23411" s="289"/>
    </row>
    <row r="23412" spans="22:26">
      <c r="V23412" s="288"/>
      <c r="W23412" s="287"/>
      <c r="Z23412" s="289"/>
    </row>
    <row r="23413" spans="22:26">
      <c r="V23413" s="288"/>
      <c r="W23413" s="287"/>
      <c r="Z23413" s="289"/>
    </row>
    <row r="23414" spans="22:26">
      <c r="V23414" s="288"/>
      <c r="W23414" s="287"/>
      <c r="Z23414" s="289"/>
    </row>
    <row r="23415" spans="22:26">
      <c r="V23415" s="288"/>
      <c r="W23415" s="287"/>
      <c r="Z23415" s="289"/>
    </row>
    <row r="23416" spans="22:26">
      <c r="V23416" s="288"/>
      <c r="W23416" s="287"/>
      <c r="Z23416" s="289"/>
    </row>
    <row r="23417" spans="22:26">
      <c r="V23417" s="288"/>
      <c r="W23417" s="287"/>
      <c r="Z23417" s="289"/>
    </row>
    <row r="23418" spans="22:26">
      <c r="V23418" s="288"/>
      <c r="W23418" s="287"/>
      <c r="Z23418" s="289"/>
    </row>
    <row r="23419" spans="22:26">
      <c r="V23419" s="288"/>
      <c r="W23419" s="287"/>
      <c r="Z23419" s="289"/>
    </row>
    <row r="23420" spans="22:26">
      <c r="V23420" s="288"/>
      <c r="W23420" s="287"/>
      <c r="Z23420" s="289"/>
    </row>
    <row r="23421" spans="22:26">
      <c r="V23421" s="288"/>
      <c r="W23421" s="287"/>
      <c r="Z23421" s="289"/>
    </row>
    <row r="23422" spans="22:26">
      <c r="V23422" s="288"/>
      <c r="W23422" s="287"/>
      <c r="Z23422" s="289"/>
    </row>
    <row r="23423" spans="22:26">
      <c r="V23423" s="288"/>
      <c r="W23423" s="287"/>
      <c r="Z23423" s="289"/>
    </row>
    <row r="23424" spans="22:26">
      <c r="V23424" s="288"/>
      <c r="W23424" s="287"/>
      <c r="Z23424" s="289"/>
    </row>
    <row r="23425" spans="22:26">
      <c r="V23425" s="288"/>
      <c r="W23425" s="287"/>
      <c r="Z23425" s="289"/>
    </row>
    <row r="23426" spans="22:26">
      <c r="V23426" s="288"/>
      <c r="W23426" s="287"/>
      <c r="Z23426" s="289"/>
    </row>
    <row r="23427" spans="22:26">
      <c r="V23427" s="288"/>
      <c r="W23427" s="287"/>
      <c r="Z23427" s="289"/>
    </row>
    <row r="23428" spans="22:26">
      <c r="V23428" s="288"/>
      <c r="W23428" s="287"/>
      <c r="Z23428" s="289"/>
    </row>
    <row r="23429" spans="22:26">
      <c r="V23429" s="288"/>
      <c r="W23429" s="287"/>
      <c r="Z23429" s="289"/>
    </row>
    <row r="23430" spans="22:26">
      <c r="V23430" s="288"/>
      <c r="W23430" s="287"/>
      <c r="Z23430" s="289"/>
    </row>
    <row r="23431" spans="22:26">
      <c r="V23431" s="288"/>
      <c r="W23431" s="287"/>
      <c r="Z23431" s="289"/>
    </row>
    <row r="23432" spans="22:26">
      <c r="V23432" s="288"/>
      <c r="W23432" s="287"/>
      <c r="Z23432" s="289"/>
    </row>
    <row r="23433" spans="22:26">
      <c r="V23433" s="288"/>
      <c r="W23433" s="287"/>
      <c r="Z23433" s="289"/>
    </row>
    <row r="23434" spans="22:26">
      <c r="V23434" s="288"/>
      <c r="W23434" s="287"/>
      <c r="Z23434" s="289"/>
    </row>
    <row r="23435" spans="22:26">
      <c r="V23435" s="288"/>
      <c r="W23435" s="287"/>
      <c r="Z23435" s="289"/>
    </row>
    <row r="23436" spans="22:26">
      <c r="V23436" s="288"/>
      <c r="W23436" s="287"/>
      <c r="Z23436" s="289"/>
    </row>
    <row r="23437" spans="22:26">
      <c r="V23437" s="288"/>
      <c r="W23437" s="287"/>
      <c r="Z23437" s="289"/>
    </row>
    <row r="23438" spans="22:26">
      <c r="V23438" s="288"/>
      <c r="W23438" s="287"/>
      <c r="Z23438" s="289"/>
    </row>
    <row r="23439" spans="22:26">
      <c r="V23439" s="288"/>
      <c r="W23439" s="287"/>
      <c r="Z23439" s="289"/>
    </row>
    <row r="23440" spans="22:26">
      <c r="V23440" s="288"/>
      <c r="W23440" s="287"/>
      <c r="Z23440" s="289"/>
    </row>
    <row r="23441" spans="22:26">
      <c r="V23441" s="288"/>
      <c r="W23441" s="287"/>
      <c r="Z23441" s="289"/>
    </row>
    <row r="23442" spans="22:26">
      <c r="V23442" s="288"/>
      <c r="W23442" s="287"/>
      <c r="Z23442" s="289"/>
    </row>
    <row r="23443" spans="22:26">
      <c r="V23443" s="288"/>
      <c r="W23443" s="287"/>
      <c r="Z23443" s="289"/>
    </row>
    <row r="23444" spans="22:26">
      <c r="V23444" s="288"/>
      <c r="W23444" s="287"/>
      <c r="Z23444" s="289"/>
    </row>
    <row r="23445" spans="22:26">
      <c r="V23445" s="288"/>
      <c r="W23445" s="287"/>
      <c r="Z23445" s="289"/>
    </row>
    <row r="23446" spans="22:26">
      <c r="V23446" s="288"/>
      <c r="W23446" s="287"/>
      <c r="Z23446" s="289"/>
    </row>
    <row r="23447" spans="22:26">
      <c r="V23447" s="288"/>
      <c r="W23447" s="287"/>
      <c r="Z23447" s="289"/>
    </row>
    <row r="23448" spans="22:26">
      <c r="V23448" s="288"/>
      <c r="W23448" s="287"/>
      <c r="Z23448" s="289"/>
    </row>
    <row r="23449" spans="22:26">
      <c r="V23449" s="288"/>
      <c r="W23449" s="287"/>
      <c r="Z23449" s="289"/>
    </row>
    <row r="23450" spans="22:26">
      <c r="V23450" s="288"/>
      <c r="W23450" s="287"/>
      <c r="Z23450" s="289"/>
    </row>
    <row r="23451" spans="22:26">
      <c r="V23451" s="288"/>
      <c r="W23451" s="287"/>
      <c r="Z23451" s="289"/>
    </row>
    <row r="23452" spans="22:26">
      <c r="V23452" s="288"/>
      <c r="W23452" s="287"/>
      <c r="Z23452" s="289"/>
    </row>
    <row r="23453" spans="22:26">
      <c r="V23453" s="288"/>
      <c r="W23453" s="287"/>
      <c r="Z23453" s="289"/>
    </row>
    <row r="23454" spans="22:26">
      <c r="V23454" s="288"/>
      <c r="W23454" s="287"/>
      <c r="Z23454" s="289"/>
    </row>
    <row r="23455" spans="22:26">
      <c r="V23455" s="288"/>
      <c r="W23455" s="287"/>
      <c r="Z23455" s="289"/>
    </row>
    <row r="23456" spans="22:26">
      <c r="V23456" s="288"/>
      <c r="W23456" s="287"/>
      <c r="Z23456" s="289"/>
    </row>
    <row r="23457" spans="22:26">
      <c r="V23457" s="288"/>
      <c r="W23457" s="287"/>
      <c r="Z23457" s="289"/>
    </row>
    <row r="23458" spans="22:26">
      <c r="V23458" s="288"/>
      <c r="W23458" s="287"/>
      <c r="Z23458" s="289"/>
    </row>
    <row r="23459" spans="22:26">
      <c r="V23459" s="288"/>
      <c r="W23459" s="287"/>
      <c r="Z23459" s="289"/>
    </row>
    <row r="23460" spans="22:26">
      <c r="V23460" s="288"/>
      <c r="W23460" s="287"/>
      <c r="Z23460" s="289"/>
    </row>
    <row r="23461" spans="22:26">
      <c r="V23461" s="288"/>
      <c r="W23461" s="287"/>
      <c r="Z23461" s="289"/>
    </row>
    <row r="23462" spans="22:26">
      <c r="V23462" s="288"/>
      <c r="W23462" s="287"/>
      <c r="Z23462" s="289"/>
    </row>
    <row r="23463" spans="22:26">
      <c r="V23463" s="288"/>
      <c r="W23463" s="287"/>
      <c r="Z23463" s="289"/>
    </row>
    <row r="23464" spans="22:26">
      <c r="V23464" s="288"/>
      <c r="W23464" s="287"/>
      <c r="Z23464" s="289"/>
    </row>
    <row r="23465" spans="22:26">
      <c r="V23465" s="288"/>
      <c r="W23465" s="287"/>
      <c r="Z23465" s="289"/>
    </row>
    <row r="23466" spans="22:26">
      <c r="V23466" s="288"/>
      <c r="W23466" s="287"/>
      <c r="Z23466" s="289"/>
    </row>
    <row r="23467" spans="22:26">
      <c r="V23467" s="288"/>
      <c r="W23467" s="287"/>
      <c r="Z23467" s="289"/>
    </row>
    <row r="23468" spans="22:26">
      <c r="V23468" s="288"/>
      <c r="W23468" s="287"/>
      <c r="Z23468" s="289"/>
    </row>
    <row r="23469" spans="22:26">
      <c r="V23469" s="288"/>
      <c r="W23469" s="287"/>
      <c r="Z23469" s="289"/>
    </row>
    <row r="23470" spans="22:26">
      <c r="V23470" s="288"/>
      <c r="W23470" s="287"/>
      <c r="Z23470" s="289"/>
    </row>
    <row r="23471" spans="22:26">
      <c r="V23471" s="288"/>
      <c r="W23471" s="287"/>
      <c r="Z23471" s="289"/>
    </row>
    <row r="23472" spans="22:26">
      <c r="V23472" s="288"/>
      <c r="W23472" s="287"/>
      <c r="Z23472" s="289"/>
    </row>
    <row r="23473" spans="22:26">
      <c r="V23473" s="288"/>
      <c r="W23473" s="287"/>
      <c r="Z23473" s="289"/>
    </row>
    <row r="23474" spans="22:26">
      <c r="V23474" s="288"/>
      <c r="W23474" s="287"/>
      <c r="Z23474" s="289"/>
    </row>
    <row r="23475" spans="22:26">
      <c r="V23475" s="288"/>
      <c r="W23475" s="287"/>
      <c r="Z23475" s="289"/>
    </row>
    <row r="23476" spans="22:26">
      <c r="V23476" s="288"/>
      <c r="W23476" s="287"/>
      <c r="Z23476" s="289"/>
    </row>
    <row r="23477" spans="22:26">
      <c r="V23477" s="288"/>
      <c r="W23477" s="287"/>
      <c r="Z23477" s="289"/>
    </row>
    <row r="23478" spans="22:26">
      <c r="V23478" s="288"/>
      <c r="W23478" s="287"/>
      <c r="Z23478" s="289"/>
    </row>
    <row r="23479" spans="22:26">
      <c r="V23479" s="288"/>
      <c r="W23479" s="287"/>
      <c r="Z23479" s="289"/>
    </row>
    <row r="23480" spans="22:26">
      <c r="V23480" s="288"/>
      <c r="W23480" s="287"/>
      <c r="Z23480" s="289"/>
    </row>
    <row r="23481" spans="22:26">
      <c r="V23481" s="288"/>
      <c r="W23481" s="287"/>
      <c r="Z23481" s="289"/>
    </row>
    <row r="23482" spans="22:26">
      <c r="V23482" s="288"/>
      <c r="W23482" s="287"/>
      <c r="Z23482" s="289"/>
    </row>
    <row r="23483" spans="22:26">
      <c r="V23483" s="288"/>
      <c r="W23483" s="287"/>
      <c r="Z23483" s="289"/>
    </row>
    <row r="23484" spans="22:26">
      <c r="V23484" s="288"/>
      <c r="W23484" s="287"/>
      <c r="Z23484" s="289"/>
    </row>
    <row r="23485" spans="22:26">
      <c r="V23485" s="288"/>
      <c r="W23485" s="287"/>
      <c r="Z23485" s="289"/>
    </row>
    <row r="23486" spans="22:26">
      <c r="V23486" s="288"/>
      <c r="W23486" s="287"/>
      <c r="Z23486" s="289"/>
    </row>
    <row r="23487" spans="22:26">
      <c r="V23487" s="288"/>
      <c r="W23487" s="287"/>
      <c r="Z23487" s="289"/>
    </row>
    <row r="23488" spans="22:26">
      <c r="V23488" s="288"/>
      <c r="W23488" s="287"/>
      <c r="Z23488" s="289"/>
    </row>
    <row r="23489" spans="22:26">
      <c r="V23489" s="288"/>
      <c r="W23489" s="287"/>
      <c r="Z23489" s="289"/>
    </row>
    <row r="23490" spans="22:26">
      <c r="V23490" s="288"/>
      <c r="W23490" s="287"/>
      <c r="Z23490" s="289"/>
    </row>
    <row r="23491" spans="22:26">
      <c r="V23491" s="288"/>
      <c r="W23491" s="287"/>
      <c r="Z23491" s="289"/>
    </row>
    <row r="23492" spans="22:26">
      <c r="V23492" s="288"/>
      <c r="W23492" s="287"/>
      <c r="Z23492" s="289"/>
    </row>
    <row r="23493" spans="22:26">
      <c r="V23493" s="288"/>
      <c r="W23493" s="287"/>
      <c r="Z23493" s="289"/>
    </row>
    <row r="23494" spans="22:26">
      <c r="V23494" s="288"/>
      <c r="W23494" s="287"/>
      <c r="Z23494" s="289"/>
    </row>
    <row r="23495" spans="22:26">
      <c r="V23495" s="288"/>
      <c r="W23495" s="287"/>
      <c r="Z23495" s="289"/>
    </row>
    <row r="23496" spans="22:26">
      <c r="V23496" s="288"/>
      <c r="W23496" s="287"/>
      <c r="Z23496" s="289"/>
    </row>
    <row r="23497" spans="22:26">
      <c r="V23497" s="288"/>
      <c r="W23497" s="287"/>
      <c r="Z23497" s="289"/>
    </row>
    <row r="23498" spans="22:26">
      <c r="V23498" s="288"/>
      <c r="W23498" s="287"/>
      <c r="Z23498" s="289"/>
    </row>
    <row r="23499" spans="22:26">
      <c r="V23499" s="288"/>
      <c r="W23499" s="287"/>
      <c r="Z23499" s="289"/>
    </row>
    <row r="23500" spans="22:26">
      <c r="V23500" s="288"/>
      <c r="W23500" s="287"/>
      <c r="Z23500" s="289"/>
    </row>
    <row r="23501" spans="22:26">
      <c r="V23501" s="288"/>
      <c r="W23501" s="287"/>
      <c r="Z23501" s="289"/>
    </row>
    <row r="23502" spans="22:26">
      <c r="V23502" s="288"/>
      <c r="W23502" s="287"/>
      <c r="Z23502" s="289"/>
    </row>
    <row r="23503" spans="22:26">
      <c r="V23503" s="288"/>
      <c r="W23503" s="287"/>
      <c r="Z23503" s="289"/>
    </row>
    <row r="23504" spans="22:26">
      <c r="V23504" s="288"/>
      <c r="W23504" s="287"/>
      <c r="Z23504" s="289"/>
    </row>
    <row r="23505" spans="22:26">
      <c r="V23505" s="288"/>
      <c r="W23505" s="287"/>
      <c r="Z23505" s="289"/>
    </row>
    <row r="23506" spans="22:26">
      <c r="V23506" s="288"/>
      <c r="W23506" s="287"/>
      <c r="Z23506" s="289"/>
    </row>
    <row r="23507" spans="22:26">
      <c r="V23507" s="288"/>
      <c r="W23507" s="287"/>
      <c r="Z23507" s="289"/>
    </row>
    <row r="23508" spans="22:26">
      <c r="V23508" s="288"/>
      <c r="W23508" s="287"/>
      <c r="Z23508" s="289"/>
    </row>
    <row r="23509" spans="22:26">
      <c r="V23509" s="288"/>
      <c r="W23509" s="287"/>
      <c r="Z23509" s="289"/>
    </row>
    <row r="23510" spans="22:26">
      <c r="V23510" s="288"/>
      <c r="W23510" s="287"/>
      <c r="Z23510" s="289"/>
    </row>
    <row r="23511" spans="22:26">
      <c r="V23511" s="288"/>
      <c r="W23511" s="287"/>
      <c r="Z23511" s="289"/>
    </row>
    <row r="23512" spans="22:26">
      <c r="V23512" s="288"/>
      <c r="W23512" s="287"/>
      <c r="Z23512" s="289"/>
    </row>
    <row r="23513" spans="22:26">
      <c r="V23513" s="288"/>
      <c r="W23513" s="287"/>
      <c r="Z23513" s="289"/>
    </row>
    <row r="23514" spans="22:26">
      <c r="V23514" s="288"/>
      <c r="W23514" s="287"/>
      <c r="Z23514" s="289"/>
    </row>
    <row r="23515" spans="22:26">
      <c r="V23515" s="288"/>
      <c r="W23515" s="287"/>
      <c r="Z23515" s="289"/>
    </row>
    <row r="23516" spans="22:26">
      <c r="V23516" s="288"/>
      <c r="W23516" s="287"/>
      <c r="Z23516" s="289"/>
    </row>
    <row r="23517" spans="22:26">
      <c r="V23517" s="288"/>
      <c r="W23517" s="287"/>
      <c r="Z23517" s="289"/>
    </row>
    <row r="23518" spans="22:26">
      <c r="V23518" s="288"/>
      <c r="W23518" s="287"/>
      <c r="Z23518" s="289"/>
    </row>
    <row r="23519" spans="22:26">
      <c r="V23519" s="288"/>
      <c r="W23519" s="287"/>
      <c r="Z23519" s="289"/>
    </row>
    <row r="23520" spans="22:26">
      <c r="V23520" s="288"/>
      <c r="W23520" s="287"/>
      <c r="Z23520" s="289"/>
    </row>
    <row r="23521" spans="22:26">
      <c r="V23521" s="288"/>
      <c r="W23521" s="287"/>
      <c r="Z23521" s="289"/>
    </row>
    <row r="23522" spans="22:26">
      <c r="V23522" s="288"/>
      <c r="W23522" s="287"/>
      <c r="Z23522" s="289"/>
    </row>
    <row r="23523" spans="22:26">
      <c r="V23523" s="288"/>
      <c r="W23523" s="287"/>
      <c r="Z23523" s="289"/>
    </row>
    <row r="23524" spans="22:26">
      <c r="V23524" s="288"/>
      <c r="W23524" s="287"/>
      <c r="Z23524" s="289"/>
    </row>
    <row r="23525" spans="22:26">
      <c r="V23525" s="288"/>
      <c r="W23525" s="287"/>
      <c r="Z23525" s="289"/>
    </row>
    <row r="23526" spans="22:26">
      <c r="V23526" s="288"/>
      <c r="W23526" s="287"/>
      <c r="Z23526" s="289"/>
    </row>
    <row r="23527" spans="22:26">
      <c r="V23527" s="288"/>
      <c r="W23527" s="287"/>
      <c r="Z23527" s="289"/>
    </row>
    <row r="23528" spans="22:26">
      <c r="V23528" s="288"/>
      <c r="W23528" s="287"/>
      <c r="Z23528" s="289"/>
    </row>
    <row r="23529" spans="22:26">
      <c r="V23529" s="288"/>
      <c r="W23529" s="287"/>
      <c r="Z23529" s="289"/>
    </row>
    <row r="23530" spans="22:26">
      <c r="V23530" s="288"/>
      <c r="W23530" s="287"/>
      <c r="Z23530" s="289"/>
    </row>
    <row r="23531" spans="22:26">
      <c r="V23531" s="288"/>
      <c r="W23531" s="287"/>
      <c r="Z23531" s="289"/>
    </row>
    <row r="23532" spans="22:26">
      <c r="V23532" s="288"/>
      <c r="W23532" s="287"/>
      <c r="Z23532" s="289"/>
    </row>
    <row r="23533" spans="22:26">
      <c r="V23533" s="288"/>
      <c r="W23533" s="287"/>
      <c r="Z23533" s="289"/>
    </row>
    <row r="23534" spans="22:26">
      <c r="V23534" s="288"/>
      <c r="W23534" s="287"/>
      <c r="Z23534" s="289"/>
    </row>
    <row r="23535" spans="22:26">
      <c r="V23535" s="288"/>
      <c r="W23535" s="287"/>
      <c r="Z23535" s="289"/>
    </row>
    <row r="23536" spans="22:26">
      <c r="V23536" s="288"/>
      <c r="W23536" s="287"/>
      <c r="Z23536" s="289"/>
    </row>
    <row r="23537" spans="22:26">
      <c r="V23537" s="288"/>
      <c r="W23537" s="287"/>
      <c r="Z23537" s="289"/>
    </row>
    <row r="23538" spans="22:26">
      <c r="V23538" s="288"/>
      <c r="W23538" s="287"/>
      <c r="Z23538" s="289"/>
    </row>
    <row r="23539" spans="22:26">
      <c r="V23539" s="288"/>
      <c r="W23539" s="287"/>
      <c r="Z23539" s="289"/>
    </row>
    <row r="23540" spans="22:26">
      <c r="V23540" s="288"/>
      <c r="W23540" s="287"/>
      <c r="Z23540" s="289"/>
    </row>
    <row r="23541" spans="22:26">
      <c r="V23541" s="288"/>
      <c r="W23541" s="287"/>
      <c r="Z23541" s="289"/>
    </row>
    <row r="23542" spans="22:26">
      <c r="V23542" s="288"/>
      <c r="W23542" s="287"/>
      <c r="Z23542" s="289"/>
    </row>
    <row r="23543" spans="22:26">
      <c r="V23543" s="288"/>
      <c r="W23543" s="287"/>
      <c r="Z23543" s="289"/>
    </row>
    <row r="23544" spans="22:26">
      <c r="V23544" s="288"/>
      <c r="W23544" s="287"/>
      <c r="Z23544" s="289"/>
    </row>
    <row r="23545" spans="22:26">
      <c r="V23545" s="288"/>
      <c r="W23545" s="287"/>
      <c r="Z23545" s="289"/>
    </row>
    <row r="23546" spans="22:26">
      <c r="V23546" s="288"/>
      <c r="W23546" s="287"/>
      <c r="Z23546" s="289"/>
    </row>
    <row r="23547" spans="22:26">
      <c r="V23547" s="288"/>
      <c r="W23547" s="287"/>
      <c r="Z23547" s="289"/>
    </row>
    <row r="23548" spans="22:26">
      <c r="V23548" s="288"/>
      <c r="W23548" s="287"/>
      <c r="Z23548" s="289"/>
    </row>
    <row r="23549" spans="22:26">
      <c r="V23549" s="288"/>
      <c r="W23549" s="287"/>
      <c r="Z23549" s="289"/>
    </row>
    <row r="23550" spans="22:26">
      <c r="V23550" s="288"/>
      <c r="W23550" s="287"/>
      <c r="Z23550" s="289"/>
    </row>
    <row r="23551" spans="22:26">
      <c r="V23551" s="288"/>
      <c r="W23551" s="287"/>
      <c r="Z23551" s="289"/>
    </row>
    <row r="23552" spans="22:26">
      <c r="V23552" s="288"/>
      <c r="W23552" s="287"/>
      <c r="Z23552" s="289"/>
    </row>
    <row r="23553" spans="22:26">
      <c r="V23553" s="288"/>
      <c r="W23553" s="287"/>
      <c r="Z23553" s="289"/>
    </row>
    <row r="23554" spans="22:26">
      <c r="V23554" s="288"/>
      <c r="W23554" s="287"/>
      <c r="Z23554" s="289"/>
    </row>
    <row r="23555" spans="22:26">
      <c r="V23555" s="288"/>
      <c r="W23555" s="287"/>
      <c r="Z23555" s="289"/>
    </row>
    <row r="23556" spans="22:26">
      <c r="V23556" s="288"/>
      <c r="W23556" s="287"/>
      <c r="Z23556" s="289"/>
    </row>
    <row r="23557" spans="22:26">
      <c r="V23557" s="288"/>
      <c r="W23557" s="287"/>
      <c r="Z23557" s="289"/>
    </row>
    <row r="23558" spans="22:26">
      <c r="V23558" s="288"/>
      <c r="W23558" s="287"/>
      <c r="Z23558" s="289"/>
    </row>
    <row r="23559" spans="22:26">
      <c r="V23559" s="288"/>
      <c r="W23559" s="287"/>
      <c r="Z23559" s="289"/>
    </row>
    <row r="23560" spans="22:26">
      <c r="V23560" s="288"/>
      <c r="W23560" s="287"/>
      <c r="Z23560" s="289"/>
    </row>
    <row r="23561" spans="22:26">
      <c r="V23561" s="288"/>
      <c r="W23561" s="287"/>
      <c r="Z23561" s="289"/>
    </row>
    <row r="23562" spans="22:26">
      <c r="V23562" s="288"/>
      <c r="W23562" s="287"/>
      <c r="Z23562" s="289"/>
    </row>
    <row r="23563" spans="22:26">
      <c r="V23563" s="288"/>
      <c r="W23563" s="287"/>
      <c r="Z23563" s="289"/>
    </row>
    <row r="23564" spans="22:26">
      <c r="V23564" s="288"/>
      <c r="W23564" s="287"/>
      <c r="Z23564" s="289"/>
    </row>
    <row r="23565" spans="22:26">
      <c r="V23565" s="288"/>
      <c r="W23565" s="287"/>
      <c r="Z23565" s="289"/>
    </row>
    <row r="23566" spans="22:26">
      <c r="V23566" s="288"/>
      <c r="W23566" s="287"/>
      <c r="Z23566" s="289"/>
    </row>
    <row r="23567" spans="22:26">
      <c r="V23567" s="288"/>
      <c r="W23567" s="287"/>
      <c r="Z23567" s="289"/>
    </row>
    <row r="23568" spans="22:26">
      <c r="V23568" s="288"/>
      <c r="W23568" s="287"/>
      <c r="Z23568" s="289"/>
    </row>
    <row r="23569" spans="22:26">
      <c r="V23569" s="288"/>
      <c r="W23569" s="287"/>
      <c r="Z23569" s="289"/>
    </row>
    <row r="23570" spans="22:26">
      <c r="V23570" s="288"/>
      <c r="W23570" s="287"/>
      <c r="Z23570" s="289"/>
    </row>
    <row r="23571" spans="22:26">
      <c r="V23571" s="288"/>
      <c r="W23571" s="287"/>
      <c r="Z23571" s="289"/>
    </row>
    <row r="23572" spans="22:26">
      <c r="V23572" s="288"/>
      <c r="W23572" s="287"/>
      <c r="Z23572" s="289"/>
    </row>
    <row r="23573" spans="22:26">
      <c r="V23573" s="288"/>
      <c r="W23573" s="287"/>
      <c r="Z23573" s="289"/>
    </row>
    <row r="23574" spans="22:26">
      <c r="V23574" s="288"/>
      <c r="W23574" s="287"/>
      <c r="Z23574" s="289"/>
    </row>
    <row r="23575" spans="22:26">
      <c r="V23575" s="288"/>
      <c r="W23575" s="287"/>
      <c r="Z23575" s="289"/>
    </row>
    <row r="23576" spans="22:26">
      <c r="V23576" s="288"/>
      <c r="W23576" s="287"/>
      <c r="Z23576" s="289"/>
    </row>
    <row r="23577" spans="22:26">
      <c r="V23577" s="288"/>
      <c r="W23577" s="287"/>
      <c r="Z23577" s="289"/>
    </row>
    <row r="23578" spans="22:26">
      <c r="V23578" s="288"/>
      <c r="W23578" s="287"/>
      <c r="Z23578" s="289"/>
    </row>
    <row r="23579" spans="22:26">
      <c r="V23579" s="288"/>
      <c r="W23579" s="287"/>
      <c r="Z23579" s="289"/>
    </row>
    <row r="23580" spans="22:26">
      <c r="V23580" s="288"/>
      <c r="W23580" s="287"/>
      <c r="Z23580" s="289"/>
    </row>
    <row r="23581" spans="22:26">
      <c r="V23581" s="288"/>
      <c r="W23581" s="287"/>
      <c r="Z23581" s="289"/>
    </row>
    <row r="23582" spans="22:26">
      <c r="V23582" s="288"/>
      <c r="W23582" s="287"/>
      <c r="Z23582" s="289"/>
    </row>
    <row r="23583" spans="22:26">
      <c r="V23583" s="288"/>
      <c r="W23583" s="287"/>
      <c r="Z23583" s="289"/>
    </row>
    <row r="23584" spans="22:26">
      <c r="V23584" s="288"/>
      <c r="W23584" s="287"/>
      <c r="Z23584" s="289"/>
    </row>
    <row r="23585" spans="22:26">
      <c r="V23585" s="288"/>
      <c r="W23585" s="287"/>
      <c r="Z23585" s="289"/>
    </row>
    <row r="23586" spans="22:26">
      <c r="V23586" s="288"/>
      <c r="W23586" s="287"/>
      <c r="Z23586" s="289"/>
    </row>
    <row r="23587" spans="22:26">
      <c r="V23587" s="288"/>
      <c r="W23587" s="287"/>
      <c r="Z23587" s="289"/>
    </row>
    <row r="23588" spans="22:26">
      <c r="V23588" s="288"/>
      <c r="W23588" s="287"/>
      <c r="Z23588" s="289"/>
    </row>
    <row r="23589" spans="22:26">
      <c r="V23589" s="288"/>
      <c r="W23589" s="287"/>
      <c r="Z23589" s="289"/>
    </row>
    <row r="23590" spans="22:26">
      <c r="V23590" s="288"/>
      <c r="W23590" s="287"/>
      <c r="Z23590" s="289"/>
    </row>
    <row r="23591" spans="22:26">
      <c r="V23591" s="288"/>
      <c r="W23591" s="287"/>
      <c r="Z23591" s="289"/>
    </row>
    <row r="23592" spans="22:26">
      <c r="V23592" s="288"/>
      <c r="W23592" s="287"/>
      <c r="Z23592" s="289"/>
    </row>
    <row r="23593" spans="22:26">
      <c r="V23593" s="288"/>
      <c r="W23593" s="287"/>
      <c r="Z23593" s="289"/>
    </row>
    <row r="23594" spans="22:26">
      <c r="V23594" s="288"/>
      <c r="W23594" s="287"/>
      <c r="Z23594" s="289"/>
    </row>
    <row r="23595" spans="22:26">
      <c r="V23595" s="288"/>
      <c r="W23595" s="287"/>
      <c r="Z23595" s="289"/>
    </row>
    <row r="23596" spans="22:26">
      <c r="V23596" s="288"/>
      <c r="W23596" s="287"/>
      <c r="Z23596" s="289"/>
    </row>
    <row r="23597" spans="22:26">
      <c r="V23597" s="288"/>
      <c r="W23597" s="287"/>
      <c r="Z23597" s="289"/>
    </row>
    <row r="23598" spans="22:26">
      <c r="V23598" s="288"/>
      <c r="W23598" s="287"/>
      <c r="Z23598" s="289"/>
    </row>
    <row r="23599" spans="22:26">
      <c r="V23599" s="288"/>
      <c r="W23599" s="287"/>
      <c r="Z23599" s="289"/>
    </row>
    <row r="23600" spans="22:26">
      <c r="V23600" s="288"/>
      <c r="W23600" s="287"/>
      <c r="Z23600" s="289"/>
    </row>
    <row r="23601" spans="22:26">
      <c r="V23601" s="288"/>
      <c r="W23601" s="287"/>
      <c r="Z23601" s="289"/>
    </row>
    <row r="23602" spans="22:26">
      <c r="V23602" s="288"/>
      <c r="W23602" s="287"/>
      <c r="Z23602" s="289"/>
    </row>
    <row r="23603" spans="22:26">
      <c r="V23603" s="288"/>
      <c r="W23603" s="287"/>
      <c r="Z23603" s="289"/>
    </row>
    <row r="23604" spans="22:26">
      <c r="V23604" s="288"/>
      <c r="W23604" s="287"/>
      <c r="Z23604" s="289"/>
    </row>
    <row r="23605" spans="22:26">
      <c r="V23605" s="288"/>
      <c r="W23605" s="287"/>
      <c r="Z23605" s="289"/>
    </row>
    <row r="23606" spans="22:26">
      <c r="V23606" s="288"/>
      <c r="W23606" s="287"/>
      <c r="Z23606" s="289"/>
    </row>
    <row r="23607" spans="22:26">
      <c r="V23607" s="288"/>
      <c r="W23607" s="287"/>
      <c r="Z23607" s="289"/>
    </row>
    <row r="23608" spans="22:26">
      <c r="V23608" s="288"/>
      <c r="W23608" s="287"/>
      <c r="Z23608" s="289"/>
    </row>
    <row r="23609" spans="22:26">
      <c r="V23609" s="288"/>
      <c r="W23609" s="287"/>
      <c r="Z23609" s="289"/>
    </row>
    <row r="23610" spans="22:26">
      <c r="V23610" s="288"/>
      <c r="W23610" s="287"/>
      <c r="Z23610" s="289"/>
    </row>
    <row r="23611" spans="22:26">
      <c r="V23611" s="288"/>
      <c r="W23611" s="287"/>
      <c r="Z23611" s="289"/>
    </row>
    <row r="23612" spans="22:26">
      <c r="V23612" s="288"/>
      <c r="W23612" s="287"/>
      <c r="Z23612" s="289"/>
    </row>
    <row r="23613" spans="22:26">
      <c r="V23613" s="288"/>
      <c r="W23613" s="287"/>
      <c r="Z23613" s="289"/>
    </row>
    <row r="23614" spans="22:26">
      <c r="V23614" s="288"/>
      <c r="W23614" s="287"/>
      <c r="Z23614" s="289"/>
    </row>
    <row r="23615" spans="22:26">
      <c r="V23615" s="288"/>
      <c r="W23615" s="287"/>
      <c r="Z23615" s="289"/>
    </row>
    <row r="23616" spans="22:26">
      <c r="V23616" s="288"/>
      <c r="W23616" s="287"/>
      <c r="Z23616" s="289"/>
    </row>
    <row r="23617" spans="22:26">
      <c r="V23617" s="288"/>
      <c r="W23617" s="287"/>
      <c r="Z23617" s="289"/>
    </row>
    <row r="23618" spans="22:26">
      <c r="V23618" s="288"/>
      <c r="W23618" s="287"/>
      <c r="Z23618" s="289"/>
    </row>
    <row r="23619" spans="22:26">
      <c r="V23619" s="288"/>
      <c r="W23619" s="287"/>
      <c r="Z23619" s="289"/>
    </row>
    <row r="23620" spans="22:26">
      <c r="V23620" s="288"/>
      <c r="W23620" s="287"/>
      <c r="Z23620" s="289"/>
    </row>
    <row r="23621" spans="22:26">
      <c r="V23621" s="288"/>
      <c r="W23621" s="287"/>
      <c r="Z23621" s="289"/>
    </row>
    <row r="23622" spans="22:26">
      <c r="V23622" s="288"/>
      <c r="W23622" s="287"/>
      <c r="Z23622" s="289"/>
    </row>
    <row r="23623" spans="22:26">
      <c r="V23623" s="288"/>
      <c r="W23623" s="287"/>
      <c r="Z23623" s="289"/>
    </row>
    <row r="23624" spans="22:26">
      <c r="V23624" s="288"/>
      <c r="W23624" s="287"/>
      <c r="Z23624" s="289"/>
    </row>
    <row r="23625" spans="22:26">
      <c r="V23625" s="288"/>
      <c r="W23625" s="287"/>
      <c r="Z23625" s="289"/>
    </row>
    <row r="23626" spans="22:26">
      <c r="V23626" s="288"/>
      <c r="W23626" s="287"/>
      <c r="Z23626" s="289"/>
    </row>
    <row r="23627" spans="22:26">
      <c r="V23627" s="288"/>
      <c r="W23627" s="287"/>
      <c r="Z23627" s="289"/>
    </row>
    <row r="23628" spans="22:26">
      <c r="V23628" s="288"/>
      <c r="W23628" s="287"/>
      <c r="Z23628" s="289"/>
    </row>
    <row r="23629" spans="22:26">
      <c r="V23629" s="288"/>
      <c r="W23629" s="287"/>
      <c r="Z23629" s="289"/>
    </row>
    <row r="23630" spans="22:26">
      <c r="V23630" s="288"/>
      <c r="W23630" s="287"/>
      <c r="Z23630" s="289"/>
    </row>
    <row r="23631" spans="22:26">
      <c r="V23631" s="288"/>
      <c r="W23631" s="287"/>
      <c r="Z23631" s="289"/>
    </row>
    <row r="23632" spans="22:26">
      <c r="V23632" s="288"/>
      <c r="W23632" s="287"/>
      <c r="Z23632" s="289"/>
    </row>
    <row r="23633" spans="22:26">
      <c r="V23633" s="288"/>
      <c r="W23633" s="287"/>
      <c r="Z23633" s="289"/>
    </row>
    <row r="23634" spans="22:26">
      <c r="V23634" s="288"/>
      <c r="W23634" s="287"/>
      <c r="Z23634" s="289"/>
    </row>
    <row r="23635" spans="22:26">
      <c r="V23635" s="288"/>
      <c r="W23635" s="287"/>
      <c r="Z23635" s="289"/>
    </row>
    <row r="23636" spans="22:26">
      <c r="V23636" s="288"/>
      <c r="W23636" s="287"/>
      <c r="Z23636" s="289"/>
    </row>
    <row r="23637" spans="22:26">
      <c r="V23637" s="288"/>
      <c r="W23637" s="287"/>
      <c r="Z23637" s="289"/>
    </row>
    <row r="23638" spans="22:26">
      <c r="V23638" s="288"/>
      <c r="W23638" s="287"/>
      <c r="Z23638" s="289"/>
    </row>
    <row r="23639" spans="22:26">
      <c r="V23639" s="288"/>
      <c r="W23639" s="287"/>
      <c r="Z23639" s="289"/>
    </row>
    <row r="23640" spans="22:26">
      <c r="V23640" s="288"/>
      <c r="W23640" s="287"/>
      <c r="Z23640" s="289"/>
    </row>
    <row r="23641" spans="22:26">
      <c r="V23641" s="288"/>
      <c r="W23641" s="287"/>
      <c r="Z23641" s="289"/>
    </row>
    <row r="23642" spans="22:26">
      <c r="V23642" s="288"/>
      <c r="W23642" s="287"/>
      <c r="Z23642" s="289"/>
    </row>
    <row r="23643" spans="22:26">
      <c r="V23643" s="288"/>
      <c r="W23643" s="287"/>
      <c r="Z23643" s="289"/>
    </row>
    <row r="23644" spans="22:26">
      <c r="V23644" s="288"/>
      <c r="W23644" s="287"/>
      <c r="Z23644" s="289"/>
    </row>
    <row r="23645" spans="22:26">
      <c r="V23645" s="288"/>
      <c r="W23645" s="287"/>
      <c r="Z23645" s="289"/>
    </row>
    <row r="23646" spans="22:26">
      <c r="V23646" s="288"/>
      <c r="W23646" s="287"/>
      <c r="Z23646" s="289"/>
    </row>
    <row r="23647" spans="22:26">
      <c r="V23647" s="288"/>
      <c r="W23647" s="287"/>
      <c r="Z23647" s="289"/>
    </row>
    <row r="23648" spans="22:26">
      <c r="V23648" s="288"/>
      <c r="W23648" s="287"/>
      <c r="Z23648" s="289"/>
    </row>
    <row r="23649" spans="22:26">
      <c r="V23649" s="288"/>
      <c r="W23649" s="287"/>
      <c r="Z23649" s="289"/>
    </row>
    <row r="23650" spans="22:26">
      <c r="V23650" s="288"/>
      <c r="W23650" s="287"/>
      <c r="Z23650" s="289"/>
    </row>
    <row r="23651" spans="22:26">
      <c r="V23651" s="288"/>
      <c r="W23651" s="287"/>
      <c r="Z23651" s="289"/>
    </row>
    <row r="23652" spans="22:26">
      <c r="V23652" s="288"/>
      <c r="W23652" s="287"/>
      <c r="Z23652" s="289"/>
    </row>
    <row r="23653" spans="22:26">
      <c r="V23653" s="288"/>
      <c r="W23653" s="287"/>
      <c r="Z23653" s="289"/>
    </row>
    <row r="23654" spans="22:26">
      <c r="V23654" s="288"/>
      <c r="W23654" s="287"/>
      <c r="Z23654" s="289"/>
    </row>
    <row r="23655" spans="22:26">
      <c r="V23655" s="288"/>
      <c r="W23655" s="287"/>
      <c r="Z23655" s="289"/>
    </row>
    <row r="23656" spans="22:26">
      <c r="V23656" s="288"/>
      <c r="W23656" s="287"/>
      <c r="Z23656" s="289"/>
    </row>
    <row r="23657" spans="22:26">
      <c r="V23657" s="288"/>
      <c r="W23657" s="287"/>
      <c r="Z23657" s="289"/>
    </row>
    <row r="23658" spans="22:26">
      <c r="V23658" s="288"/>
      <c r="W23658" s="287"/>
      <c r="Z23658" s="289"/>
    </row>
    <row r="23659" spans="22:26">
      <c r="V23659" s="288"/>
      <c r="W23659" s="287"/>
      <c r="Z23659" s="289"/>
    </row>
    <row r="23660" spans="22:26">
      <c r="V23660" s="288"/>
      <c r="W23660" s="287"/>
      <c r="Z23660" s="289"/>
    </row>
    <row r="23661" spans="22:26">
      <c r="V23661" s="288"/>
      <c r="W23661" s="287"/>
      <c r="Z23661" s="289"/>
    </row>
    <row r="23662" spans="22:26">
      <c r="V23662" s="288"/>
      <c r="W23662" s="287"/>
      <c r="Z23662" s="289"/>
    </row>
    <row r="23663" spans="22:26">
      <c r="V23663" s="288"/>
      <c r="W23663" s="287"/>
      <c r="Z23663" s="289"/>
    </row>
    <row r="23664" spans="22:26">
      <c r="V23664" s="288"/>
      <c r="W23664" s="287"/>
      <c r="Z23664" s="289"/>
    </row>
    <row r="23665" spans="22:26">
      <c r="V23665" s="288"/>
      <c r="W23665" s="287"/>
      <c r="Z23665" s="289"/>
    </row>
    <row r="23666" spans="22:26">
      <c r="V23666" s="288"/>
      <c r="W23666" s="287"/>
      <c r="Z23666" s="289"/>
    </row>
    <row r="23667" spans="22:26">
      <c r="V23667" s="288"/>
      <c r="W23667" s="287"/>
      <c r="Z23667" s="289"/>
    </row>
    <row r="23668" spans="22:26">
      <c r="V23668" s="288"/>
      <c r="W23668" s="287"/>
      <c r="Z23668" s="289"/>
    </row>
    <row r="23669" spans="22:26">
      <c r="V23669" s="288"/>
      <c r="W23669" s="287"/>
      <c r="Z23669" s="289"/>
    </row>
    <row r="23670" spans="22:26">
      <c r="V23670" s="288"/>
      <c r="W23670" s="287"/>
      <c r="Z23670" s="289"/>
    </row>
    <row r="23671" spans="22:26">
      <c r="V23671" s="288"/>
      <c r="W23671" s="287"/>
      <c r="Z23671" s="289"/>
    </row>
    <row r="23672" spans="22:26">
      <c r="V23672" s="288"/>
      <c r="W23672" s="287"/>
      <c r="Z23672" s="289"/>
    </row>
    <row r="23673" spans="22:26">
      <c r="V23673" s="288"/>
      <c r="W23673" s="287"/>
      <c r="Z23673" s="289"/>
    </row>
    <row r="23674" spans="22:26">
      <c r="V23674" s="288"/>
      <c r="W23674" s="287"/>
      <c r="Z23674" s="289"/>
    </row>
    <row r="23675" spans="22:26">
      <c r="V23675" s="288"/>
      <c r="W23675" s="287"/>
      <c r="Z23675" s="289"/>
    </row>
    <row r="23676" spans="22:26">
      <c r="V23676" s="288"/>
      <c r="W23676" s="287"/>
      <c r="Z23676" s="289"/>
    </row>
    <row r="23677" spans="22:26">
      <c r="V23677" s="288"/>
      <c r="W23677" s="287"/>
      <c r="Z23677" s="289"/>
    </row>
    <row r="23678" spans="22:26">
      <c r="V23678" s="288"/>
      <c r="W23678" s="287"/>
      <c r="Z23678" s="289"/>
    </row>
    <row r="23679" spans="22:26">
      <c r="V23679" s="288"/>
      <c r="W23679" s="287"/>
      <c r="Z23679" s="289"/>
    </row>
    <row r="23680" spans="22:26">
      <c r="V23680" s="288"/>
      <c r="W23680" s="287"/>
      <c r="Z23680" s="289"/>
    </row>
    <row r="23681" spans="22:26">
      <c r="V23681" s="288"/>
      <c r="W23681" s="287"/>
      <c r="Z23681" s="289"/>
    </row>
    <row r="23682" spans="22:26">
      <c r="V23682" s="288"/>
      <c r="W23682" s="287"/>
      <c r="Z23682" s="289"/>
    </row>
    <row r="23683" spans="22:26">
      <c r="V23683" s="288"/>
      <c r="W23683" s="287"/>
      <c r="Z23683" s="289"/>
    </row>
    <row r="23684" spans="22:26">
      <c r="V23684" s="288"/>
      <c r="W23684" s="287"/>
      <c r="Z23684" s="289"/>
    </row>
    <row r="23685" spans="22:26">
      <c r="V23685" s="288"/>
      <c r="W23685" s="287"/>
      <c r="Z23685" s="289"/>
    </row>
    <row r="23686" spans="22:26">
      <c r="V23686" s="288"/>
      <c r="W23686" s="287"/>
      <c r="Z23686" s="289"/>
    </row>
    <row r="23687" spans="22:26">
      <c r="V23687" s="288"/>
      <c r="W23687" s="287"/>
      <c r="Z23687" s="289"/>
    </row>
    <row r="23688" spans="22:26">
      <c r="V23688" s="288"/>
      <c r="W23688" s="287"/>
      <c r="Z23688" s="289"/>
    </row>
    <row r="23689" spans="22:26">
      <c r="V23689" s="288"/>
      <c r="W23689" s="287"/>
      <c r="Z23689" s="289"/>
    </row>
    <row r="23690" spans="22:26">
      <c r="V23690" s="288"/>
      <c r="W23690" s="287"/>
      <c r="Z23690" s="289"/>
    </row>
    <row r="23691" spans="22:26">
      <c r="V23691" s="288"/>
      <c r="W23691" s="287"/>
      <c r="Z23691" s="289"/>
    </row>
    <row r="23692" spans="22:26">
      <c r="V23692" s="288"/>
      <c r="W23692" s="287"/>
      <c r="Z23692" s="289"/>
    </row>
    <row r="23693" spans="22:26">
      <c r="V23693" s="288"/>
      <c r="W23693" s="287"/>
      <c r="Z23693" s="289"/>
    </row>
    <row r="23694" spans="22:26">
      <c r="V23694" s="288"/>
      <c r="W23694" s="287"/>
      <c r="Z23694" s="289"/>
    </row>
    <row r="23695" spans="22:26">
      <c r="V23695" s="288"/>
      <c r="W23695" s="287"/>
      <c r="Z23695" s="289"/>
    </row>
    <row r="23696" spans="22:26">
      <c r="V23696" s="288"/>
      <c r="W23696" s="287"/>
      <c r="Z23696" s="289"/>
    </row>
    <row r="23697" spans="22:26">
      <c r="V23697" s="288"/>
      <c r="W23697" s="287"/>
      <c r="Z23697" s="289"/>
    </row>
    <row r="23698" spans="22:26">
      <c r="V23698" s="288"/>
      <c r="W23698" s="287"/>
      <c r="Z23698" s="289"/>
    </row>
    <row r="23699" spans="22:26">
      <c r="V23699" s="288"/>
      <c r="W23699" s="287"/>
      <c r="Z23699" s="289"/>
    </row>
    <row r="23700" spans="22:26">
      <c r="V23700" s="288"/>
      <c r="W23700" s="287"/>
      <c r="Z23700" s="289"/>
    </row>
    <row r="23701" spans="22:26">
      <c r="V23701" s="288"/>
      <c r="W23701" s="287"/>
      <c r="Z23701" s="289"/>
    </row>
    <row r="23702" spans="22:26">
      <c r="V23702" s="288"/>
      <c r="W23702" s="287"/>
      <c r="Z23702" s="289"/>
    </row>
    <row r="23703" spans="22:26">
      <c r="V23703" s="288"/>
      <c r="W23703" s="287"/>
      <c r="Z23703" s="289"/>
    </row>
    <row r="23704" spans="22:26">
      <c r="V23704" s="288"/>
      <c r="W23704" s="287"/>
      <c r="Z23704" s="289"/>
    </row>
    <row r="23705" spans="22:26">
      <c r="V23705" s="288"/>
      <c r="W23705" s="287"/>
      <c r="Z23705" s="289"/>
    </row>
    <row r="23706" spans="22:26">
      <c r="V23706" s="288"/>
      <c r="W23706" s="287"/>
      <c r="Z23706" s="289"/>
    </row>
    <row r="23707" spans="22:26">
      <c r="V23707" s="288"/>
      <c r="W23707" s="287"/>
      <c r="Z23707" s="289"/>
    </row>
    <row r="23708" spans="22:26">
      <c r="V23708" s="288"/>
      <c r="W23708" s="287"/>
      <c r="Z23708" s="289"/>
    </row>
    <row r="23709" spans="22:26">
      <c r="V23709" s="288"/>
      <c r="W23709" s="287"/>
      <c r="Z23709" s="289"/>
    </row>
    <row r="23710" spans="22:26">
      <c r="V23710" s="288"/>
      <c r="W23710" s="287"/>
      <c r="Z23710" s="289"/>
    </row>
    <row r="23711" spans="22:26">
      <c r="V23711" s="288"/>
      <c r="W23711" s="287"/>
      <c r="Z23711" s="289"/>
    </row>
    <row r="23712" spans="22:26">
      <c r="V23712" s="288"/>
      <c r="W23712" s="287"/>
      <c r="Z23712" s="289"/>
    </row>
    <row r="23713" spans="22:26">
      <c r="V23713" s="288"/>
      <c r="W23713" s="287"/>
      <c r="Z23713" s="289"/>
    </row>
    <row r="23714" spans="22:26">
      <c r="V23714" s="288"/>
      <c r="W23714" s="287"/>
      <c r="Z23714" s="289"/>
    </row>
    <row r="23715" spans="22:26">
      <c r="V23715" s="288"/>
      <c r="W23715" s="287"/>
      <c r="Z23715" s="289"/>
    </row>
    <row r="23716" spans="22:26">
      <c r="V23716" s="288"/>
      <c r="W23716" s="287"/>
      <c r="Z23716" s="289"/>
    </row>
    <row r="23717" spans="22:26">
      <c r="V23717" s="288"/>
      <c r="W23717" s="287"/>
      <c r="Z23717" s="289"/>
    </row>
    <row r="23718" spans="22:26">
      <c r="V23718" s="288"/>
      <c r="W23718" s="287"/>
      <c r="Z23718" s="289"/>
    </row>
    <row r="23719" spans="22:26">
      <c r="V23719" s="288"/>
      <c r="W23719" s="287"/>
      <c r="Z23719" s="289"/>
    </row>
    <row r="23720" spans="22:26">
      <c r="V23720" s="288"/>
      <c r="W23720" s="287"/>
      <c r="Z23720" s="289"/>
    </row>
    <row r="23721" spans="22:26">
      <c r="V23721" s="288"/>
      <c r="W23721" s="287"/>
      <c r="Z23721" s="289"/>
    </row>
    <row r="23722" spans="22:26">
      <c r="V23722" s="288"/>
      <c r="W23722" s="287"/>
      <c r="Z23722" s="289"/>
    </row>
    <row r="23723" spans="22:26">
      <c r="V23723" s="288"/>
      <c r="W23723" s="287"/>
      <c r="Z23723" s="289"/>
    </row>
    <row r="23724" spans="22:26">
      <c r="V23724" s="288"/>
      <c r="W23724" s="287"/>
      <c r="Z23724" s="289"/>
    </row>
    <row r="23725" spans="22:26">
      <c r="V23725" s="288"/>
      <c r="W23725" s="287"/>
      <c r="Z23725" s="289"/>
    </row>
    <row r="23726" spans="22:26">
      <c r="V23726" s="288"/>
      <c r="W23726" s="287"/>
      <c r="Z23726" s="289"/>
    </row>
    <row r="23727" spans="22:26">
      <c r="V23727" s="288"/>
      <c r="W23727" s="287"/>
      <c r="Z23727" s="289"/>
    </row>
    <row r="23728" spans="22:26">
      <c r="V23728" s="288"/>
      <c r="W23728" s="287"/>
      <c r="Z23728" s="289"/>
    </row>
    <row r="23729" spans="22:26">
      <c r="V23729" s="288"/>
      <c r="W23729" s="287"/>
      <c r="Z23729" s="289"/>
    </row>
    <row r="23730" spans="22:26">
      <c r="V23730" s="288"/>
      <c r="W23730" s="287"/>
      <c r="Z23730" s="289"/>
    </row>
    <row r="23731" spans="22:26">
      <c r="V23731" s="288"/>
      <c r="W23731" s="287"/>
      <c r="Z23731" s="289"/>
    </row>
    <row r="23732" spans="22:26">
      <c r="V23732" s="288"/>
      <c r="W23732" s="287"/>
      <c r="Z23732" s="289"/>
    </row>
    <row r="23733" spans="22:26">
      <c r="V23733" s="288"/>
      <c r="W23733" s="287"/>
      <c r="Z23733" s="289"/>
    </row>
    <row r="23734" spans="22:26">
      <c r="V23734" s="288"/>
      <c r="W23734" s="287"/>
      <c r="Z23734" s="289"/>
    </row>
    <row r="23735" spans="22:26">
      <c r="V23735" s="288"/>
      <c r="W23735" s="287"/>
      <c r="Z23735" s="289"/>
    </row>
    <row r="23736" spans="22:26">
      <c r="V23736" s="288"/>
      <c r="W23736" s="287"/>
      <c r="Z23736" s="289"/>
    </row>
    <row r="23737" spans="22:26">
      <c r="V23737" s="288"/>
      <c r="W23737" s="287"/>
      <c r="Z23737" s="289"/>
    </row>
    <row r="23738" spans="22:26">
      <c r="V23738" s="288"/>
      <c r="W23738" s="287"/>
      <c r="Z23738" s="289"/>
    </row>
    <row r="23739" spans="22:26">
      <c r="V23739" s="288"/>
      <c r="W23739" s="287"/>
      <c r="Z23739" s="289"/>
    </row>
    <row r="23740" spans="22:26">
      <c r="V23740" s="288"/>
      <c r="W23740" s="287"/>
      <c r="Z23740" s="289"/>
    </row>
    <row r="23741" spans="22:26">
      <c r="V23741" s="288"/>
      <c r="W23741" s="287"/>
      <c r="Z23741" s="289"/>
    </row>
    <row r="23742" spans="22:26">
      <c r="V23742" s="288"/>
      <c r="W23742" s="287"/>
      <c r="Z23742" s="289"/>
    </row>
    <row r="23743" spans="22:26">
      <c r="V23743" s="288"/>
      <c r="W23743" s="287"/>
      <c r="Z23743" s="289"/>
    </row>
    <row r="23744" spans="22:26">
      <c r="V23744" s="288"/>
      <c r="W23744" s="287"/>
      <c r="Z23744" s="289"/>
    </row>
    <row r="23745" spans="22:26">
      <c r="V23745" s="288"/>
      <c r="W23745" s="287"/>
      <c r="Z23745" s="289"/>
    </row>
    <row r="23746" spans="22:26">
      <c r="V23746" s="288"/>
      <c r="W23746" s="287"/>
      <c r="Z23746" s="289"/>
    </row>
    <row r="23747" spans="22:26">
      <c r="V23747" s="288"/>
      <c r="W23747" s="287"/>
      <c r="Z23747" s="289"/>
    </row>
    <row r="23748" spans="22:26">
      <c r="V23748" s="288"/>
      <c r="W23748" s="287"/>
      <c r="Z23748" s="289"/>
    </row>
    <row r="23749" spans="22:26">
      <c r="V23749" s="288"/>
      <c r="W23749" s="287"/>
      <c r="Z23749" s="289"/>
    </row>
    <row r="23750" spans="22:26">
      <c r="V23750" s="288"/>
      <c r="W23750" s="287"/>
      <c r="Z23750" s="289"/>
    </row>
    <row r="23751" spans="22:26">
      <c r="V23751" s="288"/>
      <c r="W23751" s="287"/>
      <c r="Z23751" s="289"/>
    </row>
    <row r="23752" spans="22:26">
      <c r="V23752" s="288"/>
      <c r="W23752" s="287"/>
      <c r="Z23752" s="289"/>
    </row>
    <row r="23753" spans="22:26">
      <c r="V23753" s="288"/>
      <c r="W23753" s="287"/>
      <c r="Z23753" s="289"/>
    </row>
    <row r="23754" spans="22:26">
      <c r="V23754" s="288"/>
      <c r="W23754" s="287"/>
      <c r="Z23754" s="289"/>
    </row>
    <row r="23755" spans="22:26">
      <c r="V23755" s="288"/>
      <c r="W23755" s="287"/>
      <c r="Z23755" s="289"/>
    </row>
    <row r="23756" spans="22:26">
      <c r="V23756" s="288"/>
      <c r="W23756" s="287"/>
      <c r="Z23756" s="289"/>
    </row>
    <row r="23757" spans="22:26">
      <c r="V23757" s="288"/>
      <c r="W23757" s="287"/>
      <c r="Z23757" s="289"/>
    </row>
    <row r="23758" spans="22:26">
      <c r="V23758" s="288"/>
      <c r="W23758" s="287"/>
      <c r="Z23758" s="289"/>
    </row>
    <row r="23759" spans="22:26">
      <c r="V23759" s="288"/>
      <c r="W23759" s="287"/>
      <c r="Z23759" s="289"/>
    </row>
    <row r="23760" spans="22:26">
      <c r="V23760" s="288"/>
      <c r="W23760" s="287"/>
      <c r="Z23760" s="289"/>
    </row>
    <row r="23761" spans="22:26">
      <c r="V23761" s="288"/>
      <c r="W23761" s="287"/>
      <c r="Z23761" s="289"/>
    </row>
    <row r="23762" spans="22:26">
      <c r="V23762" s="288"/>
      <c r="W23762" s="287"/>
      <c r="Z23762" s="289"/>
    </row>
    <row r="23763" spans="22:26">
      <c r="V23763" s="288"/>
      <c r="W23763" s="287"/>
      <c r="Z23763" s="289"/>
    </row>
    <row r="23764" spans="22:26">
      <c r="V23764" s="288"/>
      <c r="W23764" s="287"/>
      <c r="Z23764" s="289"/>
    </row>
    <row r="23765" spans="22:26">
      <c r="V23765" s="288"/>
      <c r="W23765" s="287"/>
      <c r="Z23765" s="289"/>
    </row>
    <row r="23766" spans="22:26">
      <c r="V23766" s="288"/>
      <c r="W23766" s="287"/>
      <c r="Z23766" s="289"/>
    </row>
    <row r="23767" spans="22:26">
      <c r="V23767" s="288"/>
      <c r="W23767" s="287"/>
      <c r="Z23767" s="289"/>
    </row>
    <row r="23768" spans="22:26">
      <c r="V23768" s="288"/>
      <c r="W23768" s="287"/>
      <c r="Z23768" s="289"/>
    </row>
    <row r="23769" spans="22:26">
      <c r="V23769" s="288"/>
      <c r="W23769" s="287"/>
      <c r="Z23769" s="289"/>
    </row>
    <row r="23770" spans="22:26">
      <c r="V23770" s="288"/>
      <c r="W23770" s="287"/>
      <c r="Z23770" s="289"/>
    </row>
    <row r="23771" spans="22:26">
      <c r="V23771" s="288"/>
      <c r="W23771" s="287"/>
      <c r="Z23771" s="289"/>
    </row>
    <row r="23772" spans="22:26">
      <c r="V23772" s="288"/>
      <c r="W23772" s="287"/>
      <c r="Z23772" s="289"/>
    </row>
    <row r="23773" spans="22:26">
      <c r="V23773" s="288"/>
      <c r="W23773" s="287"/>
      <c r="Z23773" s="289"/>
    </row>
    <row r="23774" spans="22:26">
      <c r="V23774" s="288"/>
      <c r="W23774" s="287"/>
      <c r="Z23774" s="289"/>
    </row>
    <row r="23775" spans="22:26">
      <c r="V23775" s="288"/>
      <c r="W23775" s="287"/>
      <c r="Z23775" s="289"/>
    </row>
    <row r="23776" spans="22:26">
      <c r="V23776" s="288"/>
      <c r="W23776" s="287"/>
      <c r="Z23776" s="289"/>
    </row>
    <row r="23777" spans="22:26">
      <c r="V23777" s="288"/>
      <c r="W23777" s="287"/>
      <c r="Z23777" s="289"/>
    </row>
    <row r="23778" spans="22:26">
      <c r="V23778" s="288"/>
      <c r="W23778" s="287"/>
      <c r="Z23778" s="289"/>
    </row>
    <row r="23779" spans="22:26">
      <c r="V23779" s="288"/>
      <c r="W23779" s="287"/>
      <c r="Z23779" s="289"/>
    </row>
    <row r="23780" spans="22:26">
      <c r="V23780" s="288"/>
      <c r="W23780" s="287"/>
      <c r="Z23780" s="289"/>
    </row>
    <row r="23781" spans="22:26">
      <c r="V23781" s="288"/>
      <c r="W23781" s="287"/>
      <c r="Z23781" s="289"/>
    </row>
    <row r="23782" spans="22:26">
      <c r="V23782" s="288"/>
      <c r="W23782" s="287"/>
      <c r="Z23782" s="289"/>
    </row>
    <row r="23783" spans="22:26">
      <c r="V23783" s="288"/>
      <c r="W23783" s="287"/>
      <c r="Z23783" s="289"/>
    </row>
    <row r="23784" spans="22:26">
      <c r="V23784" s="288"/>
      <c r="W23784" s="287"/>
      <c r="Z23784" s="289"/>
    </row>
    <row r="23785" spans="22:26">
      <c r="V23785" s="288"/>
      <c r="W23785" s="287"/>
      <c r="Z23785" s="289"/>
    </row>
    <row r="23786" spans="22:26">
      <c r="V23786" s="288"/>
      <c r="W23786" s="287"/>
      <c r="Z23786" s="289"/>
    </row>
    <row r="23787" spans="22:26">
      <c r="V23787" s="288"/>
      <c r="W23787" s="287"/>
      <c r="Z23787" s="289"/>
    </row>
    <row r="23788" spans="22:26">
      <c r="V23788" s="288"/>
      <c r="W23788" s="287"/>
      <c r="Z23788" s="289"/>
    </row>
    <row r="23789" spans="22:26">
      <c r="V23789" s="288"/>
      <c r="W23789" s="287"/>
      <c r="Z23789" s="289"/>
    </row>
    <row r="23790" spans="22:26">
      <c r="V23790" s="288"/>
      <c r="W23790" s="287"/>
      <c r="Z23790" s="289"/>
    </row>
    <row r="23791" spans="22:26">
      <c r="V23791" s="288"/>
      <c r="W23791" s="287"/>
      <c r="Z23791" s="289"/>
    </row>
    <row r="23792" spans="22:26">
      <c r="V23792" s="288"/>
      <c r="W23792" s="287"/>
      <c r="Z23792" s="289"/>
    </row>
    <row r="23793" spans="22:26">
      <c r="V23793" s="288"/>
      <c r="W23793" s="287"/>
      <c r="Z23793" s="289"/>
    </row>
    <row r="23794" spans="22:26">
      <c r="V23794" s="288"/>
      <c r="W23794" s="287"/>
      <c r="Z23794" s="289"/>
    </row>
    <row r="23795" spans="22:26">
      <c r="V23795" s="288"/>
      <c r="W23795" s="287"/>
      <c r="Z23795" s="289"/>
    </row>
    <row r="23796" spans="22:26">
      <c r="V23796" s="288"/>
      <c r="W23796" s="287"/>
      <c r="Z23796" s="289"/>
    </row>
    <row r="23797" spans="22:26">
      <c r="V23797" s="288"/>
      <c r="W23797" s="287"/>
      <c r="Z23797" s="289"/>
    </row>
    <row r="23798" spans="22:26">
      <c r="V23798" s="288"/>
      <c r="W23798" s="287"/>
      <c r="Z23798" s="289"/>
    </row>
    <row r="23799" spans="22:26">
      <c r="V23799" s="288"/>
      <c r="W23799" s="287"/>
      <c r="Z23799" s="289"/>
    </row>
    <row r="23800" spans="22:26">
      <c r="V23800" s="288"/>
      <c r="W23800" s="287"/>
      <c r="Z23800" s="289"/>
    </row>
    <row r="23801" spans="22:26">
      <c r="V23801" s="288"/>
      <c r="W23801" s="287"/>
      <c r="Z23801" s="289"/>
    </row>
    <row r="23802" spans="22:26">
      <c r="V23802" s="288"/>
      <c r="W23802" s="287"/>
      <c r="Z23802" s="289"/>
    </row>
    <row r="23803" spans="22:26">
      <c r="V23803" s="288"/>
      <c r="W23803" s="287"/>
      <c r="Z23803" s="289"/>
    </row>
    <row r="23804" spans="22:26">
      <c r="V23804" s="288"/>
      <c r="W23804" s="287"/>
      <c r="Z23804" s="289"/>
    </row>
    <row r="23805" spans="22:26">
      <c r="V23805" s="288"/>
      <c r="W23805" s="287"/>
      <c r="Z23805" s="289"/>
    </row>
    <row r="23806" spans="22:26">
      <c r="V23806" s="288"/>
      <c r="W23806" s="287"/>
      <c r="Z23806" s="289"/>
    </row>
    <row r="23807" spans="22:26">
      <c r="V23807" s="288"/>
      <c r="W23807" s="287"/>
      <c r="Z23807" s="289"/>
    </row>
    <row r="23808" spans="22:26">
      <c r="V23808" s="288"/>
      <c r="W23808" s="287"/>
      <c r="Z23808" s="289"/>
    </row>
    <row r="23809" spans="22:26">
      <c r="V23809" s="288"/>
      <c r="W23809" s="287"/>
      <c r="Z23809" s="289"/>
    </row>
    <row r="23810" spans="22:26">
      <c r="V23810" s="288"/>
      <c r="W23810" s="287"/>
      <c r="Z23810" s="289"/>
    </row>
    <row r="23811" spans="22:26">
      <c r="V23811" s="288"/>
      <c r="W23811" s="287"/>
      <c r="Z23811" s="289"/>
    </row>
    <row r="23812" spans="22:26">
      <c r="V23812" s="288"/>
      <c r="W23812" s="287"/>
      <c r="Z23812" s="289"/>
    </row>
    <row r="23813" spans="22:26">
      <c r="V23813" s="288"/>
      <c r="W23813" s="287"/>
      <c r="Z23813" s="289"/>
    </row>
    <row r="23814" spans="22:26">
      <c r="V23814" s="288"/>
      <c r="W23814" s="287"/>
      <c r="Z23814" s="289"/>
    </row>
    <row r="23815" spans="22:26">
      <c r="V23815" s="288"/>
      <c r="W23815" s="287"/>
      <c r="Z23815" s="289"/>
    </row>
    <row r="23816" spans="22:26">
      <c r="V23816" s="288"/>
      <c r="W23816" s="287"/>
      <c r="Z23816" s="289"/>
    </row>
    <row r="23817" spans="22:26">
      <c r="V23817" s="288"/>
      <c r="W23817" s="287"/>
      <c r="Z23817" s="289"/>
    </row>
    <row r="23818" spans="22:26">
      <c r="V23818" s="288"/>
      <c r="W23818" s="287"/>
      <c r="Z23818" s="289"/>
    </row>
    <row r="23819" spans="22:26">
      <c r="V23819" s="288"/>
      <c r="W23819" s="287"/>
      <c r="Z23819" s="289"/>
    </row>
    <row r="23820" spans="22:26">
      <c r="V23820" s="288"/>
      <c r="W23820" s="287"/>
      <c r="Z23820" s="289"/>
    </row>
    <row r="23821" spans="22:26">
      <c r="V23821" s="288"/>
      <c r="W23821" s="287"/>
      <c r="Z23821" s="289"/>
    </row>
    <row r="23822" spans="22:26">
      <c r="V23822" s="288"/>
      <c r="W23822" s="287"/>
      <c r="Z23822" s="289"/>
    </row>
    <row r="23823" spans="22:26">
      <c r="V23823" s="288"/>
      <c r="W23823" s="287"/>
      <c r="Z23823" s="289"/>
    </row>
    <row r="23824" spans="22:26">
      <c r="V23824" s="288"/>
      <c r="W23824" s="287"/>
      <c r="Z23824" s="289"/>
    </row>
    <row r="23825" spans="22:26">
      <c r="V23825" s="288"/>
      <c r="W23825" s="287"/>
      <c r="Z23825" s="289"/>
    </row>
    <row r="23826" spans="22:26">
      <c r="V23826" s="288"/>
      <c r="W23826" s="287"/>
      <c r="Z23826" s="289"/>
    </row>
    <row r="23827" spans="22:26">
      <c r="V23827" s="288"/>
      <c r="W23827" s="287"/>
      <c r="Z23827" s="289"/>
    </row>
    <row r="23828" spans="22:26">
      <c r="V23828" s="288"/>
      <c r="W23828" s="287"/>
      <c r="Z23828" s="289"/>
    </row>
    <row r="23829" spans="22:26">
      <c r="V23829" s="288"/>
      <c r="W23829" s="287"/>
      <c r="Z23829" s="289"/>
    </row>
    <row r="23830" spans="22:26">
      <c r="V23830" s="288"/>
      <c r="W23830" s="287"/>
      <c r="Z23830" s="289"/>
    </row>
    <row r="23831" spans="22:26">
      <c r="V23831" s="288"/>
      <c r="W23831" s="287"/>
      <c r="Z23831" s="289"/>
    </row>
    <row r="23832" spans="22:26">
      <c r="V23832" s="288"/>
      <c r="W23832" s="287"/>
      <c r="Z23832" s="289"/>
    </row>
    <row r="23833" spans="22:26">
      <c r="V23833" s="288"/>
      <c r="W23833" s="287"/>
      <c r="Z23833" s="289"/>
    </row>
    <row r="23834" spans="22:26">
      <c r="V23834" s="288"/>
      <c r="W23834" s="287"/>
      <c r="Z23834" s="289"/>
    </row>
    <row r="23835" spans="22:26">
      <c r="V23835" s="288"/>
      <c r="W23835" s="287"/>
      <c r="Z23835" s="289"/>
    </row>
    <row r="23836" spans="22:26">
      <c r="V23836" s="288"/>
      <c r="W23836" s="287"/>
      <c r="Z23836" s="289"/>
    </row>
    <row r="23837" spans="22:26">
      <c r="V23837" s="288"/>
      <c r="W23837" s="287"/>
      <c r="Z23837" s="289"/>
    </row>
    <row r="23838" spans="22:26">
      <c r="V23838" s="288"/>
      <c r="W23838" s="287"/>
      <c r="Z23838" s="289"/>
    </row>
    <row r="23839" spans="22:26">
      <c r="V23839" s="288"/>
      <c r="W23839" s="287"/>
      <c r="Z23839" s="289"/>
    </row>
    <row r="23840" spans="22:26">
      <c r="V23840" s="288"/>
      <c r="W23840" s="287"/>
      <c r="Z23840" s="289"/>
    </row>
    <row r="23841" spans="22:26">
      <c r="V23841" s="288"/>
      <c r="W23841" s="287"/>
      <c r="Z23841" s="289"/>
    </row>
    <row r="23842" spans="22:26">
      <c r="V23842" s="288"/>
      <c r="W23842" s="287"/>
      <c r="Z23842" s="289"/>
    </row>
    <row r="23843" spans="22:26">
      <c r="V23843" s="288"/>
      <c r="W23843" s="287"/>
      <c r="Z23843" s="289"/>
    </row>
    <row r="23844" spans="22:26">
      <c r="V23844" s="288"/>
      <c r="W23844" s="287"/>
      <c r="Z23844" s="289"/>
    </row>
    <row r="23845" spans="22:26">
      <c r="V23845" s="288"/>
      <c r="W23845" s="287"/>
      <c r="Z23845" s="289"/>
    </row>
    <row r="23846" spans="22:26">
      <c r="V23846" s="288"/>
      <c r="W23846" s="287"/>
      <c r="Z23846" s="289"/>
    </row>
    <row r="23847" spans="22:26">
      <c r="V23847" s="288"/>
      <c r="W23847" s="287"/>
      <c r="Z23847" s="289"/>
    </row>
    <row r="23848" spans="22:26">
      <c r="V23848" s="288"/>
      <c r="W23848" s="287"/>
      <c r="Z23848" s="289"/>
    </row>
    <row r="23849" spans="22:26">
      <c r="V23849" s="288"/>
      <c r="W23849" s="287"/>
      <c r="Z23849" s="289"/>
    </row>
    <row r="23850" spans="22:26">
      <c r="V23850" s="288"/>
      <c r="W23850" s="287"/>
      <c r="Z23850" s="289"/>
    </row>
    <row r="23851" spans="22:26">
      <c r="V23851" s="288"/>
      <c r="W23851" s="287"/>
      <c r="Z23851" s="289"/>
    </row>
    <row r="23852" spans="22:26">
      <c r="V23852" s="288"/>
      <c r="W23852" s="287"/>
      <c r="Z23852" s="289"/>
    </row>
    <row r="23853" spans="22:26">
      <c r="V23853" s="288"/>
      <c r="W23853" s="287"/>
      <c r="Z23853" s="289"/>
    </row>
    <row r="23854" spans="22:26">
      <c r="V23854" s="288"/>
      <c r="W23854" s="287"/>
      <c r="Z23854" s="289"/>
    </row>
    <row r="23855" spans="22:26">
      <c r="V23855" s="288"/>
      <c r="W23855" s="287"/>
      <c r="Z23855" s="289"/>
    </row>
    <row r="23856" spans="22:26">
      <c r="V23856" s="288"/>
      <c r="W23856" s="287"/>
      <c r="Z23856" s="289"/>
    </row>
    <row r="23857" spans="22:26">
      <c r="V23857" s="288"/>
      <c r="W23857" s="287"/>
      <c r="Z23857" s="289"/>
    </row>
    <row r="23858" spans="22:26">
      <c r="V23858" s="288"/>
      <c r="W23858" s="287"/>
      <c r="Z23858" s="289"/>
    </row>
    <row r="23859" spans="22:26">
      <c r="V23859" s="288"/>
      <c r="W23859" s="287"/>
      <c r="Z23859" s="289"/>
    </row>
    <row r="23860" spans="22:26">
      <c r="V23860" s="288"/>
      <c r="W23860" s="287"/>
      <c r="Z23860" s="289"/>
    </row>
    <row r="23861" spans="22:26">
      <c r="V23861" s="288"/>
      <c r="W23861" s="287"/>
      <c r="Z23861" s="289"/>
    </row>
    <row r="23862" spans="22:26">
      <c r="V23862" s="288"/>
      <c r="W23862" s="287"/>
      <c r="Z23862" s="289"/>
    </row>
    <row r="23863" spans="22:26">
      <c r="V23863" s="288"/>
      <c r="W23863" s="287"/>
      <c r="Z23863" s="289"/>
    </row>
    <row r="23864" spans="22:26">
      <c r="V23864" s="288"/>
      <c r="W23864" s="287"/>
      <c r="Z23864" s="289"/>
    </row>
    <row r="23865" spans="22:26">
      <c r="V23865" s="288"/>
      <c r="W23865" s="287"/>
      <c r="Z23865" s="289"/>
    </row>
    <row r="23866" spans="22:26">
      <c r="V23866" s="288"/>
      <c r="W23866" s="287"/>
      <c r="Z23866" s="289"/>
    </row>
    <row r="23867" spans="22:26">
      <c r="V23867" s="288"/>
      <c r="W23867" s="287"/>
      <c r="Z23867" s="289"/>
    </row>
    <row r="23868" spans="22:26">
      <c r="V23868" s="288"/>
      <c r="W23868" s="287"/>
      <c r="Z23868" s="289"/>
    </row>
    <row r="23869" spans="22:26">
      <c r="V23869" s="288"/>
      <c r="W23869" s="287"/>
      <c r="Z23869" s="289"/>
    </row>
    <row r="23870" spans="22:26">
      <c r="V23870" s="288"/>
      <c r="W23870" s="287"/>
      <c r="Z23870" s="289"/>
    </row>
    <row r="23871" spans="22:26">
      <c r="V23871" s="288"/>
      <c r="W23871" s="287"/>
      <c r="Z23871" s="289"/>
    </row>
    <row r="23872" spans="22:26">
      <c r="V23872" s="288"/>
      <c r="W23872" s="287"/>
      <c r="Z23872" s="289"/>
    </row>
    <row r="23873" spans="22:26">
      <c r="V23873" s="288"/>
      <c r="W23873" s="287"/>
      <c r="Z23873" s="289"/>
    </row>
    <row r="23874" spans="22:26">
      <c r="V23874" s="288"/>
      <c r="W23874" s="287"/>
      <c r="Z23874" s="289"/>
    </row>
    <row r="23875" spans="22:26">
      <c r="V23875" s="288"/>
      <c r="W23875" s="287"/>
      <c r="Z23875" s="289"/>
    </row>
    <row r="23876" spans="22:26">
      <c r="V23876" s="288"/>
      <c r="W23876" s="287"/>
      <c r="Z23876" s="289"/>
    </row>
    <row r="23877" spans="22:26">
      <c r="V23877" s="288"/>
      <c r="W23877" s="287"/>
      <c r="Z23877" s="289"/>
    </row>
    <row r="23878" spans="22:26">
      <c r="V23878" s="288"/>
      <c r="W23878" s="287"/>
      <c r="Z23878" s="289"/>
    </row>
    <row r="23879" spans="22:26">
      <c r="V23879" s="288"/>
      <c r="W23879" s="287"/>
      <c r="Z23879" s="289"/>
    </row>
    <row r="23880" spans="22:26">
      <c r="V23880" s="288"/>
      <c r="W23880" s="287"/>
      <c r="Z23880" s="289"/>
    </row>
    <row r="23881" spans="22:26">
      <c r="V23881" s="288"/>
      <c r="W23881" s="287"/>
      <c r="Z23881" s="289"/>
    </row>
    <row r="23882" spans="22:26">
      <c r="V23882" s="288"/>
      <c r="W23882" s="287"/>
      <c r="Z23882" s="289"/>
    </row>
    <row r="23883" spans="22:26">
      <c r="V23883" s="288"/>
      <c r="W23883" s="287"/>
      <c r="Z23883" s="289"/>
    </row>
    <row r="23884" spans="22:26">
      <c r="V23884" s="288"/>
      <c r="W23884" s="287"/>
      <c r="Z23884" s="289"/>
    </row>
    <row r="23885" spans="22:26">
      <c r="V23885" s="288"/>
      <c r="W23885" s="287"/>
      <c r="Z23885" s="289"/>
    </row>
    <row r="23886" spans="22:26">
      <c r="V23886" s="288"/>
      <c r="W23886" s="287"/>
      <c r="Z23886" s="289"/>
    </row>
    <row r="23887" spans="22:26">
      <c r="V23887" s="288"/>
      <c r="W23887" s="287"/>
      <c r="Z23887" s="289"/>
    </row>
    <row r="23888" spans="22:26">
      <c r="V23888" s="288"/>
      <c r="W23888" s="287"/>
      <c r="Z23888" s="289"/>
    </row>
    <row r="23889" spans="22:26">
      <c r="V23889" s="288"/>
      <c r="W23889" s="287"/>
      <c r="Z23889" s="289"/>
    </row>
    <row r="23890" spans="22:26">
      <c r="V23890" s="288"/>
      <c r="W23890" s="287"/>
      <c r="Z23890" s="289"/>
    </row>
    <row r="23891" spans="22:26">
      <c r="V23891" s="288"/>
      <c r="W23891" s="287"/>
      <c r="Z23891" s="289"/>
    </row>
    <row r="23892" spans="22:26">
      <c r="V23892" s="288"/>
      <c r="W23892" s="287"/>
      <c r="Z23892" s="289"/>
    </row>
    <row r="23893" spans="22:26">
      <c r="V23893" s="288"/>
      <c r="W23893" s="287"/>
      <c r="Z23893" s="289"/>
    </row>
    <row r="23894" spans="22:26">
      <c r="V23894" s="288"/>
      <c r="W23894" s="287"/>
      <c r="Z23894" s="289"/>
    </row>
    <row r="23895" spans="22:26">
      <c r="V23895" s="288"/>
      <c r="W23895" s="287"/>
      <c r="Z23895" s="289"/>
    </row>
    <row r="23896" spans="22:26">
      <c r="V23896" s="288"/>
      <c r="W23896" s="287"/>
      <c r="Z23896" s="289"/>
    </row>
    <row r="23897" spans="22:26">
      <c r="V23897" s="288"/>
      <c r="W23897" s="287"/>
      <c r="Z23897" s="289"/>
    </row>
    <row r="23898" spans="22:26">
      <c r="V23898" s="288"/>
      <c r="W23898" s="287"/>
      <c r="Z23898" s="289"/>
    </row>
    <row r="23899" spans="22:26">
      <c r="V23899" s="288"/>
      <c r="W23899" s="287"/>
      <c r="Z23899" s="289"/>
    </row>
    <row r="23900" spans="22:26">
      <c r="V23900" s="288"/>
      <c r="W23900" s="287"/>
      <c r="Z23900" s="289"/>
    </row>
    <row r="23901" spans="22:26">
      <c r="V23901" s="288"/>
      <c r="W23901" s="287"/>
      <c r="Z23901" s="289"/>
    </row>
    <row r="23902" spans="22:26">
      <c r="V23902" s="288"/>
      <c r="W23902" s="287"/>
      <c r="Z23902" s="289"/>
    </row>
    <row r="23903" spans="22:26">
      <c r="V23903" s="288"/>
      <c r="W23903" s="287"/>
      <c r="Z23903" s="289"/>
    </row>
    <row r="23904" spans="22:26">
      <c r="V23904" s="288"/>
      <c r="W23904" s="287"/>
      <c r="Z23904" s="289"/>
    </row>
    <row r="23905" spans="22:26">
      <c r="V23905" s="288"/>
      <c r="W23905" s="287"/>
      <c r="Z23905" s="289"/>
    </row>
    <row r="23906" spans="22:26">
      <c r="V23906" s="288"/>
      <c r="W23906" s="287"/>
      <c r="Z23906" s="289"/>
    </row>
    <row r="23907" spans="22:26">
      <c r="V23907" s="288"/>
      <c r="W23907" s="287"/>
      <c r="Z23907" s="289"/>
    </row>
    <row r="23908" spans="22:26">
      <c r="V23908" s="288"/>
      <c r="W23908" s="287"/>
      <c r="Z23908" s="289"/>
    </row>
    <row r="23909" spans="22:26">
      <c r="V23909" s="288"/>
      <c r="W23909" s="287"/>
      <c r="Z23909" s="289"/>
    </row>
    <row r="23910" spans="22:26">
      <c r="V23910" s="288"/>
      <c r="W23910" s="287"/>
      <c r="Z23910" s="289"/>
    </row>
    <row r="23911" spans="22:26">
      <c r="V23911" s="288"/>
      <c r="W23911" s="287"/>
      <c r="Z23911" s="289"/>
    </row>
    <row r="23912" spans="22:26">
      <c r="V23912" s="288"/>
      <c r="W23912" s="287"/>
      <c r="Z23912" s="289"/>
    </row>
    <row r="23913" spans="22:26">
      <c r="V23913" s="288"/>
      <c r="W23913" s="287"/>
      <c r="Z23913" s="289"/>
    </row>
    <row r="23914" spans="22:26">
      <c r="V23914" s="288"/>
      <c r="W23914" s="287"/>
      <c r="Z23914" s="289"/>
    </row>
    <row r="23915" spans="22:26">
      <c r="V23915" s="288"/>
      <c r="W23915" s="287"/>
      <c r="Z23915" s="289"/>
    </row>
    <row r="23916" spans="22:26">
      <c r="V23916" s="288"/>
      <c r="W23916" s="287"/>
      <c r="Z23916" s="289"/>
    </row>
    <row r="23917" spans="22:26">
      <c r="V23917" s="288"/>
      <c r="W23917" s="287"/>
      <c r="Z23917" s="289"/>
    </row>
    <row r="23918" spans="22:26">
      <c r="V23918" s="288"/>
      <c r="W23918" s="287"/>
      <c r="Z23918" s="289"/>
    </row>
    <row r="23919" spans="22:26">
      <c r="V23919" s="288"/>
      <c r="W23919" s="287"/>
      <c r="Z23919" s="289"/>
    </row>
    <row r="23920" spans="22:26">
      <c r="V23920" s="288"/>
      <c r="W23920" s="287"/>
      <c r="Z23920" s="289"/>
    </row>
    <row r="23921" spans="22:26">
      <c r="V23921" s="288"/>
      <c r="W23921" s="287"/>
      <c r="Z23921" s="289"/>
    </row>
    <row r="23922" spans="22:26">
      <c r="V23922" s="288"/>
      <c r="W23922" s="287"/>
      <c r="Z23922" s="289"/>
    </row>
    <row r="23923" spans="22:26">
      <c r="V23923" s="288"/>
      <c r="W23923" s="287"/>
      <c r="Z23923" s="289"/>
    </row>
    <row r="23924" spans="22:26">
      <c r="V23924" s="288"/>
      <c r="W23924" s="287"/>
      <c r="Z23924" s="289"/>
    </row>
    <row r="23925" spans="22:26">
      <c r="V23925" s="288"/>
      <c r="W23925" s="287"/>
      <c r="Z23925" s="289"/>
    </row>
    <row r="23926" spans="22:26">
      <c r="V23926" s="288"/>
      <c r="W23926" s="287"/>
      <c r="Z23926" s="289"/>
    </row>
    <row r="23927" spans="22:26">
      <c r="V23927" s="288"/>
      <c r="W23927" s="287"/>
      <c r="Z23927" s="289"/>
    </row>
    <row r="23928" spans="22:26">
      <c r="V23928" s="288"/>
      <c r="W23928" s="287"/>
      <c r="Z23928" s="289"/>
    </row>
    <row r="23929" spans="22:26">
      <c r="V23929" s="288"/>
      <c r="W23929" s="287"/>
      <c r="Z23929" s="289"/>
    </row>
    <row r="23930" spans="22:26">
      <c r="V23930" s="288"/>
      <c r="W23930" s="287"/>
      <c r="Z23930" s="289"/>
    </row>
    <row r="23931" spans="22:26">
      <c r="V23931" s="288"/>
      <c r="W23931" s="287"/>
      <c r="Z23931" s="289"/>
    </row>
    <row r="23932" spans="22:26">
      <c r="V23932" s="288"/>
      <c r="W23932" s="287"/>
      <c r="Z23932" s="289"/>
    </row>
    <row r="23933" spans="22:26">
      <c r="V23933" s="288"/>
      <c r="W23933" s="287"/>
      <c r="Z23933" s="289"/>
    </row>
    <row r="23934" spans="22:26">
      <c r="V23934" s="288"/>
      <c r="W23934" s="287"/>
      <c r="Z23934" s="289"/>
    </row>
    <row r="23935" spans="22:26">
      <c r="V23935" s="288"/>
      <c r="W23935" s="287"/>
      <c r="Z23935" s="289"/>
    </row>
    <row r="23936" spans="22:26">
      <c r="V23936" s="288"/>
      <c r="W23936" s="287"/>
      <c r="Z23936" s="289"/>
    </row>
    <row r="23937" spans="22:26">
      <c r="V23937" s="288"/>
      <c r="W23937" s="287"/>
      <c r="Z23937" s="289"/>
    </row>
    <row r="23938" spans="22:26">
      <c r="V23938" s="288"/>
      <c r="W23938" s="287"/>
      <c r="Z23938" s="289"/>
    </row>
    <row r="23939" spans="22:26">
      <c r="V23939" s="288"/>
      <c r="W23939" s="287"/>
      <c r="Z23939" s="289"/>
    </row>
    <row r="23940" spans="22:26">
      <c r="V23940" s="288"/>
      <c r="W23940" s="287"/>
      <c r="Z23940" s="289"/>
    </row>
    <row r="23941" spans="22:26">
      <c r="V23941" s="288"/>
      <c r="W23941" s="287"/>
      <c r="Z23941" s="289"/>
    </row>
    <row r="23942" spans="22:26">
      <c r="V23942" s="288"/>
      <c r="W23942" s="287"/>
      <c r="Z23942" s="289"/>
    </row>
    <row r="23943" spans="22:26">
      <c r="V23943" s="288"/>
      <c r="W23943" s="287"/>
      <c r="Z23943" s="289"/>
    </row>
    <row r="23944" spans="22:26">
      <c r="V23944" s="288"/>
      <c r="W23944" s="287"/>
      <c r="Z23944" s="289"/>
    </row>
    <row r="23945" spans="22:26">
      <c r="V23945" s="288"/>
      <c r="W23945" s="287"/>
      <c r="Z23945" s="289"/>
    </row>
    <row r="23946" spans="22:26">
      <c r="V23946" s="288"/>
      <c r="W23946" s="287"/>
      <c r="Z23946" s="289"/>
    </row>
    <row r="23947" spans="22:26">
      <c r="V23947" s="288"/>
      <c r="W23947" s="287"/>
      <c r="Z23947" s="289"/>
    </row>
    <row r="23948" spans="22:26">
      <c r="V23948" s="288"/>
      <c r="W23948" s="287"/>
      <c r="Z23948" s="289"/>
    </row>
    <row r="23949" spans="22:26">
      <c r="V23949" s="288"/>
      <c r="W23949" s="287"/>
      <c r="Z23949" s="289"/>
    </row>
    <row r="23950" spans="22:26">
      <c r="V23950" s="288"/>
      <c r="W23950" s="287"/>
      <c r="Z23950" s="289"/>
    </row>
    <row r="23951" spans="22:26">
      <c r="V23951" s="288"/>
      <c r="W23951" s="287"/>
      <c r="Z23951" s="289"/>
    </row>
    <row r="23952" spans="22:26">
      <c r="V23952" s="288"/>
      <c r="W23952" s="287"/>
      <c r="Z23952" s="289"/>
    </row>
    <row r="23953" spans="22:26">
      <c r="V23953" s="288"/>
      <c r="W23953" s="287"/>
      <c r="Z23953" s="289"/>
    </row>
    <row r="23954" spans="22:26">
      <c r="V23954" s="288"/>
      <c r="W23954" s="287"/>
      <c r="Z23954" s="289"/>
    </row>
    <row r="23955" spans="22:26">
      <c r="V23955" s="288"/>
      <c r="W23955" s="287"/>
      <c r="Z23955" s="289"/>
    </row>
    <row r="23956" spans="22:26">
      <c r="V23956" s="288"/>
      <c r="W23956" s="287"/>
      <c r="Z23956" s="289"/>
    </row>
    <row r="23957" spans="22:26">
      <c r="V23957" s="288"/>
      <c r="W23957" s="287"/>
      <c r="Z23957" s="289"/>
    </row>
    <row r="23958" spans="22:26">
      <c r="V23958" s="288"/>
      <c r="W23958" s="287"/>
      <c r="Z23958" s="289"/>
    </row>
    <row r="23959" spans="22:26">
      <c r="V23959" s="288"/>
      <c r="W23959" s="287"/>
      <c r="Z23959" s="289"/>
    </row>
    <row r="23960" spans="22:26">
      <c r="V23960" s="288"/>
      <c r="W23960" s="287"/>
      <c r="Z23960" s="289"/>
    </row>
    <row r="23961" spans="22:26">
      <c r="V23961" s="288"/>
      <c r="W23961" s="287"/>
      <c r="Z23961" s="289"/>
    </row>
    <row r="23962" spans="22:26">
      <c r="V23962" s="288"/>
      <c r="W23962" s="287"/>
      <c r="Z23962" s="289"/>
    </row>
    <row r="23963" spans="22:26">
      <c r="V23963" s="288"/>
      <c r="W23963" s="287"/>
      <c r="Z23963" s="289"/>
    </row>
    <row r="23964" spans="22:26">
      <c r="V23964" s="288"/>
      <c r="W23964" s="287"/>
      <c r="Z23964" s="289"/>
    </row>
    <row r="23965" spans="22:26">
      <c r="V23965" s="288"/>
      <c r="W23965" s="287"/>
      <c r="Z23965" s="289"/>
    </row>
    <row r="23966" spans="22:26">
      <c r="V23966" s="288"/>
      <c r="W23966" s="287"/>
      <c r="Z23966" s="289"/>
    </row>
    <row r="23967" spans="22:26">
      <c r="V23967" s="288"/>
      <c r="W23967" s="287"/>
      <c r="Z23967" s="289"/>
    </row>
    <row r="23968" spans="22:26">
      <c r="V23968" s="288"/>
      <c r="W23968" s="287"/>
      <c r="Z23968" s="289"/>
    </row>
    <row r="23969" spans="22:26">
      <c r="V23969" s="288"/>
      <c r="W23969" s="287"/>
      <c r="Z23969" s="289"/>
    </row>
    <row r="23970" spans="22:26">
      <c r="V23970" s="288"/>
      <c r="W23970" s="287"/>
      <c r="Z23970" s="289"/>
    </row>
    <row r="23971" spans="22:26">
      <c r="V23971" s="288"/>
      <c r="W23971" s="287"/>
      <c r="Z23971" s="289"/>
    </row>
    <row r="23972" spans="22:26">
      <c r="V23972" s="288"/>
      <c r="W23972" s="287"/>
      <c r="Z23972" s="289"/>
    </row>
    <row r="23973" spans="22:26">
      <c r="V23973" s="288"/>
      <c r="W23973" s="287"/>
      <c r="Z23973" s="289"/>
    </row>
    <row r="23974" spans="22:26">
      <c r="V23974" s="288"/>
      <c r="W23974" s="287"/>
      <c r="Z23974" s="289"/>
    </row>
    <row r="23975" spans="22:26">
      <c r="V23975" s="288"/>
      <c r="W23975" s="287"/>
      <c r="Z23975" s="289"/>
    </row>
    <row r="23976" spans="22:26">
      <c r="V23976" s="288"/>
      <c r="W23976" s="287"/>
      <c r="Z23976" s="289"/>
    </row>
    <row r="23977" spans="22:26">
      <c r="V23977" s="288"/>
      <c r="W23977" s="287"/>
      <c r="Z23977" s="289"/>
    </row>
    <row r="23978" spans="22:26">
      <c r="V23978" s="288"/>
      <c r="W23978" s="287"/>
      <c r="Z23978" s="289"/>
    </row>
    <row r="23979" spans="22:26">
      <c r="V23979" s="288"/>
      <c r="W23979" s="287"/>
      <c r="Z23979" s="289"/>
    </row>
    <row r="23980" spans="22:26">
      <c r="V23980" s="288"/>
      <c r="W23980" s="287"/>
      <c r="Z23980" s="289"/>
    </row>
    <row r="23981" spans="22:26">
      <c r="V23981" s="288"/>
      <c r="W23981" s="287"/>
      <c r="Z23981" s="289"/>
    </row>
    <row r="23982" spans="22:26">
      <c r="V23982" s="288"/>
      <c r="W23982" s="287"/>
      <c r="Z23982" s="289"/>
    </row>
    <row r="23983" spans="22:26">
      <c r="V23983" s="288"/>
      <c r="W23983" s="287"/>
      <c r="Z23983" s="289"/>
    </row>
    <row r="23984" spans="22:26">
      <c r="V23984" s="288"/>
      <c r="W23984" s="287"/>
      <c r="Z23984" s="289"/>
    </row>
    <row r="23985" spans="22:26">
      <c r="V23985" s="288"/>
      <c r="W23985" s="287"/>
      <c r="Z23985" s="289"/>
    </row>
    <row r="23986" spans="22:26">
      <c r="V23986" s="288"/>
      <c r="W23986" s="287"/>
      <c r="Z23986" s="289"/>
    </row>
    <row r="23987" spans="22:26">
      <c r="V23987" s="288"/>
      <c r="W23987" s="287"/>
      <c r="Z23987" s="289"/>
    </row>
    <row r="23988" spans="22:26">
      <c r="V23988" s="288"/>
      <c r="W23988" s="287"/>
      <c r="Z23988" s="289"/>
    </row>
    <row r="23989" spans="22:26">
      <c r="V23989" s="288"/>
      <c r="W23989" s="287"/>
      <c r="Z23989" s="289"/>
    </row>
    <row r="23990" spans="22:26">
      <c r="V23990" s="288"/>
      <c r="W23990" s="287"/>
      <c r="Z23990" s="289"/>
    </row>
    <row r="23991" spans="22:26">
      <c r="V23991" s="288"/>
      <c r="W23991" s="287"/>
      <c r="Z23991" s="289"/>
    </row>
    <row r="23992" spans="22:26">
      <c r="V23992" s="288"/>
      <c r="W23992" s="287"/>
      <c r="Z23992" s="289"/>
    </row>
    <row r="23993" spans="22:26">
      <c r="V23993" s="288"/>
      <c r="W23993" s="287"/>
      <c r="Z23993" s="289"/>
    </row>
    <row r="23994" spans="22:26">
      <c r="V23994" s="288"/>
      <c r="W23994" s="287"/>
      <c r="Z23994" s="289"/>
    </row>
    <row r="23995" spans="22:26">
      <c r="V23995" s="288"/>
      <c r="W23995" s="287"/>
      <c r="Z23995" s="289"/>
    </row>
    <row r="23996" spans="22:26">
      <c r="V23996" s="288"/>
      <c r="W23996" s="287"/>
      <c r="Z23996" s="289"/>
    </row>
    <row r="23997" spans="22:26">
      <c r="V23997" s="288"/>
      <c r="W23997" s="287"/>
      <c r="Z23997" s="289"/>
    </row>
    <row r="23998" spans="22:26">
      <c r="V23998" s="288"/>
      <c r="W23998" s="287"/>
      <c r="Z23998" s="289"/>
    </row>
    <row r="23999" spans="22:26">
      <c r="V23999" s="288"/>
      <c r="W23999" s="287"/>
      <c r="Z23999" s="289"/>
    </row>
    <row r="24000" spans="22:26">
      <c r="V24000" s="288"/>
      <c r="W24000" s="287"/>
      <c r="Z24000" s="289"/>
    </row>
    <row r="24001" spans="22:26">
      <c r="V24001" s="288"/>
      <c r="W24001" s="287"/>
      <c r="Z24001" s="289"/>
    </row>
    <row r="24002" spans="22:26">
      <c r="V24002" s="288"/>
      <c r="W24002" s="287"/>
      <c r="Z24002" s="289"/>
    </row>
    <row r="24003" spans="22:26">
      <c r="V24003" s="288"/>
      <c r="W24003" s="287"/>
      <c r="Z24003" s="289"/>
    </row>
    <row r="24004" spans="22:26">
      <c r="V24004" s="288"/>
      <c r="W24004" s="287"/>
      <c r="Z24004" s="289"/>
    </row>
    <row r="24005" spans="22:26">
      <c r="V24005" s="288"/>
      <c r="W24005" s="287"/>
      <c r="Z24005" s="289"/>
    </row>
    <row r="24006" spans="22:26">
      <c r="V24006" s="288"/>
      <c r="W24006" s="287"/>
      <c r="Z24006" s="289"/>
    </row>
    <row r="24007" spans="22:26">
      <c r="V24007" s="288"/>
      <c r="W24007" s="287"/>
      <c r="Z24007" s="289"/>
    </row>
    <row r="24008" spans="22:26">
      <c r="V24008" s="288"/>
      <c r="W24008" s="287"/>
      <c r="Z24008" s="289"/>
    </row>
    <row r="24009" spans="22:26">
      <c r="V24009" s="288"/>
      <c r="W24009" s="287"/>
      <c r="Z24009" s="289"/>
    </row>
    <row r="24010" spans="22:26">
      <c r="V24010" s="288"/>
      <c r="W24010" s="287"/>
      <c r="Z24010" s="289"/>
    </row>
    <row r="24011" spans="22:26">
      <c r="V24011" s="288"/>
      <c r="W24011" s="287"/>
      <c r="Z24011" s="289"/>
    </row>
    <row r="24012" spans="22:26">
      <c r="V24012" s="288"/>
      <c r="W24012" s="287"/>
      <c r="Z24012" s="289"/>
    </row>
    <row r="24013" spans="22:26">
      <c r="V24013" s="288"/>
      <c r="W24013" s="287"/>
      <c r="Z24013" s="289"/>
    </row>
    <row r="24014" spans="22:26">
      <c r="V24014" s="288"/>
      <c r="W24014" s="287"/>
      <c r="Z24014" s="289"/>
    </row>
    <row r="24015" spans="22:26">
      <c r="V24015" s="288"/>
      <c r="W24015" s="287"/>
      <c r="Z24015" s="289"/>
    </row>
    <row r="24016" spans="22:26">
      <c r="V24016" s="288"/>
      <c r="W24016" s="287"/>
      <c r="Z24016" s="289"/>
    </row>
    <row r="24017" spans="22:26">
      <c r="V24017" s="288"/>
      <c r="W24017" s="287"/>
      <c r="Z24017" s="289"/>
    </row>
    <row r="24018" spans="22:26">
      <c r="V24018" s="288"/>
      <c r="W24018" s="287"/>
      <c r="Z24018" s="289"/>
    </row>
    <row r="24019" spans="22:26">
      <c r="V24019" s="288"/>
      <c r="W24019" s="287"/>
      <c r="Z24019" s="289"/>
    </row>
    <row r="24020" spans="22:26">
      <c r="V24020" s="288"/>
      <c r="W24020" s="287"/>
      <c r="Z24020" s="289"/>
    </row>
    <row r="24021" spans="22:26">
      <c r="V24021" s="288"/>
      <c r="W24021" s="287"/>
      <c r="Z24021" s="289"/>
    </row>
    <row r="24022" spans="22:26">
      <c r="V24022" s="288"/>
      <c r="W24022" s="287"/>
      <c r="Z24022" s="289"/>
    </row>
    <row r="24023" spans="22:26">
      <c r="V24023" s="288"/>
      <c r="W24023" s="287"/>
      <c r="Z24023" s="289"/>
    </row>
    <row r="24024" spans="22:26">
      <c r="V24024" s="288"/>
      <c r="W24024" s="287"/>
      <c r="Z24024" s="289"/>
    </row>
    <row r="24025" spans="22:26">
      <c r="V24025" s="288"/>
      <c r="W24025" s="287"/>
      <c r="Z24025" s="289"/>
    </row>
    <row r="24026" spans="22:26">
      <c r="V24026" s="288"/>
      <c r="W24026" s="287"/>
      <c r="Z24026" s="289"/>
    </row>
    <row r="24027" spans="22:26">
      <c r="V24027" s="288"/>
      <c r="W24027" s="287"/>
      <c r="Z24027" s="289"/>
    </row>
    <row r="24028" spans="22:26">
      <c r="V24028" s="288"/>
      <c r="W24028" s="287"/>
      <c r="Z24028" s="289"/>
    </row>
    <row r="24029" spans="22:26">
      <c r="V24029" s="288"/>
      <c r="W24029" s="287"/>
      <c r="Z24029" s="289"/>
    </row>
    <row r="24030" spans="22:26">
      <c r="V24030" s="288"/>
      <c r="W24030" s="287"/>
      <c r="Z24030" s="289"/>
    </row>
    <row r="24031" spans="22:26">
      <c r="V24031" s="288"/>
      <c r="W24031" s="287"/>
      <c r="Z24031" s="289"/>
    </row>
    <row r="24032" spans="22:26">
      <c r="V24032" s="288"/>
      <c r="W24032" s="287"/>
      <c r="Z24032" s="289"/>
    </row>
    <row r="24033" spans="22:26">
      <c r="V24033" s="288"/>
      <c r="W24033" s="287"/>
      <c r="Z24033" s="289"/>
    </row>
    <row r="24034" spans="22:26">
      <c r="V24034" s="288"/>
      <c r="W24034" s="287"/>
      <c r="Z24034" s="289"/>
    </row>
    <row r="24035" spans="22:26">
      <c r="V24035" s="288"/>
      <c r="W24035" s="287"/>
      <c r="Z24035" s="289"/>
    </row>
    <row r="24036" spans="22:26">
      <c r="V24036" s="288"/>
      <c r="W24036" s="287"/>
      <c r="Z24036" s="289"/>
    </row>
    <row r="24037" spans="22:26">
      <c r="V24037" s="288"/>
      <c r="W24037" s="287"/>
      <c r="Z24037" s="289"/>
    </row>
    <row r="24038" spans="22:26">
      <c r="V24038" s="288"/>
      <c r="W24038" s="287"/>
      <c r="Z24038" s="289"/>
    </row>
    <row r="24039" spans="22:26">
      <c r="V24039" s="288"/>
      <c r="W24039" s="287"/>
      <c r="Z24039" s="289"/>
    </row>
    <row r="24040" spans="22:26">
      <c r="V24040" s="288"/>
      <c r="W24040" s="287"/>
      <c r="Z24040" s="289"/>
    </row>
    <row r="24041" spans="22:26">
      <c r="V24041" s="288"/>
      <c r="W24041" s="287"/>
      <c r="Z24041" s="289"/>
    </row>
    <row r="24042" spans="22:26">
      <c r="V24042" s="288"/>
      <c r="W24042" s="287"/>
      <c r="Z24042" s="289"/>
    </row>
    <row r="24043" spans="22:26">
      <c r="V24043" s="288"/>
      <c r="W24043" s="287"/>
      <c r="Z24043" s="289"/>
    </row>
    <row r="24044" spans="22:26">
      <c r="V24044" s="288"/>
      <c r="W24044" s="287"/>
      <c r="Z24044" s="289"/>
    </row>
    <row r="24045" spans="22:26">
      <c r="V24045" s="288"/>
      <c r="W24045" s="287"/>
      <c r="Z24045" s="289"/>
    </row>
    <row r="24046" spans="22:26">
      <c r="V24046" s="288"/>
      <c r="W24046" s="287"/>
      <c r="Z24046" s="289"/>
    </row>
    <row r="24047" spans="22:26">
      <c r="V24047" s="288"/>
      <c r="W24047" s="287"/>
      <c r="Z24047" s="289"/>
    </row>
    <row r="24048" spans="22:26">
      <c r="V24048" s="288"/>
      <c r="W24048" s="287"/>
      <c r="Z24048" s="289"/>
    </row>
    <row r="24049" spans="22:26">
      <c r="V24049" s="288"/>
      <c r="W24049" s="287"/>
      <c r="Z24049" s="289"/>
    </row>
    <row r="24050" spans="22:26">
      <c r="V24050" s="288"/>
      <c r="W24050" s="287"/>
      <c r="Z24050" s="289"/>
    </row>
    <row r="24051" spans="22:26">
      <c r="V24051" s="288"/>
      <c r="W24051" s="287"/>
      <c r="Z24051" s="289"/>
    </row>
    <row r="24052" spans="22:26">
      <c r="V24052" s="288"/>
      <c r="W24052" s="287"/>
      <c r="Z24052" s="289"/>
    </row>
    <row r="24053" spans="22:26">
      <c r="V24053" s="288"/>
      <c r="W24053" s="287"/>
      <c r="Z24053" s="289"/>
    </row>
    <row r="24054" spans="22:26">
      <c r="V24054" s="288"/>
      <c r="W24054" s="287"/>
      <c r="Z24054" s="289"/>
    </row>
    <row r="24055" spans="22:26">
      <c r="V24055" s="288"/>
      <c r="W24055" s="287"/>
      <c r="Z24055" s="289"/>
    </row>
    <row r="24056" spans="22:26">
      <c r="V24056" s="288"/>
      <c r="W24056" s="287"/>
      <c r="Z24056" s="289"/>
    </row>
    <row r="24057" spans="22:26">
      <c r="V24057" s="288"/>
      <c r="W24057" s="287"/>
      <c r="Z24057" s="289"/>
    </row>
    <row r="24058" spans="22:26">
      <c r="V24058" s="288"/>
      <c r="W24058" s="287"/>
      <c r="Z24058" s="289"/>
    </row>
    <row r="24059" spans="22:26">
      <c r="V24059" s="288"/>
      <c r="W24059" s="287"/>
      <c r="Z24059" s="289"/>
    </row>
    <row r="24060" spans="22:26">
      <c r="V24060" s="288"/>
      <c r="W24060" s="287"/>
      <c r="Z24060" s="289"/>
    </row>
    <row r="24061" spans="22:26">
      <c r="V24061" s="288"/>
      <c r="W24061" s="287"/>
      <c r="Z24061" s="289"/>
    </row>
    <row r="24062" spans="22:26">
      <c r="V24062" s="288"/>
      <c r="W24062" s="287"/>
      <c r="Z24062" s="289"/>
    </row>
    <row r="24063" spans="22:26">
      <c r="V24063" s="288"/>
      <c r="W24063" s="287"/>
      <c r="Z24063" s="289"/>
    </row>
    <row r="24064" spans="22:26">
      <c r="V24064" s="288"/>
      <c r="W24064" s="287"/>
      <c r="Z24064" s="289"/>
    </row>
    <row r="24065" spans="22:26">
      <c r="V24065" s="288"/>
      <c r="W24065" s="287"/>
      <c r="Z24065" s="289"/>
    </row>
    <row r="24066" spans="22:26">
      <c r="V24066" s="288"/>
      <c r="W24066" s="287"/>
      <c r="Z24066" s="289"/>
    </row>
    <row r="24067" spans="22:26">
      <c r="V24067" s="288"/>
      <c r="W24067" s="287"/>
      <c r="Z24067" s="289"/>
    </row>
    <row r="24068" spans="22:26">
      <c r="V24068" s="288"/>
      <c r="W24068" s="287"/>
      <c r="Z24068" s="289"/>
    </row>
    <row r="24069" spans="22:26">
      <c r="V24069" s="288"/>
      <c r="W24069" s="287"/>
      <c r="Z24069" s="289"/>
    </row>
    <row r="24070" spans="22:26">
      <c r="V24070" s="288"/>
      <c r="W24070" s="287"/>
      <c r="Z24070" s="289"/>
    </row>
    <row r="24071" spans="22:26">
      <c r="V24071" s="288"/>
      <c r="W24071" s="287"/>
      <c r="Z24071" s="289"/>
    </row>
    <row r="24072" spans="22:26">
      <c r="V24072" s="288"/>
      <c r="W24072" s="287"/>
      <c r="Z24072" s="289"/>
    </row>
    <row r="24073" spans="22:26">
      <c r="V24073" s="288"/>
      <c r="W24073" s="287"/>
      <c r="Z24073" s="289"/>
    </row>
    <row r="24074" spans="22:26">
      <c r="V24074" s="288"/>
      <c r="W24074" s="287"/>
      <c r="Z24074" s="289"/>
    </row>
    <row r="24075" spans="22:26">
      <c r="V24075" s="288"/>
      <c r="W24075" s="287"/>
      <c r="Z24075" s="289"/>
    </row>
    <row r="24076" spans="22:26">
      <c r="V24076" s="288"/>
      <c r="W24076" s="287"/>
      <c r="Z24076" s="289"/>
    </row>
    <row r="24077" spans="22:26">
      <c r="V24077" s="288"/>
      <c r="W24077" s="287"/>
      <c r="Z24077" s="289"/>
    </row>
    <row r="24078" spans="22:26">
      <c r="V24078" s="288"/>
      <c r="W24078" s="287"/>
      <c r="Z24078" s="289"/>
    </row>
    <row r="24079" spans="22:26">
      <c r="V24079" s="288"/>
      <c r="W24079" s="287"/>
      <c r="Z24079" s="289"/>
    </row>
    <row r="24080" spans="22:26">
      <c r="V24080" s="288"/>
      <c r="W24080" s="287"/>
      <c r="Z24080" s="289"/>
    </row>
    <row r="24081" spans="22:26">
      <c r="V24081" s="288"/>
      <c r="W24081" s="287"/>
      <c r="Z24081" s="289"/>
    </row>
    <row r="24082" spans="22:26">
      <c r="V24082" s="288"/>
      <c r="W24082" s="287"/>
      <c r="Z24082" s="289"/>
    </row>
    <row r="24083" spans="22:26">
      <c r="V24083" s="288"/>
      <c r="W24083" s="287"/>
      <c r="Z24083" s="289"/>
    </row>
    <row r="24084" spans="22:26">
      <c r="V24084" s="288"/>
      <c r="W24084" s="287"/>
      <c r="Z24084" s="289"/>
    </row>
    <row r="24085" spans="22:26">
      <c r="V24085" s="288"/>
      <c r="W24085" s="287"/>
      <c r="Z24085" s="289"/>
    </row>
    <row r="24086" spans="22:26">
      <c r="V24086" s="288"/>
      <c r="W24086" s="287"/>
      <c r="Z24086" s="289"/>
    </row>
    <row r="24087" spans="22:26">
      <c r="V24087" s="288"/>
      <c r="W24087" s="287"/>
      <c r="Z24087" s="289"/>
    </row>
    <row r="24088" spans="22:26">
      <c r="V24088" s="288"/>
      <c r="W24088" s="287"/>
      <c r="Z24088" s="289"/>
    </row>
    <row r="24089" spans="22:26">
      <c r="V24089" s="288"/>
      <c r="W24089" s="287"/>
      <c r="Z24089" s="289"/>
    </row>
    <row r="24090" spans="22:26">
      <c r="V24090" s="288"/>
      <c r="W24090" s="287"/>
      <c r="Z24090" s="289"/>
    </row>
    <row r="24091" spans="22:26">
      <c r="V24091" s="288"/>
      <c r="W24091" s="287"/>
      <c r="Z24091" s="289"/>
    </row>
    <row r="24092" spans="22:26">
      <c r="V24092" s="288"/>
      <c r="W24092" s="287"/>
      <c r="Z24092" s="289"/>
    </row>
    <row r="24093" spans="22:26">
      <c r="V24093" s="288"/>
      <c r="W24093" s="287"/>
      <c r="Z24093" s="289"/>
    </row>
    <row r="24094" spans="22:26">
      <c r="V24094" s="288"/>
      <c r="W24094" s="287"/>
      <c r="Z24094" s="289"/>
    </row>
    <row r="24095" spans="22:26">
      <c r="V24095" s="288"/>
      <c r="W24095" s="287"/>
      <c r="Z24095" s="289"/>
    </row>
    <row r="24096" spans="22:26">
      <c r="V24096" s="288"/>
      <c r="W24096" s="287"/>
      <c r="Z24096" s="289"/>
    </row>
    <row r="24097" spans="22:26">
      <c r="V24097" s="288"/>
      <c r="W24097" s="287"/>
      <c r="Z24097" s="289"/>
    </row>
    <row r="24098" spans="22:26">
      <c r="V24098" s="288"/>
      <c r="W24098" s="287"/>
      <c r="Z24098" s="289"/>
    </row>
    <row r="24099" spans="22:26">
      <c r="V24099" s="288"/>
      <c r="W24099" s="287"/>
      <c r="Z24099" s="289"/>
    </row>
    <row r="24100" spans="22:26">
      <c r="V24100" s="288"/>
      <c r="W24100" s="287"/>
      <c r="Z24100" s="289"/>
    </row>
    <row r="24101" spans="22:26">
      <c r="V24101" s="288"/>
      <c r="W24101" s="287"/>
      <c r="Z24101" s="289"/>
    </row>
    <row r="24102" spans="22:26">
      <c r="V24102" s="288"/>
      <c r="W24102" s="287"/>
      <c r="Z24102" s="289"/>
    </row>
    <row r="24103" spans="22:26">
      <c r="V24103" s="288"/>
      <c r="W24103" s="287"/>
      <c r="Z24103" s="289"/>
    </row>
    <row r="24104" spans="22:26">
      <c r="V24104" s="288"/>
      <c r="W24104" s="287"/>
      <c r="Z24104" s="289"/>
    </row>
    <row r="24105" spans="22:26">
      <c r="V24105" s="288"/>
      <c r="W24105" s="287"/>
      <c r="Z24105" s="289"/>
    </row>
    <row r="24106" spans="22:26">
      <c r="V24106" s="288"/>
      <c r="W24106" s="287"/>
      <c r="Z24106" s="289"/>
    </row>
    <row r="24107" spans="22:26">
      <c r="V24107" s="288"/>
      <c r="W24107" s="287"/>
      <c r="Z24107" s="289"/>
    </row>
    <row r="24108" spans="22:26">
      <c r="V24108" s="288"/>
      <c r="W24108" s="287"/>
      <c r="Z24108" s="289"/>
    </row>
    <row r="24109" spans="22:26">
      <c r="V24109" s="288"/>
      <c r="W24109" s="287"/>
      <c r="Z24109" s="289"/>
    </row>
    <row r="24110" spans="22:26">
      <c r="V24110" s="288"/>
      <c r="W24110" s="287"/>
      <c r="Z24110" s="289"/>
    </row>
    <row r="24111" spans="22:26">
      <c r="V24111" s="288"/>
      <c r="W24111" s="287"/>
      <c r="Z24111" s="289"/>
    </row>
    <row r="24112" spans="22:26">
      <c r="V24112" s="288"/>
      <c r="W24112" s="287"/>
      <c r="Z24112" s="289"/>
    </row>
    <row r="24113" spans="22:26">
      <c r="V24113" s="288"/>
      <c r="W24113" s="287"/>
      <c r="Z24113" s="289"/>
    </row>
    <row r="24114" spans="22:26">
      <c r="V24114" s="288"/>
      <c r="W24114" s="287"/>
      <c r="Z24114" s="289"/>
    </row>
    <row r="24115" spans="22:26">
      <c r="V24115" s="288"/>
      <c r="W24115" s="287"/>
      <c r="Z24115" s="289"/>
    </row>
    <row r="24116" spans="22:26">
      <c r="V24116" s="288"/>
      <c r="W24116" s="287"/>
      <c r="Z24116" s="289"/>
    </row>
    <row r="24117" spans="22:26">
      <c r="V24117" s="288"/>
      <c r="W24117" s="287"/>
      <c r="Z24117" s="289"/>
    </row>
    <row r="24118" spans="22:26">
      <c r="V24118" s="288"/>
      <c r="W24118" s="287"/>
      <c r="Z24118" s="289"/>
    </row>
    <row r="24119" spans="22:26">
      <c r="V24119" s="288"/>
      <c r="W24119" s="287"/>
      <c r="Z24119" s="289"/>
    </row>
    <row r="24120" spans="22:26">
      <c r="V24120" s="288"/>
      <c r="W24120" s="287"/>
      <c r="Z24120" s="289"/>
    </row>
    <row r="24121" spans="22:26">
      <c r="V24121" s="288"/>
      <c r="W24121" s="287"/>
      <c r="Z24121" s="289"/>
    </row>
    <row r="24122" spans="22:26">
      <c r="V24122" s="288"/>
      <c r="W24122" s="287"/>
      <c r="Z24122" s="289"/>
    </row>
    <row r="24123" spans="22:26">
      <c r="V24123" s="288"/>
      <c r="W24123" s="287"/>
      <c r="Z24123" s="289"/>
    </row>
    <row r="24124" spans="22:26">
      <c r="V24124" s="288"/>
      <c r="W24124" s="287"/>
      <c r="Z24124" s="289"/>
    </row>
    <row r="24125" spans="22:26">
      <c r="V24125" s="288"/>
      <c r="W24125" s="287"/>
      <c r="Z24125" s="289"/>
    </row>
    <row r="24126" spans="22:26">
      <c r="V24126" s="288"/>
      <c r="W24126" s="287"/>
      <c r="Z24126" s="289"/>
    </row>
    <row r="24127" spans="22:26">
      <c r="V24127" s="288"/>
      <c r="W24127" s="287"/>
      <c r="Z24127" s="289"/>
    </row>
    <row r="24128" spans="22:26">
      <c r="V24128" s="288"/>
      <c r="W24128" s="287"/>
      <c r="Z24128" s="289"/>
    </row>
    <row r="24129" spans="22:26">
      <c r="V24129" s="288"/>
      <c r="W24129" s="287"/>
      <c r="Z24129" s="289"/>
    </row>
    <row r="24130" spans="22:26">
      <c r="V24130" s="288"/>
      <c r="W24130" s="287"/>
      <c r="Z24130" s="289"/>
    </row>
    <row r="24131" spans="22:26">
      <c r="V24131" s="288"/>
      <c r="W24131" s="287"/>
      <c r="Z24131" s="289"/>
    </row>
    <row r="24132" spans="22:26">
      <c r="V24132" s="288"/>
      <c r="W24132" s="287"/>
      <c r="Z24132" s="289"/>
    </row>
    <row r="24133" spans="22:26">
      <c r="V24133" s="288"/>
      <c r="W24133" s="287"/>
      <c r="Z24133" s="289"/>
    </row>
    <row r="24134" spans="22:26">
      <c r="V24134" s="288"/>
      <c r="W24134" s="287"/>
      <c r="Z24134" s="289"/>
    </row>
    <row r="24135" spans="22:26">
      <c r="V24135" s="288"/>
      <c r="W24135" s="287"/>
      <c r="Z24135" s="289"/>
    </row>
    <row r="24136" spans="22:26">
      <c r="V24136" s="288"/>
      <c r="W24136" s="287"/>
      <c r="Z24136" s="289"/>
    </row>
    <row r="24137" spans="22:26">
      <c r="V24137" s="288"/>
      <c r="W24137" s="287"/>
      <c r="Z24137" s="289"/>
    </row>
    <row r="24138" spans="22:26">
      <c r="V24138" s="288"/>
      <c r="W24138" s="287"/>
      <c r="Z24138" s="289"/>
    </row>
    <row r="24139" spans="22:26">
      <c r="V24139" s="288"/>
      <c r="W24139" s="287"/>
      <c r="Z24139" s="289"/>
    </row>
    <row r="24140" spans="22:26">
      <c r="V24140" s="288"/>
      <c r="W24140" s="287"/>
      <c r="Z24140" s="289"/>
    </row>
    <row r="24141" spans="22:26">
      <c r="V24141" s="288"/>
      <c r="W24141" s="287"/>
      <c r="Z24141" s="289"/>
    </row>
    <row r="24142" spans="22:26">
      <c r="V24142" s="288"/>
      <c r="W24142" s="287"/>
      <c r="Z24142" s="289"/>
    </row>
    <row r="24143" spans="22:26">
      <c r="V24143" s="288"/>
      <c r="W24143" s="287"/>
      <c r="Z24143" s="289"/>
    </row>
    <row r="24144" spans="22:26">
      <c r="V24144" s="288"/>
      <c r="W24144" s="287"/>
      <c r="Z24144" s="289"/>
    </row>
    <row r="24145" spans="22:26">
      <c r="V24145" s="288"/>
      <c r="W24145" s="287"/>
      <c r="Z24145" s="289"/>
    </row>
    <row r="24146" spans="22:26">
      <c r="V24146" s="288"/>
      <c r="W24146" s="287"/>
      <c r="Z24146" s="289"/>
    </row>
    <row r="24147" spans="22:26">
      <c r="V24147" s="288"/>
      <c r="W24147" s="287"/>
      <c r="Z24147" s="289"/>
    </row>
    <row r="24148" spans="22:26">
      <c r="V24148" s="288"/>
      <c r="W24148" s="287"/>
      <c r="Z24148" s="289"/>
    </row>
    <row r="24149" spans="22:26">
      <c r="V24149" s="288"/>
      <c r="W24149" s="287"/>
      <c r="Z24149" s="289"/>
    </row>
    <row r="24150" spans="22:26">
      <c r="V24150" s="288"/>
      <c r="W24150" s="287"/>
      <c r="Z24150" s="289"/>
    </row>
    <row r="24151" spans="22:26">
      <c r="V24151" s="288"/>
      <c r="W24151" s="287"/>
      <c r="Z24151" s="289"/>
    </row>
    <row r="24152" spans="22:26">
      <c r="V24152" s="288"/>
      <c r="W24152" s="287"/>
      <c r="Z24152" s="289"/>
    </row>
    <row r="24153" spans="22:26">
      <c r="V24153" s="288"/>
      <c r="W24153" s="287"/>
      <c r="Z24153" s="289"/>
    </row>
    <row r="24154" spans="22:26">
      <c r="V24154" s="288"/>
      <c r="W24154" s="287"/>
      <c r="Z24154" s="289"/>
    </row>
    <row r="24155" spans="22:26">
      <c r="V24155" s="288"/>
      <c r="W24155" s="287"/>
      <c r="Z24155" s="289"/>
    </row>
    <row r="24156" spans="22:26">
      <c r="V24156" s="288"/>
      <c r="W24156" s="287"/>
      <c r="Z24156" s="289"/>
    </row>
    <row r="24157" spans="22:26">
      <c r="V24157" s="288"/>
      <c r="W24157" s="287"/>
      <c r="Z24157" s="289"/>
    </row>
    <row r="24158" spans="22:26">
      <c r="V24158" s="288"/>
      <c r="W24158" s="287"/>
      <c r="Z24158" s="289"/>
    </row>
    <row r="24159" spans="22:26">
      <c r="V24159" s="288"/>
      <c r="W24159" s="287"/>
      <c r="Z24159" s="289"/>
    </row>
    <row r="24160" spans="22:26">
      <c r="V24160" s="288"/>
      <c r="W24160" s="287"/>
      <c r="Z24160" s="289"/>
    </row>
    <row r="24161" spans="22:26">
      <c r="V24161" s="288"/>
      <c r="W24161" s="287"/>
      <c r="Z24161" s="289"/>
    </row>
    <row r="24162" spans="22:26">
      <c r="V24162" s="288"/>
      <c r="W24162" s="287"/>
      <c r="Z24162" s="289"/>
    </row>
    <row r="24163" spans="22:26">
      <c r="V24163" s="288"/>
      <c r="W24163" s="287"/>
      <c r="Z24163" s="289"/>
    </row>
    <row r="24164" spans="22:26">
      <c r="V24164" s="288"/>
      <c r="W24164" s="287"/>
      <c r="Z24164" s="289"/>
    </row>
    <row r="24165" spans="22:26">
      <c r="V24165" s="288"/>
      <c r="W24165" s="287"/>
      <c r="Z24165" s="289"/>
    </row>
    <row r="24166" spans="22:26">
      <c r="V24166" s="288"/>
      <c r="W24166" s="287"/>
      <c r="Z24166" s="289"/>
    </row>
    <row r="24167" spans="22:26">
      <c r="V24167" s="288"/>
      <c r="W24167" s="287"/>
      <c r="Z24167" s="289"/>
    </row>
    <row r="24168" spans="22:26">
      <c r="V24168" s="288"/>
      <c r="W24168" s="287"/>
      <c r="Z24168" s="289"/>
    </row>
    <row r="24169" spans="22:26">
      <c r="V24169" s="288"/>
      <c r="W24169" s="287"/>
      <c r="Z24169" s="289"/>
    </row>
    <row r="24170" spans="22:26">
      <c r="V24170" s="288"/>
      <c r="W24170" s="287"/>
      <c r="Z24170" s="289"/>
    </row>
    <row r="24171" spans="22:26">
      <c r="V24171" s="288"/>
      <c r="W24171" s="287"/>
      <c r="Z24171" s="289"/>
    </row>
    <row r="24172" spans="22:26">
      <c r="V24172" s="288"/>
      <c r="W24172" s="287"/>
      <c r="Z24172" s="289"/>
    </row>
    <row r="24173" spans="22:26">
      <c r="V24173" s="288"/>
      <c r="W24173" s="287"/>
      <c r="Z24173" s="289"/>
    </row>
    <row r="24174" spans="22:26">
      <c r="V24174" s="288"/>
      <c r="W24174" s="287"/>
      <c r="Z24174" s="289"/>
    </row>
    <row r="24175" spans="22:26">
      <c r="V24175" s="288"/>
      <c r="W24175" s="287"/>
      <c r="Z24175" s="289"/>
    </row>
    <row r="24176" spans="22:26">
      <c r="V24176" s="288"/>
      <c r="W24176" s="287"/>
      <c r="Z24176" s="289"/>
    </row>
    <row r="24177" spans="22:26">
      <c r="V24177" s="288"/>
      <c r="W24177" s="287"/>
      <c r="Z24177" s="289"/>
    </row>
    <row r="24178" spans="22:26">
      <c r="V24178" s="288"/>
      <c r="W24178" s="287"/>
      <c r="Z24178" s="289"/>
    </row>
    <row r="24179" spans="22:26">
      <c r="V24179" s="288"/>
      <c r="W24179" s="287"/>
      <c r="Z24179" s="289"/>
    </row>
    <row r="24180" spans="22:26">
      <c r="V24180" s="288"/>
      <c r="W24180" s="287"/>
      <c r="Z24180" s="289"/>
    </row>
    <row r="24181" spans="22:26">
      <c r="V24181" s="288"/>
      <c r="W24181" s="287"/>
      <c r="Z24181" s="289"/>
    </row>
    <row r="24182" spans="22:26">
      <c r="V24182" s="288"/>
      <c r="W24182" s="287"/>
      <c r="Z24182" s="289"/>
    </row>
    <row r="24183" spans="22:26">
      <c r="V24183" s="288"/>
      <c r="W24183" s="287"/>
      <c r="Z24183" s="289"/>
    </row>
    <row r="24184" spans="22:26">
      <c r="V24184" s="288"/>
      <c r="W24184" s="287"/>
      <c r="Z24184" s="289"/>
    </row>
    <row r="24185" spans="22:26">
      <c r="V24185" s="288"/>
      <c r="W24185" s="287"/>
      <c r="Z24185" s="289"/>
    </row>
    <row r="24186" spans="22:26">
      <c r="V24186" s="288"/>
      <c r="W24186" s="287"/>
      <c r="Z24186" s="289"/>
    </row>
    <row r="24187" spans="22:26">
      <c r="V24187" s="288"/>
      <c r="W24187" s="287"/>
      <c r="Z24187" s="289"/>
    </row>
    <row r="24188" spans="22:26">
      <c r="V24188" s="288"/>
      <c r="W24188" s="287"/>
      <c r="Z24188" s="289"/>
    </row>
    <row r="24189" spans="22:26">
      <c r="V24189" s="288"/>
      <c r="W24189" s="287"/>
      <c r="Z24189" s="289"/>
    </row>
    <row r="24190" spans="22:26">
      <c r="V24190" s="288"/>
      <c r="W24190" s="287"/>
      <c r="Z24190" s="289"/>
    </row>
    <row r="24191" spans="22:26">
      <c r="V24191" s="288"/>
      <c r="W24191" s="287"/>
      <c r="Z24191" s="289"/>
    </row>
    <row r="24192" spans="22:26">
      <c r="V24192" s="288"/>
      <c r="W24192" s="287"/>
      <c r="Z24192" s="289"/>
    </row>
    <row r="24193" spans="22:26">
      <c r="V24193" s="288"/>
      <c r="W24193" s="287"/>
      <c r="Z24193" s="289"/>
    </row>
    <row r="24194" spans="22:26">
      <c r="V24194" s="288"/>
      <c r="W24194" s="287"/>
      <c r="Z24194" s="289"/>
    </row>
    <row r="24195" spans="22:26">
      <c r="V24195" s="288"/>
      <c r="W24195" s="287"/>
      <c r="Z24195" s="289"/>
    </row>
    <row r="24196" spans="22:26">
      <c r="V24196" s="288"/>
      <c r="W24196" s="287"/>
      <c r="Z24196" s="289"/>
    </row>
    <row r="24197" spans="22:26">
      <c r="V24197" s="288"/>
      <c r="W24197" s="287"/>
      <c r="Z24197" s="289"/>
    </row>
    <row r="24198" spans="22:26">
      <c r="V24198" s="288"/>
      <c r="W24198" s="287"/>
      <c r="Z24198" s="289"/>
    </row>
    <row r="24199" spans="22:26">
      <c r="V24199" s="288"/>
      <c r="W24199" s="287"/>
      <c r="Z24199" s="289"/>
    </row>
    <row r="24200" spans="22:26">
      <c r="V24200" s="288"/>
      <c r="W24200" s="287"/>
      <c r="Z24200" s="289"/>
    </row>
    <row r="24201" spans="22:26">
      <c r="V24201" s="288"/>
      <c r="W24201" s="287"/>
      <c r="Z24201" s="289"/>
    </row>
    <row r="24202" spans="22:26">
      <c r="V24202" s="288"/>
      <c r="W24202" s="287"/>
      <c r="Z24202" s="289"/>
    </row>
    <row r="24203" spans="22:26">
      <c r="V24203" s="288"/>
      <c r="W24203" s="287"/>
      <c r="Z24203" s="289"/>
    </row>
    <row r="24204" spans="22:26">
      <c r="V24204" s="288"/>
      <c r="W24204" s="287"/>
      <c r="Z24204" s="289"/>
    </row>
    <row r="24205" spans="22:26">
      <c r="V24205" s="288"/>
      <c r="W24205" s="287"/>
      <c r="Z24205" s="289"/>
    </row>
    <row r="24206" spans="22:26">
      <c r="V24206" s="288"/>
      <c r="W24206" s="287"/>
      <c r="Z24206" s="289"/>
    </row>
    <row r="24207" spans="22:26">
      <c r="V24207" s="288"/>
      <c r="W24207" s="287"/>
      <c r="Z24207" s="289"/>
    </row>
    <row r="24208" spans="22:26">
      <c r="V24208" s="288"/>
      <c r="W24208" s="287"/>
      <c r="Z24208" s="289"/>
    </row>
    <row r="24209" spans="22:26">
      <c r="V24209" s="288"/>
      <c r="W24209" s="287"/>
      <c r="Z24209" s="289"/>
    </row>
    <row r="24210" spans="22:26">
      <c r="V24210" s="288"/>
      <c r="W24210" s="287"/>
      <c r="Z24210" s="289"/>
    </row>
    <row r="24211" spans="22:26">
      <c r="V24211" s="288"/>
      <c r="W24211" s="287"/>
      <c r="Z24211" s="289"/>
    </row>
    <row r="24212" spans="22:26">
      <c r="V24212" s="288"/>
      <c r="W24212" s="287"/>
      <c r="Z24212" s="289"/>
    </row>
    <row r="24213" spans="22:26">
      <c r="V24213" s="288"/>
      <c r="W24213" s="287"/>
      <c r="Z24213" s="289"/>
    </row>
    <row r="24214" spans="22:26">
      <c r="V24214" s="288"/>
      <c r="W24214" s="287"/>
      <c r="Z24214" s="289"/>
    </row>
    <row r="24215" spans="22:26">
      <c r="V24215" s="288"/>
      <c r="W24215" s="287"/>
      <c r="Z24215" s="289"/>
    </row>
    <row r="24216" spans="22:26">
      <c r="V24216" s="288"/>
      <c r="W24216" s="287"/>
      <c r="Z24216" s="289"/>
    </row>
    <row r="24217" spans="22:26">
      <c r="V24217" s="288"/>
      <c r="W24217" s="287"/>
      <c r="Z24217" s="289"/>
    </row>
    <row r="24218" spans="22:26">
      <c r="V24218" s="288"/>
      <c r="W24218" s="287"/>
      <c r="Z24218" s="289"/>
    </row>
    <row r="24219" spans="22:26">
      <c r="V24219" s="288"/>
      <c r="W24219" s="287"/>
      <c r="Z24219" s="289"/>
    </row>
    <row r="24220" spans="22:26">
      <c r="V24220" s="288"/>
      <c r="W24220" s="287"/>
      <c r="Z24220" s="289"/>
    </row>
    <row r="24221" spans="22:26">
      <c r="V24221" s="288"/>
      <c r="W24221" s="287"/>
      <c r="Z24221" s="289"/>
    </row>
    <row r="24222" spans="22:26">
      <c r="V24222" s="288"/>
      <c r="W24222" s="287"/>
      <c r="Z24222" s="289"/>
    </row>
    <row r="24223" spans="22:26">
      <c r="V24223" s="288"/>
      <c r="W24223" s="287"/>
      <c r="Z24223" s="289"/>
    </row>
    <row r="24224" spans="22:26">
      <c r="V24224" s="288"/>
      <c r="W24224" s="287"/>
      <c r="Z24224" s="289"/>
    </row>
    <row r="24225" spans="22:26">
      <c r="V24225" s="288"/>
      <c r="W24225" s="287"/>
      <c r="Z24225" s="289"/>
    </row>
    <row r="24226" spans="22:26">
      <c r="V24226" s="288"/>
      <c r="W24226" s="287"/>
      <c r="Z24226" s="289"/>
    </row>
    <row r="24227" spans="22:26">
      <c r="V24227" s="288"/>
      <c r="W24227" s="287"/>
      <c r="Z24227" s="289"/>
    </row>
    <row r="24228" spans="22:26">
      <c r="V24228" s="288"/>
      <c r="W24228" s="287"/>
      <c r="Z24228" s="289"/>
    </row>
    <row r="24229" spans="22:26">
      <c r="V24229" s="288"/>
      <c r="W24229" s="287"/>
      <c r="Z24229" s="289"/>
    </row>
    <row r="24230" spans="22:26">
      <c r="V24230" s="288"/>
      <c r="W24230" s="287"/>
      <c r="Z24230" s="289"/>
    </row>
    <row r="24231" spans="22:26">
      <c r="V24231" s="288"/>
      <c r="W24231" s="287"/>
      <c r="Z24231" s="289"/>
    </row>
    <row r="24232" spans="22:26">
      <c r="V24232" s="288"/>
      <c r="W24232" s="287"/>
      <c r="Z24232" s="289"/>
    </row>
    <row r="24233" spans="22:26">
      <c r="V24233" s="288"/>
      <c r="W24233" s="287"/>
      <c r="Z24233" s="289"/>
    </row>
    <row r="24234" spans="22:26">
      <c r="V24234" s="288"/>
      <c r="W24234" s="287"/>
      <c r="Z24234" s="289"/>
    </row>
    <row r="24235" spans="22:26">
      <c r="V24235" s="288"/>
      <c r="W24235" s="287"/>
      <c r="Z24235" s="289"/>
    </row>
    <row r="24236" spans="22:26">
      <c r="V24236" s="288"/>
      <c r="W24236" s="287"/>
      <c r="Z24236" s="289"/>
    </row>
    <row r="24237" spans="22:26">
      <c r="V24237" s="288"/>
      <c r="W24237" s="287"/>
      <c r="Z24237" s="289"/>
    </row>
    <row r="24238" spans="22:26">
      <c r="V24238" s="288"/>
      <c r="W24238" s="287"/>
      <c r="Z24238" s="289"/>
    </row>
    <row r="24239" spans="22:26">
      <c r="V24239" s="288"/>
      <c r="W24239" s="287"/>
      <c r="Z24239" s="289"/>
    </row>
    <row r="24240" spans="22:26">
      <c r="V24240" s="288"/>
      <c r="W24240" s="287"/>
      <c r="Z24240" s="289"/>
    </row>
    <row r="24241" spans="22:26">
      <c r="V24241" s="288"/>
      <c r="W24241" s="287"/>
      <c r="Z24241" s="289"/>
    </row>
    <row r="24242" spans="22:26">
      <c r="V24242" s="288"/>
      <c r="W24242" s="287"/>
      <c r="Z24242" s="289"/>
    </row>
    <row r="24243" spans="22:26">
      <c r="V24243" s="288"/>
      <c r="W24243" s="287"/>
      <c r="Z24243" s="289"/>
    </row>
    <row r="24244" spans="22:26">
      <c r="V24244" s="288"/>
      <c r="W24244" s="287"/>
      <c r="Z24244" s="289"/>
    </row>
    <row r="24245" spans="22:26">
      <c r="V24245" s="288"/>
      <c r="W24245" s="287"/>
      <c r="Z24245" s="289"/>
    </row>
    <row r="24246" spans="22:26">
      <c r="V24246" s="288"/>
      <c r="W24246" s="287"/>
      <c r="Z24246" s="289"/>
    </row>
    <row r="24247" spans="22:26">
      <c r="V24247" s="288"/>
      <c r="W24247" s="287"/>
      <c r="Z24247" s="289"/>
    </row>
    <row r="24248" spans="22:26">
      <c r="V24248" s="288"/>
      <c r="W24248" s="287"/>
      <c r="Z24248" s="289"/>
    </row>
    <row r="24249" spans="22:26">
      <c r="V24249" s="288"/>
      <c r="W24249" s="287"/>
      <c r="Z24249" s="289"/>
    </row>
    <row r="24250" spans="22:26">
      <c r="V24250" s="288"/>
      <c r="W24250" s="287"/>
      <c r="Z24250" s="289"/>
    </row>
    <row r="24251" spans="22:26">
      <c r="V24251" s="288"/>
      <c r="W24251" s="287"/>
      <c r="Z24251" s="289"/>
    </row>
    <row r="24252" spans="22:26">
      <c r="V24252" s="288"/>
      <c r="W24252" s="287"/>
      <c r="Z24252" s="289"/>
    </row>
    <row r="24253" spans="22:26">
      <c r="V24253" s="288"/>
      <c r="W24253" s="287"/>
      <c r="Z24253" s="289"/>
    </row>
    <row r="24254" spans="22:26">
      <c r="V24254" s="288"/>
      <c r="W24254" s="287"/>
      <c r="Z24254" s="289"/>
    </row>
    <row r="24255" spans="22:26">
      <c r="V24255" s="288"/>
      <c r="W24255" s="287"/>
      <c r="Z24255" s="289"/>
    </row>
    <row r="24256" spans="22:26">
      <c r="V24256" s="288"/>
      <c r="W24256" s="287"/>
      <c r="Z24256" s="289"/>
    </row>
    <row r="24257" spans="22:26">
      <c r="V24257" s="288"/>
      <c r="W24257" s="287"/>
      <c r="Z24257" s="289"/>
    </row>
    <row r="24258" spans="22:26">
      <c r="V24258" s="288"/>
      <c r="W24258" s="287"/>
      <c r="Z24258" s="289"/>
    </row>
    <row r="24259" spans="22:26">
      <c r="V24259" s="288"/>
      <c r="W24259" s="287"/>
      <c r="Z24259" s="289"/>
    </row>
    <row r="24260" spans="22:26">
      <c r="V24260" s="288"/>
      <c r="W24260" s="287"/>
      <c r="Z24260" s="289"/>
    </row>
    <row r="24261" spans="22:26">
      <c r="V24261" s="288"/>
      <c r="W24261" s="287"/>
      <c r="Z24261" s="289"/>
    </row>
    <row r="24262" spans="22:26">
      <c r="V24262" s="288"/>
      <c r="W24262" s="287"/>
      <c r="Z24262" s="289"/>
    </row>
    <row r="24263" spans="22:26">
      <c r="V24263" s="288"/>
      <c r="W24263" s="287"/>
      <c r="Z24263" s="289"/>
    </row>
    <row r="24264" spans="22:26">
      <c r="V24264" s="288"/>
      <c r="W24264" s="287"/>
      <c r="Z24264" s="289"/>
    </row>
    <row r="24265" spans="22:26">
      <c r="V24265" s="288"/>
      <c r="W24265" s="287"/>
      <c r="Z24265" s="289"/>
    </row>
    <row r="24266" spans="22:26">
      <c r="V24266" s="288"/>
      <c r="W24266" s="287"/>
      <c r="Z24266" s="289"/>
    </row>
    <row r="24267" spans="22:26">
      <c r="V24267" s="288"/>
      <c r="W24267" s="287"/>
      <c r="Z24267" s="289"/>
    </row>
    <row r="24268" spans="22:26">
      <c r="V24268" s="288"/>
      <c r="W24268" s="287"/>
      <c r="Z24268" s="289"/>
    </row>
    <row r="24269" spans="22:26">
      <c r="V24269" s="288"/>
      <c r="W24269" s="287"/>
      <c r="Z24269" s="289"/>
    </row>
    <row r="24270" spans="22:26">
      <c r="V24270" s="288"/>
      <c r="W24270" s="287"/>
      <c r="Z24270" s="289"/>
    </row>
    <row r="24271" spans="22:26">
      <c r="V24271" s="288"/>
      <c r="W24271" s="287"/>
      <c r="Z24271" s="289"/>
    </row>
    <row r="24272" spans="22:26">
      <c r="V24272" s="288"/>
      <c r="W24272" s="287"/>
      <c r="Z24272" s="289"/>
    </row>
    <row r="24273" spans="22:26">
      <c r="V24273" s="288"/>
      <c r="W24273" s="287"/>
      <c r="Z24273" s="289"/>
    </row>
    <row r="24274" spans="22:26">
      <c r="V24274" s="288"/>
      <c r="W24274" s="287"/>
      <c r="Z24274" s="289"/>
    </row>
    <row r="24275" spans="22:26">
      <c r="V24275" s="288"/>
      <c r="W24275" s="287"/>
      <c r="Z24275" s="289"/>
    </row>
    <row r="24276" spans="22:26">
      <c r="V24276" s="288"/>
      <c r="W24276" s="287"/>
      <c r="Z24276" s="289"/>
    </row>
    <row r="24277" spans="22:26">
      <c r="V24277" s="288"/>
      <c r="W24277" s="287"/>
      <c r="Z24277" s="289"/>
    </row>
    <row r="24278" spans="22:26">
      <c r="V24278" s="288"/>
      <c r="W24278" s="287"/>
      <c r="Z24278" s="289"/>
    </row>
    <row r="24279" spans="22:26">
      <c r="V24279" s="288"/>
      <c r="W24279" s="287"/>
      <c r="Z24279" s="289"/>
    </row>
    <row r="24280" spans="22:26">
      <c r="V24280" s="288"/>
      <c r="W24280" s="287"/>
      <c r="Z24280" s="289"/>
    </row>
    <row r="24281" spans="22:26">
      <c r="V24281" s="288"/>
      <c r="W24281" s="287"/>
      <c r="Z24281" s="289"/>
    </row>
    <row r="24282" spans="22:26">
      <c r="V24282" s="288"/>
      <c r="W24282" s="287"/>
      <c r="Z24282" s="289"/>
    </row>
    <row r="24283" spans="22:26">
      <c r="V24283" s="288"/>
      <c r="W24283" s="287"/>
      <c r="Z24283" s="289"/>
    </row>
    <row r="24284" spans="22:26">
      <c r="V24284" s="288"/>
      <c r="W24284" s="287"/>
      <c r="Z24284" s="289"/>
    </row>
    <row r="24285" spans="22:26">
      <c r="V24285" s="288"/>
      <c r="W24285" s="287"/>
      <c r="Z24285" s="289"/>
    </row>
    <row r="24286" spans="22:26">
      <c r="V24286" s="288"/>
      <c r="W24286" s="287"/>
      <c r="Z24286" s="289"/>
    </row>
    <row r="24287" spans="22:26">
      <c r="V24287" s="288"/>
      <c r="W24287" s="287"/>
      <c r="Z24287" s="289"/>
    </row>
    <row r="24288" spans="22:26">
      <c r="V24288" s="288"/>
      <c r="W24288" s="287"/>
      <c r="Z24288" s="289"/>
    </row>
    <row r="24289" spans="22:26">
      <c r="V24289" s="288"/>
      <c r="W24289" s="287"/>
      <c r="Z24289" s="289"/>
    </row>
    <row r="24290" spans="22:26">
      <c r="V24290" s="288"/>
      <c r="W24290" s="287"/>
      <c r="Z24290" s="289"/>
    </row>
    <row r="24291" spans="22:26">
      <c r="V24291" s="288"/>
      <c r="W24291" s="287"/>
      <c r="Z24291" s="289"/>
    </row>
    <row r="24292" spans="22:26">
      <c r="V24292" s="288"/>
      <c r="W24292" s="287"/>
      <c r="Z24292" s="289"/>
    </row>
    <row r="24293" spans="22:26">
      <c r="V24293" s="288"/>
      <c r="W24293" s="287"/>
      <c r="Z24293" s="289"/>
    </row>
    <row r="24294" spans="22:26">
      <c r="V24294" s="288"/>
      <c r="W24294" s="287"/>
      <c r="Z24294" s="289"/>
    </row>
    <row r="24295" spans="22:26">
      <c r="V24295" s="288"/>
      <c r="W24295" s="287"/>
      <c r="Z24295" s="289"/>
    </row>
    <row r="24296" spans="22:26">
      <c r="V24296" s="288"/>
      <c r="W24296" s="287"/>
      <c r="Z24296" s="289"/>
    </row>
    <row r="24297" spans="22:26">
      <c r="V24297" s="288"/>
      <c r="W24297" s="287"/>
      <c r="Z24297" s="289"/>
    </row>
    <row r="24298" spans="22:26">
      <c r="V24298" s="288"/>
      <c r="W24298" s="287"/>
      <c r="Z24298" s="289"/>
    </row>
    <row r="24299" spans="22:26">
      <c r="V24299" s="288"/>
      <c r="W24299" s="287"/>
      <c r="Z24299" s="289"/>
    </row>
    <row r="24300" spans="22:26">
      <c r="V24300" s="288"/>
      <c r="W24300" s="287"/>
      <c r="Z24300" s="289"/>
    </row>
    <row r="24301" spans="22:26">
      <c r="V24301" s="288"/>
      <c r="W24301" s="287"/>
      <c r="Z24301" s="289"/>
    </row>
    <row r="24302" spans="22:26">
      <c r="V24302" s="288"/>
      <c r="W24302" s="287"/>
      <c r="Z24302" s="289"/>
    </row>
    <row r="24303" spans="22:26">
      <c r="V24303" s="288"/>
      <c r="W24303" s="287"/>
      <c r="Z24303" s="289"/>
    </row>
    <row r="24304" spans="22:26">
      <c r="V24304" s="288"/>
      <c r="W24304" s="287"/>
      <c r="Z24304" s="289"/>
    </row>
    <row r="24305" spans="22:26">
      <c r="V24305" s="288"/>
      <c r="W24305" s="287"/>
      <c r="Z24305" s="289"/>
    </row>
    <row r="24306" spans="22:26">
      <c r="V24306" s="288"/>
      <c r="W24306" s="287"/>
      <c r="Z24306" s="289"/>
    </row>
    <row r="24307" spans="22:26">
      <c r="V24307" s="288"/>
      <c r="W24307" s="287"/>
      <c r="Z24307" s="289"/>
    </row>
    <row r="24308" spans="22:26">
      <c r="V24308" s="288"/>
      <c r="W24308" s="287"/>
      <c r="Z24308" s="289"/>
    </row>
    <row r="24309" spans="22:26">
      <c r="V24309" s="288"/>
      <c r="W24309" s="287"/>
      <c r="Z24309" s="289"/>
    </row>
    <row r="24310" spans="22:26">
      <c r="V24310" s="288"/>
      <c r="W24310" s="287"/>
      <c r="Z24310" s="289"/>
    </row>
    <row r="24311" spans="22:26">
      <c r="V24311" s="288"/>
      <c r="W24311" s="287"/>
      <c r="Z24311" s="289"/>
    </row>
    <row r="24312" spans="22:26">
      <c r="V24312" s="288"/>
      <c r="W24312" s="287"/>
      <c r="Z24312" s="289"/>
    </row>
    <row r="24313" spans="22:26">
      <c r="V24313" s="288"/>
      <c r="W24313" s="287"/>
      <c r="Z24313" s="289"/>
    </row>
    <row r="24314" spans="22:26">
      <c r="V24314" s="288"/>
      <c r="W24314" s="287"/>
      <c r="Z24314" s="289"/>
    </row>
    <row r="24315" spans="22:26">
      <c r="V24315" s="288"/>
      <c r="W24315" s="287"/>
      <c r="Z24315" s="289"/>
    </row>
    <row r="24316" spans="22:26">
      <c r="V24316" s="288"/>
      <c r="W24316" s="287"/>
      <c r="Z24316" s="289"/>
    </row>
    <row r="24317" spans="22:26">
      <c r="V24317" s="288"/>
      <c r="W24317" s="287"/>
      <c r="Z24317" s="289"/>
    </row>
    <row r="24318" spans="22:26">
      <c r="V24318" s="288"/>
      <c r="W24318" s="287"/>
      <c r="Z24318" s="289"/>
    </row>
    <row r="24319" spans="22:26">
      <c r="V24319" s="288"/>
      <c r="W24319" s="287"/>
      <c r="Z24319" s="289"/>
    </row>
    <row r="24320" spans="22:26">
      <c r="V24320" s="288"/>
      <c r="W24320" s="287"/>
      <c r="Z24320" s="289"/>
    </row>
    <row r="24321" spans="22:26">
      <c r="V24321" s="288"/>
      <c r="W24321" s="287"/>
      <c r="Z24321" s="289"/>
    </row>
    <row r="24322" spans="22:26">
      <c r="V24322" s="288"/>
      <c r="W24322" s="287"/>
      <c r="Z24322" s="289"/>
    </row>
    <row r="24323" spans="22:26">
      <c r="V24323" s="288"/>
      <c r="W24323" s="287"/>
      <c r="Z24323" s="289"/>
    </row>
    <row r="24324" spans="22:26">
      <c r="V24324" s="288"/>
      <c r="W24324" s="287"/>
      <c r="Z24324" s="289"/>
    </row>
    <row r="24325" spans="22:26">
      <c r="V24325" s="288"/>
      <c r="W24325" s="287"/>
      <c r="Z24325" s="289"/>
    </row>
    <row r="24326" spans="22:26">
      <c r="V24326" s="288"/>
      <c r="W24326" s="287"/>
      <c r="Z24326" s="289"/>
    </row>
    <row r="24327" spans="22:26">
      <c r="V24327" s="288"/>
      <c r="W24327" s="287"/>
      <c r="Z24327" s="289"/>
    </row>
    <row r="24328" spans="22:26">
      <c r="V24328" s="288"/>
      <c r="W24328" s="287"/>
      <c r="Z24328" s="289"/>
    </row>
    <row r="24329" spans="22:26">
      <c r="V24329" s="288"/>
      <c r="W24329" s="287"/>
      <c r="Z24329" s="289"/>
    </row>
    <row r="24330" spans="22:26">
      <c r="V24330" s="288"/>
      <c r="W24330" s="287"/>
      <c r="Z24330" s="289"/>
    </row>
    <row r="24331" spans="22:26">
      <c r="V24331" s="288"/>
      <c r="W24331" s="287"/>
      <c r="Z24331" s="289"/>
    </row>
    <row r="24332" spans="22:26">
      <c r="V24332" s="288"/>
      <c r="W24332" s="287"/>
      <c r="Z24332" s="289"/>
    </row>
    <row r="24333" spans="22:26">
      <c r="V24333" s="288"/>
      <c r="W24333" s="287"/>
      <c r="Z24333" s="289"/>
    </row>
    <row r="24334" spans="22:26">
      <c r="V24334" s="288"/>
      <c r="W24334" s="287"/>
      <c r="Z24334" s="289"/>
    </row>
    <row r="24335" spans="22:26">
      <c r="V24335" s="288"/>
      <c r="W24335" s="287"/>
      <c r="Z24335" s="289"/>
    </row>
    <row r="24336" spans="22:26">
      <c r="V24336" s="288"/>
      <c r="W24336" s="287"/>
      <c r="Z24336" s="289"/>
    </row>
    <row r="24337" spans="22:26">
      <c r="V24337" s="288"/>
      <c r="W24337" s="287"/>
      <c r="Z24337" s="289"/>
    </row>
    <row r="24338" spans="22:26">
      <c r="V24338" s="288"/>
      <c r="W24338" s="287"/>
      <c r="Z24338" s="289"/>
    </row>
    <row r="24339" spans="22:26">
      <c r="V24339" s="288"/>
      <c r="W24339" s="287"/>
      <c r="Z24339" s="289"/>
    </row>
    <row r="24340" spans="22:26">
      <c r="V24340" s="288"/>
      <c r="W24340" s="287"/>
      <c r="Z24340" s="289"/>
    </row>
    <row r="24341" spans="22:26">
      <c r="V24341" s="288"/>
      <c r="W24341" s="287"/>
      <c r="Z24341" s="289"/>
    </row>
    <row r="24342" spans="22:26">
      <c r="V24342" s="288"/>
      <c r="W24342" s="287"/>
      <c r="Z24342" s="289"/>
    </row>
    <row r="24343" spans="22:26">
      <c r="V24343" s="288"/>
      <c r="W24343" s="287"/>
      <c r="Z24343" s="289"/>
    </row>
    <row r="24344" spans="22:26">
      <c r="V24344" s="288"/>
      <c r="W24344" s="287"/>
      <c r="Z24344" s="289"/>
    </row>
    <row r="24345" spans="22:26">
      <c r="V24345" s="288"/>
      <c r="W24345" s="287"/>
      <c r="Z24345" s="289"/>
    </row>
    <row r="24346" spans="22:26">
      <c r="V24346" s="288"/>
      <c r="W24346" s="287"/>
      <c r="Z24346" s="289"/>
    </row>
    <row r="24347" spans="22:26">
      <c r="V24347" s="288"/>
      <c r="W24347" s="287"/>
      <c r="Z24347" s="289"/>
    </row>
    <row r="24348" spans="22:26">
      <c r="V24348" s="288"/>
      <c r="W24348" s="287"/>
      <c r="Z24348" s="289"/>
    </row>
    <row r="24349" spans="22:26">
      <c r="V24349" s="288"/>
      <c r="W24349" s="287"/>
      <c r="Z24349" s="289"/>
    </row>
    <row r="24350" spans="22:26">
      <c r="V24350" s="288"/>
      <c r="W24350" s="287"/>
      <c r="Z24350" s="289"/>
    </row>
    <row r="24351" spans="22:26">
      <c r="V24351" s="288"/>
      <c r="W24351" s="287"/>
      <c r="Z24351" s="289"/>
    </row>
    <row r="24352" spans="22:26">
      <c r="V24352" s="288"/>
      <c r="W24352" s="287"/>
      <c r="Z24352" s="289"/>
    </row>
    <row r="24353" spans="22:26">
      <c r="V24353" s="288"/>
      <c r="W24353" s="287"/>
      <c r="Z24353" s="289"/>
    </row>
    <row r="24354" spans="22:26">
      <c r="V24354" s="288"/>
      <c r="W24354" s="287"/>
      <c r="Z24354" s="289"/>
    </row>
    <row r="24355" spans="22:26">
      <c r="V24355" s="288"/>
      <c r="W24355" s="287"/>
      <c r="Z24355" s="289"/>
    </row>
    <row r="24356" spans="22:26">
      <c r="V24356" s="288"/>
      <c r="W24356" s="287"/>
      <c r="Z24356" s="289"/>
    </row>
    <row r="24357" spans="22:26">
      <c r="V24357" s="288"/>
      <c r="W24357" s="287"/>
      <c r="Z24357" s="289"/>
    </row>
    <row r="24358" spans="22:26">
      <c r="V24358" s="288"/>
      <c r="W24358" s="287"/>
      <c r="Z24358" s="289"/>
    </row>
    <row r="24359" spans="22:26">
      <c r="V24359" s="288"/>
      <c r="W24359" s="287"/>
      <c r="Z24359" s="289"/>
    </row>
    <row r="24360" spans="22:26">
      <c r="V24360" s="288"/>
      <c r="W24360" s="287"/>
      <c r="Z24360" s="289"/>
    </row>
    <row r="24361" spans="22:26">
      <c r="V24361" s="288"/>
      <c r="W24361" s="287"/>
      <c r="Z24361" s="289"/>
    </row>
    <row r="24362" spans="22:26">
      <c r="V24362" s="288"/>
      <c r="W24362" s="287"/>
      <c r="Z24362" s="289"/>
    </row>
    <row r="24363" spans="22:26">
      <c r="V24363" s="288"/>
      <c r="W24363" s="287"/>
      <c r="Z24363" s="289"/>
    </row>
    <row r="24364" spans="22:26">
      <c r="V24364" s="288"/>
      <c r="W24364" s="287"/>
      <c r="Z24364" s="289"/>
    </row>
    <row r="24365" spans="22:26">
      <c r="V24365" s="288"/>
      <c r="W24365" s="287"/>
      <c r="Z24365" s="289"/>
    </row>
    <row r="24366" spans="22:26">
      <c r="V24366" s="288"/>
      <c r="W24366" s="287"/>
      <c r="Z24366" s="289"/>
    </row>
    <row r="24367" spans="22:26">
      <c r="V24367" s="288"/>
      <c r="W24367" s="287"/>
      <c r="Z24367" s="289"/>
    </row>
    <row r="24368" spans="22:26">
      <c r="V24368" s="288"/>
      <c r="W24368" s="287"/>
      <c r="Z24368" s="289"/>
    </row>
    <row r="24369" spans="22:26">
      <c r="V24369" s="288"/>
      <c r="W24369" s="287"/>
      <c r="Z24369" s="289"/>
    </row>
    <row r="24370" spans="22:26">
      <c r="V24370" s="288"/>
      <c r="W24370" s="287"/>
      <c r="Z24370" s="289"/>
    </row>
    <row r="24371" spans="22:26">
      <c r="V24371" s="288"/>
      <c r="W24371" s="287"/>
      <c r="Z24371" s="289"/>
    </row>
    <row r="24372" spans="22:26">
      <c r="V24372" s="288"/>
      <c r="W24372" s="287"/>
      <c r="Z24372" s="289"/>
    </row>
    <row r="24373" spans="22:26">
      <c r="V24373" s="288"/>
      <c r="W24373" s="287"/>
      <c r="Z24373" s="289"/>
    </row>
    <row r="24374" spans="22:26">
      <c r="V24374" s="288"/>
      <c r="W24374" s="287"/>
      <c r="Z24374" s="289"/>
    </row>
    <row r="24375" spans="22:26">
      <c r="V24375" s="288"/>
      <c r="W24375" s="287"/>
      <c r="Z24375" s="289"/>
    </row>
    <row r="24376" spans="22:26">
      <c r="V24376" s="288"/>
      <c r="W24376" s="287"/>
      <c r="Z24376" s="289"/>
    </row>
    <row r="24377" spans="22:26">
      <c r="V24377" s="288"/>
      <c r="W24377" s="287"/>
      <c r="Z24377" s="289"/>
    </row>
    <row r="24378" spans="22:26">
      <c r="V24378" s="288"/>
      <c r="W24378" s="287"/>
      <c r="Z24378" s="289"/>
    </row>
    <row r="24379" spans="22:26">
      <c r="V24379" s="288"/>
      <c r="W24379" s="287"/>
      <c r="Z24379" s="289"/>
    </row>
    <row r="24380" spans="22:26">
      <c r="V24380" s="288"/>
      <c r="W24380" s="287"/>
      <c r="Z24380" s="289"/>
    </row>
    <row r="24381" spans="22:26">
      <c r="V24381" s="288"/>
      <c r="W24381" s="287"/>
      <c r="Z24381" s="289"/>
    </row>
    <row r="24382" spans="22:26">
      <c r="V24382" s="288"/>
      <c r="W24382" s="287"/>
      <c r="Z24382" s="289"/>
    </row>
    <row r="24383" spans="22:26">
      <c r="V24383" s="288"/>
      <c r="W24383" s="287"/>
      <c r="Z24383" s="289"/>
    </row>
    <row r="24384" spans="22:26">
      <c r="V24384" s="288"/>
      <c r="W24384" s="287"/>
      <c r="Z24384" s="289"/>
    </row>
    <row r="24385" spans="22:26">
      <c r="V24385" s="288"/>
      <c r="W24385" s="287"/>
      <c r="Z24385" s="289"/>
    </row>
    <row r="24386" spans="22:26">
      <c r="V24386" s="288"/>
      <c r="W24386" s="287"/>
      <c r="Z24386" s="289"/>
    </row>
    <row r="24387" spans="22:26">
      <c r="V24387" s="288"/>
      <c r="W24387" s="287"/>
      <c r="Z24387" s="289"/>
    </row>
    <row r="24388" spans="22:26">
      <c r="V24388" s="288"/>
      <c r="W24388" s="287"/>
      <c r="Z24388" s="289"/>
    </row>
    <row r="24389" spans="22:26">
      <c r="V24389" s="288"/>
      <c r="W24389" s="287"/>
      <c r="Z24389" s="289"/>
    </row>
    <row r="24390" spans="22:26">
      <c r="V24390" s="288"/>
      <c r="W24390" s="287"/>
      <c r="Z24390" s="289"/>
    </row>
    <row r="24391" spans="22:26">
      <c r="V24391" s="288"/>
      <c r="W24391" s="287"/>
      <c r="Z24391" s="289"/>
    </row>
    <row r="24392" spans="22:26">
      <c r="V24392" s="288"/>
      <c r="W24392" s="287"/>
      <c r="Z24392" s="289"/>
    </row>
    <row r="24393" spans="22:26">
      <c r="V24393" s="288"/>
      <c r="W24393" s="287"/>
      <c r="Z24393" s="289"/>
    </row>
    <row r="24394" spans="22:26">
      <c r="V24394" s="288"/>
      <c r="W24394" s="287"/>
      <c r="Z24394" s="289"/>
    </row>
    <row r="24395" spans="22:26">
      <c r="V24395" s="288"/>
      <c r="W24395" s="287"/>
      <c r="Z24395" s="289"/>
    </row>
    <row r="24396" spans="22:26">
      <c r="V24396" s="288"/>
      <c r="W24396" s="287"/>
      <c r="Z24396" s="289"/>
    </row>
    <row r="24397" spans="22:26">
      <c r="V24397" s="288"/>
      <c r="W24397" s="287"/>
      <c r="Z24397" s="289"/>
    </row>
    <row r="24398" spans="22:26">
      <c r="V24398" s="288"/>
      <c r="W24398" s="287"/>
      <c r="Z24398" s="289"/>
    </row>
    <row r="24399" spans="22:26">
      <c r="V24399" s="288"/>
      <c r="W24399" s="287"/>
      <c r="Z24399" s="289"/>
    </row>
    <row r="24400" spans="22:26">
      <c r="V24400" s="288"/>
      <c r="W24400" s="287"/>
      <c r="Z24400" s="289"/>
    </row>
    <row r="24401" spans="22:26">
      <c r="V24401" s="288"/>
      <c r="W24401" s="287"/>
      <c r="Z24401" s="289"/>
    </row>
    <row r="24402" spans="22:26">
      <c r="V24402" s="288"/>
      <c r="W24402" s="287"/>
      <c r="Z24402" s="289"/>
    </row>
    <row r="24403" spans="22:26">
      <c r="V24403" s="288"/>
      <c r="W24403" s="287"/>
      <c r="Z24403" s="289"/>
    </row>
    <row r="24404" spans="22:26">
      <c r="V24404" s="288"/>
      <c r="W24404" s="287"/>
      <c r="Z24404" s="289"/>
    </row>
    <row r="24405" spans="22:26">
      <c r="V24405" s="288"/>
      <c r="W24405" s="287"/>
      <c r="Z24405" s="289"/>
    </row>
    <row r="24406" spans="22:26">
      <c r="V24406" s="288"/>
      <c r="W24406" s="287"/>
      <c r="Z24406" s="289"/>
    </row>
    <row r="24407" spans="22:26">
      <c r="V24407" s="288"/>
      <c r="W24407" s="287"/>
      <c r="Z24407" s="289"/>
    </row>
    <row r="24408" spans="22:26">
      <c r="V24408" s="288"/>
      <c r="W24408" s="287"/>
      <c r="Z24408" s="289"/>
    </row>
    <row r="24409" spans="22:26">
      <c r="V24409" s="288"/>
      <c r="W24409" s="287"/>
      <c r="Z24409" s="289"/>
    </row>
    <row r="24410" spans="22:26">
      <c r="V24410" s="288"/>
      <c r="W24410" s="287"/>
      <c r="Z24410" s="289"/>
    </row>
    <row r="24411" spans="22:26">
      <c r="V24411" s="288"/>
      <c r="W24411" s="287"/>
      <c r="Z24411" s="289"/>
    </row>
    <row r="24412" spans="22:26">
      <c r="V24412" s="288"/>
      <c r="W24412" s="287"/>
      <c r="Z24412" s="289"/>
    </row>
    <row r="24413" spans="22:26">
      <c r="V24413" s="288"/>
      <c r="W24413" s="287"/>
      <c r="Z24413" s="289"/>
    </row>
    <row r="24414" spans="22:26">
      <c r="V24414" s="288"/>
      <c r="W24414" s="287"/>
      <c r="Z24414" s="289"/>
    </row>
    <row r="24415" spans="22:26">
      <c r="V24415" s="288"/>
      <c r="W24415" s="287"/>
      <c r="Z24415" s="289"/>
    </row>
    <row r="24416" spans="22:26">
      <c r="V24416" s="288"/>
      <c r="W24416" s="287"/>
      <c r="Z24416" s="289"/>
    </row>
    <row r="24417" spans="22:26">
      <c r="V24417" s="288"/>
      <c r="W24417" s="287"/>
      <c r="Z24417" s="289"/>
    </row>
    <row r="24418" spans="22:26">
      <c r="V24418" s="288"/>
      <c r="W24418" s="287"/>
      <c r="Z24418" s="289"/>
    </row>
    <row r="24419" spans="22:26">
      <c r="V24419" s="288"/>
      <c r="W24419" s="287"/>
      <c r="Z24419" s="289"/>
    </row>
    <row r="24420" spans="22:26">
      <c r="V24420" s="288"/>
      <c r="W24420" s="287"/>
      <c r="Z24420" s="289"/>
    </row>
    <row r="24421" spans="22:26">
      <c r="V24421" s="288"/>
      <c r="W24421" s="287"/>
      <c r="Z24421" s="289"/>
    </row>
    <row r="24422" spans="22:26">
      <c r="V24422" s="288"/>
      <c r="W24422" s="287"/>
      <c r="Z24422" s="289"/>
    </row>
    <row r="24423" spans="22:26">
      <c r="V24423" s="288"/>
      <c r="W24423" s="287"/>
      <c r="Z24423" s="289"/>
    </row>
    <row r="24424" spans="22:26">
      <c r="V24424" s="288"/>
      <c r="W24424" s="287"/>
      <c r="Z24424" s="289"/>
    </row>
    <row r="24425" spans="22:26">
      <c r="V24425" s="288"/>
      <c r="W24425" s="287"/>
      <c r="Z24425" s="289"/>
    </row>
    <row r="24426" spans="22:26">
      <c r="V24426" s="288"/>
      <c r="W24426" s="287"/>
      <c r="Z24426" s="289"/>
    </row>
    <row r="24427" spans="22:26">
      <c r="V24427" s="288"/>
      <c r="W24427" s="287"/>
      <c r="Z24427" s="289"/>
    </row>
    <row r="24428" spans="22:26">
      <c r="V24428" s="288"/>
      <c r="W24428" s="287"/>
      <c r="Z24428" s="289"/>
    </row>
    <row r="24429" spans="22:26">
      <c r="V24429" s="288"/>
      <c r="W24429" s="287"/>
      <c r="Z24429" s="289"/>
    </row>
    <row r="24430" spans="22:26">
      <c r="V24430" s="288"/>
      <c r="W24430" s="287"/>
      <c r="Z24430" s="289"/>
    </row>
    <row r="24431" spans="22:26">
      <c r="V24431" s="288"/>
      <c r="W24431" s="287"/>
      <c r="Z24431" s="289"/>
    </row>
    <row r="24432" spans="22:26">
      <c r="V24432" s="288"/>
      <c r="W24432" s="287"/>
      <c r="Z24432" s="289"/>
    </row>
    <row r="24433" spans="22:26">
      <c r="V24433" s="288"/>
      <c r="W24433" s="287"/>
      <c r="Z24433" s="289"/>
    </row>
    <row r="24434" spans="22:26">
      <c r="V24434" s="288"/>
      <c r="W24434" s="287"/>
      <c r="Z24434" s="289"/>
    </row>
    <row r="24435" spans="22:26">
      <c r="V24435" s="288"/>
      <c r="W24435" s="287"/>
      <c r="Z24435" s="289"/>
    </row>
    <row r="24436" spans="22:26">
      <c r="V24436" s="288"/>
      <c r="W24436" s="287"/>
      <c r="Z24436" s="289"/>
    </row>
    <row r="24437" spans="22:26">
      <c r="V24437" s="288"/>
      <c r="W24437" s="287"/>
      <c r="Z24437" s="289"/>
    </row>
    <row r="24438" spans="22:26">
      <c r="V24438" s="288"/>
      <c r="W24438" s="287"/>
      <c r="Z24438" s="289"/>
    </row>
    <row r="24439" spans="22:26">
      <c r="V24439" s="288"/>
      <c r="W24439" s="287"/>
      <c r="Z24439" s="289"/>
    </row>
    <row r="24440" spans="22:26">
      <c r="V24440" s="288"/>
      <c r="W24440" s="287"/>
      <c r="Z24440" s="289"/>
    </row>
    <row r="24441" spans="22:26">
      <c r="V24441" s="288"/>
      <c r="W24441" s="287"/>
      <c r="Z24441" s="289"/>
    </row>
    <row r="24442" spans="22:26">
      <c r="V24442" s="288"/>
      <c r="W24442" s="287"/>
      <c r="Z24442" s="289"/>
    </row>
    <row r="24443" spans="22:26">
      <c r="V24443" s="288"/>
      <c r="W24443" s="287"/>
      <c r="Z24443" s="289"/>
    </row>
    <row r="24444" spans="22:26">
      <c r="V24444" s="288"/>
      <c r="W24444" s="287"/>
      <c r="Z24444" s="289"/>
    </row>
    <row r="24445" spans="22:26">
      <c r="V24445" s="288"/>
      <c r="W24445" s="287"/>
      <c r="Z24445" s="289"/>
    </row>
    <row r="24446" spans="22:26">
      <c r="V24446" s="288"/>
      <c r="W24446" s="287"/>
      <c r="Z24446" s="289"/>
    </row>
    <row r="24447" spans="22:26">
      <c r="V24447" s="288"/>
      <c r="W24447" s="287"/>
      <c r="Z24447" s="289"/>
    </row>
    <row r="24448" spans="22:26">
      <c r="V24448" s="288"/>
      <c r="W24448" s="287"/>
      <c r="Z24448" s="289"/>
    </row>
    <row r="24449" spans="22:26">
      <c r="V24449" s="288"/>
      <c r="W24449" s="287"/>
      <c r="Z24449" s="289"/>
    </row>
    <row r="24450" spans="22:26">
      <c r="V24450" s="288"/>
      <c r="W24450" s="287"/>
      <c r="Z24450" s="289"/>
    </row>
    <row r="24451" spans="22:26">
      <c r="V24451" s="288"/>
      <c r="W24451" s="287"/>
      <c r="Z24451" s="289"/>
    </row>
    <row r="24452" spans="22:26">
      <c r="V24452" s="288"/>
      <c r="W24452" s="287"/>
      <c r="Z24452" s="289"/>
    </row>
    <row r="24453" spans="22:26">
      <c r="V24453" s="288"/>
      <c r="W24453" s="287"/>
      <c r="Z24453" s="289"/>
    </row>
    <row r="24454" spans="22:26">
      <c r="V24454" s="288"/>
      <c r="W24454" s="287"/>
      <c r="Z24454" s="289"/>
    </row>
    <row r="24455" spans="22:26">
      <c r="V24455" s="288"/>
      <c r="W24455" s="287"/>
      <c r="Z24455" s="289"/>
    </row>
    <row r="24456" spans="22:26">
      <c r="V24456" s="288"/>
      <c r="W24456" s="287"/>
      <c r="Z24456" s="289"/>
    </row>
    <row r="24457" spans="22:26">
      <c r="V24457" s="288"/>
      <c r="W24457" s="287"/>
      <c r="Z24457" s="289"/>
    </row>
    <row r="24458" spans="22:26">
      <c r="V24458" s="288"/>
      <c r="W24458" s="287"/>
      <c r="Z24458" s="289"/>
    </row>
    <row r="24459" spans="22:26">
      <c r="V24459" s="288"/>
      <c r="W24459" s="287"/>
      <c r="Z24459" s="289"/>
    </row>
    <row r="24460" spans="22:26">
      <c r="V24460" s="288"/>
      <c r="W24460" s="287"/>
      <c r="Z24460" s="289"/>
    </row>
    <row r="24461" spans="22:26">
      <c r="V24461" s="288"/>
      <c r="W24461" s="287"/>
      <c r="Z24461" s="289"/>
    </row>
    <row r="24462" spans="22:26">
      <c r="V24462" s="288"/>
      <c r="W24462" s="287"/>
      <c r="Z24462" s="289"/>
    </row>
    <row r="24463" spans="22:26">
      <c r="V24463" s="288"/>
      <c r="W24463" s="287"/>
      <c r="Z24463" s="289"/>
    </row>
    <row r="24464" spans="22:26">
      <c r="V24464" s="288"/>
      <c r="W24464" s="287"/>
      <c r="Z24464" s="289"/>
    </row>
    <row r="24465" spans="22:26">
      <c r="V24465" s="288"/>
      <c r="W24465" s="287"/>
      <c r="Z24465" s="289"/>
    </row>
    <row r="24466" spans="22:26">
      <c r="V24466" s="288"/>
      <c r="W24466" s="287"/>
      <c r="Z24466" s="289"/>
    </row>
    <row r="24467" spans="22:26">
      <c r="V24467" s="288"/>
      <c r="W24467" s="287"/>
      <c r="Z24467" s="289"/>
    </row>
    <row r="24468" spans="22:26">
      <c r="V24468" s="288"/>
      <c r="W24468" s="287"/>
      <c r="Z24468" s="289"/>
    </row>
    <row r="24469" spans="22:26">
      <c r="V24469" s="288"/>
      <c r="W24469" s="287"/>
      <c r="Z24469" s="289"/>
    </row>
    <row r="24470" spans="22:26">
      <c r="V24470" s="288"/>
      <c r="W24470" s="287"/>
      <c r="Z24470" s="289"/>
    </row>
    <row r="24471" spans="22:26">
      <c r="V24471" s="288"/>
      <c r="W24471" s="287"/>
      <c r="Z24471" s="289"/>
    </row>
    <row r="24472" spans="22:26">
      <c r="V24472" s="288"/>
      <c r="W24472" s="287"/>
      <c r="Z24472" s="289"/>
    </row>
    <row r="24473" spans="22:26">
      <c r="V24473" s="288"/>
      <c r="W24473" s="287"/>
      <c r="Z24473" s="289"/>
    </row>
    <row r="24474" spans="22:26">
      <c r="V24474" s="288"/>
      <c r="W24474" s="287"/>
      <c r="Z24474" s="289"/>
    </row>
    <row r="24475" spans="22:26">
      <c r="V24475" s="288"/>
      <c r="W24475" s="287"/>
      <c r="Z24475" s="289"/>
    </row>
    <row r="24476" spans="22:26">
      <c r="V24476" s="288"/>
      <c r="W24476" s="287"/>
      <c r="Z24476" s="289"/>
    </row>
    <row r="24477" spans="22:26">
      <c r="V24477" s="288"/>
      <c r="W24477" s="287"/>
      <c r="Z24477" s="289"/>
    </row>
    <row r="24478" spans="22:26">
      <c r="V24478" s="288"/>
      <c r="W24478" s="287"/>
      <c r="Z24478" s="289"/>
    </row>
    <row r="24479" spans="22:26">
      <c r="V24479" s="288"/>
      <c r="W24479" s="287"/>
      <c r="Z24479" s="289"/>
    </row>
    <row r="24480" spans="22:26">
      <c r="V24480" s="288"/>
      <c r="W24480" s="287"/>
      <c r="Z24480" s="289"/>
    </row>
    <row r="24481" spans="22:26">
      <c r="V24481" s="288"/>
      <c r="W24481" s="287"/>
      <c r="Z24481" s="289"/>
    </row>
    <row r="24482" spans="22:26">
      <c r="V24482" s="288"/>
      <c r="W24482" s="287"/>
      <c r="Z24482" s="289"/>
    </row>
    <row r="24483" spans="22:26">
      <c r="V24483" s="288"/>
      <c r="W24483" s="287"/>
      <c r="Z24483" s="289"/>
    </row>
    <row r="24484" spans="22:26">
      <c r="V24484" s="288"/>
      <c r="W24484" s="287"/>
      <c r="Z24484" s="289"/>
    </row>
    <row r="24485" spans="22:26">
      <c r="V24485" s="288"/>
      <c r="W24485" s="287"/>
      <c r="Z24485" s="289"/>
    </row>
    <row r="24486" spans="22:26">
      <c r="V24486" s="288"/>
      <c r="W24486" s="287"/>
      <c r="Z24486" s="289"/>
    </row>
    <row r="24487" spans="22:26">
      <c r="V24487" s="288"/>
      <c r="W24487" s="287"/>
      <c r="Z24487" s="289"/>
    </row>
    <row r="24488" spans="22:26">
      <c r="V24488" s="288"/>
      <c r="W24488" s="287"/>
      <c r="Z24488" s="289"/>
    </row>
    <row r="24489" spans="22:26">
      <c r="V24489" s="288"/>
      <c r="W24489" s="287"/>
      <c r="Z24489" s="289"/>
    </row>
    <row r="24490" spans="22:26">
      <c r="V24490" s="288"/>
      <c r="W24490" s="287"/>
      <c r="Z24490" s="289"/>
    </row>
    <row r="24491" spans="22:26">
      <c r="V24491" s="288"/>
      <c r="W24491" s="287"/>
      <c r="Z24491" s="289"/>
    </row>
    <row r="24492" spans="22:26">
      <c r="V24492" s="288"/>
      <c r="W24492" s="287"/>
      <c r="Z24492" s="289"/>
    </row>
    <row r="24493" spans="22:26">
      <c r="V24493" s="288"/>
      <c r="W24493" s="287"/>
      <c r="Z24493" s="289"/>
    </row>
    <row r="24494" spans="22:26">
      <c r="V24494" s="288"/>
      <c r="W24494" s="287"/>
      <c r="Z24494" s="289"/>
    </row>
    <row r="24495" spans="22:26">
      <c r="V24495" s="288"/>
      <c r="W24495" s="287"/>
      <c r="Z24495" s="289"/>
    </row>
    <row r="24496" spans="22:26">
      <c r="V24496" s="288"/>
      <c r="W24496" s="287"/>
      <c r="Z24496" s="289"/>
    </row>
    <row r="24497" spans="22:26">
      <c r="V24497" s="288"/>
      <c r="W24497" s="287"/>
      <c r="Z24497" s="289"/>
    </row>
    <row r="24498" spans="22:26">
      <c r="V24498" s="288"/>
      <c r="W24498" s="287"/>
      <c r="Z24498" s="289"/>
    </row>
    <row r="24499" spans="22:26">
      <c r="V24499" s="288"/>
      <c r="W24499" s="287"/>
      <c r="Z24499" s="289"/>
    </row>
    <row r="24500" spans="22:26">
      <c r="V24500" s="288"/>
      <c r="W24500" s="287"/>
      <c r="Z24500" s="289"/>
    </row>
    <row r="24501" spans="22:26">
      <c r="V24501" s="288"/>
      <c r="W24501" s="287"/>
      <c r="Z24501" s="289"/>
    </row>
    <row r="24502" spans="22:26">
      <c r="V24502" s="288"/>
      <c r="W24502" s="287"/>
      <c r="Z24502" s="289"/>
    </row>
    <row r="24503" spans="22:26">
      <c r="V24503" s="288"/>
      <c r="W24503" s="287"/>
      <c r="Z24503" s="289"/>
    </row>
    <row r="24504" spans="22:26">
      <c r="V24504" s="288"/>
      <c r="W24504" s="287"/>
      <c r="Z24504" s="289"/>
    </row>
    <row r="24505" spans="22:26">
      <c r="V24505" s="288"/>
      <c r="W24505" s="287"/>
      <c r="Z24505" s="289"/>
    </row>
    <row r="24506" spans="22:26">
      <c r="V24506" s="288"/>
      <c r="W24506" s="287"/>
      <c r="Z24506" s="289"/>
    </row>
    <row r="24507" spans="22:26">
      <c r="V24507" s="288"/>
      <c r="W24507" s="287"/>
      <c r="Z24507" s="289"/>
    </row>
    <row r="24508" spans="22:26">
      <c r="V24508" s="288"/>
      <c r="W24508" s="287"/>
      <c r="Z24508" s="289"/>
    </row>
    <row r="24509" spans="22:26">
      <c r="V24509" s="288"/>
      <c r="W24509" s="287"/>
      <c r="Z24509" s="289"/>
    </row>
    <row r="24510" spans="22:26">
      <c r="V24510" s="288"/>
      <c r="W24510" s="287"/>
      <c r="Z24510" s="289"/>
    </row>
    <row r="24511" spans="22:26">
      <c r="V24511" s="288"/>
      <c r="W24511" s="287"/>
      <c r="Z24511" s="289"/>
    </row>
    <row r="24512" spans="22:26">
      <c r="V24512" s="288"/>
      <c r="W24512" s="287"/>
      <c r="Z24512" s="289"/>
    </row>
    <row r="24513" spans="22:26">
      <c r="V24513" s="288"/>
      <c r="W24513" s="287"/>
      <c r="Z24513" s="289"/>
    </row>
    <row r="24514" spans="22:26">
      <c r="V24514" s="288"/>
      <c r="W24514" s="287"/>
      <c r="Z24514" s="289"/>
    </row>
    <row r="24515" spans="22:26">
      <c r="V24515" s="288"/>
      <c r="W24515" s="287"/>
      <c r="Z24515" s="289"/>
    </row>
    <row r="24516" spans="22:26">
      <c r="V24516" s="288"/>
      <c r="W24516" s="287"/>
      <c r="Z24516" s="289"/>
    </row>
    <row r="24517" spans="22:26">
      <c r="V24517" s="288"/>
      <c r="W24517" s="287"/>
      <c r="Z24517" s="289"/>
    </row>
    <row r="24518" spans="22:26">
      <c r="V24518" s="288"/>
      <c r="W24518" s="287"/>
      <c r="Z24518" s="289"/>
    </row>
    <row r="24519" spans="22:26">
      <c r="V24519" s="288"/>
      <c r="W24519" s="287"/>
      <c r="Z24519" s="289"/>
    </row>
    <row r="24520" spans="22:26">
      <c r="V24520" s="288"/>
      <c r="W24520" s="287"/>
      <c r="Z24520" s="289"/>
    </row>
    <row r="24521" spans="22:26">
      <c r="V24521" s="288"/>
      <c r="W24521" s="287"/>
      <c r="Z24521" s="289"/>
    </row>
    <row r="24522" spans="22:26">
      <c r="V24522" s="288"/>
      <c r="W24522" s="287"/>
      <c r="Z24522" s="289"/>
    </row>
    <row r="24523" spans="22:26">
      <c r="V24523" s="288"/>
      <c r="W24523" s="287"/>
      <c r="Z24523" s="289"/>
    </row>
    <row r="24524" spans="22:26">
      <c r="V24524" s="288"/>
      <c r="W24524" s="287"/>
      <c r="Z24524" s="289"/>
    </row>
    <row r="24525" spans="22:26">
      <c r="V24525" s="288"/>
      <c r="W24525" s="287"/>
      <c r="Z24525" s="289"/>
    </row>
    <row r="24526" spans="22:26">
      <c r="V24526" s="288"/>
      <c r="W24526" s="287"/>
      <c r="Z24526" s="289"/>
    </row>
    <row r="24527" spans="22:26">
      <c r="V24527" s="288"/>
      <c r="W24527" s="287"/>
      <c r="Z24527" s="289"/>
    </row>
    <row r="24528" spans="22:26">
      <c r="V24528" s="288"/>
      <c r="W24528" s="287"/>
      <c r="Z24528" s="289"/>
    </row>
    <row r="24529" spans="22:26">
      <c r="V24529" s="288"/>
      <c r="W24529" s="287"/>
      <c r="Z24529" s="289"/>
    </row>
    <row r="24530" spans="22:26">
      <c r="V24530" s="288"/>
      <c r="W24530" s="287"/>
      <c r="Z24530" s="289"/>
    </row>
    <row r="24531" spans="22:26">
      <c r="V24531" s="288"/>
      <c r="W24531" s="287"/>
      <c r="Z24531" s="289"/>
    </row>
    <row r="24532" spans="22:26">
      <c r="V24532" s="288"/>
      <c r="W24532" s="287"/>
      <c r="Z24532" s="289"/>
    </row>
    <row r="24533" spans="22:26">
      <c r="V24533" s="288"/>
      <c r="W24533" s="287"/>
      <c r="Z24533" s="289"/>
    </row>
    <row r="24534" spans="22:26">
      <c r="V24534" s="288"/>
      <c r="W24534" s="287"/>
      <c r="Z24534" s="289"/>
    </row>
    <row r="24535" spans="22:26">
      <c r="V24535" s="288"/>
      <c r="W24535" s="287"/>
      <c r="Z24535" s="289"/>
    </row>
    <row r="24536" spans="22:26">
      <c r="V24536" s="288"/>
      <c r="W24536" s="287"/>
      <c r="Z24536" s="289"/>
    </row>
    <row r="24537" spans="22:26">
      <c r="V24537" s="288"/>
      <c r="W24537" s="287"/>
      <c r="Z24537" s="289"/>
    </row>
    <row r="24538" spans="22:26">
      <c r="V24538" s="288"/>
      <c r="W24538" s="287"/>
      <c r="Z24538" s="289"/>
    </row>
    <row r="24539" spans="22:26">
      <c r="V24539" s="288"/>
      <c r="W24539" s="287"/>
      <c r="Z24539" s="289"/>
    </row>
    <row r="24540" spans="22:26">
      <c r="V24540" s="288"/>
      <c r="W24540" s="287"/>
      <c r="Z24540" s="289"/>
    </row>
    <row r="24541" spans="22:26">
      <c r="V24541" s="288"/>
      <c r="W24541" s="287"/>
      <c r="Z24541" s="289"/>
    </row>
    <row r="24542" spans="22:26">
      <c r="V24542" s="288"/>
      <c r="W24542" s="287"/>
      <c r="Z24542" s="289"/>
    </row>
    <row r="24543" spans="22:26">
      <c r="V24543" s="288"/>
      <c r="W24543" s="287"/>
      <c r="Z24543" s="289"/>
    </row>
    <row r="24544" spans="22:26">
      <c r="V24544" s="288"/>
      <c r="W24544" s="287"/>
      <c r="Z24544" s="289"/>
    </row>
    <row r="24545" spans="22:26">
      <c r="V24545" s="288"/>
      <c r="W24545" s="287"/>
      <c r="Z24545" s="289"/>
    </row>
    <row r="24546" spans="22:26">
      <c r="V24546" s="288"/>
      <c r="W24546" s="287"/>
      <c r="Z24546" s="289"/>
    </row>
    <row r="24547" spans="22:26">
      <c r="V24547" s="288"/>
      <c r="W24547" s="287"/>
      <c r="Z24547" s="289"/>
    </row>
    <row r="24548" spans="22:26">
      <c r="V24548" s="288"/>
      <c r="W24548" s="287"/>
      <c r="Z24548" s="289"/>
    </row>
    <row r="24549" spans="22:26">
      <c r="V24549" s="288"/>
      <c r="W24549" s="287"/>
      <c r="Z24549" s="289"/>
    </row>
    <row r="24550" spans="22:26">
      <c r="V24550" s="288"/>
      <c r="W24550" s="287"/>
      <c r="Z24550" s="289"/>
    </row>
    <row r="24551" spans="22:26">
      <c r="V24551" s="288"/>
      <c r="W24551" s="287"/>
      <c r="Z24551" s="289"/>
    </row>
    <row r="24552" spans="22:26">
      <c r="V24552" s="288"/>
      <c r="W24552" s="287"/>
      <c r="Z24552" s="289"/>
    </row>
    <row r="24553" spans="22:26">
      <c r="V24553" s="288"/>
      <c r="W24553" s="287"/>
      <c r="Z24553" s="289"/>
    </row>
    <row r="24554" spans="22:26">
      <c r="V24554" s="288"/>
      <c r="W24554" s="287"/>
      <c r="Z24554" s="289"/>
    </row>
    <row r="24555" spans="22:26">
      <c r="V24555" s="288"/>
      <c r="W24555" s="287"/>
      <c r="Z24555" s="289"/>
    </row>
    <row r="24556" spans="22:26">
      <c r="V24556" s="288"/>
      <c r="W24556" s="287"/>
      <c r="Z24556" s="289"/>
    </row>
    <row r="24557" spans="22:26">
      <c r="V24557" s="288"/>
      <c r="W24557" s="287"/>
      <c r="Z24557" s="289"/>
    </row>
    <row r="24558" spans="22:26">
      <c r="V24558" s="288"/>
      <c r="W24558" s="287"/>
      <c r="Z24558" s="289"/>
    </row>
    <row r="24559" spans="22:26">
      <c r="V24559" s="288"/>
      <c r="W24559" s="287"/>
      <c r="Z24559" s="289"/>
    </row>
    <row r="24560" spans="22:26">
      <c r="V24560" s="288"/>
      <c r="W24560" s="287"/>
      <c r="Z24560" s="289"/>
    </row>
    <row r="24561" spans="22:26">
      <c r="V24561" s="288"/>
      <c r="W24561" s="287"/>
      <c r="Z24561" s="289"/>
    </row>
    <row r="24562" spans="22:26">
      <c r="V24562" s="288"/>
      <c r="W24562" s="287"/>
      <c r="Z24562" s="289"/>
    </row>
    <row r="24563" spans="22:26">
      <c r="V24563" s="288"/>
      <c r="W24563" s="287"/>
      <c r="Z24563" s="289"/>
    </row>
    <row r="24564" spans="22:26">
      <c r="V24564" s="288"/>
      <c r="W24564" s="287"/>
      <c r="Z24564" s="289"/>
    </row>
    <row r="24565" spans="22:26">
      <c r="V24565" s="288"/>
      <c r="W24565" s="287"/>
      <c r="Z24565" s="289"/>
    </row>
    <row r="24566" spans="22:26">
      <c r="V24566" s="288"/>
      <c r="W24566" s="287"/>
      <c r="Z24566" s="289"/>
    </row>
    <row r="24567" spans="22:26">
      <c r="V24567" s="288"/>
      <c r="W24567" s="287"/>
      <c r="Z24567" s="289"/>
    </row>
    <row r="24568" spans="22:26">
      <c r="V24568" s="288"/>
      <c r="W24568" s="287"/>
      <c r="Z24568" s="289"/>
    </row>
    <row r="24569" spans="22:26">
      <c r="V24569" s="288"/>
      <c r="W24569" s="287"/>
      <c r="Z24569" s="289"/>
    </row>
    <row r="24570" spans="22:26">
      <c r="V24570" s="288"/>
      <c r="W24570" s="287"/>
      <c r="Z24570" s="289"/>
    </row>
    <row r="24571" spans="22:26">
      <c r="V24571" s="288"/>
      <c r="W24571" s="287"/>
      <c r="Z24571" s="289"/>
    </row>
    <row r="24572" spans="22:26">
      <c r="V24572" s="288"/>
      <c r="W24572" s="287"/>
      <c r="Z24572" s="289"/>
    </row>
    <row r="24573" spans="22:26">
      <c r="V24573" s="288"/>
      <c r="W24573" s="287"/>
      <c r="Z24573" s="289"/>
    </row>
    <row r="24574" spans="22:26">
      <c r="V24574" s="288"/>
      <c r="W24574" s="287"/>
      <c r="Z24574" s="289"/>
    </row>
    <row r="24575" spans="22:26">
      <c r="V24575" s="288"/>
      <c r="W24575" s="287"/>
      <c r="Z24575" s="289"/>
    </row>
    <row r="24576" spans="22:26">
      <c r="V24576" s="288"/>
      <c r="W24576" s="287"/>
      <c r="Z24576" s="289"/>
    </row>
    <row r="24577" spans="22:26">
      <c r="V24577" s="288"/>
      <c r="W24577" s="287"/>
      <c r="Z24577" s="289"/>
    </row>
    <row r="24578" spans="22:26">
      <c r="V24578" s="288"/>
      <c r="W24578" s="287"/>
      <c r="Z24578" s="289"/>
    </row>
    <row r="24579" spans="22:26">
      <c r="V24579" s="288"/>
      <c r="W24579" s="287"/>
      <c r="Z24579" s="289"/>
    </row>
    <row r="24580" spans="22:26">
      <c r="V24580" s="288"/>
      <c r="W24580" s="287"/>
      <c r="Z24580" s="289"/>
    </row>
    <row r="24581" spans="22:26">
      <c r="V24581" s="288"/>
      <c r="W24581" s="287"/>
      <c r="Z24581" s="289"/>
    </row>
    <row r="24582" spans="22:26">
      <c r="V24582" s="288"/>
      <c r="W24582" s="287"/>
      <c r="Z24582" s="289"/>
    </row>
    <row r="24583" spans="22:26">
      <c r="V24583" s="288"/>
      <c r="W24583" s="287"/>
      <c r="Z24583" s="289"/>
    </row>
    <row r="24584" spans="22:26">
      <c r="V24584" s="288"/>
      <c r="W24584" s="287"/>
      <c r="Z24584" s="289"/>
    </row>
    <row r="24585" spans="22:26">
      <c r="V24585" s="288"/>
      <c r="W24585" s="287"/>
      <c r="Z24585" s="289"/>
    </row>
    <row r="24586" spans="22:26">
      <c r="V24586" s="288"/>
      <c r="W24586" s="287"/>
      <c r="Z24586" s="289"/>
    </row>
    <row r="24587" spans="22:26">
      <c r="V24587" s="288"/>
      <c r="W24587" s="287"/>
      <c r="Z24587" s="289"/>
    </row>
    <row r="24588" spans="22:26">
      <c r="V24588" s="288"/>
      <c r="W24588" s="287"/>
      <c r="Z24588" s="289"/>
    </row>
    <row r="24589" spans="22:26">
      <c r="V24589" s="288"/>
      <c r="W24589" s="287"/>
      <c r="Z24589" s="289"/>
    </row>
    <row r="24590" spans="22:26">
      <c r="V24590" s="288"/>
      <c r="W24590" s="287"/>
      <c r="Z24590" s="289"/>
    </row>
    <row r="24591" spans="22:26">
      <c r="V24591" s="288"/>
      <c r="W24591" s="287"/>
      <c r="Z24591" s="289"/>
    </row>
    <row r="24592" spans="22:26">
      <c r="V24592" s="288"/>
      <c r="W24592" s="287"/>
      <c r="Z24592" s="289"/>
    </row>
    <row r="24593" spans="22:26">
      <c r="V24593" s="288"/>
      <c r="W24593" s="287"/>
      <c r="Z24593" s="289"/>
    </row>
    <row r="24594" spans="22:26">
      <c r="V24594" s="288"/>
      <c r="W24594" s="287"/>
      <c r="Z24594" s="289"/>
    </row>
    <row r="24595" spans="22:26">
      <c r="V24595" s="288"/>
      <c r="W24595" s="287"/>
      <c r="Z24595" s="289"/>
    </row>
    <row r="24596" spans="22:26">
      <c r="V24596" s="288"/>
      <c r="W24596" s="287"/>
      <c r="Z24596" s="289"/>
    </row>
    <row r="24597" spans="22:26">
      <c r="V24597" s="288"/>
      <c r="W24597" s="287"/>
      <c r="Z24597" s="289"/>
    </row>
    <row r="24598" spans="22:26">
      <c r="V24598" s="288"/>
      <c r="W24598" s="287"/>
      <c r="Z24598" s="289"/>
    </row>
    <row r="24599" spans="22:26">
      <c r="V24599" s="288"/>
      <c r="W24599" s="287"/>
      <c r="Z24599" s="289"/>
    </row>
    <row r="24600" spans="22:26">
      <c r="V24600" s="288"/>
      <c r="W24600" s="287"/>
      <c r="Z24600" s="289"/>
    </row>
    <row r="24601" spans="22:26">
      <c r="V24601" s="288"/>
      <c r="W24601" s="287"/>
      <c r="Z24601" s="289"/>
    </row>
    <row r="24602" spans="22:26">
      <c r="V24602" s="288"/>
      <c r="W24602" s="287"/>
      <c r="Z24602" s="289"/>
    </row>
    <row r="24603" spans="22:26">
      <c r="V24603" s="288"/>
      <c r="W24603" s="287"/>
      <c r="Z24603" s="289"/>
    </row>
    <row r="24604" spans="22:26">
      <c r="V24604" s="288"/>
      <c r="W24604" s="287"/>
      <c r="Z24604" s="289"/>
    </row>
    <row r="24605" spans="22:26">
      <c r="V24605" s="288"/>
      <c r="W24605" s="287"/>
      <c r="Z24605" s="289"/>
    </row>
    <row r="24606" spans="22:26">
      <c r="V24606" s="288"/>
      <c r="W24606" s="287"/>
      <c r="Z24606" s="289"/>
    </row>
    <row r="24607" spans="22:26">
      <c r="V24607" s="288"/>
      <c r="W24607" s="287"/>
      <c r="Z24607" s="289"/>
    </row>
    <row r="24608" spans="22:26">
      <c r="V24608" s="288"/>
      <c r="W24608" s="287"/>
      <c r="Z24608" s="289"/>
    </row>
    <row r="24609" spans="22:26">
      <c r="V24609" s="288"/>
      <c r="W24609" s="287"/>
      <c r="Z24609" s="289"/>
    </row>
    <row r="24610" spans="22:26">
      <c r="V24610" s="288"/>
      <c r="W24610" s="287"/>
      <c r="Z24610" s="289"/>
    </row>
    <row r="24611" spans="22:26">
      <c r="V24611" s="288"/>
      <c r="W24611" s="287"/>
      <c r="Z24611" s="289"/>
    </row>
    <row r="24612" spans="22:26">
      <c r="V24612" s="288"/>
      <c r="W24612" s="287"/>
      <c r="Z24612" s="289"/>
    </row>
    <row r="24613" spans="22:26">
      <c r="V24613" s="288"/>
      <c r="W24613" s="287"/>
      <c r="Z24613" s="289"/>
    </row>
    <row r="24614" spans="22:26">
      <c r="V24614" s="288"/>
      <c r="W24614" s="287"/>
      <c r="Z24614" s="289"/>
    </row>
    <row r="24615" spans="22:26">
      <c r="V24615" s="288"/>
      <c r="W24615" s="287"/>
      <c r="Z24615" s="289"/>
    </row>
    <row r="24616" spans="22:26">
      <c r="V24616" s="288"/>
      <c r="W24616" s="287"/>
      <c r="Z24616" s="289"/>
    </row>
    <row r="24617" spans="22:26">
      <c r="V24617" s="288"/>
      <c r="W24617" s="287"/>
      <c r="Z24617" s="289"/>
    </row>
    <row r="24618" spans="22:26">
      <c r="V24618" s="288"/>
      <c r="W24618" s="287"/>
      <c r="Z24618" s="289"/>
    </row>
    <row r="24619" spans="22:26">
      <c r="V24619" s="288"/>
      <c r="W24619" s="287"/>
      <c r="Z24619" s="289"/>
    </row>
    <row r="24620" spans="22:26">
      <c r="V24620" s="288"/>
      <c r="W24620" s="287"/>
      <c r="Z24620" s="289"/>
    </row>
    <row r="24621" spans="22:26">
      <c r="V24621" s="288"/>
      <c r="W24621" s="287"/>
      <c r="Z24621" s="289"/>
    </row>
    <row r="24622" spans="22:26">
      <c r="V24622" s="288"/>
      <c r="W24622" s="287"/>
      <c r="Z24622" s="289"/>
    </row>
    <row r="24623" spans="22:26">
      <c r="V24623" s="288"/>
      <c r="W24623" s="287"/>
      <c r="Z24623" s="289"/>
    </row>
    <row r="24624" spans="22:26">
      <c r="V24624" s="288"/>
      <c r="W24624" s="287"/>
      <c r="Z24624" s="289"/>
    </row>
    <row r="24625" spans="22:26">
      <c r="V24625" s="288"/>
      <c r="W24625" s="287"/>
      <c r="Z24625" s="289"/>
    </row>
    <row r="24626" spans="22:26">
      <c r="V24626" s="288"/>
      <c r="W24626" s="287"/>
      <c r="Z24626" s="289"/>
    </row>
    <row r="24627" spans="22:26">
      <c r="V24627" s="288"/>
      <c r="W24627" s="287"/>
      <c r="Z24627" s="289"/>
    </row>
    <row r="24628" spans="22:26">
      <c r="V24628" s="288"/>
      <c r="W24628" s="287"/>
      <c r="Z24628" s="289"/>
    </row>
    <row r="24629" spans="22:26">
      <c r="V24629" s="288"/>
      <c r="W24629" s="287"/>
      <c r="Z24629" s="289"/>
    </row>
    <row r="24630" spans="22:26">
      <c r="V24630" s="288"/>
      <c r="W24630" s="287"/>
      <c r="Z24630" s="289"/>
    </row>
    <row r="24631" spans="22:26">
      <c r="V24631" s="288"/>
      <c r="W24631" s="287"/>
      <c r="Z24631" s="289"/>
    </row>
    <row r="24632" spans="22:26">
      <c r="V24632" s="288"/>
      <c r="W24632" s="287"/>
      <c r="Z24632" s="289"/>
    </row>
    <row r="24633" spans="22:26">
      <c r="V24633" s="288"/>
      <c r="W24633" s="287"/>
      <c r="Z24633" s="289"/>
    </row>
    <row r="24634" spans="22:26">
      <c r="V24634" s="288"/>
      <c r="W24634" s="287"/>
      <c r="Z24634" s="289"/>
    </row>
    <row r="24635" spans="22:26">
      <c r="V24635" s="288"/>
      <c r="W24635" s="287"/>
      <c r="Z24635" s="289"/>
    </row>
    <row r="24636" spans="22:26">
      <c r="V24636" s="288"/>
      <c r="W24636" s="287"/>
      <c r="Z24636" s="289"/>
    </row>
    <row r="24637" spans="22:26">
      <c r="V24637" s="288"/>
      <c r="W24637" s="287"/>
      <c r="Z24637" s="289"/>
    </row>
    <row r="24638" spans="22:26">
      <c r="V24638" s="288"/>
      <c r="W24638" s="287"/>
      <c r="Z24638" s="289"/>
    </row>
    <row r="24639" spans="22:26">
      <c r="V24639" s="288"/>
      <c r="W24639" s="287"/>
      <c r="Z24639" s="289"/>
    </row>
    <row r="24640" spans="22:26">
      <c r="V24640" s="288"/>
      <c r="W24640" s="287"/>
      <c r="Z24640" s="289"/>
    </row>
    <row r="24641" spans="22:26">
      <c r="V24641" s="288"/>
      <c r="W24641" s="287"/>
      <c r="Z24641" s="289"/>
    </row>
    <row r="24642" spans="22:26">
      <c r="V24642" s="288"/>
      <c r="W24642" s="287"/>
      <c r="Z24642" s="289"/>
    </row>
    <row r="24643" spans="22:26">
      <c r="V24643" s="288"/>
      <c r="W24643" s="287"/>
      <c r="Z24643" s="289"/>
    </row>
    <row r="24644" spans="22:26">
      <c r="V24644" s="288"/>
      <c r="W24644" s="287"/>
      <c r="Z24644" s="289"/>
    </row>
    <row r="24645" spans="22:26">
      <c r="V24645" s="288"/>
      <c r="W24645" s="287"/>
      <c r="Z24645" s="289"/>
    </row>
    <row r="24646" spans="22:26">
      <c r="V24646" s="288"/>
      <c r="W24646" s="287"/>
      <c r="Z24646" s="289"/>
    </row>
    <row r="24647" spans="22:26">
      <c r="V24647" s="288"/>
      <c r="W24647" s="287"/>
      <c r="Z24647" s="289"/>
    </row>
    <row r="24648" spans="22:26">
      <c r="V24648" s="288"/>
      <c r="W24648" s="287"/>
      <c r="Z24648" s="289"/>
    </row>
    <row r="24649" spans="22:26">
      <c r="V24649" s="288"/>
      <c r="W24649" s="287"/>
      <c r="Z24649" s="289"/>
    </row>
    <row r="24650" spans="22:26">
      <c r="V24650" s="288"/>
      <c r="W24650" s="287"/>
      <c r="Z24650" s="289"/>
    </row>
    <row r="24651" spans="22:26">
      <c r="V24651" s="288"/>
      <c r="W24651" s="287"/>
      <c r="Z24651" s="289"/>
    </row>
    <row r="24652" spans="22:26">
      <c r="V24652" s="288"/>
      <c r="W24652" s="287"/>
      <c r="Z24652" s="289"/>
    </row>
    <row r="24653" spans="22:26">
      <c r="V24653" s="288"/>
      <c r="W24653" s="287"/>
      <c r="Z24653" s="289"/>
    </row>
    <row r="24654" spans="22:26">
      <c r="V24654" s="288"/>
      <c r="W24654" s="287"/>
      <c r="Z24654" s="289"/>
    </row>
    <row r="24655" spans="22:26">
      <c r="V24655" s="288"/>
      <c r="W24655" s="287"/>
      <c r="Z24655" s="289"/>
    </row>
    <row r="24656" spans="22:26">
      <c r="V24656" s="288"/>
      <c r="W24656" s="287"/>
      <c r="Z24656" s="289"/>
    </row>
    <row r="24657" spans="22:26">
      <c r="V24657" s="288"/>
      <c r="W24657" s="287"/>
      <c r="Z24657" s="289"/>
    </row>
    <row r="24658" spans="22:26">
      <c r="V24658" s="288"/>
      <c r="W24658" s="287"/>
      <c r="Z24658" s="289"/>
    </row>
    <row r="24659" spans="22:26">
      <c r="V24659" s="288"/>
      <c r="W24659" s="287"/>
      <c r="Z24659" s="289"/>
    </row>
    <row r="24660" spans="22:26">
      <c r="V24660" s="288"/>
      <c r="W24660" s="287"/>
      <c r="Z24660" s="289"/>
    </row>
    <row r="24661" spans="22:26">
      <c r="V24661" s="288"/>
      <c r="W24661" s="287"/>
      <c r="Z24661" s="289"/>
    </row>
    <row r="24662" spans="22:26">
      <c r="V24662" s="288"/>
      <c r="W24662" s="287"/>
      <c r="Z24662" s="289"/>
    </row>
    <row r="24663" spans="22:26">
      <c r="V24663" s="288"/>
      <c r="W24663" s="287"/>
      <c r="Z24663" s="289"/>
    </row>
    <row r="24664" spans="22:26">
      <c r="V24664" s="288"/>
      <c r="W24664" s="287"/>
      <c r="Z24664" s="289"/>
    </row>
    <row r="24665" spans="22:26">
      <c r="V24665" s="288"/>
      <c r="W24665" s="287"/>
      <c r="Z24665" s="289"/>
    </row>
    <row r="24666" spans="22:26">
      <c r="V24666" s="288"/>
      <c r="W24666" s="287"/>
      <c r="Z24666" s="289"/>
    </row>
    <row r="24667" spans="22:26">
      <c r="V24667" s="288"/>
      <c r="W24667" s="287"/>
      <c r="Z24667" s="289"/>
    </row>
    <row r="24668" spans="22:26">
      <c r="V24668" s="288"/>
      <c r="W24668" s="287"/>
      <c r="Z24668" s="289"/>
    </row>
    <row r="24669" spans="22:26">
      <c r="V24669" s="288"/>
      <c r="W24669" s="287"/>
      <c r="Z24669" s="289"/>
    </row>
    <row r="24670" spans="22:26">
      <c r="V24670" s="288"/>
      <c r="W24670" s="287"/>
      <c r="Z24670" s="289"/>
    </row>
    <row r="24671" spans="22:26">
      <c r="V24671" s="288"/>
      <c r="W24671" s="287"/>
      <c r="Z24671" s="289"/>
    </row>
    <row r="24672" spans="22:26">
      <c r="V24672" s="288"/>
      <c r="W24672" s="287"/>
      <c r="Z24672" s="289"/>
    </row>
    <row r="24673" spans="22:26">
      <c r="V24673" s="288"/>
      <c r="W24673" s="287"/>
      <c r="Z24673" s="289"/>
    </row>
    <row r="24674" spans="22:26">
      <c r="V24674" s="288"/>
      <c r="W24674" s="287"/>
      <c r="Z24674" s="289"/>
    </row>
    <row r="24675" spans="22:26">
      <c r="V24675" s="288"/>
      <c r="W24675" s="287"/>
      <c r="Z24675" s="289"/>
    </row>
    <row r="24676" spans="22:26">
      <c r="V24676" s="288"/>
      <c r="W24676" s="287"/>
      <c r="Z24676" s="289"/>
    </row>
    <row r="24677" spans="22:26">
      <c r="V24677" s="288"/>
      <c r="W24677" s="287"/>
      <c r="Z24677" s="289"/>
    </row>
    <row r="24678" spans="22:26">
      <c r="V24678" s="288"/>
      <c r="W24678" s="287"/>
      <c r="Z24678" s="289"/>
    </row>
    <row r="24679" spans="22:26">
      <c r="V24679" s="288"/>
      <c r="W24679" s="287"/>
      <c r="Z24679" s="289"/>
    </row>
    <row r="24680" spans="22:26">
      <c r="V24680" s="288"/>
      <c r="W24680" s="287"/>
      <c r="Z24680" s="289"/>
    </row>
    <row r="24681" spans="22:26">
      <c r="V24681" s="288"/>
      <c r="W24681" s="287"/>
      <c r="Z24681" s="289"/>
    </row>
    <row r="24682" spans="22:26">
      <c r="V24682" s="288"/>
      <c r="W24682" s="287"/>
      <c r="Z24682" s="289"/>
    </row>
    <row r="24683" spans="22:26">
      <c r="V24683" s="288"/>
      <c r="W24683" s="287"/>
      <c r="Z24683" s="289"/>
    </row>
    <row r="24684" spans="22:26">
      <c r="V24684" s="288"/>
      <c r="W24684" s="287"/>
      <c r="Z24684" s="289"/>
    </row>
    <row r="24685" spans="22:26">
      <c r="V24685" s="288"/>
      <c r="W24685" s="287"/>
      <c r="Z24685" s="289"/>
    </row>
    <row r="24686" spans="22:26">
      <c r="V24686" s="288"/>
      <c r="W24686" s="287"/>
      <c r="Z24686" s="289"/>
    </row>
    <row r="24687" spans="22:26">
      <c r="V24687" s="288"/>
      <c r="W24687" s="287"/>
      <c r="Z24687" s="289"/>
    </row>
    <row r="24688" spans="22:26">
      <c r="V24688" s="288"/>
      <c r="W24688" s="287"/>
      <c r="Z24688" s="289"/>
    </row>
    <row r="24689" spans="22:26">
      <c r="V24689" s="288"/>
      <c r="W24689" s="287"/>
      <c r="Z24689" s="289"/>
    </row>
    <row r="24690" spans="22:26">
      <c r="V24690" s="288"/>
      <c r="W24690" s="287"/>
      <c r="Z24690" s="289"/>
    </row>
    <row r="24691" spans="22:26">
      <c r="V24691" s="288"/>
      <c r="W24691" s="287"/>
      <c r="Z24691" s="289"/>
    </row>
    <row r="24692" spans="22:26">
      <c r="V24692" s="288"/>
      <c r="W24692" s="287"/>
      <c r="Z24692" s="289"/>
    </row>
    <row r="24693" spans="22:26">
      <c r="V24693" s="288"/>
      <c r="W24693" s="287"/>
      <c r="Z24693" s="289"/>
    </row>
    <row r="24694" spans="22:26">
      <c r="V24694" s="288"/>
      <c r="W24694" s="287"/>
      <c r="Z24694" s="289"/>
    </row>
    <row r="24695" spans="22:26">
      <c r="V24695" s="288"/>
      <c r="W24695" s="287"/>
      <c r="Z24695" s="289"/>
    </row>
    <row r="24696" spans="22:26">
      <c r="V24696" s="288"/>
      <c r="W24696" s="287"/>
      <c r="Z24696" s="289"/>
    </row>
    <row r="24697" spans="22:26">
      <c r="V24697" s="288"/>
      <c r="W24697" s="287"/>
      <c r="Z24697" s="289"/>
    </row>
    <row r="24698" spans="22:26">
      <c r="V24698" s="288"/>
      <c r="W24698" s="287"/>
      <c r="Z24698" s="289"/>
    </row>
    <row r="24699" spans="22:26">
      <c r="V24699" s="288"/>
      <c r="W24699" s="287"/>
      <c r="Z24699" s="289"/>
    </row>
    <row r="24700" spans="22:26">
      <c r="V24700" s="288"/>
      <c r="W24700" s="287"/>
      <c r="Z24700" s="289"/>
    </row>
    <row r="24701" spans="22:26">
      <c r="V24701" s="288"/>
      <c r="W24701" s="287"/>
      <c r="Z24701" s="289"/>
    </row>
    <row r="24702" spans="22:26">
      <c r="V24702" s="288"/>
      <c r="W24702" s="287"/>
      <c r="Z24702" s="289"/>
    </row>
    <row r="24703" spans="22:26">
      <c r="V24703" s="288"/>
      <c r="W24703" s="287"/>
      <c r="Z24703" s="289"/>
    </row>
    <row r="24704" spans="22:26">
      <c r="V24704" s="288"/>
      <c r="W24704" s="287"/>
      <c r="Z24704" s="289"/>
    </row>
    <row r="24705" spans="22:26">
      <c r="V24705" s="288"/>
      <c r="W24705" s="287"/>
      <c r="Z24705" s="289"/>
    </row>
    <row r="24706" spans="22:26">
      <c r="V24706" s="288"/>
      <c r="W24706" s="287"/>
      <c r="Z24706" s="289"/>
    </row>
    <row r="24707" spans="22:26">
      <c r="V24707" s="288"/>
      <c r="W24707" s="287"/>
      <c r="Z24707" s="289"/>
    </row>
    <row r="24708" spans="22:26">
      <c r="V24708" s="288"/>
      <c r="W24708" s="287"/>
      <c r="Z24708" s="289"/>
    </row>
    <row r="24709" spans="22:26">
      <c r="V24709" s="288"/>
      <c r="W24709" s="287"/>
      <c r="Z24709" s="289"/>
    </row>
    <row r="24710" spans="22:26">
      <c r="V24710" s="288"/>
      <c r="W24710" s="287"/>
      <c r="Z24710" s="289"/>
    </row>
    <row r="24711" spans="22:26">
      <c r="V24711" s="288"/>
      <c r="W24711" s="287"/>
      <c r="Z24711" s="289"/>
    </row>
    <row r="24712" spans="22:26">
      <c r="V24712" s="288"/>
      <c r="W24712" s="287"/>
      <c r="Z24712" s="289"/>
    </row>
    <row r="24713" spans="22:26">
      <c r="V24713" s="288"/>
      <c r="W24713" s="287"/>
      <c r="Z24713" s="289"/>
    </row>
    <row r="24714" spans="22:26">
      <c r="V24714" s="288"/>
      <c r="W24714" s="287"/>
      <c r="Z24714" s="289"/>
    </row>
    <row r="24715" spans="22:26">
      <c r="V24715" s="288"/>
      <c r="W24715" s="287"/>
      <c r="Z24715" s="289"/>
    </row>
    <row r="24716" spans="22:26">
      <c r="V24716" s="288"/>
      <c r="W24716" s="287"/>
      <c r="Z24716" s="289"/>
    </row>
    <row r="24717" spans="22:26">
      <c r="V24717" s="288"/>
      <c r="W24717" s="287"/>
      <c r="Z24717" s="289"/>
    </row>
    <row r="24718" spans="22:26">
      <c r="V24718" s="288"/>
      <c r="W24718" s="287"/>
      <c r="Z24718" s="289"/>
    </row>
    <row r="24719" spans="22:26">
      <c r="V24719" s="288"/>
      <c r="W24719" s="287"/>
      <c r="Z24719" s="289"/>
    </row>
    <row r="24720" spans="22:26">
      <c r="V24720" s="288"/>
      <c r="W24720" s="287"/>
      <c r="Z24720" s="289"/>
    </row>
    <row r="24721" spans="22:26">
      <c r="V24721" s="288"/>
      <c r="W24721" s="287"/>
      <c r="Z24721" s="289"/>
    </row>
    <row r="24722" spans="22:26">
      <c r="V24722" s="288"/>
      <c r="W24722" s="287"/>
      <c r="Z24722" s="289"/>
    </row>
    <row r="24723" spans="22:26">
      <c r="V24723" s="288"/>
      <c r="W24723" s="287"/>
      <c r="Z24723" s="289"/>
    </row>
    <row r="24724" spans="22:26">
      <c r="V24724" s="288"/>
      <c r="W24724" s="287"/>
      <c r="Z24724" s="289"/>
    </row>
    <row r="24725" spans="22:26">
      <c r="V24725" s="288"/>
      <c r="W24725" s="287"/>
      <c r="Z24725" s="289"/>
    </row>
    <row r="24726" spans="22:26">
      <c r="V24726" s="288"/>
      <c r="W24726" s="287"/>
      <c r="Z24726" s="289"/>
    </row>
    <row r="24727" spans="22:26">
      <c r="V24727" s="288"/>
      <c r="W24727" s="287"/>
      <c r="Z24727" s="289"/>
    </row>
    <row r="24728" spans="22:26">
      <c r="V24728" s="288"/>
      <c r="W24728" s="287"/>
      <c r="Z24728" s="289"/>
    </row>
    <row r="24729" spans="22:26">
      <c r="V24729" s="288"/>
      <c r="W24729" s="287"/>
      <c r="Z24729" s="289"/>
    </row>
    <row r="24730" spans="22:26">
      <c r="V24730" s="288"/>
      <c r="W24730" s="287"/>
      <c r="Z24730" s="289"/>
    </row>
    <row r="24731" spans="22:26">
      <c r="V24731" s="288"/>
      <c r="W24731" s="287"/>
      <c r="Z24731" s="289"/>
    </row>
    <row r="24732" spans="22:26">
      <c r="V24732" s="288"/>
      <c r="W24732" s="287"/>
      <c r="Z24732" s="289"/>
    </row>
    <row r="24733" spans="22:26">
      <c r="V24733" s="288"/>
      <c r="W24733" s="287"/>
      <c r="Z24733" s="289"/>
    </row>
    <row r="24734" spans="22:26">
      <c r="V24734" s="288"/>
      <c r="W24734" s="287"/>
      <c r="Z24734" s="289"/>
    </row>
    <row r="24735" spans="22:26">
      <c r="V24735" s="288"/>
      <c r="W24735" s="287"/>
      <c r="Z24735" s="289"/>
    </row>
    <row r="24736" spans="22:26">
      <c r="V24736" s="288"/>
      <c r="W24736" s="287"/>
      <c r="Z24736" s="289"/>
    </row>
    <row r="24737" spans="22:26">
      <c r="V24737" s="288"/>
      <c r="W24737" s="287"/>
      <c r="Z24737" s="289"/>
    </row>
    <row r="24738" spans="22:26">
      <c r="V24738" s="288"/>
      <c r="W24738" s="287"/>
      <c r="Z24738" s="289"/>
    </row>
    <row r="24739" spans="22:26">
      <c r="V24739" s="288"/>
      <c r="W24739" s="287"/>
      <c r="Z24739" s="289"/>
    </row>
    <row r="24740" spans="22:26">
      <c r="V24740" s="288"/>
      <c r="W24740" s="287"/>
      <c r="Z24740" s="289"/>
    </row>
    <row r="24741" spans="22:26">
      <c r="V24741" s="288"/>
      <c r="W24741" s="287"/>
      <c r="Z24741" s="289"/>
    </row>
    <row r="24742" spans="22:26">
      <c r="V24742" s="288"/>
      <c r="W24742" s="287"/>
      <c r="Z24742" s="289"/>
    </row>
    <row r="24743" spans="22:26">
      <c r="V24743" s="288"/>
      <c r="W24743" s="287"/>
      <c r="Z24743" s="289"/>
    </row>
    <row r="24744" spans="22:26">
      <c r="V24744" s="288"/>
      <c r="W24744" s="287"/>
      <c r="Z24744" s="289"/>
    </row>
    <row r="24745" spans="22:26">
      <c r="V24745" s="288"/>
      <c r="W24745" s="287"/>
      <c r="Z24745" s="289"/>
    </row>
    <row r="24746" spans="22:26">
      <c r="V24746" s="288"/>
      <c r="W24746" s="287"/>
      <c r="Z24746" s="289"/>
    </row>
    <row r="24747" spans="22:26">
      <c r="V24747" s="288"/>
      <c r="W24747" s="287"/>
      <c r="Z24747" s="289"/>
    </row>
    <row r="24748" spans="22:26">
      <c r="V24748" s="288"/>
      <c r="W24748" s="287"/>
      <c r="Z24748" s="289"/>
    </row>
    <row r="24749" spans="22:26">
      <c r="V24749" s="288"/>
      <c r="W24749" s="287"/>
      <c r="Z24749" s="289"/>
    </row>
    <row r="24750" spans="22:26">
      <c r="V24750" s="288"/>
      <c r="W24750" s="287"/>
      <c r="Z24750" s="289"/>
    </row>
    <row r="24751" spans="22:26">
      <c r="V24751" s="288"/>
      <c r="W24751" s="287"/>
      <c r="Z24751" s="289"/>
    </row>
    <row r="24752" spans="22:26">
      <c r="V24752" s="288"/>
      <c r="W24752" s="287"/>
      <c r="Z24752" s="289"/>
    </row>
    <row r="24753" spans="22:26">
      <c r="V24753" s="288"/>
      <c r="W24753" s="287"/>
      <c r="Z24753" s="289"/>
    </row>
    <row r="24754" spans="22:26">
      <c r="V24754" s="288"/>
      <c r="W24754" s="287"/>
      <c r="Z24754" s="289"/>
    </row>
    <row r="24755" spans="22:26">
      <c r="V24755" s="288"/>
      <c r="W24755" s="287"/>
      <c r="Z24755" s="289"/>
    </row>
    <row r="24756" spans="22:26">
      <c r="V24756" s="288"/>
      <c r="W24756" s="287"/>
      <c r="Z24756" s="289"/>
    </row>
    <row r="24757" spans="22:26">
      <c r="V24757" s="288"/>
      <c r="W24757" s="287"/>
      <c r="Z24757" s="289"/>
    </row>
    <row r="24758" spans="22:26">
      <c r="V24758" s="288"/>
      <c r="W24758" s="287"/>
      <c r="Z24758" s="289"/>
    </row>
    <row r="24759" spans="22:26">
      <c r="V24759" s="288"/>
      <c r="W24759" s="287"/>
      <c r="Z24759" s="289"/>
    </row>
    <row r="24760" spans="22:26">
      <c r="V24760" s="288"/>
      <c r="W24760" s="287"/>
      <c r="Z24760" s="289"/>
    </row>
    <row r="24761" spans="22:26">
      <c r="V24761" s="288"/>
      <c r="W24761" s="287"/>
      <c r="Z24761" s="289"/>
    </row>
    <row r="24762" spans="22:26">
      <c r="V24762" s="288"/>
      <c r="W24762" s="287"/>
      <c r="Z24762" s="289"/>
    </row>
    <row r="24763" spans="22:26">
      <c r="V24763" s="288"/>
      <c r="W24763" s="287"/>
      <c r="Z24763" s="289"/>
    </row>
    <row r="24764" spans="22:26">
      <c r="V24764" s="288"/>
      <c r="W24764" s="287"/>
      <c r="Z24764" s="289"/>
    </row>
    <row r="24765" spans="22:26">
      <c r="V24765" s="288"/>
      <c r="W24765" s="287"/>
      <c r="Z24765" s="289"/>
    </row>
    <row r="24766" spans="22:26">
      <c r="V24766" s="288"/>
      <c r="W24766" s="287"/>
      <c r="Z24766" s="289"/>
    </row>
    <row r="24767" spans="22:26">
      <c r="V24767" s="288"/>
      <c r="W24767" s="287"/>
      <c r="Z24767" s="289"/>
    </row>
    <row r="24768" spans="22:26">
      <c r="V24768" s="288"/>
      <c r="W24768" s="287"/>
      <c r="Z24768" s="289"/>
    </row>
    <row r="24769" spans="22:26">
      <c r="V24769" s="288"/>
      <c r="W24769" s="287"/>
      <c r="Z24769" s="289"/>
    </row>
    <row r="24770" spans="22:26">
      <c r="V24770" s="288"/>
      <c r="W24770" s="287"/>
      <c r="Z24770" s="289"/>
    </row>
    <row r="24771" spans="22:26">
      <c r="V24771" s="288"/>
      <c r="W24771" s="287"/>
      <c r="Z24771" s="289"/>
    </row>
    <row r="24772" spans="22:26">
      <c r="V24772" s="288"/>
      <c r="W24772" s="287"/>
      <c r="Z24772" s="289"/>
    </row>
    <row r="24773" spans="22:26">
      <c r="V24773" s="288"/>
      <c r="W24773" s="287"/>
      <c r="Z24773" s="289"/>
    </row>
    <row r="24774" spans="22:26">
      <c r="V24774" s="288"/>
      <c r="W24774" s="287"/>
      <c r="Z24774" s="289"/>
    </row>
    <row r="24775" spans="22:26">
      <c r="V24775" s="288"/>
      <c r="W24775" s="287"/>
      <c r="Z24775" s="289"/>
    </row>
    <row r="24776" spans="22:26">
      <c r="V24776" s="288"/>
      <c r="W24776" s="287"/>
      <c r="Z24776" s="289"/>
    </row>
    <row r="24777" spans="22:26">
      <c r="V24777" s="288"/>
      <c r="W24777" s="287"/>
      <c r="Z24777" s="289"/>
    </row>
    <row r="24778" spans="22:26">
      <c r="V24778" s="288"/>
      <c r="W24778" s="287"/>
      <c r="Z24778" s="289"/>
    </row>
    <row r="24779" spans="22:26">
      <c r="V24779" s="288"/>
      <c r="W24779" s="287"/>
      <c r="Z24779" s="289"/>
    </row>
    <row r="24780" spans="22:26">
      <c r="V24780" s="288"/>
      <c r="W24780" s="287"/>
      <c r="Z24780" s="289"/>
    </row>
    <row r="24781" spans="22:26">
      <c r="V24781" s="288"/>
      <c r="W24781" s="287"/>
      <c r="Z24781" s="289"/>
    </row>
    <row r="24782" spans="22:26">
      <c r="V24782" s="288"/>
      <c r="W24782" s="287"/>
      <c r="Z24782" s="289"/>
    </row>
    <row r="24783" spans="22:26">
      <c r="V24783" s="288"/>
      <c r="W24783" s="287"/>
      <c r="Z24783" s="289"/>
    </row>
    <row r="24784" spans="22:26">
      <c r="V24784" s="288"/>
      <c r="W24784" s="287"/>
      <c r="Z24784" s="289"/>
    </row>
    <row r="24785" spans="22:26">
      <c r="V24785" s="288"/>
      <c r="W24785" s="287"/>
      <c r="Z24785" s="289"/>
    </row>
    <row r="24786" spans="22:26">
      <c r="V24786" s="288"/>
      <c r="W24786" s="287"/>
      <c r="Z24786" s="289"/>
    </row>
    <row r="24787" spans="22:26">
      <c r="V24787" s="288"/>
      <c r="W24787" s="287"/>
      <c r="Z24787" s="289"/>
    </row>
    <row r="24788" spans="22:26">
      <c r="V24788" s="288"/>
      <c r="W24788" s="287"/>
      <c r="Z24788" s="289"/>
    </row>
    <row r="24789" spans="22:26">
      <c r="V24789" s="288"/>
      <c r="W24789" s="287"/>
      <c r="Z24789" s="289"/>
    </row>
    <row r="24790" spans="22:26">
      <c r="V24790" s="288"/>
      <c r="W24790" s="287"/>
      <c r="Z24790" s="289"/>
    </row>
    <row r="24791" spans="22:26">
      <c r="V24791" s="288"/>
      <c r="W24791" s="287"/>
      <c r="Z24791" s="289"/>
    </row>
    <row r="24792" spans="22:26">
      <c r="V24792" s="288"/>
      <c r="W24792" s="287"/>
      <c r="Z24792" s="289"/>
    </row>
    <row r="24793" spans="22:26">
      <c r="V24793" s="288"/>
      <c r="W24793" s="287"/>
      <c r="Z24793" s="289"/>
    </row>
    <row r="24794" spans="22:26">
      <c r="V24794" s="288"/>
      <c r="W24794" s="287"/>
      <c r="Z24794" s="289"/>
    </row>
    <row r="24795" spans="22:26">
      <c r="V24795" s="288"/>
      <c r="W24795" s="287"/>
      <c r="Z24795" s="289"/>
    </row>
    <row r="24796" spans="22:26">
      <c r="V24796" s="288"/>
      <c r="W24796" s="287"/>
      <c r="Z24796" s="289"/>
    </row>
    <row r="24797" spans="22:26">
      <c r="V24797" s="288"/>
      <c r="W24797" s="287"/>
      <c r="Z24797" s="289"/>
    </row>
    <row r="24798" spans="22:26">
      <c r="V24798" s="288"/>
      <c r="W24798" s="287"/>
      <c r="Z24798" s="289"/>
    </row>
    <row r="24799" spans="22:26">
      <c r="V24799" s="288"/>
      <c r="W24799" s="287"/>
      <c r="Z24799" s="289"/>
    </row>
    <row r="24800" spans="22:26">
      <c r="V24800" s="288"/>
      <c r="W24800" s="287"/>
      <c r="Z24800" s="289"/>
    </row>
    <row r="24801" spans="22:26">
      <c r="V24801" s="288"/>
      <c r="W24801" s="287"/>
      <c r="Z24801" s="289"/>
    </row>
    <row r="24802" spans="22:26">
      <c r="V24802" s="288"/>
      <c r="W24802" s="287"/>
      <c r="Z24802" s="289"/>
    </row>
    <row r="24803" spans="22:26">
      <c r="V24803" s="288"/>
      <c r="W24803" s="287"/>
      <c r="Z24803" s="289"/>
    </row>
    <row r="24804" spans="22:26">
      <c r="V24804" s="288"/>
      <c r="W24804" s="287"/>
      <c r="Z24804" s="289"/>
    </row>
    <row r="24805" spans="22:26">
      <c r="V24805" s="288"/>
      <c r="W24805" s="287"/>
      <c r="Z24805" s="289"/>
    </row>
    <row r="24806" spans="22:26">
      <c r="V24806" s="288"/>
      <c r="W24806" s="287"/>
      <c r="Z24806" s="289"/>
    </row>
    <row r="24807" spans="22:26">
      <c r="V24807" s="288"/>
      <c r="W24807" s="287"/>
      <c r="Z24807" s="289"/>
    </row>
    <row r="24808" spans="22:26">
      <c r="V24808" s="288"/>
      <c r="W24808" s="287"/>
      <c r="Z24808" s="289"/>
    </row>
    <row r="24809" spans="22:26">
      <c r="V24809" s="288"/>
      <c r="W24809" s="287"/>
      <c r="Z24809" s="289"/>
    </row>
    <row r="24810" spans="22:26">
      <c r="V24810" s="288"/>
      <c r="W24810" s="287"/>
      <c r="Z24810" s="289"/>
    </row>
    <row r="24811" spans="22:26">
      <c r="V24811" s="288"/>
      <c r="W24811" s="287"/>
      <c r="Z24811" s="289"/>
    </row>
    <row r="24812" spans="22:26">
      <c r="V24812" s="288"/>
      <c r="W24812" s="287"/>
      <c r="Z24812" s="289"/>
    </row>
    <row r="24813" spans="22:26">
      <c r="V24813" s="288"/>
      <c r="W24813" s="287"/>
      <c r="Z24813" s="289"/>
    </row>
    <row r="24814" spans="22:26">
      <c r="V24814" s="288"/>
      <c r="W24814" s="287"/>
      <c r="Z24814" s="289"/>
    </row>
    <row r="24815" spans="22:26">
      <c r="V24815" s="288"/>
      <c r="W24815" s="287"/>
      <c r="Z24815" s="289"/>
    </row>
    <row r="24816" spans="22:26">
      <c r="V24816" s="288"/>
      <c r="W24816" s="287"/>
      <c r="Z24816" s="289"/>
    </row>
    <row r="24817" spans="22:26">
      <c r="V24817" s="288"/>
      <c r="W24817" s="287"/>
      <c r="Z24817" s="289"/>
    </row>
    <row r="24818" spans="22:26">
      <c r="V24818" s="288"/>
      <c r="W24818" s="287"/>
      <c r="Z24818" s="289"/>
    </row>
    <row r="24819" spans="22:26">
      <c r="V24819" s="288"/>
      <c r="W24819" s="287"/>
      <c r="Z24819" s="289"/>
    </row>
    <row r="24820" spans="22:26">
      <c r="V24820" s="288"/>
      <c r="W24820" s="287"/>
      <c r="Z24820" s="289"/>
    </row>
    <row r="24821" spans="22:26">
      <c r="V24821" s="288"/>
      <c r="W24821" s="287"/>
      <c r="Z24821" s="289"/>
    </row>
    <row r="24822" spans="22:26">
      <c r="V24822" s="288"/>
      <c r="W24822" s="287"/>
      <c r="Z24822" s="289"/>
    </row>
    <row r="24823" spans="22:26">
      <c r="V24823" s="288"/>
      <c r="W24823" s="287"/>
      <c r="Z24823" s="289"/>
    </row>
    <row r="24824" spans="22:26">
      <c r="V24824" s="288"/>
      <c r="W24824" s="287"/>
      <c r="Z24824" s="289"/>
    </row>
    <row r="24825" spans="22:26">
      <c r="V24825" s="288"/>
      <c r="W24825" s="287"/>
      <c r="Z24825" s="289"/>
    </row>
    <row r="24826" spans="22:26">
      <c r="V24826" s="288"/>
      <c r="W24826" s="287"/>
      <c r="Z24826" s="289"/>
    </row>
    <row r="24827" spans="22:26">
      <c r="V24827" s="288"/>
      <c r="W24827" s="287"/>
      <c r="Z24827" s="289"/>
    </row>
    <row r="24828" spans="22:26">
      <c r="V24828" s="288"/>
      <c r="W24828" s="287"/>
      <c r="Z24828" s="289"/>
    </row>
    <row r="24829" spans="22:26">
      <c r="V24829" s="288"/>
      <c r="W24829" s="287"/>
      <c r="Z24829" s="289"/>
    </row>
    <row r="24830" spans="22:26">
      <c r="V24830" s="288"/>
      <c r="W24830" s="287"/>
      <c r="Z24830" s="289"/>
    </row>
    <row r="24831" spans="22:26">
      <c r="V24831" s="288"/>
      <c r="W24831" s="287"/>
      <c r="Z24831" s="289"/>
    </row>
    <row r="24832" spans="22:26">
      <c r="V24832" s="288"/>
      <c r="W24832" s="287"/>
      <c r="Z24832" s="289"/>
    </row>
    <row r="24833" spans="22:26">
      <c r="V24833" s="288"/>
      <c r="W24833" s="287"/>
      <c r="Z24833" s="289"/>
    </row>
    <row r="24834" spans="22:26">
      <c r="V24834" s="288"/>
      <c r="W24834" s="287"/>
      <c r="Z24834" s="289"/>
    </row>
    <row r="24835" spans="22:26">
      <c r="V24835" s="288"/>
      <c r="W24835" s="287"/>
      <c r="Z24835" s="289"/>
    </row>
    <row r="24836" spans="22:26">
      <c r="V24836" s="288"/>
      <c r="W24836" s="287"/>
      <c r="Z24836" s="289"/>
    </row>
    <row r="24837" spans="22:26">
      <c r="V24837" s="288"/>
      <c r="W24837" s="287"/>
      <c r="Z24837" s="289"/>
    </row>
    <row r="24838" spans="22:26">
      <c r="V24838" s="288"/>
      <c r="W24838" s="287"/>
      <c r="Z24838" s="289"/>
    </row>
    <row r="24839" spans="22:26">
      <c r="V24839" s="288"/>
      <c r="W24839" s="287"/>
      <c r="Z24839" s="289"/>
    </row>
    <row r="24840" spans="22:26">
      <c r="V24840" s="288"/>
      <c r="W24840" s="287"/>
      <c r="Z24840" s="289"/>
    </row>
    <row r="24841" spans="22:26">
      <c r="V24841" s="288"/>
      <c r="W24841" s="287"/>
      <c r="Z24841" s="289"/>
    </row>
    <row r="24842" spans="22:26">
      <c r="V24842" s="288"/>
      <c r="W24842" s="287"/>
      <c r="Z24842" s="289"/>
    </row>
    <row r="24843" spans="22:26">
      <c r="V24843" s="288"/>
      <c r="W24843" s="287"/>
      <c r="Z24843" s="289"/>
    </row>
    <row r="24844" spans="22:26">
      <c r="V24844" s="288"/>
      <c r="W24844" s="287"/>
      <c r="Z24844" s="289"/>
    </row>
    <row r="24845" spans="22:26">
      <c r="V24845" s="288"/>
      <c r="W24845" s="287"/>
      <c r="Z24845" s="289"/>
    </row>
    <row r="24846" spans="22:26">
      <c r="V24846" s="288"/>
      <c r="W24846" s="287"/>
      <c r="Z24846" s="289"/>
    </row>
    <row r="24847" spans="22:26">
      <c r="V24847" s="288"/>
      <c r="W24847" s="287"/>
      <c r="Z24847" s="289"/>
    </row>
    <row r="24848" spans="22:26">
      <c r="V24848" s="288"/>
      <c r="W24848" s="287"/>
      <c r="Z24848" s="289"/>
    </row>
    <row r="24849" spans="22:26">
      <c r="V24849" s="288"/>
      <c r="W24849" s="287"/>
      <c r="Z24849" s="289"/>
    </row>
    <row r="24850" spans="22:26">
      <c r="V24850" s="288"/>
      <c r="W24850" s="287"/>
      <c r="Z24850" s="289"/>
    </row>
    <row r="24851" spans="22:26">
      <c r="V24851" s="288"/>
      <c r="W24851" s="287"/>
      <c r="Z24851" s="289"/>
    </row>
    <row r="24852" spans="22:26">
      <c r="V24852" s="288"/>
      <c r="W24852" s="287"/>
      <c r="Z24852" s="289"/>
    </row>
    <row r="24853" spans="22:26">
      <c r="V24853" s="288"/>
      <c r="W24853" s="287"/>
      <c r="Z24853" s="289"/>
    </row>
    <row r="24854" spans="22:26">
      <c r="V24854" s="288"/>
      <c r="W24854" s="287"/>
      <c r="Z24854" s="289"/>
    </row>
    <row r="24855" spans="22:26">
      <c r="V24855" s="288"/>
      <c r="W24855" s="287"/>
      <c r="Z24855" s="289"/>
    </row>
    <row r="24856" spans="22:26">
      <c r="V24856" s="288"/>
      <c r="W24856" s="287"/>
      <c r="Z24856" s="289"/>
    </row>
    <row r="24857" spans="22:26">
      <c r="V24857" s="288"/>
      <c r="W24857" s="287"/>
      <c r="Z24857" s="289"/>
    </row>
    <row r="24858" spans="22:26">
      <c r="V24858" s="288"/>
      <c r="W24858" s="287"/>
      <c r="Z24858" s="289"/>
    </row>
    <row r="24859" spans="22:26">
      <c r="V24859" s="288"/>
      <c r="W24859" s="287"/>
      <c r="Z24859" s="289"/>
    </row>
    <row r="24860" spans="22:26">
      <c r="V24860" s="288"/>
      <c r="W24860" s="287"/>
      <c r="Z24860" s="289"/>
    </row>
    <row r="24861" spans="22:26">
      <c r="V24861" s="288"/>
      <c r="W24861" s="287"/>
      <c r="Z24861" s="289"/>
    </row>
    <row r="24862" spans="22:26">
      <c r="V24862" s="288"/>
      <c r="W24862" s="287"/>
      <c r="Z24862" s="289"/>
    </row>
    <row r="24863" spans="22:26">
      <c r="V24863" s="288"/>
      <c r="W24863" s="287"/>
      <c r="Z24863" s="289"/>
    </row>
    <row r="24864" spans="22:26">
      <c r="V24864" s="288"/>
      <c r="W24864" s="287"/>
      <c r="Z24864" s="289"/>
    </row>
    <row r="24865" spans="22:26">
      <c r="V24865" s="288"/>
      <c r="W24865" s="287"/>
      <c r="Z24865" s="289"/>
    </row>
    <row r="24866" spans="22:26">
      <c r="V24866" s="288"/>
      <c r="W24866" s="287"/>
      <c r="Z24866" s="289"/>
    </row>
    <row r="24867" spans="22:26">
      <c r="V24867" s="288"/>
      <c r="W24867" s="287"/>
      <c r="Z24867" s="289"/>
    </row>
    <row r="24868" spans="22:26">
      <c r="V24868" s="288"/>
      <c r="W24868" s="287"/>
      <c r="Z24868" s="289"/>
    </row>
    <row r="24869" spans="22:26">
      <c r="V24869" s="288"/>
      <c r="W24869" s="287"/>
      <c r="Z24869" s="289"/>
    </row>
    <row r="24870" spans="22:26">
      <c r="V24870" s="288"/>
      <c r="W24870" s="287"/>
      <c r="Z24870" s="289"/>
    </row>
    <row r="24871" spans="22:26">
      <c r="V24871" s="288"/>
      <c r="W24871" s="287"/>
      <c r="Z24871" s="289"/>
    </row>
    <row r="24872" spans="22:26">
      <c r="V24872" s="288"/>
      <c r="W24872" s="287"/>
      <c r="Z24872" s="289"/>
    </row>
    <row r="24873" spans="22:26">
      <c r="V24873" s="288"/>
      <c r="W24873" s="287"/>
      <c r="Z24873" s="289"/>
    </row>
    <row r="24874" spans="22:26">
      <c r="V24874" s="288"/>
      <c r="W24874" s="287"/>
      <c r="Z24874" s="289"/>
    </row>
    <row r="24875" spans="22:26">
      <c r="V24875" s="288"/>
      <c r="W24875" s="287"/>
      <c r="Z24875" s="289"/>
    </row>
    <row r="24876" spans="22:26">
      <c r="V24876" s="288"/>
      <c r="W24876" s="287"/>
      <c r="Z24876" s="289"/>
    </row>
    <row r="24877" spans="22:26">
      <c r="V24877" s="288"/>
      <c r="W24877" s="287"/>
      <c r="Z24877" s="289"/>
    </row>
    <row r="24878" spans="22:26">
      <c r="V24878" s="288"/>
      <c r="W24878" s="287"/>
      <c r="Z24878" s="289"/>
    </row>
    <row r="24879" spans="22:26">
      <c r="V24879" s="288"/>
      <c r="W24879" s="287"/>
      <c r="Z24879" s="289"/>
    </row>
    <row r="24880" spans="22:26">
      <c r="V24880" s="288"/>
      <c r="W24880" s="287"/>
      <c r="Z24880" s="289"/>
    </row>
    <row r="24881" spans="22:26">
      <c r="V24881" s="288"/>
      <c r="W24881" s="287"/>
      <c r="Z24881" s="289"/>
    </row>
    <row r="24882" spans="22:26">
      <c r="V24882" s="288"/>
      <c r="W24882" s="287"/>
      <c r="Z24882" s="289"/>
    </row>
    <row r="24883" spans="22:26">
      <c r="V24883" s="288"/>
      <c r="W24883" s="287"/>
      <c r="Z24883" s="289"/>
    </row>
    <row r="24884" spans="22:26">
      <c r="V24884" s="288"/>
      <c r="W24884" s="287"/>
      <c r="Z24884" s="289"/>
    </row>
    <row r="24885" spans="22:26">
      <c r="V24885" s="288"/>
      <c r="W24885" s="287"/>
      <c r="Z24885" s="289"/>
    </row>
    <row r="24886" spans="22:26">
      <c r="V24886" s="288"/>
      <c r="W24886" s="287"/>
      <c r="Z24886" s="289"/>
    </row>
    <row r="24887" spans="22:26">
      <c r="V24887" s="288"/>
      <c r="W24887" s="287"/>
      <c r="Z24887" s="289"/>
    </row>
    <row r="24888" spans="22:26">
      <c r="V24888" s="288"/>
      <c r="W24888" s="287"/>
      <c r="Z24888" s="289"/>
    </row>
    <row r="24889" spans="22:26">
      <c r="V24889" s="288"/>
      <c r="W24889" s="287"/>
      <c r="Z24889" s="289"/>
    </row>
    <row r="24890" spans="22:26">
      <c r="V24890" s="288"/>
      <c r="W24890" s="287"/>
      <c r="Z24890" s="289"/>
    </row>
    <row r="24891" spans="22:26">
      <c r="V24891" s="288"/>
      <c r="W24891" s="287"/>
      <c r="Z24891" s="289"/>
    </row>
    <row r="24892" spans="22:26">
      <c r="V24892" s="288"/>
      <c r="W24892" s="287"/>
      <c r="Z24892" s="289"/>
    </row>
    <row r="24893" spans="22:26">
      <c r="V24893" s="288"/>
      <c r="W24893" s="287"/>
      <c r="Z24893" s="289"/>
    </row>
    <row r="24894" spans="22:26">
      <c r="V24894" s="288"/>
      <c r="W24894" s="287"/>
      <c r="Z24894" s="289"/>
    </row>
    <row r="24895" spans="22:26">
      <c r="V24895" s="288"/>
      <c r="W24895" s="287"/>
      <c r="Z24895" s="289"/>
    </row>
    <row r="24896" spans="22:26">
      <c r="V24896" s="288"/>
      <c r="W24896" s="287"/>
      <c r="Z24896" s="289"/>
    </row>
    <row r="24897" spans="22:26">
      <c r="V24897" s="288"/>
      <c r="W24897" s="287"/>
      <c r="Z24897" s="289"/>
    </row>
    <row r="24898" spans="22:26">
      <c r="V24898" s="288"/>
      <c r="W24898" s="287"/>
      <c r="Z24898" s="289"/>
    </row>
    <row r="24899" spans="22:26">
      <c r="V24899" s="288"/>
      <c r="W24899" s="287"/>
      <c r="Z24899" s="289"/>
    </row>
    <row r="24900" spans="22:26">
      <c r="V24900" s="288"/>
      <c r="W24900" s="287"/>
      <c r="Z24900" s="289"/>
    </row>
    <row r="24901" spans="22:26">
      <c r="V24901" s="288"/>
      <c r="W24901" s="287"/>
      <c r="Z24901" s="289"/>
    </row>
    <row r="24902" spans="22:26">
      <c r="V24902" s="288"/>
      <c r="W24902" s="287"/>
      <c r="Z24902" s="289"/>
    </row>
    <row r="24903" spans="22:26">
      <c r="V24903" s="288"/>
      <c r="W24903" s="287"/>
      <c r="Z24903" s="289"/>
    </row>
    <row r="24904" spans="22:26">
      <c r="V24904" s="288"/>
      <c r="W24904" s="287"/>
      <c r="Z24904" s="289"/>
    </row>
    <row r="24905" spans="22:26">
      <c r="V24905" s="288"/>
      <c r="W24905" s="287"/>
      <c r="Z24905" s="289"/>
    </row>
    <row r="24906" spans="22:26">
      <c r="V24906" s="288"/>
      <c r="W24906" s="287"/>
      <c r="Z24906" s="289"/>
    </row>
    <row r="24907" spans="22:26">
      <c r="V24907" s="288"/>
      <c r="W24907" s="287"/>
      <c r="Z24907" s="289"/>
    </row>
    <row r="24908" spans="22:26">
      <c r="V24908" s="288"/>
      <c r="W24908" s="287"/>
      <c r="Z24908" s="289"/>
    </row>
    <row r="24909" spans="22:26">
      <c r="V24909" s="288"/>
      <c r="W24909" s="287"/>
      <c r="Z24909" s="289"/>
    </row>
    <row r="24910" spans="22:26">
      <c r="V24910" s="288"/>
      <c r="W24910" s="287"/>
      <c r="Z24910" s="289"/>
    </row>
    <row r="24911" spans="22:26">
      <c r="V24911" s="288"/>
      <c r="W24911" s="287"/>
      <c r="Z24911" s="289"/>
    </row>
    <row r="24912" spans="22:26">
      <c r="V24912" s="288"/>
      <c r="W24912" s="287"/>
      <c r="Z24912" s="289"/>
    </row>
    <row r="24913" spans="22:26">
      <c r="V24913" s="288"/>
      <c r="W24913" s="287"/>
      <c r="Z24913" s="289"/>
    </row>
    <row r="24914" spans="22:26">
      <c r="V24914" s="288"/>
      <c r="W24914" s="287"/>
      <c r="Z24914" s="289"/>
    </row>
    <row r="24915" spans="22:26">
      <c r="V24915" s="288"/>
      <c r="W24915" s="287"/>
      <c r="Z24915" s="289"/>
    </row>
    <row r="24916" spans="22:26">
      <c r="V24916" s="288"/>
      <c r="W24916" s="287"/>
      <c r="Z24916" s="289"/>
    </row>
    <row r="24917" spans="22:26">
      <c r="V24917" s="288"/>
      <c r="W24917" s="287"/>
      <c r="Z24917" s="289"/>
    </row>
    <row r="24918" spans="22:26">
      <c r="V24918" s="288"/>
      <c r="W24918" s="287"/>
      <c r="Z24918" s="289"/>
    </row>
    <row r="24919" spans="22:26">
      <c r="V24919" s="288"/>
      <c r="W24919" s="287"/>
      <c r="Z24919" s="289"/>
    </row>
    <row r="24920" spans="22:26">
      <c r="V24920" s="288"/>
      <c r="W24920" s="287"/>
      <c r="Z24920" s="289"/>
    </row>
    <row r="24921" spans="22:26">
      <c r="V24921" s="288"/>
      <c r="W24921" s="287"/>
      <c r="Z24921" s="289"/>
    </row>
    <row r="24922" spans="22:26">
      <c r="V24922" s="288"/>
      <c r="W24922" s="287"/>
      <c r="Z24922" s="289"/>
    </row>
    <row r="24923" spans="22:26">
      <c r="V24923" s="288"/>
      <c r="W24923" s="287"/>
      <c r="Z24923" s="289"/>
    </row>
    <row r="24924" spans="22:26">
      <c r="V24924" s="288"/>
      <c r="W24924" s="287"/>
      <c r="Z24924" s="289"/>
    </row>
    <row r="24925" spans="22:26">
      <c r="V24925" s="288"/>
      <c r="W24925" s="287"/>
      <c r="Z24925" s="289"/>
    </row>
    <row r="24926" spans="22:26">
      <c r="V24926" s="288"/>
      <c r="W24926" s="287"/>
      <c r="Z24926" s="289"/>
    </row>
    <row r="24927" spans="22:26">
      <c r="V24927" s="288"/>
      <c r="W24927" s="287"/>
      <c r="Z24927" s="289"/>
    </row>
    <row r="24928" spans="22:26">
      <c r="V24928" s="288"/>
      <c r="W24928" s="287"/>
      <c r="Z24928" s="289"/>
    </row>
    <row r="24929" spans="22:26">
      <c r="V24929" s="288"/>
      <c r="W24929" s="287"/>
      <c r="Z24929" s="289"/>
    </row>
    <row r="24930" spans="22:26">
      <c r="V24930" s="288"/>
      <c r="W24930" s="287"/>
      <c r="Z24930" s="289"/>
    </row>
    <row r="24931" spans="22:26">
      <c r="V24931" s="288"/>
      <c r="W24931" s="287"/>
      <c r="Z24931" s="289"/>
    </row>
    <row r="24932" spans="22:26">
      <c r="V24932" s="288"/>
      <c r="W24932" s="287"/>
      <c r="Z24932" s="289"/>
    </row>
    <row r="24933" spans="22:26">
      <c r="V24933" s="288"/>
      <c r="W24933" s="287"/>
      <c r="Z24933" s="289"/>
    </row>
    <row r="24934" spans="22:26">
      <c r="V24934" s="288"/>
      <c r="W24934" s="287"/>
      <c r="Z24934" s="289"/>
    </row>
    <row r="24935" spans="22:26">
      <c r="V24935" s="288"/>
      <c r="W24935" s="287"/>
      <c r="Z24935" s="289"/>
    </row>
    <row r="24936" spans="22:26">
      <c r="V24936" s="288"/>
      <c r="W24936" s="287"/>
      <c r="Z24936" s="289"/>
    </row>
    <row r="24937" spans="22:26">
      <c r="V24937" s="288"/>
      <c r="W24937" s="287"/>
      <c r="Z24937" s="289"/>
    </row>
    <row r="24938" spans="22:26">
      <c r="V24938" s="288"/>
      <c r="W24938" s="287"/>
      <c r="Z24938" s="289"/>
    </row>
    <row r="24939" spans="22:26">
      <c r="V24939" s="288"/>
      <c r="W24939" s="287"/>
      <c r="Z24939" s="289"/>
    </row>
    <row r="24940" spans="22:26">
      <c r="V24940" s="288"/>
      <c r="W24940" s="287"/>
      <c r="Z24940" s="289"/>
    </row>
    <row r="24941" spans="22:26">
      <c r="V24941" s="288"/>
      <c r="W24941" s="287"/>
      <c r="Z24941" s="289"/>
    </row>
    <row r="24942" spans="22:26">
      <c r="V24942" s="288"/>
      <c r="W24942" s="287"/>
      <c r="Z24942" s="289"/>
    </row>
    <row r="24943" spans="22:26">
      <c r="V24943" s="288"/>
      <c r="W24943" s="287"/>
      <c r="Z24943" s="289"/>
    </row>
    <row r="24944" spans="22:26">
      <c r="V24944" s="288"/>
      <c r="W24944" s="287"/>
      <c r="Z24944" s="289"/>
    </row>
    <row r="24945" spans="22:26">
      <c r="V24945" s="288"/>
      <c r="W24945" s="287"/>
      <c r="Z24945" s="289"/>
    </row>
    <row r="24946" spans="22:26">
      <c r="V24946" s="288"/>
      <c r="W24946" s="287"/>
      <c r="Z24946" s="289"/>
    </row>
    <row r="24947" spans="22:26">
      <c r="V24947" s="288"/>
      <c r="W24947" s="287"/>
      <c r="Z24947" s="289"/>
    </row>
    <row r="24948" spans="22:26">
      <c r="V24948" s="288"/>
      <c r="W24948" s="287"/>
      <c r="Z24948" s="289"/>
    </row>
    <row r="24949" spans="22:26">
      <c r="V24949" s="288"/>
      <c r="W24949" s="287"/>
      <c r="Z24949" s="289"/>
    </row>
    <row r="24950" spans="22:26">
      <c r="V24950" s="288"/>
      <c r="W24950" s="287"/>
      <c r="Z24950" s="289"/>
    </row>
    <row r="24951" spans="22:26">
      <c r="V24951" s="288"/>
      <c r="W24951" s="287"/>
      <c r="Z24951" s="289"/>
    </row>
    <row r="24952" spans="22:26">
      <c r="V24952" s="288"/>
      <c r="W24952" s="287"/>
      <c r="Z24952" s="289"/>
    </row>
    <row r="24953" spans="22:26">
      <c r="V24953" s="288"/>
      <c r="W24953" s="287"/>
      <c r="Z24953" s="289"/>
    </row>
    <row r="24954" spans="22:26">
      <c r="V24954" s="288"/>
      <c r="W24954" s="287"/>
      <c r="Z24954" s="289"/>
    </row>
    <row r="24955" spans="22:26">
      <c r="V24955" s="288"/>
      <c r="W24955" s="287"/>
      <c r="Z24955" s="289"/>
    </row>
    <row r="24956" spans="22:26">
      <c r="V24956" s="288"/>
      <c r="W24956" s="287"/>
      <c r="Z24956" s="289"/>
    </row>
    <row r="24957" spans="22:26">
      <c r="V24957" s="288"/>
      <c r="W24957" s="287"/>
      <c r="Z24957" s="289"/>
    </row>
    <row r="24958" spans="22:26">
      <c r="V24958" s="288"/>
      <c r="W24958" s="287"/>
      <c r="Z24958" s="289"/>
    </row>
    <row r="24959" spans="22:26">
      <c r="V24959" s="288"/>
      <c r="W24959" s="287"/>
      <c r="Z24959" s="289"/>
    </row>
    <row r="24960" spans="22:26">
      <c r="V24960" s="288"/>
      <c r="W24960" s="287"/>
      <c r="Z24960" s="289"/>
    </row>
    <row r="24961" spans="22:26">
      <c r="V24961" s="288"/>
      <c r="W24961" s="287"/>
      <c r="Z24961" s="289"/>
    </row>
    <row r="24962" spans="22:26">
      <c r="V24962" s="288"/>
      <c r="W24962" s="287"/>
      <c r="Z24962" s="289"/>
    </row>
    <row r="24963" spans="22:26">
      <c r="V24963" s="288"/>
      <c r="W24963" s="287"/>
      <c r="Z24963" s="289"/>
    </row>
    <row r="24964" spans="22:26">
      <c r="V24964" s="288"/>
      <c r="W24964" s="287"/>
      <c r="Z24964" s="289"/>
    </row>
    <row r="24965" spans="22:26">
      <c r="V24965" s="288"/>
      <c r="W24965" s="287"/>
      <c r="Z24965" s="289"/>
    </row>
    <row r="24966" spans="22:26">
      <c r="V24966" s="288"/>
      <c r="W24966" s="287"/>
      <c r="Z24966" s="289"/>
    </row>
    <row r="24967" spans="22:26">
      <c r="V24967" s="288"/>
      <c r="W24967" s="287"/>
      <c r="Z24967" s="289"/>
    </row>
    <row r="24968" spans="22:26">
      <c r="V24968" s="288"/>
      <c r="W24968" s="287"/>
      <c r="Z24968" s="289"/>
    </row>
    <row r="24969" spans="22:26">
      <c r="V24969" s="288"/>
      <c r="W24969" s="287"/>
      <c r="Z24969" s="289"/>
    </row>
    <row r="24970" spans="22:26">
      <c r="V24970" s="288"/>
      <c r="W24970" s="287"/>
      <c r="Z24970" s="289"/>
    </row>
    <row r="24971" spans="22:26">
      <c r="V24971" s="288"/>
      <c r="W24971" s="287"/>
      <c r="Z24971" s="289"/>
    </row>
    <row r="24972" spans="22:26">
      <c r="V24972" s="288"/>
      <c r="W24972" s="287"/>
      <c r="Z24972" s="289"/>
    </row>
    <row r="24973" spans="22:26">
      <c r="V24973" s="288"/>
      <c r="W24973" s="287"/>
      <c r="Z24973" s="289"/>
    </row>
    <row r="24974" spans="22:26">
      <c r="V24974" s="288"/>
      <c r="W24974" s="287"/>
      <c r="Z24974" s="289"/>
    </row>
    <row r="24975" spans="22:26">
      <c r="V24975" s="288"/>
      <c r="W24975" s="287"/>
      <c r="Z24975" s="289"/>
    </row>
    <row r="24976" spans="22:26">
      <c r="V24976" s="288"/>
      <c r="W24976" s="287"/>
      <c r="Z24976" s="289"/>
    </row>
    <row r="24977" spans="22:26">
      <c r="V24977" s="288"/>
      <c r="W24977" s="287"/>
      <c r="Z24977" s="289"/>
    </row>
    <row r="24978" spans="22:26">
      <c r="V24978" s="288"/>
      <c r="W24978" s="287"/>
      <c r="Z24978" s="289"/>
    </row>
    <row r="24979" spans="22:26">
      <c r="V24979" s="288"/>
      <c r="W24979" s="287"/>
      <c r="Z24979" s="289"/>
    </row>
    <row r="24980" spans="22:26">
      <c r="V24980" s="288"/>
      <c r="W24980" s="287"/>
      <c r="Z24980" s="289"/>
    </row>
    <row r="24981" spans="22:26">
      <c r="V24981" s="288"/>
      <c r="W24981" s="287"/>
      <c r="Z24981" s="289"/>
    </row>
    <row r="24982" spans="22:26">
      <c r="V24982" s="288"/>
      <c r="W24982" s="287"/>
      <c r="Z24982" s="289"/>
    </row>
    <row r="24983" spans="22:26">
      <c r="V24983" s="288"/>
      <c r="W24983" s="287"/>
      <c r="Z24983" s="289"/>
    </row>
    <row r="24984" spans="22:26">
      <c r="V24984" s="288"/>
      <c r="W24984" s="287"/>
      <c r="Z24984" s="289"/>
    </row>
    <row r="24985" spans="22:26">
      <c r="V24985" s="288"/>
      <c r="W24985" s="287"/>
      <c r="Z24985" s="289"/>
    </row>
    <row r="24986" spans="22:26">
      <c r="V24986" s="288"/>
      <c r="W24986" s="287"/>
      <c r="Z24986" s="289"/>
    </row>
    <row r="24987" spans="22:26">
      <c r="V24987" s="288"/>
      <c r="W24987" s="287"/>
      <c r="Z24987" s="289"/>
    </row>
    <row r="24988" spans="22:26">
      <c r="V24988" s="288"/>
      <c r="W24988" s="287"/>
      <c r="Z24988" s="289"/>
    </row>
    <row r="24989" spans="22:26">
      <c r="V24989" s="288"/>
      <c r="W24989" s="287"/>
      <c r="Z24989" s="289"/>
    </row>
    <row r="24990" spans="22:26">
      <c r="V24990" s="288"/>
      <c r="W24990" s="287"/>
      <c r="Z24990" s="289"/>
    </row>
    <row r="24991" spans="22:26">
      <c r="V24991" s="288"/>
      <c r="W24991" s="287"/>
      <c r="Z24991" s="289"/>
    </row>
    <row r="24992" spans="22:26">
      <c r="V24992" s="288"/>
      <c r="W24992" s="287"/>
      <c r="Z24992" s="289"/>
    </row>
    <row r="24993" spans="22:26">
      <c r="V24993" s="288"/>
      <c r="W24993" s="287"/>
      <c r="Z24993" s="289"/>
    </row>
    <row r="24994" spans="22:26">
      <c r="V24994" s="288"/>
      <c r="W24994" s="287"/>
      <c r="Z24994" s="289"/>
    </row>
    <row r="24995" spans="22:26">
      <c r="V24995" s="288"/>
      <c r="W24995" s="287"/>
      <c r="Z24995" s="289"/>
    </row>
    <row r="24996" spans="22:26">
      <c r="V24996" s="288"/>
      <c r="W24996" s="287"/>
      <c r="Z24996" s="289"/>
    </row>
    <row r="24997" spans="22:26">
      <c r="V24997" s="288"/>
      <c r="W24997" s="287"/>
      <c r="Z24997" s="289"/>
    </row>
    <row r="24998" spans="22:26">
      <c r="V24998" s="288"/>
      <c r="W24998" s="287"/>
      <c r="Z24998" s="289"/>
    </row>
    <row r="24999" spans="22:26">
      <c r="V24999" s="288"/>
      <c r="W24999" s="287"/>
      <c r="Z24999" s="289"/>
    </row>
    <row r="25000" spans="22:26">
      <c r="V25000" s="288"/>
      <c r="W25000" s="287"/>
      <c r="Z25000" s="289"/>
    </row>
    <row r="25001" spans="22:26">
      <c r="V25001" s="288"/>
      <c r="W25001" s="287"/>
      <c r="Z25001" s="289"/>
    </row>
    <row r="25002" spans="22:26">
      <c r="V25002" s="288"/>
      <c r="W25002" s="287"/>
      <c r="Z25002" s="289"/>
    </row>
    <row r="25003" spans="22:26">
      <c r="V25003" s="288"/>
      <c r="W25003" s="287"/>
      <c r="Z25003" s="289"/>
    </row>
    <row r="25004" spans="22:26">
      <c r="V25004" s="288"/>
      <c r="W25004" s="287"/>
      <c r="Z25004" s="289"/>
    </row>
    <row r="25005" spans="22:26">
      <c r="V25005" s="288"/>
      <c r="W25005" s="287"/>
      <c r="Z25005" s="289"/>
    </row>
    <row r="25006" spans="22:26">
      <c r="V25006" s="288"/>
      <c r="W25006" s="287"/>
      <c r="Z25006" s="289"/>
    </row>
    <row r="25007" spans="22:26">
      <c r="V25007" s="288"/>
      <c r="W25007" s="287"/>
      <c r="Z25007" s="289"/>
    </row>
    <row r="25008" spans="22:26">
      <c r="V25008" s="288"/>
      <c r="W25008" s="287"/>
      <c r="Z25008" s="289"/>
    </row>
    <row r="25009" spans="22:26">
      <c r="V25009" s="288"/>
      <c r="W25009" s="287"/>
      <c r="Z25009" s="289"/>
    </row>
    <row r="25010" spans="22:26">
      <c r="V25010" s="288"/>
      <c r="W25010" s="287"/>
      <c r="Z25010" s="289"/>
    </row>
    <row r="25011" spans="22:26">
      <c r="V25011" s="288"/>
      <c r="W25011" s="287"/>
      <c r="Z25011" s="289"/>
    </row>
    <row r="25012" spans="22:26">
      <c r="V25012" s="288"/>
      <c r="W25012" s="287"/>
      <c r="Z25012" s="289"/>
    </row>
    <row r="25013" spans="22:26">
      <c r="V25013" s="288"/>
      <c r="W25013" s="287"/>
      <c r="Z25013" s="289"/>
    </row>
    <row r="25014" spans="22:26">
      <c r="V25014" s="288"/>
      <c r="W25014" s="287"/>
      <c r="Z25014" s="289"/>
    </row>
    <row r="25015" spans="22:26">
      <c r="V25015" s="288"/>
      <c r="W25015" s="287"/>
      <c r="Z25015" s="289"/>
    </row>
    <row r="25016" spans="22:26">
      <c r="V25016" s="288"/>
      <c r="W25016" s="287"/>
      <c r="Z25016" s="289"/>
    </row>
    <row r="25017" spans="22:26">
      <c r="V25017" s="288"/>
      <c r="W25017" s="287"/>
      <c r="Z25017" s="289"/>
    </row>
    <row r="25018" spans="22:26">
      <c r="V25018" s="288"/>
      <c r="W25018" s="287"/>
      <c r="Z25018" s="289"/>
    </row>
    <row r="25019" spans="22:26">
      <c r="V25019" s="288"/>
      <c r="W25019" s="287"/>
      <c r="Z25019" s="289"/>
    </row>
    <row r="25020" spans="22:26">
      <c r="V25020" s="288"/>
      <c r="W25020" s="287"/>
      <c r="Z25020" s="289"/>
    </row>
    <row r="25021" spans="22:26">
      <c r="V25021" s="288"/>
      <c r="W25021" s="287"/>
      <c r="Z25021" s="289"/>
    </row>
    <row r="25022" spans="22:26">
      <c r="V25022" s="288"/>
      <c r="W25022" s="287"/>
      <c r="Z25022" s="289"/>
    </row>
    <row r="25023" spans="22:26">
      <c r="V25023" s="288"/>
      <c r="W25023" s="287"/>
      <c r="Z25023" s="289"/>
    </row>
    <row r="25024" spans="22:26">
      <c r="V25024" s="288"/>
      <c r="W25024" s="287"/>
      <c r="Z25024" s="289"/>
    </row>
    <row r="25025" spans="22:26">
      <c r="V25025" s="288"/>
      <c r="W25025" s="287"/>
      <c r="Z25025" s="289"/>
    </row>
    <row r="25026" spans="22:26">
      <c r="V25026" s="288"/>
      <c r="W25026" s="287"/>
      <c r="Z25026" s="289"/>
    </row>
    <row r="25027" spans="22:26">
      <c r="V25027" s="288"/>
      <c r="W25027" s="287"/>
      <c r="Z25027" s="289"/>
    </row>
    <row r="25028" spans="22:26">
      <c r="V25028" s="288"/>
      <c r="W25028" s="287"/>
      <c r="Z25028" s="289"/>
    </row>
    <row r="25029" spans="22:26">
      <c r="V25029" s="288"/>
      <c r="W25029" s="287"/>
      <c r="Z25029" s="289"/>
    </row>
    <row r="25030" spans="22:26">
      <c r="V25030" s="288"/>
      <c r="W25030" s="287"/>
      <c r="Z25030" s="289"/>
    </row>
    <row r="25031" spans="22:26">
      <c r="V25031" s="288"/>
      <c r="W25031" s="287"/>
      <c r="Z25031" s="289"/>
    </row>
    <row r="25032" spans="22:26">
      <c r="V25032" s="288"/>
      <c r="W25032" s="287"/>
      <c r="Z25032" s="289"/>
    </row>
    <row r="25033" spans="22:26">
      <c r="V25033" s="288"/>
      <c r="W25033" s="287"/>
      <c r="Z25033" s="289"/>
    </row>
    <row r="25034" spans="22:26">
      <c r="V25034" s="288"/>
      <c r="W25034" s="287"/>
      <c r="Z25034" s="289"/>
    </row>
    <row r="25035" spans="22:26">
      <c r="V25035" s="288"/>
      <c r="W25035" s="287"/>
      <c r="Z25035" s="289"/>
    </row>
    <row r="25036" spans="22:26">
      <c r="V25036" s="288"/>
      <c r="W25036" s="287"/>
      <c r="Z25036" s="289"/>
    </row>
    <row r="25037" spans="22:26">
      <c r="V25037" s="288"/>
      <c r="W25037" s="287"/>
      <c r="Z25037" s="289"/>
    </row>
    <row r="25038" spans="22:26">
      <c r="V25038" s="288"/>
      <c r="W25038" s="287"/>
      <c r="Z25038" s="289"/>
    </row>
    <row r="25039" spans="22:26">
      <c r="V25039" s="288"/>
      <c r="W25039" s="287"/>
      <c r="Z25039" s="289"/>
    </row>
    <row r="25040" spans="22:26">
      <c r="V25040" s="288"/>
      <c r="W25040" s="287"/>
      <c r="Z25040" s="289"/>
    </row>
    <row r="25041" spans="22:26">
      <c r="V25041" s="288"/>
      <c r="W25041" s="287"/>
      <c r="Z25041" s="289"/>
    </row>
    <row r="25042" spans="22:26">
      <c r="V25042" s="288"/>
      <c r="W25042" s="287"/>
      <c r="Z25042" s="289"/>
    </row>
    <row r="25043" spans="22:26">
      <c r="V25043" s="288"/>
      <c r="W25043" s="287"/>
      <c r="Z25043" s="289"/>
    </row>
    <row r="25044" spans="22:26">
      <c r="V25044" s="288"/>
      <c r="W25044" s="287"/>
      <c r="Z25044" s="289"/>
    </row>
    <row r="25045" spans="22:26">
      <c r="V25045" s="288"/>
      <c r="W25045" s="287"/>
      <c r="Z25045" s="289"/>
    </row>
    <row r="25046" spans="22:26">
      <c r="V25046" s="288"/>
      <c r="W25046" s="287"/>
      <c r="Z25046" s="289"/>
    </row>
    <row r="25047" spans="22:26">
      <c r="V25047" s="288"/>
      <c r="W25047" s="287"/>
      <c r="Z25047" s="289"/>
    </row>
    <row r="25048" spans="22:26">
      <c r="V25048" s="288"/>
      <c r="W25048" s="287"/>
      <c r="Z25048" s="289"/>
    </row>
    <row r="25049" spans="22:26">
      <c r="V25049" s="288"/>
      <c r="W25049" s="287"/>
      <c r="Z25049" s="289"/>
    </row>
    <row r="25050" spans="22:26">
      <c r="V25050" s="288"/>
      <c r="W25050" s="287"/>
      <c r="Z25050" s="289"/>
    </row>
    <row r="25051" spans="22:26">
      <c r="V25051" s="288"/>
      <c r="W25051" s="287"/>
      <c r="Z25051" s="289"/>
    </row>
    <row r="25052" spans="22:26">
      <c r="V25052" s="288"/>
      <c r="W25052" s="287"/>
      <c r="Z25052" s="289"/>
    </row>
    <row r="25053" spans="22:26">
      <c r="V25053" s="288"/>
      <c r="W25053" s="287"/>
      <c r="Z25053" s="289"/>
    </row>
    <row r="25054" spans="22:26">
      <c r="V25054" s="288"/>
      <c r="W25054" s="287"/>
      <c r="Z25054" s="289"/>
    </row>
    <row r="25055" spans="22:26">
      <c r="V25055" s="288"/>
      <c r="W25055" s="287"/>
      <c r="Z25055" s="289"/>
    </row>
    <row r="25056" spans="22:26">
      <c r="V25056" s="288"/>
      <c r="W25056" s="287"/>
      <c r="Z25056" s="289"/>
    </row>
    <row r="25057" spans="22:26">
      <c r="V25057" s="288"/>
      <c r="W25057" s="287"/>
      <c r="Z25057" s="289"/>
    </row>
    <row r="25058" spans="22:26">
      <c r="V25058" s="288"/>
      <c r="W25058" s="287"/>
      <c r="Z25058" s="289"/>
    </row>
    <row r="25059" spans="22:26">
      <c r="V25059" s="288"/>
      <c r="W25059" s="287"/>
      <c r="Z25059" s="289"/>
    </row>
    <row r="25060" spans="22:26">
      <c r="V25060" s="288"/>
      <c r="W25060" s="287"/>
      <c r="Z25060" s="289"/>
    </row>
    <row r="25061" spans="22:26">
      <c r="V25061" s="288"/>
      <c r="W25061" s="287"/>
      <c r="Z25061" s="289"/>
    </row>
    <row r="25062" spans="22:26">
      <c r="V25062" s="288"/>
      <c r="W25062" s="287"/>
      <c r="Z25062" s="289"/>
    </row>
    <row r="25063" spans="22:26">
      <c r="V25063" s="288"/>
      <c r="W25063" s="287"/>
      <c r="Z25063" s="289"/>
    </row>
    <row r="25064" spans="22:26">
      <c r="V25064" s="288"/>
      <c r="W25064" s="287"/>
      <c r="Z25064" s="289"/>
    </row>
    <row r="25065" spans="22:26">
      <c r="V25065" s="288"/>
      <c r="W25065" s="287"/>
      <c r="Z25065" s="289"/>
    </row>
    <row r="25066" spans="22:26">
      <c r="V25066" s="288"/>
      <c r="W25066" s="287"/>
      <c r="Z25066" s="289"/>
    </row>
    <row r="25067" spans="22:26">
      <c r="V25067" s="288"/>
      <c r="W25067" s="287"/>
      <c r="Z25067" s="289"/>
    </row>
    <row r="25068" spans="22:26">
      <c r="V25068" s="288"/>
      <c r="W25068" s="287"/>
      <c r="Z25068" s="289"/>
    </row>
    <row r="25069" spans="22:26">
      <c r="V25069" s="288"/>
      <c r="W25069" s="287"/>
      <c r="Z25069" s="289"/>
    </row>
    <row r="25070" spans="22:26">
      <c r="V25070" s="288"/>
      <c r="W25070" s="287"/>
      <c r="Z25070" s="289"/>
    </row>
    <row r="25071" spans="22:26">
      <c r="V25071" s="288"/>
      <c r="W25071" s="287"/>
      <c r="Z25071" s="289"/>
    </row>
    <row r="25072" spans="22:26">
      <c r="V25072" s="288"/>
      <c r="W25072" s="287"/>
      <c r="Z25072" s="289"/>
    </row>
    <row r="25073" spans="22:26">
      <c r="V25073" s="288"/>
      <c r="W25073" s="287"/>
      <c r="Z25073" s="289"/>
    </row>
    <row r="25074" spans="22:26">
      <c r="V25074" s="288"/>
      <c r="W25074" s="287"/>
      <c r="Z25074" s="289"/>
    </row>
    <row r="25075" spans="22:26">
      <c r="V25075" s="288"/>
      <c r="W25075" s="287"/>
      <c r="Z25075" s="289"/>
    </row>
    <row r="25076" spans="22:26">
      <c r="V25076" s="288"/>
      <c r="W25076" s="287"/>
      <c r="Z25076" s="289"/>
    </row>
    <row r="25077" spans="22:26">
      <c r="V25077" s="288"/>
      <c r="W25077" s="287"/>
      <c r="Z25077" s="289"/>
    </row>
    <row r="25078" spans="22:26">
      <c r="V25078" s="288"/>
      <c r="W25078" s="287"/>
      <c r="Z25078" s="289"/>
    </row>
    <row r="25079" spans="22:26">
      <c r="V25079" s="288"/>
      <c r="W25079" s="287"/>
      <c r="Z25079" s="289"/>
    </row>
    <row r="25080" spans="22:26">
      <c r="V25080" s="288"/>
      <c r="W25080" s="287"/>
      <c r="Z25080" s="289"/>
    </row>
    <row r="25081" spans="22:26">
      <c r="V25081" s="288"/>
      <c r="W25081" s="287"/>
      <c r="Z25081" s="289"/>
    </row>
    <row r="25082" spans="22:26">
      <c r="V25082" s="288"/>
      <c r="W25082" s="287"/>
      <c r="Z25082" s="289"/>
    </row>
    <row r="25083" spans="22:26">
      <c r="V25083" s="288"/>
      <c r="W25083" s="287"/>
      <c r="Z25083" s="289"/>
    </row>
    <row r="25084" spans="22:26">
      <c r="V25084" s="288"/>
      <c r="W25084" s="287"/>
      <c r="Z25084" s="289"/>
    </row>
    <row r="25085" spans="22:26">
      <c r="V25085" s="288"/>
      <c r="W25085" s="287"/>
      <c r="Z25085" s="289"/>
    </row>
    <row r="25086" spans="22:26">
      <c r="V25086" s="288"/>
      <c r="W25086" s="287"/>
      <c r="Z25086" s="289"/>
    </row>
    <row r="25087" spans="22:26">
      <c r="V25087" s="288"/>
      <c r="W25087" s="287"/>
      <c r="Z25087" s="289"/>
    </row>
    <row r="25088" spans="22:26">
      <c r="V25088" s="288"/>
      <c r="W25088" s="287"/>
      <c r="Z25088" s="289"/>
    </row>
    <row r="25089" spans="22:26">
      <c r="V25089" s="288"/>
      <c r="W25089" s="287"/>
      <c r="Z25089" s="289"/>
    </row>
    <row r="25090" spans="22:26">
      <c r="V25090" s="288"/>
      <c r="W25090" s="287"/>
      <c r="Z25090" s="289"/>
    </row>
    <row r="25091" spans="22:26">
      <c r="V25091" s="288"/>
      <c r="W25091" s="287"/>
      <c r="Z25091" s="289"/>
    </row>
    <row r="25092" spans="22:26">
      <c r="V25092" s="288"/>
      <c r="W25092" s="287"/>
      <c r="Z25092" s="289"/>
    </row>
    <row r="25093" spans="22:26">
      <c r="V25093" s="288"/>
      <c r="W25093" s="287"/>
      <c r="Z25093" s="289"/>
    </row>
    <row r="25094" spans="22:26">
      <c r="V25094" s="288"/>
      <c r="W25094" s="287"/>
      <c r="Z25094" s="289"/>
    </row>
    <row r="25095" spans="22:26">
      <c r="V25095" s="288"/>
      <c r="W25095" s="287"/>
      <c r="Z25095" s="289"/>
    </row>
    <row r="25096" spans="22:26">
      <c r="V25096" s="288"/>
      <c r="W25096" s="287"/>
      <c r="Z25096" s="289"/>
    </row>
    <row r="25097" spans="22:26">
      <c r="V25097" s="288"/>
      <c r="W25097" s="287"/>
      <c r="Z25097" s="289"/>
    </row>
    <row r="25098" spans="22:26">
      <c r="V25098" s="288"/>
      <c r="W25098" s="287"/>
      <c r="Z25098" s="289"/>
    </row>
    <row r="25099" spans="22:26">
      <c r="V25099" s="288"/>
      <c r="W25099" s="287"/>
      <c r="Z25099" s="289"/>
    </row>
    <row r="25100" spans="22:26">
      <c r="V25100" s="288"/>
      <c r="W25100" s="287"/>
      <c r="Z25100" s="289"/>
    </row>
    <row r="25101" spans="22:26">
      <c r="V25101" s="288"/>
      <c r="W25101" s="287"/>
      <c r="Z25101" s="289"/>
    </row>
    <row r="25102" spans="22:26">
      <c r="V25102" s="288"/>
      <c r="W25102" s="287"/>
      <c r="Z25102" s="289"/>
    </row>
    <row r="25103" spans="22:26">
      <c r="V25103" s="288"/>
      <c r="W25103" s="287"/>
      <c r="Z25103" s="289"/>
    </row>
    <row r="25104" spans="22:26">
      <c r="V25104" s="288"/>
      <c r="W25104" s="287"/>
      <c r="Z25104" s="289"/>
    </row>
    <row r="25105" spans="22:26">
      <c r="V25105" s="288"/>
      <c r="W25105" s="287"/>
      <c r="Z25105" s="289"/>
    </row>
    <row r="25106" spans="22:26">
      <c r="V25106" s="288"/>
      <c r="W25106" s="287"/>
      <c r="Z25106" s="289"/>
    </row>
    <row r="25107" spans="22:26">
      <c r="V25107" s="288"/>
      <c r="W25107" s="287"/>
      <c r="Z25107" s="289"/>
    </row>
    <row r="25108" spans="22:26">
      <c r="V25108" s="288"/>
      <c r="W25108" s="287"/>
      <c r="Z25108" s="289"/>
    </row>
    <row r="25109" spans="22:26">
      <c r="V25109" s="288"/>
      <c r="W25109" s="287"/>
      <c r="Z25109" s="289"/>
    </row>
    <row r="25110" spans="22:26">
      <c r="V25110" s="288"/>
      <c r="W25110" s="287"/>
      <c r="Z25110" s="289"/>
    </row>
    <row r="25111" spans="22:26">
      <c r="V25111" s="288"/>
      <c r="W25111" s="287"/>
      <c r="Z25111" s="289"/>
    </row>
    <row r="25112" spans="22:26">
      <c r="V25112" s="288"/>
      <c r="W25112" s="287"/>
      <c r="Z25112" s="289"/>
    </row>
    <row r="25113" spans="22:26">
      <c r="V25113" s="288"/>
      <c r="W25113" s="287"/>
      <c r="Z25113" s="289"/>
    </row>
    <row r="25114" spans="22:26">
      <c r="V25114" s="288"/>
      <c r="W25114" s="287"/>
      <c r="Z25114" s="289"/>
    </row>
    <row r="25115" spans="22:26">
      <c r="V25115" s="288"/>
      <c r="W25115" s="287"/>
      <c r="Z25115" s="289"/>
    </row>
    <row r="25116" spans="22:26">
      <c r="V25116" s="288"/>
      <c r="W25116" s="287"/>
      <c r="Z25116" s="289"/>
    </row>
    <row r="25117" spans="22:26">
      <c r="V25117" s="288"/>
      <c r="W25117" s="287"/>
      <c r="Z25117" s="289"/>
    </row>
    <row r="25118" spans="22:26">
      <c r="V25118" s="288"/>
      <c r="W25118" s="287"/>
      <c r="Z25118" s="289"/>
    </row>
    <row r="25119" spans="22:26">
      <c r="V25119" s="288"/>
      <c r="W25119" s="287"/>
      <c r="Z25119" s="289"/>
    </row>
    <row r="25120" spans="22:26">
      <c r="V25120" s="288"/>
      <c r="W25120" s="287"/>
      <c r="Z25120" s="289"/>
    </row>
    <row r="25121" spans="22:26">
      <c r="V25121" s="288"/>
      <c r="W25121" s="287"/>
      <c r="Z25121" s="289"/>
    </row>
    <row r="25122" spans="22:26">
      <c r="V25122" s="288"/>
      <c r="W25122" s="287"/>
      <c r="Z25122" s="289"/>
    </row>
    <row r="25123" spans="22:26">
      <c r="V25123" s="288"/>
      <c r="W25123" s="287"/>
      <c r="Z25123" s="289"/>
    </row>
    <row r="25124" spans="22:26">
      <c r="V25124" s="288"/>
      <c r="W25124" s="287"/>
      <c r="Z25124" s="289"/>
    </row>
    <row r="25125" spans="22:26">
      <c r="V25125" s="288"/>
      <c r="W25125" s="287"/>
      <c r="Z25125" s="289"/>
    </row>
    <row r="25126" spans="22:26">
      <c r="V25126" s="288"/>
      <c r="W25126" s="287"/>
      <c r="Z25126" s="289"/>
    </row>
    <row r="25127" spans="22:26">
      <c r="V25127" s="288"/>
      <c r="W25127" s="287"/>
      <c r="Z25127" s="289"/>
    </row>
    <row r="25128" spans="22:26">
      <c r="V25128" s="288"/>
      <c r="W25128" s="287"/>
      <c r="Z25128" s="289"/>
    </row>
    <row r="25129" spans="22:26">
      <c r="V25129" s="288"/>
      <c r="W25129" s="287"/>
      <c r="Z25129" s="289"/>
    </row>
    <row r="25130" spans="22:26">
      <c r="V25130" s="288"/>
      <c r="W25130" s="287"/>
      <c r="Z25130" s="289"/>
    </row>
    <row r="25131" spans="22:26">
      <c r="V25131" s="288"/>
      <c r="W25131" s="287"/>
      <c r="Z25131" s="289"/>
    </row>
    <row r="25132" spans="22:26">
      <c r="V25132" s="288"/>
      <c r="W25132" s="287"/>
      <c r="Z25132" s="289"/>
    </row>
    <row r="25133" spans="22:26">
      <c r="V25133" s="288"/>
      <c r="W25133" s="287"/>
      <c r="Z25133" s="289"/>
    </row>
    <row r="25134" spans="22:26">
      <c r="V25134" s="288"/>
      <c r="W25134" s="287"/>
      <c r="Z25134" s="289"/>
    </row>
    <row r="25135" spans="22:26">
      <c r="V25135" s="288"/>
      <c r="W25135" s="287"/>
      <c r="Z25135" s="289"/>
    </row>
    <row r="25136" spans="22:26">
      <c r="V25136" s="288"/>
      <c r="W25136" s="287"/>
      <c r="Z25136" s="289"/>
    </row>
    <row r="25137" spans="22:26">
      <c r="V25137" s="288"/>
      <c r="W25137" s="287"/>
      <c r="Z25137" s="289"/>
    </row>
    <row r="25138" spans="22:26">
      <c r="V25138" s="288"/>
      <c r="W25138" s="287"/>
      <c r="Z25138" s="289"/>
    </row>
    <row r="25139" spans="22:26">
      <c r="V25139" s="288"/>
      <c r="W25139" s="287"/>
      <c r="Z25139" s="289"/>
    </row>
    <row r="25140" spans="22:26">
      <c r="V25140" s="288"/>
      <c r="W25140" s="287"/>
      <c r="Z25140" s="289"/>
    </row>
    <row r="25141" spans="22:26">
      <c r="V25141" s="288"/>
      <c r="W25141" s="287"/>
      <c r="Z25141" s="289"/>
    </row>
    <row r="25142" spans="22:26">
      <c r="V25142" s="288"/>
      <c r="W25142" s="287"/>
      <c r="Z25142" s="289"/>
    </row>
    <row r="25143" spans="22:26">
      <c r="V25143" s="288"/>
      <c r="W25143" s="287"/>
      <c r="Z25143" s="289"/>
    </row>
    <row r="25144" spans="22:26">
      <c r="V25144" s="288"/>
      <c r="W25144" s="287"/>
      <c r="Z25144" s="289"/>
    </row>
    <row r="25145" spans="22:26">
      <c r="V25145" s="288"/>
      <c r="W25145" s="287"/>
      <c r="Z25145" s="289"/>
    </row>
    <row r="25146" spans="22:26">
      <c r="V25146" s="288"/>
      <c r="W25146" s="287"/>
      <c r="Z25146" s="289"/>
    </row>
    <row r="25147" spans="22:26">
      <c r="V25147" s="288"/>
      <c r="W25147" s="287"/>
      <c r="Z25147" s="289"/>
    </row>
    <row r="25148" spans="22:26">
      <c r="V25148" s="288"/>
      <c r="W25148" s="287"/>
      <c r="Z25148" s="289"/>
    </row>
    <row r="25149" spans="22:26">
      <c r="V25149" s="288"/>
      <c r="W25149" s="287"/>
      <c r="Z25149" s="289"/>
    </row>
    <row r="25150" spans="22:26">
      <c r="V25150" s="288"/>
      <c r="W25150" s="287"/>
      <c r="Z25150" s="289"/>
    </row>
    <row r="25151" spans="22:26">
      <c r="V25151" s="288"/>
      <c r="W25151" s="287"/>
      <c r="Z25151" s="289"/>
    </row>
    <row r="25152" spans="22:26">
      <c r="V25152" s="288"/>
      <c r="W25152" s="287"/>
      <c r="Z25152" s="289"/>
    </row>
    <row r="25153" spans="22:26">
      <c r="V25153" s="288"/>
      <c r="W25153" s="287"/>
      <c r="Z25153" s="289"/>
    </row>
    <row r="25154" spans="22:26">
      <c r="V25154" s="288"/>
      <c r="W25154" s="287"/>
      <c r="Z25154" s="289"/>
    </row>
    <row r="25155" spans="22:26">
      <c r="V25155" s="288"/>
      <c r="W25155" s="287"/>
      <c r="Z25155" s="289"/>
    </row>
    <row r="25156" spans="22:26">
      <c r="V25156" s="288"/>
      <c r="W25156" s="287"/>
      <c r="Z25156" s="289"/>
    </row>
    <row r="25157" spans="22:26">
      <c r="V25157" s="288"/>
      <c r="W25157" s="287"/>
      <c r="Z25157" s="289"/>
    </row>
    <row r="25158" spans="22:26">
      <c r="V25158" s="288"/>
      <c r="W25158" s="287"/>
      <c r="Z25158" s="289"/>
    </row>
    <row r="25159" spans="22:26">
      <c r="V25159" s="288"/>
      <c r="W25159" s="287"/>
      <c r="Z25159" s="289"/>
    </row>
    <row r="25160" spans="22:26">
      <c r="V25160" s="288"/>
      <c r="W25160" s="287"/>
      <c r="Z25160" s="289"/>
    </row>
    <row r="25161" spans="22:26">
      <c r="V25161" s="288"/>
      <c r="W25161" s="287"/>
      <c r="Z25161" s="289"/>
    </row>
    <row r="25162" spans="22:26">
      <c r="V25162" s="288"/>
      <c r="W25162" s="287"/>
      <c r="Z25162" s="289"/>
    </row>
    <row r="25163" spans="22:26">
      <c r="V25163" s="288"/>
      <c r="W25163" s="287"/>
      <c r="Z25163" s="289"/>
    </row>
    <row r="25164" spans="22:26">
      <c r="V25164" s="288"/>
      <c r="W25164" s="287"/>
      <c r="Z25164" s="289"/>
    </row>
    <row r="25165" spans="22:26">
      <c r="V25165" s="288"/>
      <c r="W25165" s="287"/>
      <c r="Z25165" s="289"/>
    </row>
    <row r="25166" spans="22:26">
      <c r="V25166" s="288"/>
      <c r="W25166" s="287"/>
      <c r="Z25166" s="289"/>
    </row>
    <row r="25167" spans="22:26">
      <c r="V25167" s="288"/>
      <c r="W25167" s="287"/>
      <c r="Z25167" s="289"/>
    </row>
    <row r="25168" spans="22:26">
      <c r="V25168" s="288"/>
      <c r="W25168" s="287"/>
      <c r="Z25168" s="289"/>
    </row>
    <row r="25169" spans="22:26">
      <c r="V25169" s="288"/>
      <c r="W25169" s="287"/>
      <c r="Z25169" s="289"/>
    </row>
    <row r="25170" spans="22:26">
      <c r="V25170" s="288"/>
      <c r="W25170" s="287"/>
      <c r="Z25170" s="289"/>
    </row>
    <row r="25171" spans="22:26">
      <c r="V25171" s="288"/>
      <c r="W25171" s="287"/>
      <c r="Z25171" s="289"/>
    </row>
    <row r="25172" spans="22:26">
      <c r="V25172" s="288"/>
      <c r="W25172" s="287"/>
      <c r="Z25172" s="289"/>
    </row>
    <row r="25173" spans="22:26">
      <c r="V25173" s="288"/>
      <c r="W25173" s="287"/>
      <c r="Z25173" s="289"/>
    </row>
    <row r="25174" spans="22:26">
      <c r="V25174" s="288"/>
      <c r="W25174" s="287"/>
      <c r="Z25174" s="289"/>
    </row>
    <row r="25175" spans="22:26">
      <c r="V25175" s="288"/>
      <c r="W25175" s="287"/>
      <c r="Z25175" s="289"/>
    </row>
    <row r="25176" spans="22:26">
      <c r="V25176" s="288"/>
      <c r="W25176" s="287"/>
      <c r="Z25176" s="289"/>
    </row>
    <row r="25177" spans="22:26">
      <c r="V25177" s="288"/>
      <c r="W25177" s="287"/>
      <c r="Z25177" s="289"/>
    </row>
    <row r="25178" spans="22:26">
      <c r="V25178" s="288"/>
      <c r="W25178" s="287"/>
      <c r="Z25178" s="289"/>
    </row>
    <row r="25179" spans="22:26">
      <c r="V25179" s="288"/>
      <c r="W25179" s="287"/>
      <c r="Z25179" s="289"/>
    </row>
    <row r="25180" spans="22:26">
      <c r="V25180" s="288"/>
      <c r="W25180" s="287"/>
      <c r="Z25180" s="289"/>
    </row>
    <row r="25181" spans="22:26">
      <c r="V25181" s="288"/>
      <c r="W25181" s="287"/>
      <c r="Z25181" s="289"/>
    </row>
    <row r="25182" spans="22:26">
      <c r="V25182" s="288"/>
      <c r="W25182" s="287"/>
      <c r="Z25182" s="289"/>
    </row>
    <row r="25183" spans="22:26">
      <c r="V25183" s="288"/>
      <c r="W25183" s="287"/>
      <c r="Z25183" s="289"/>
    </row>
    <row r="25184" spans="22:26">
      <c r="V25184" s="288"/>
      <c r="W25184" s="287"/>
      <c r="Z25184" s="289"/>
    </row>
    <row r="25185" spans="22:26">
      <c r="V25185" s="288"/>
      <c r="W25185" s="287"/>
      <c r="Z25185" s="289"/>
    </row>
    <row r="25186" spans="22:26">
      <c r="V25186" s="288"/>
      <c r="W25186" s="287"/>
      <c r="Z25186" s="289"/>
    </row>
    <row r="25187" spans="22:26">
      <c r="V25187" s="288"/>
      <c r="W25187" s="287"/>
      <c r="Z25187" s="289"/>
    </row>
    <row r="25188" spans="22:26">
      <c r="V25188" s="288"/>
      <c r="W25188" s="287"/>
      <c r="Z25188" s="289"/>
    </row>
    <row r="25189" spans="22:26">
      <c r="V25189" s="288"/>
      <c r="W25189" s="287"/>
      <c r="Z25189" s="289"/>
    </row>
    <row r="25190" spans="22:26">
      <c r="V25190" s="288"/>
      <c r="W25190" s="287"/>
      <c r="Z25190" s="289"/>
    </row>
    <row r="25191" spans="22:26">
      <c r="V25191" s="288"/>
      <c r="W25191" s="287"/>
      <c r="Z25191" s="289"/>
    </row>
    <row r="25192" spans="22:26">
      <c r="V25192" s="288"/>
      <c r="W25192" s="287"/>
      <c r="Z25192" s="289"/>
    </row>
    <row r="25193" spans="22:26">
      <c r="V25193" s="288"/>
      <c r="W25193" s="287"/>
      <c r="Z25193" s="289"/>
    </row>
    <row r="25194" spans="22:26">
      <c r="V25194" s="288"/>
      <c r="W25194" s="287"/>
      <c r="Z25194" s="289"/>
    </row>
    <row r="25195" spans="22:26">
      <c r="V25195" s="288"/>
      <c r="W25195" s="287"/>
      <c r="Z25195" s="289"/>
    </row>
    <row r="25196" spans="22:26">
      <c r="V25196" s="288"/>
      <c r="W25196" s="287"/>
      <c r="Z25196" s="289"/>
    </row>
    <row r="25197" spans="22:26">
      <c r="V25197" s="288"/>
      <c r="W25197" s="287"/>
      <c r="Z25197" s="289"/>
    </row>
    <row r="25198" spans="22:26">
      <c r="V25198" s="288"/>
      <c r="W25198" s="287"/>
      <c r="Z25198" s="289"/>
    </row>
    <row r="25199" spans="22:26">
      <c r="V25199" s="288"/>
      <c r="W25199" s="287"/>
      <c r="Z25199" s="289"/>
    </row>
    <row r="25200" spans="22:26">
      <c r="V25200" s="288"/>
      <c r="W25200" s="287"/>
      <c r="Z25200" s="289"/>
    </row>
    <row r="25201" spans="22:26">
      <c r="V25201" s="288"/>
      <c r="W25201" s="287"/>
      <c r="Z25201" s="289"/>
    </row>
    <row r="25202" spans="22:26">
      <c r="V25202" s="288"/>
      <c r="W25202" s="287"/>
      <c r="Z25202" s="289"/>
    </row>
    <row r="25203" spans="22:26">
      <c r="V25203" s="288"/>
      <c r="W25203" s="287"/>
      <c r="Z25203" s="289"/>
    </row>
    <row r="25204" spans="22:26">
      <c r="V25204" s="288"/>
      <c r="W25204" s="287"/>
      <c r="Z25204" s="289"/>
    </row>
    <row r="25205" spans="22:26">
      <c r="V25205" s="288"/>
      <c r="W25205" s="287"/>
      <c r="Z25205" s="289"/>
    </row>
    <row r="25206" spans="22:26">
      <c r="V25206" s="288"/>
      <c r="W25206" s="287"/>
      <c r="Z25206" s="289"/>
    </row>
    <row r="25207" spans="22:26">
      <c r="V25207" s="288"/>
      <c r="W25207" s="287"/>
      <c r="Z25207" s="289"/>
    </row>
    <row r="25208" spans="22:26">
      <c r="V25208" s="288"/>
      <c r="W25208" s="287"/>
      <c r="Z25208" s="289"/>
    </row>
    <row r="25209" spans="22:26">
      <c r="V25209" s="288"/>
      <c r="W25209" s="287"/>
      <c r="Z25209" s="289"/>
    </row>
    <row r="25210" spans="22:26">
      <c r="V25210" s="288"/>
      <c r="W25210" s="287"/>
      <c r="Z25210" s="289"/>
    </row>
    <row r="25211" spans="22:26">
      <c r="V25211" s="288"/>
      <c r="W25211" s="287"/>
      <c r="Z25211" s="289"/>
    </row>
    <row r="25212" spans="22:26">
      <c r="V25212" s="288"/>
      <c r="W25212" s="287"/>
      <c r="Z25212" s="289"/>
    </row>
    <row r="25213" spans="22:26">
      <c r="V25213" s="288"/>
      <c r="W25213" s="287"/>
      <c r="Z25213" s="289"/>
    </row>
    <row r="25214" spans="22:26">
      <c r="V25214" s="288"/>
      <c r="W25214" s="287"/>
      <c r="Z25214" s="289"/>
    </row>
    <row r="25215" spans="22:26">
      <c r="V25215" s="288"/>
      <c r="W25215" s="287"/>
      <c r="Z25215" s="289"/>
    </row>
    <row r="25216" spans="22:26">
      <c r="V25216" s="288"/>
      <c r="W25216" s="287"/>
      <c r="Z25216" s="289"/>
    </row>
    <row r="25217" spans="22:26">
      <c r="V25217" s="288"/>
      <c r="W25217" s="287"/>
      <c r="Z25217" s="289"/>
    </row>
    <row r="25218" spans="22:26">
      <c r="V25218" s="288"/>
      <c r="W25218" s="287"/>
      <c r="Z25218" s="289"/>
    </row>
    <row r="25219" spans="22:26">
      <c r="V25219" s="288"/>
      <c r="W25219" s="287"/>
      <c r="Z25219" s="289"/>
    </row>
    <row r="25220" spans="22:26">
      <c r="V25220" s="288"/>
      <c r="W25220" s="287"/>
      <c r="Z25220" s="289"/>
    </row>
    <row r="25221" spans="22:26">
      <c r="V25221" s="288"/>
      <c r="W25221" s="287"/>
      <c r="Z25221" s="289"/>
    </row>
    <row r="25222" spans="22:26">
      <c r="V25222" s="288"/>
      <c r="W25222" s="287"/>
      <c r="Z25222" s="289"/>
    </row>
    <row r="25223" spans="22:26">
      <c r="V25223" s="288"/>
      <c r="W25223" s="287"/>
      <c r="Z25223" s="289"/>
    </row>
    <row r="25224" spans="22:26">
      <c r="V25224" s="288"/>
      <c r="W25224" s="287"/>
      <c r="Z25224" s="289"/>
    </row>
    <row r="25225" spans="22:26">
      <c r="V25225" s="288"/>
      <c r="W25225" s="287"/>
      <c r="Z25225" s="289"/>
    </row>
    <row r="25226" spans="22:26">
      <c r="V25226" s="288"/>
      <c r="W25226" s="287"/>
      <c r="Z25226" s="289"/>
    </row>
    <row r="25227" spans="22:26">
      <c r="V25227" s="288"/>
      <c r="W25227" s="287"/>
      <c r="Z25227" s="289"/>
    </row>
    <row r="25228" spans="22:26">
      <c r="V25228" s="288"/>
      <c r="W25228" s="287"/>
      <c r="Z25228" s="289"/>
    </row>
    <row r="25229" spans="22:26">
      <c r="V25229" s="288"/>
      <c r="W25229" s="287"/>
      <c r="Z25229" s="289"/>
    </row>
    <row r="25230" spans="22:26">
      <c r="V25230" s="288"/>
      <c r="W25230" s="287"/>
      <c r="Z25230" s="289"/>
    </row>
    <row r="25231" spans="22:26">
      <c r="V25231" s="288"/>
      <c r="W25231" s="287"/>
      <c r="Z25231" s="289"/>
    </row>
    <row r="25232" spans="22:26">
      <c r="V25232" s="288"/>
      <c r="W25232" s="287"/>
      <c r="Z25232" s="289"/>
    </row>
    <row r="25233" spans="22:26">
      <c r="V25233" s="288"/>
      <c r="W25233" s="287"/>
      <c r="Z25233" s="289"/>
    </row>
    <row r="25234" spans="22:26">
      <c r="V25234" s="288"/>
      <c r="W25234" s="287"/>
      <c r="Z25234" s="289"/>
    </row>
    <row r="25235" spans="22:26">
      <c r="V25235" s="288"/>
      <c r="W25235" s="287"/>
      <c r="Z25235" s="289"/>
    </row>
    <row r="25236" spans="22:26">
      <c r="V25236" s="288"/>
      <c r="W25236" s="287"/>
      <c r="Z25236" s="289"/>
    </row>
    <row r="25237" spans="22:26">
      <c r="V25237" s="288"/>
      <c r="W25237" s="287"/>
      <c r="Z25237" s="289"/>
    </row>
    <row r="25238" spans="22:26">
      <c r="V25238" s="288"/>
      <c r="W25238" s="287"/>
      <c r="Z25238" s="289"/>
    </row>
    <row r="25239" spans="22:26">
      <c r="V25239" s="288"/>
      <c r="W25239" s="287"/>
      <c r="Z25239" s="289"/>
    </row>
    <row r="25240" spans="22:26">
      <c r="V25240" s="288"/>
      <c r="W25240" s="287"/>
      <c r="Z25240" s="289"/>
    </row>
    <row r="25241" spans="22:26">
      <c r="V25241" s="288"/>
      <c r="W25241" s="287"/>
      <c r="Z25241" s="289"/>
    </row>
    <row r="25242" spans="22:26">
      <c r="V25242" s="288"/>
      <c r="W25242" s="287"/>
      <c r="Z25242" s="289"/>
    </row>
    <row r="25243" spans="22:26">
      <c r="V25243" s="288"/>
      <c r="W25243" s="287"/>
      <c r="Z25243" s="289"/>
    </row>
    <row r="25244" spans="22:26">
      <c r="V25244" s="288"/>
      <c r="W25244" s="287"/>
      <c r="Z25244" s="289"/>
    </row>
    <row r="25245" spans="22:26">
      <c r="V25245" s="288"/>
      <c r="W25245" s="287"/>
      <c r="Z25245" s="289"/>
    </row>
    <row r="25246" spans="22:26">
      <c r="V25246" s="288"/>
      <c r="W25246" s="287"/>
      <c r="Z25246" s="289"/>
    </row>
    <row r="25247" spans="22:26">
      <c r="V25247" s="288"/>
      <c r="W25247" s="287"/>
      <c r="Z25247" s="289"/>
    </row>
    <row r="25248" spans="22:26">
      <c r="V25248" s="288"/>
      <c r="W25248" s="287"/>
      <c r="Z25248" s="289"/>
    </row>
    <row r="25249" spans="22:26">
      <c r="V25249" s="288"/>
      <c r="W25249" s="287"/>
      <c r="Z25249" s="289"/>
    </row>
    <row r="25250" spans="22:26">
      <c r="V25250" s="288"/>
      <c r="W25250" s="287"/>
      <c r="Z25250" s="289"/>
    </row>
    <row r="25251" spans="22:26">
      <c r="V25251" s="288"/>
      <c r="W25251" s="287"/>
      <c r="Z25251" s="289"/>
    </row>
    <row r="25252" spans="22:26">
      <c r="V25252" s="288"/>
      <c r="W25252" s="287"/>
      <c r="Z25252" s="289"/>
    </row>
    <row r="25253" spans="22:26">
      <c r="V25253" s="288"/>
      <c r="W25253" s="287"/>
      <c r="Z25253" s="289"/>
    </row>
    <row r="25254" spans="22:26">
      <c r="V25254" s="288"/>
      <c r="W25254" s="287"/>
      <c r="Z25254" s="289"/>
    </row>
    <row r="25255" spans="22:26">
      <c r="V25255" s="288"/>
      <c r="W25255" s="287"/>
      <c r="Z25255" s="289"/>
    </row>
    <row r="25256" spans="22:26">
      <c r="V25256" s="288"/>
      <c r="W25256" s="287"/>
      <c r="Z25256" s="289"/>
    </row>
    <row r="25257" spans="22:26">
      <c r="V25257" s="288"/>
      <c r="W25257" s="287"/>
      <c r="Z25257" s="289"/>
    </row>
    <row r="25258" spans="22:26">
      <c r="V25258" s="288"/>
      <c r="W25258" s="287"/>
      <c r="Z25258" s="289"/>
    </row>
    <row r="25259" spans="22:26">
      <c r="V25259" s="288"/>
      <c r="W25259" s="287"/>
      <c r="Z25259" s="289"/>
    </row>
    <row r="25260" spans="22:26">
      <c r="V25260" s="288"/>
      <c r="W25260" s="287"/>
      <c r="Z25260" s="289"/>
    </row>
    <row r="25261" spans="22:26">
      <c r="V25261" s="288"/>
      <c r="W25261" s="287"/>
      <c r="Z25261" s="289"/>
    </row>
    <row r="25262" spans="22:26">
      <c r="V25262" s="288"/>
      <c r="W25262" s="287"/>
      <c r="Z25262" s="289"/>
    </row>
    <row r="25263" spans="22:26">
      <c r="V25263" s="288"/>
      <c r="W25263" s="287"/>
      <c r="Z25263" s="289"/>
    </row>
    <row r="25264" spans="22:26">
      <c r="V25264" s="288"/>
      <c r="W25264" s="287"/>
      <c r="Z25264" s="289"/>
    </row>
    <row r="25265" spans="22:26">
      <c r="V25265" s="288"/>
      <c r="W25265" s="287"/>
      <c r="Z25265" s="289"/>
    </row>
    <row r="25266" spans="22:26">
      <c r="V25266" s="288"/>
      <c r="W25266" s="287"/>
      <c r="Z25266" s="289"/>
    </row>
    <row r="25267" spans="22:26">
      <c r="V25267" s="288"/>
      <c r="W25267" s="287"/>
      <c r="Z25267" s="289"/>
    </row>
    <row r="25268" spans="22:26">
      <c r="V25268" s="288"/>
      <c r="W25268" s="287"/>
      <c r="Z25268" s="289"/>
    </row>
    <row r="25269" spans="22:26">
      <c r="V25269" s="288"/>
      <c r="W25269" s="287"/>
      <c r="Z25269" s="289"/>
    </row>
    <row r="25270" spans="22:26">
      <c r="V25270" s="288"/>
      <c r="W25270" s="287"/>
      <c r="Z25270" s="289"/>
    </row>
    <row r="25271" spans="22:26">
      <c r="V25271" s="288"/>
      <c r="W25271" s="287"/>
      <c r="Z25271" s="289"/>
    </row>
    <row r="25272" spans="22:26">
      <c r="V25272" s="288"/>
      <c r="W25272" s="287"/>
      <c r="Z25272" s="289"/>
    </row>
    <row r="25273" spans="22:26">
      <c r="V25273" s="288"/>
      <c r="W25273" s="287"/>
      <c r="Z25273" s="289"/>
    </row>
    <row r="25274" spans="22:26">
      <c r="V25274" s="288"/>
      <c r="W25274" s="287"/>
      <c r="Z25274" s="289"/>
    </row>
    <row r="25275" spans="22:26">
      <c r="V25275" s="288"/>
      <c r="W25275" s="287"/>
      <c r="Z25275" s="289"/>
    </row>
    <row r="25276" spans="22:26">
      <c r="V25276" s="288"/>
      <c r="W25276" s="287"/>
      <c r="Z25276" s="289"/>
    </row>
    <row r="25277" spans="22:26">
      <c r="V25277" s="288"/>
      <c r="W25277" s="287"/>
      <c r="Z25277" s="289"/>
    </row>
    <row r="25278" spans="22:26">
      <c r="V25278" s="288"/>
      <c r="W25278" s="287"/>
      <c r="Z25278" s="289"/>
    </row>
    <row r="25279" spans="22:26">
      <c r="V25279" s="288"/>
      <c r="W25279" s="287"/>
      <c r="Z25279" s="289"/>
    </row>
    <row r="25280" spans="22:26">
      <c r="V25280" s="288"/>
      <c r="W25280" s="287"/>
      <c r="Z25280" s="289"/>
    </row>
    <row r="25281" spans="22:26">
      <c r="V25281" s="288"/>
      <c r="W25281" s="287"/>
      <c r="Z25281" s="289"/>
    </row>
    <row r="25282" spans="22:26">
      <c r="V25282" s="288"/>
      <c r="W25282" s="287"/>
      <c r="Z25282" s="289"/>
    </row>
    <row r="25283" spans="22:26">
      <c r="V25283" s="288"/>
      <c r="W25283" s="287"/>
      <c r="Z25283" s="289"/>
    </row>
    <row r="25284" spans="22:26">
      <c r="V25284" s="288"/>
      <c r="W25284" s="287"/>
      <c r="Z25284" s="289"/>
    </row>
    <row r="25285" spans="22:26">
      <c r="V25285" s="288"/>
      <c r="W25285" s="287"/>
      <c r="Z25285" s="289"/>
    </row>
    <row r="25286" spans="22:26">
      <c r="V25286" s="288"/>
      <c r="W25286" s="287"/>
      <c r="Z25286" s="289"/>
    </row>
    <row r="25287" spans="22:26">
      <c r="V25287" s="288"/>
      <c r="W25287" s="287"/>
      <c r="Z25287" s="289"/>
    </row>
    <row r="25288" spans="22:26">
      <c r="V25288" s="288"/>
      <c r="W25288" s="287"/>
      <c r="Z25288" s="289"/>
    </row>
    <row r="25289" spans="22:26">
      <c r="V25289" s="288"/>
      <c r="W25289" s="287"/>
      <c r="Z25289" s="289"/>
    </row>
    <row r="25290" spans="22:26">
      <c r="V25290" s="288"/>
      <c r="W25290" s="287"/>
      <c r="Z25290" s="289"/>
    </row>
    <row r="25291" spans="22:26">
      <c r="V25291" s="288"/>
      <c r="W25291" s="287"/>
      <c r="Z25291" s="289"/>
    </row>
    <row r="25292" spans="22:26">
      <c r="V25292" s="288"/>
      <c r="W25292" s="287"/>
      <c r="Z25292" s="289"/>
    </row>
    <row r="25293" spans="22:26">
      <c r="V25293" s="288"/>
      <c r="W25293" s="287"/>
      <c r="Z25293" s="289"/>
    </row>
    <row r="25294" spans="22:26">
      <c r="V25294" s="288"/>
      <c r="W25294" s="287"/>
      <c r="Z25294" s="289"/>
    </row>
    <row r="25295" spans="22:26">
      <c r="V25295" s="288"/>
      <c r="W25295" s="287"/>
      <c r="Z25295" s="289"/>
    </row>
    <row r="25296" spans="22:26">
      <c r="V25296" s="288"/>
      <c r="W25296" s="287"/>
      <c r="Z25296" s="289"/>
    </row>
    <row r="25297" spans="22:26">
      <c r="V25297" s="288"/>
      <c r="W25297" s="287"/>
      <c r="Z25297" s="289"/>
    </row>
    <row r="25298" spans="22:26">
      <c r="V25298" s="288"/>
      <c r="W25298" s="287"/>
      <c r="Z25298" s="289"/>
    </row>
    <row r="25299" spans="22:26">
      <c r="V25299" s="288"/>
      <c r="W25299" s="287"/>
      <c r="Z25299" s="289"/>
    </row>
    <row r="25300" spans="22:26">
      <c r="V25300" s="288"/>
      <c r="W25300" s="287"/>
      <c r="Z25300" s="289"/>
    </row>
    <row r="25301" spans="22:26">
      <c r="V25301" s="288"/>
      <c r="W25301" s="287"/>
      <c r="Z25301" s="289"/>
    </row>
    <row r="25302" spans="22:26">
      <c r="V25302" s="288"/>
      <c r="W25302" s="287"/>
      <c r="Z25302" s="289"/>
    </row>
    <row r="25303" spans="22:26">
      <c r="V25303" s="288"/>
      <c r="W25303" s="287"/>
      <c r="Z25303" s="289"/>
    </row>
    <row r="25304" spans="22:26">
      <c r="V25304" s="288"/>
      <c r="W25304" s="287"/>
      <c r="Z25304" s="289"/>
    </row>
    <row r="25305" spans="22:26">
      <c r="V25305" s="288"/>
      <c r="W25305" s="287"/>
      <c r="Z25305" s="289"/>
    </row>
    <row r="25306" spans="22:26">
      <c r="V25306" s="288"/>
      <c r="W25306" s="287"/>
      <c r="Z25306" s="289"/>
    </row>
    <row r="25307" spans="22:26">
      <c r="V25307" s="288"/>
      <c r="W25307" s="287"/>
      <c r="Z25307" s="289"/>
    </row>
    <row r="25308" spans="22:26">
      <c r="V25308" s="288"/>
      <c r="W25308" s="287"/>
      <c r="Z25308" s="289"/>
    </row>
    <row r="25309" spans="22:26">
      <c r="V25309" s="288"/>
      <c r="W25309" s="287"/>
      <c r="Z25309" s="289"/>
    </row>
    <row r="25310" spans="22:26">
      <c r="V25310" s="288"/>
      <c r="W25310" s="287"/>
      <c r="Z25310" s="289"/>
    </row>
    <row r="25311" spans="22:26">
      <c r="V25311" s="288"/>
      <c r="W25311" s="287"/>
      <c r="Z25311" s="289"/>
    </row>
    <row r="25312" spans="22:26">
      <c r="V25312" s="288"/>
      <c r="W25312" s="287"/>
      <c r="Z25312" s="289"/>
    </row>
    <row r="25313" spans="22:26">
      <c r="V25313" s="288"/>
      <c r="W25313" s="287"/>
      <c r="Z25313" s="289"/>
    </row>
    <row r="25314" spans="22:26">
      <c r="V25314" s="288"/>
      <c r="W25314" s="287"/>
      <c r="Z25314" s="289"/>
    </row>
    <row r="25315" spans="22:26">
      <c r="V25315" s="288"/>
      <c r="W25315" s="287"/>
      <c r="Z25315" s="289"/>
    </row>
    <row r="25316" spans="22:26">
      <c r="V25316" s="288"/>
      <c r="W25316" s="287"/>
      <c r="Z25316" s="289"/>
    </row>
    <row r="25317" spans="22:26">
      <c r="V25317" s="288"/>
      <c r="W25317" s="287"/>
      <c r="Z25317" s="289"/>
    </row>
    <row r="25318" spans="22:26">
      <c r="V25318" s="288"/>
      <c r="W25318" s="287"/>
      <c r="Z25318" s="289"/>
    </row>
    <row r="25319" spans="22:26">
      <c r="V25319" s="288"/>
      <c r="W25319" s="287"/>
      <c r="Z25319" s="289"/>
    </row>
    <row r="25320" spans="22:26">
      <c r="V25320" s="288"/>
      <c r="W25320" s="287"/>
      <c r="Z25320" s="289"/>
    </row>
    <row r="25321" spans="22:26">
      <c r="V25321" s="288"/>
      <c r="W25321" s="287"/>
      <c r="Z25321" s="289"/>
    </row>
    <row r="25322" spans="22:26">
      <c r="V25322" s="288"/>
      <c r="W25322" s="287"/>
      <c r="Z25322" s="289"/>
    </row>
    <row r="25323" spans="22:26">
      <c r="V25323" s="288"/>
      <c r="W25323" s="287"/>
      <c r="Z25323" s="289"/>
    </row>
    <row r="25324" spans="22:26">
      <c r="V25324" s="288"/>
      <c r="W25324" s="287"/>
      <c r="Z25324" s="289"/>
    </row>
    <row r="25325" spans="22:26">
      <c r="V25325" s="288"/>
      <c r="W25325" s="287"/>
      <c r="Z25325" s="289"/>
    </row>
    <row r="25326" spans="22:26">
      <c r="V25326" s="288"/>
      <c r="W25326" s="287"/>
      <c r="Z25326" s="289"/>
    </row>
    <row r="25327" spans="22:26">
      <c r="V25327" s="288"/>
      <c r="W25327" s="287"/>
      <c r="Z25327" s="289"/>
    </row>
    <row r="25328" spans="22:26">
      <c r="V25328" s="288"/>
      <c r="W25328" s="287"/>
      <c r="Z25328" s="289"/>
    </row>
    <row r="25329" spans="22:26">
      <c r="V25329" s="288"/>
      <c r="W25329" s="287"/>
      <c r="Z25329" s="289"/>
    </row>
    <row r="25330" spans="22:26">
      <c r="V25330" s="288"/>
      <c r="W25330" s="287"/>
      <c r="Z25330" s="289"/>
    </row>
    <row r="25331" spans="22:26">
      <c r="V25331" s="288"/>
      <c r="W25331" s="287"/>
      <c r="Z25331" s="289"/>
    </row>
    <row r="25332" spans="22:26">
      <c r="V25332" s="288"/>
      <c r="W25332" s="287"/>
      <c r="Z25332" s="289"/>
    </row>
    <row r="25333" spans="22:26">
      <c r="V25333" s="288"/>
      <c r="W25333" s="287"/>
      <c r="Z25333" s="289"/>
    </row>
    <row r="25334" spans="22:26">
      <c r="V25334" s="288"/>
      <c r="W25334" s="287"/>
      <c r="Z25334" s="289"/>
    </row>
    <row r="25335" spans="22:26">
      <c r="V25335" s="288"/>
      <c r="W25335" s="287"/>
      <c r="Z25335" s="289"/>
    </row>
    <row r="25336" spans="22:26">
      <c r="V25336" s="288"/>
      <c r="W25336" s="287"/>
      <c r="Z25336" s="289"/>
    </row>
    <row r="25337" spans="22:26">
      <c r="V25337" s="288"/>
      <c r="W25337" s="287"/>
      <c r="Z25337" s="289"/>
    </row>
    <row r="25338" spans="22:26">
      <c r="V25338" s="288"/>
      <c r="W25338" s="287"/>
      <c r="Z25338" s="289"/>
    </row>
    <row r="25339" spans="22:26">
      <c r="V25339" s="288"/>
      <c r="W25339" s="287"/>
      <c r="Z25339" s="289"/>
    </row>
    <row r="25340" spans="22:26">
      <c r="V25340" s="288"/>
      <c r="W25340" s="287"/>
      <c r="Z25340" s="289"/>
    </row>
    <row r="25341" spans="22:26">
      <c r="V25341" s="288"/>
      <c r="W25341" s="287"/>
      <c r="Z25341" s="289"/>
    </row>
    <row r="25342" spans="22:26">
      <c r="V25342" s="288"/>
      <c r="W25342" s="287"/>
      <c r="Z25342" s="289"/>
    </row>
    <row r="25343" spans="22:26">
      <c r="V25343" s="288"/>
      <c r="W25343" s="287"/>
      <c r="Z25343" s="289"/>
    </row>
    <row r="25344" spans="22:26">
      <c r="V25344" s="288"/>
      <c r="W25344" s="287"/>
      <c r="Z25344" s="289"/>
    </row>
    <row r="25345" spans="22:26">
      <c r="V25345" s="288"/>
      <c r="W25345" s="287"/>
      <c r="Z25345" s="289"/>
    </row>
    <row r="25346" spans="22:26">
      <c r="V25346" s="288"/>
      <c r="W25346" s="287"/>
      <c r="Z25346" s="289"/>
    </row>
    <row r="25347" spans="22:26">
      <c r="V25347" s="288"/>
      <c r="W25347" s="287"/>
      <c r="Z25347" s="289"/>
    </row>
    <row r="25348" spans="22:26">
      <c r="V25348" s="288"/>
      <c r="W25348" s="287"/>
      <c r="Z25348" s="289"/>
    </row>
    <row r="25349" spans="22:26">
      <c r="V25349" s="288"/>
      <c r="W25349" s="287"/>
      <c r="Z25349" s="289"/>
    </row>
    <row r="25350" spans="22:26">
      <c r="V25350" s="288"/>
      <c r="W25350" s="287"/>
      <c r="Z25350" s="289"/>
    </row>
    <row r="25351" spans="22:26">
      <c r="V25351" s="288"/>
      <c r="W25351" s="287"/>
      <c r="Z25351" s="289"/>
    </row>
    <row r="25352" spans="22:26">
      <c r="V25352" s="288"/>
      <c r="W25352" s="287"/>
      <c r="Z25352" s="289"/>
    </row>
    <row r="25353" spans="22:26">
      <c r="V25353" s="288"/>
      <c r="W25353" s="287"/>
      <c r="Z25353" s="289"/>
    </row>
    <row r="25354" spans="22:26">
      <c r="V25354" s="288"/>
      <c r="W25354" s="287"/>
      <c r="Z25354" s="289"/>
    </row>
    <row r="25355" spans="22:26">
      <c r="V25355" s="288"/>
      <c r="W25355" s="287"/>
      <c r="Z25355" s="289"/>
    </row>
    <row r="25356" spans="22:26">
      <c r="V25356" s="288"/>
      <c r="W25356" s="287"/>
      <c r="Z25356" s="289"/>
    </row>
    <row r="25357" spans="22:26">
      <c r="V25357" s="288"/>
      <c r="W25357" s="287"/>
      <c r="Z25357" s="289"/>
    </row>
    <row r="25358" spans="22:26">
      <c r="V25358" s="288"/>
      <c r="W25358" s="287"/>
      <c r="Z25358" s="289"/>
    </row>
    <row r="25359" spans="22:26">
      <c r="V25359" s="288"/>
      <c r="W25359" s="287"/>
      <c r="Z25359" s="289"/>
    </row>
    <row r="25360" spans="22:26">
      <c r="V25360" s="288"/>
      <c r="W25360" s="287"/>
      <c r="Z25360" s="289"/>
    </row>
    <row r="25361" spans="22:26">
      <c r="V25361" s="288"/>
      <c r="W25361" s="287"/>
      <c r="Z25361" s="289"/>
    </row>
    <row r="25362" spans="22:26">
      <c r="V25362" s="288"/>
      <c r="W25362" s="287"/>
      <c r="Z25362" s="289"/>
    </row>
    <row r="25363" spans="22:26">
      <c r="V25363" s="288"/>
      <c r="W25363" s="287"/>
      <c r="Z25363" s="289"/>
    </row>
    <row r="25364" spans="22:26">
      <c r="V25364" s="288"/>
      <c r="W25364" s="287"/>
      <c r="Z25364" s="289"/>
    </row>
    <row r="25365" spans="22:26">
      <c r="V25365" s="288"/>
      <c r="W25365" s="287"/>
      <c r="Z25365" s="289"/>
    </row>
    <row r="25366" spans="22:26">
      <c r="V25366" s="288"/>
      <c r="W25366" s="287"/>
      <c r="Z25366" s="289"/>
    </row>
    <row r="25367" spans="22:26">
      <c r="V25367" s="288"/>
      <c r="W25367" s="287"/>
      <c r="Z25367" s="289"/>
    </row>
    <row r="25368" spans="22:26">
      <c r="V25368" s="288"/>
      <c r="W25368" s="287"/>
      <c r="Z25368" s="289"/>
    </row>
    <row r="25369" spans="22:26">
      <c r="V25369" s="288"/>
      <c r="W25369" s="287"/>
      <c r="Z25369" s="289"/>
    </row>
    <row r="25370" spans="22:26">
      <c r="V25370" s="288"/>
      <c r="W25370" s="287"/>
      <c r="Z25370" s="289"/>
    </row>
    <row r="25371" spans="22:26">
      <c r="V25371" s="288"/>
      <c r="W25371" s="287"/>
      <c r="Z25371" s="289"/>
    </row>
    <row r="25372" spans="22:26">
      <c r="V25372" s="288"/>
      <c r="W25372" s="287"/>
      <c r="Z25372" s="289"/>
    </row>
    <row r="25373" spans="22:26">
      <c r="V25373" s="288"/>
      <c r="W25373" s="287"/>
      <c r="Z25373" s="289"/>
    </row>
    <row r="25374" spans="22:26">
      <c r="V25374" s="288"/>
      <c r="W25374" s="287"/>
      <c r="Z25374" s="289"/>
    </row>
    <row r="25375" spans="22:26">
      <c r="V25375" s="288"/>
      <c r="W25375" s="287"/>
      <c r="Z25375" s="289"/>
    </row>
    <row r="25376" spans="22:26">
      <c r="V25376" s="288"/>
      <c r="W25376" s="287"/>
      <c r="Z25376" s="289"/>
    </row>
    <row r="25377" spans="22:26">
      <c r="V25377" s="288"/>
      <c r="W25377" s="287"/>
      <c r="Z25377" s="289"/>
    </row>
    <row r="25378" spans="22:26">
      <c r="V25378" s="288"/>
      <c r="W25378" s="287"/>
      <c r="Z25378" s="289"/>
    </row>
    <row r="25379" spans="22:26">
      <c r="V25379" s="288"/>
      <c r="W25379" s="287"/>
      <c r="Z25379" s="289"/>
    </row>
    <row r="25380" spans="22:26">
      <c r="V25380" s="288"/>
      <c r="W25380" s="287"/>
      <c r="Z25380" s="289"/>
    </row>
    <row r="25381" spans="22:26">
      <c r="V25381" s="288"/>
      <c r="W25381" s="287"/>
      <c r="Z25381" s="289"/>
    </row>
    <row r="25382" spans="22:26">
      <c r="V25382" s="288"/>
      <c r="W25382" s="287"/>
      <c r="Z25382" s="289"/>
    </row>
    <row r="25383" spans="22:26">
      <c r="V25383" s="288"/>
      <c r="W25383" s="287"/>
      <c r="Z25383" s="289"/>
    </row>
    <row r="25384" spans="22:26">
      <c r="V25384" s="288"/>
      <c r="W25384" s="287"/>
      <c r="Z25384" s="289"/>
    </row>
    <row r="25385" spans="22:26">
      <c r="V25385" s="288"/>
      <c r="W25385" s="287"/>
      <c r="Z25385" s="289"/>
    </row>
    <row r="25386" spans="22:26">
      <c r="V25386" s="288"/>
      <c r="W25386" s="287"/>
      <c r="Z25386" s="289"/>
    </row>
    <row r="25387" spans="22:26">
      <c r="V25387" s="288"/>
      <c r="W25387" s="287"/>
      <c r="Z25387" s="289"/>
    </row>
    <row r="25388" spans="22:26">
      <c r="V25388" s="288"/>
      <c r="W25388" s="287"/>
      <c r="Z25388" s="289"/>
    </row>
    <row r="25389" spans="22:26">
      <c r="V25389" s="288"/>
      <c r="W25389" s="287"/>
      <c r="Z25389" s="289"/>
    </row>
    <row r="25390" spans="22:26">
      <c r="V25390" s="288"/>
      <c r="W25390" s="287"/>
      <c r="Z25390" s="289"/>
    </row>
    <row r="25391" spans="22:26">
      <c r="V25391" s="288"/>
      <c r="W25391" s="287"/>
      <c r="Z25391" s="289"/>
    </row>
    <row r="25392" spans="22:26">
      <c r="V25392" s="288"/>
      <c r="W25392" s="287"/>
      <c r="Z25392" s="289"/>
    </row>
    <row r="25393" spans="22:26">
      <c r="V25393" s="288"/>
      <c r="W25393" s="287"/>
      <c r="Z25393" s="289"/>
    </row>
    <row r="25394" spans="22:26">
      <c r="V25394" s="288"/>
      <c r="W25394" s="287"/>
      <c r="Z25394" s="289"/>
    </row>
    <row r="25395" spans="22:26">
      <c r="V25395" s="288"/>
      <c r="W25395" s="287"/>
      <c r="Z25395" s="289"/>
    </row>
    <row r="25396" spans="22:26">
      <c r="V25396" s="288"/>
      <c r="W25396" s="287"/>
      <c r="Z25396" s="289"/>
    </row>
    <row r="25397" spans="22:26">
      <c r="V25397" s="288"/>
      <c r="W25397" s="287"/>
      <c r="Z25397" s="289"/>
    </row>
    <row r="25398" spans="22:26">
      <c r="V25398" s="288"/>
      <c r="W25398" s="287"/>
      <c r="Z25398" s="289"/>
    </row>
    <row r="25399" spans="22:26">
      <c r="V25399" s="288"/>
      <c r="W25399" s="287"/>
      <c r="Z25399" s="289"/>
    </row>
    <row r="25400" spans="22:26">
      <c r="V25400" s="288"/>
      <c r="W25400" s="287"/>
      <c r="Z25400" s="289"/>
    </row>
    <row r="25401" spans="22:26">
      <c r="V25401" s="288"/>
      <c r="W25401" s="287"/>
      <c r="Z25401" s="289"/>
    </row>
    <row r="25402" spans="22:26">
      <c r="V25402" s="288"/>
      <c r="W25402" s="287"/>
      <c r="Z25402" s="289"/>
    </row>
    <row r="25403" spans="22:26">
      <c r="V25403" s="288"/>
      <c r="W25403" s="287"/>
      <c r="Z25403" s="289"/>
    </row>
    <row r="25404" spans="22:26">
      <c r="V25404" s="288"/>
      <c r="W25404" s="287"/>
      <c r="Z25404" s="289"/>
    </row>
    <row r="25405" spans="22:26">
      <c r="V25405" s="288"/>
      <c r="W25405" s="287"/>
      <c r="Z25405" s="289"/>
    </row>
    <row r="25406" spans="22:26">
      <c r="V25406" s="288"/>
      <c r="W25406" s="287"/>
      <c r="Z25406" s="289"/>
    </row>
    <row r="25407" spans="22:26">
      <c r="V25407" s="288"/>
      <c r="W25407" s="287"/>
      <c r="Z25407" s="289"/>
    </row>
    <row r="25408" spans="22:26">
      <c r="V25408" s="288"/>
      <c r="W25408" s="287"/>
      <c r="Z25408" s="289"/>
    </row>
    <row r="25409" spans="22:26">
      <c r="V25409" s="288"/>
      <c r="W25409" s="287"/>
      <c r="Z25409" s="289"/>
    </row>
    <row r="25410" spans="22:26">
      <c r="V25410" s="288"/>
      <c r="W25410" s="287"/>
      <c r="Z25410" s="289"/>
    </row>
    <row r="25411" spans="22:26">
      <c r="V25411" s="288"/>
      <c r="W25411" s="287"/>
      <c r="Z25411" s="289"/>
    </row>
    <row r="25412" spans="22:26">
      <c r="V25412" s="288"/>
      <c r="W25412" s="287"/>
      <c r="Z25412" s="289"/>
    </row>
    <row r="25413" spans="22:26">
      <c r="V25413" s="288"/>
      <c r="W25413" s="287"/>
      <c r="Z25413" s="289"/>
    </row>
    <row r="25414" spans="22:26">
      <c r="V25414" s="288"/>
      <c r="W25414" s="287"/>
      <c r="Z25414" s="289"/>
    </row>
    <row r="25415" spans="22:26">
      <c r="V25415" s="288"/>
      <c r="W25415" s="287"/>
      <c r="Z25415" s="289"/>
    </row>
    <row r="25416" spans="22:26">
      <c r="V25416" s="288"/>
      <c r="W25416" s="287"/>
      <c r="Z25416" s="289"/>
    </row>
    <row r="25417" spans="22:26">
      <c r="V25417" s="288"/>
      <c r="W25417" s="287"/>
      <c r="Z25417" s="289"/>
    </row>
    <row r="25418" spans="22:26">
      <c r="V25418" s="288"/>
      <c r="W25418" s="287"/>
      <c r="Z25418" s="289"/>
    </row>
    <row r="25419" spans="22:26">
      <c r="V25419" s="288"/>
      <c r="W25419" s="287"/>
      <c r="Z25419" s="289"/>
    </row>
    <row r="25420" spans="22:26">
      <c r="V25420" s="288"/>
      <c r="W25420" s="287"/>
      <c r="Z25420" s="289"/>
    </row>
    <row r="25421" spans="22:26">
      <c r="V25421" s="288"/>
      <c r="W25421" s="287"/>
      <c r="Z25421" s="289"/>
    </row>
    <row r="25422" spans="22:26">
      <c r="V25422" s="288"/>
      <c r="W25422" s="287"/>
      <c r="Z25422" s="289"/>
    </row>
    <row r="25423" spans="22:26">
      <c r="V25423" s="288"/>
      <c r="W25423" s="287"/>
      <c r="Z25423" s="289"/>
    </row>
    <row r="25424" spans="22:26">
      <c r="V25424" s="288"/>
      <c r="W25424" s="287"/>
      <c r="Z25424" s="289"/>
    </row>
    <row r="25425" spans="22:26">
      <c r="V25425" s="288"/>
      <c r="W25425" s="287"/>
      <c r="Z25425" s="289"/>
    </row>
    <row r="25426" spans="22:26">
      <c r="V25426" s="288"/>
      <c r="W25426" s="287"/>
      <c r="Z25426" s="289"/>
    </row>
    <row r="25427" spans="22:26">
      <c r="V25427" s="288"/>
      <c r="W25427" s="287"/>
      <c r="Z25427" s="289"/>
    </row>
    <row r="25428" spans="22:26">
      <c r="V25428" s="288"/>
      <c r="W25428" s="287"/>
      <c r="Z25428" s="289"/>
    </row>
    <row r="25429" spans="22:26">
      <c r="V25429" s="288"/>
      <c r="W25429" s="287"/>
      <c r="Z25429" s="289"/>
    </row>
    <row r="25430" spans="22:26">
      <c r="V25430" s="288"/>
      <c r="W25430" s="287"/>
      <c r="Z25430" s="289"/>
    </row>
    <row r="25431" spans="22:26">
      <c r="V25431" s="288"/>
      <c r="W25431" s="287"/>
      <c r="Z25431" s="289"/>
    </row>
    <row r="25432" spans="22:26">
      <c r="V25432" s="288"/>
      <c r="W25432" s="287"/>
      <c r="Z25432" s="289"/>
    </row>
    <row r="25433" spans="22:26">
      <c r="V25433" s="288"/>
      <c r="W25433" s="287"/>
      <c r="Z25433" s="289"/>
    </row>
    <row r="25434" spans="22:26">
      <c r="V25434" s="288"/>
      <c r="W25434" s="287"/>
      <c r="Z25434" s="289"/>
    </row>
    <row r="25435" spans="22:26">
      <c r="V25435" s="288"/>
      <c r="W25435" s="287"/>
      <c r="Z25435" s="289"/>
    </row>
    <row r="25436" spans="22:26">
      <c r="V25436" s="288"/>
      <c r="W25436" s="287"/>
      <c r="Z25436" s="289"/>
    </row>
    <row r="25437" spans="22:26">
      <c r="V25437" s="288"/>
      <c r="W25437" s="287"/>
      <c r="Z25437" s="289"/>
    </row>
    <row r="25438" spans="22:26">
      <c r="V25438" s="288"/>
      <c r="W25438" s="287"/>
      <c r="Z25438" s="289"/>
    </row>
    <row r="25439" spans="22:26">
      <c r="V25439" s="288"/>
      <c r="W25439" s="287"/>
      <c r="Z25439" s="289"/>
    </row>
    <row r="25440" spans="22:26">
      <c r="V25440" s="288"/>
      <c r="W25440" s="287"/>
      <c r="Z25440" s="289"/>
    </row>
    <row r="25441" spans="22:26">
      <c r="V25441" s="288"/>
      <c r="W25441" s="287"/>
      <c r="Z25441" s="289"/>
    </row>
    <row r="25442" spans="22:26">
      <c r="V25442" s="288"/>
      <c r="W25442" s="287"/>
      <c r="Z25442" s="289"/>
    </row>
    <row r="25443" spans="22:26">
      <c r="V25443" s="288"/>
      <c r="W25443" s="287"/>
      <c r="Z25443" s="289"/>
    </row>
    <row r="25444" spans="22:26">
      <c r="V25444" s="288"/>
      <c r="W25444" s="287"/>
      <c r="Z25444" s="289"/>
    </row>
    <row r="25445" spans="22:26">
      <c r="V25445" s="288"/>
      <c r="W25445" s="287"/>
      <c r="Z25445" s="289"/>
    </row>
    <row r="25446" spans="22:26">
      <c r="V25446" s="288"/>
      <c r="W25446" s="287"/>
      <c r="Z25446" s="289"/>
    </row>
    <row r="25447" spans="22:26">
      <c r="V25447" s="288"/>
      <c r="W25447" s="287"/>
      <c r="Z25447" s="289"/>
    </row>
    <row r="25448" spans="22:26">
      <c r="V25448" s="288"/>
      <c r="W25448" s="287"/>
      <c r="Z25448" s="289"/>
    </row>
    <row r="25449" spans="22:26">
      <c r="V25449" s="288"/>
      <c r="W25449" s="287"/>
      <c r="Z25449" s="289"/>
    </row>
    <row r="25450" spans="22:26">
      <c r="V25450" s="288"/>
      <c r="W25450" s="287"/>
      <c r="Z25450" s="289"/>
    </row>
    <row r="25451" spans="22:26">
      <c r="V25451" s="288"/>
      <c r="W25451" s="287"/>
      <c r="Z25451" s="289"/>
    </row>
    <row r="25452" spans="22:26">
      <c r="V25452" s="288"/>
      <c r="W25452" s="287"/>
      <c r="Z25452" s="289"/>
    </row>
    <row r="25453" spans="22:26">
      <c r="V25453" s="288"/>
      <c r="W25453" s="287"/>
      <c r="Z25453" s="289"/>
    </row>
    <row r="25454" spans="22:26">
      <c r="V25454" s="288"/>
      <c r="W25454" s="287"/>
      <c r="Z25454" s="289"/>
    </row>
    <row r="25455" spans="22:26">
      <c r="V25455" s="288"/>
      <c r="W25455" s="287"/>
      <c r="Z25455" s="289"/>
    </row>
    <row r="25456" spans="22:26">
      <c r="V25456" s="288"/>
      <c r="W25456" s="287"/>
      <c r="Z25456" s="289"/>
    </row>
    <row r="25457" spans="22:26">
      <c r="V25457" s="288"/>
      <c r="W25457" s="287"/>
      <c r="Z25457" s="289"/>
    </row>
    <row r="25458" spans="22:26">
      <c r="V25458" s="288"/>
      <c r="W25458" s="287"/>
      <c r="Z25458" s="289"/>
    </row>
    <row r="25459" spans="22:26">
      <c r="V25459" s="288"/>
      <c r="W25459" s="287"/>
      <c r="Z25459" s="289"/>
    </row>
    <row r="25460" spans="22:26">
      <c r="V25460" s="288"/>
      <c r="W25460" s="287"/>
      <c r="Z25460" s="289"/>
    </row>
    <row r="25461" spans="22:26">
      <c r="V25461" s="288"/>
      <c r="W25461" s="287"/>
      <c r="Z25461" s="289"/>
    </row>
    <row r="25462" spans="22:26">
      <c r="V25462" s="288"/>
      <c r="W25462" s="287"/>
      <c r="Z25462" s="289"/>
    </row>
    <row r="25463" spans="22:26">
      <c r="V25463" s="288"/>
      <c r="W25463" s="287"/>
      <c r="Z25463" s="289"/>
    </row>
    <row r="25464" spans="22:26">
      <c r="V25464" s="288"/>
      <c r="W25464" s="287"/>
      <c r="Z25464" s="289"/>
    </row>
    <row r="25465" spans="22:26">
      <c r="V25465" s="288"/>
      <c r="W25465" s="287"/>
      <c r="Z25465" s="289"/>
    </row>
    <row r="25466" spans="22:26">
      <c r="V25466" s="288"/>
      <c r="W25466" s="287"/>
      <c r="Z25466" s="289"/>
    </row>
    <row r="25467" spans="22:26">
      <c r="V25467" s="288"/>
      <c r="W25467" s="287"/>
      <c r="Z25467" s="289"/>
    </row>
    <row r="25468" spans="22:26">
      <c r="V25468" s="288"/>
      <c r="W25468" s="287"/>
      <c r="Z25468" s="289"/>
    </row>
    <row r="25469" spans="22:26">
      <c r="V25469" s="288"/>
      <c r="W25469" s="287"/>
      <c r="Z25469" s="289"/>
    </row>
    <row r="25470" spans="22:26">
      <c r="V25470" s="288"/>
      <c r="W25470" s="287"/>
      <c r="Z25470" s="289"/>
    </row>
    <row r="25471" spans="22:26">
      <c r="V25471" s="288"/>
      <c r="W25471" s="287"/>
      <c r="Z25471" s="289"/>
    </row>
    <row r="25472" spans="22:26">
      <c r="V25472" s="288"/>
      <c r="W25472" s="287"/>
      <c r="Z25472" s="289"/>
    </row>
    <row r="25473" spans="22:26">
      <c r="V25473" s="288"/>
      <c r="W25473" s="287"/>
      <c r="Z25473" s="289"/>
    </row>
    <row r="25474" spans="22:26">
      <c r="V25474" s="288"/>
      <c r="W25474" s="287"/>
      <c r="Z25474" s="289"/>
    </row>
    <row r="25475" spans="22:26">
      <c r="V25475" s="288"/>
      <c r="W25475" s="287"/>
      <c r="Z25475" s="289"/>
    </row>
    <row r="25476" spans="22:26">
      <c r="V25476" s="288"/>
      <c r="W25476" s="287"/>
      <c r="Z25476" s="289"/>
    </row>
    <row r="25477" spans="22:26">
      <c r="V25477" s="288"/>
      <c r="W25477" s="287"/>
      <c r="Z25477" s="289"/>
    </row>
    <row r="25478" spans="22:26">
      <c r="V25478" s="288"/>
      <c r="W25478" s="287"/>
      <c r="Z25478" s="289"/>
    </row>
    <row r="25479" spans="22:26">
      <c r="V25479" s="288"/>
      <c r="W25479" s="287"/>
      <c r="Z25479" s="289"/>
    </row>
    <row r="25480" spans="22:26">
      <c r="V25480" s="288"/>
      <c r="W25480" s="287"/>
      <c r="Z25480" s="289"/>
    </row>
    <row r="25481" spans="22:26">
      <c r="V25481" s="288"/>
      <c r="W25481" s="287"/>
      <c r="Z25481" s="289"/>
    </row>
    <row r="25482" spans="22:26">
      <c r="V25482" s="288"/>
      <c r="W25482" s="287"/>
      <c r="Z25482" s="289"/>
    </row>
    <row r="25483" spans="22:26">
      <c r="V25483" s="288"/>
      <c r="W25483" s="287"/>
      <c r="Z25483" s="289"/>
    </row>
    <row r="25484" spans="22:26">
      <c r="V25484" s="288"/>
      <c r="W25484" s="287"/>
      <c r="Z25484" s="289"/>
    </row>
    <row r="25485" spans="22:26">
      <c r="V25485" s="288"/>
      <c r="W25485" s="287"/>
      <c r="Z25485" s="289"/>
    </row>
    <row r="25486" spans="22:26">
      <c r="V25486" s="288"/>
      <c r="W25486" s="287"/>
      <c r="Z25486" s="289"/>
    </row>
    <row r="25487" spans="22:26">
      <c r="V25487" s="288"/>
      <c r="W25487" s="287"/>
      <c r="Z25487" s="289"/>
    </row>
    <row r="25488" spans="22:26">
      <c r="V25488" s="288"/>
      <c r="W25488" s="287"/>
      <c r="Z25488" s="289"/>
    </row>
    <row r="25489" spans="22:26">
      <c r="V25489" s="288"/>
      <c r="W25489" s="287"/>
      <c r="Z25489" s="289"/>
    </row>
    <row r="25490" spans="22:26">
      <c r="V25490" s="288"/>
      <c r="W25490" s="287"/>
      <c r="Z25490" s="289"/>
    </row>
    <row r="25491" spans="22:26">
      <c r="V25491" s="288"/>
      <c r="W25491" s="287"/>
      <c r="Z25491" s="289"/>
    </row>
    <row r="25492" spans="22:26">
      <c r="V25492" s="288"/>
      <c r="W25492" s="287"/>
      <c r="Z25492" s="289"/>
    </row>
    <row r="25493" spans="22:26">
      <c r="V25493" s="288"/>
      <c r="W25493" s="287"/>
      <c r="Z25493" s="289"/>
    </row>
    <row r="25494" spans="22:26">
      <c r="V25494" s="288"/>
      <c r="W25494" s="287"/>
      <c r="Z25494" s="289"/>
    </row>
    <row r="25495" spans="22:26">
      <c r="V25495" s="288"/>
      <c r="W25495" s="287"/>
      <c r="Z25495" s="289"/>
    </row>
    <row r="25496" spans="22:26">
      <c r="V25496" s="288"/>
      <c r="W25496" s="287"/>
      <c r="Z25496" s="289"/>
    </row>
    <row r="25497" spans="22:26">
      <c r="V25497" s="288"/>
      <c r="W25497" s="287"/>
      <c r="Z25497" s="289"/>
    </row>
    <row r="25498" spans="22:26">
      <c r="V25498" s="288"/>
      <c r="W25498" s="287"/>
      <c r="Z25498" s="289"/>
    </row>
    <row r="25499" spans="22:26">
      <c r="V25499" s="288"/>
      <c r="W25499" s="287"/>
      <c r="Z25499" s="289"/>
    </row>
    <row r="25500" spans="22:26">
      <c r="V25500" s="288"/>
      <c r="W25500" s="287"/>
      <c r="Z25500" s="289"/>
    </row>
    <row r="25501" spans="22:26">
      <c r="V25501" s="288"/>
      <c r="W25501" s="287"/>
      <c r="Z25501" s="289"/>
    </row>
    <row r="25502" spans="22:26">
      <c r="V25502" s="288"/>
      <c r="W25502" s="287"/>
      <c r="Z25502" s="289"/>
    </row>
    <row r="25503" spans="22:26">
      <c r="V25503" s="288"/>
      <c r="W25503" s="287"/>
      <c r="Z25503" s="289"/>
    </row>
    <row r="25504" spans="22:26">
      <c r="V25504" s="288"/>
      <c r="W25504" s="287"/>
      <c r="Z25504" s="289"/>
    </row>
    <row r="25505" spans="22:26">
      <c r="V25505" s="288"/>
      <c r="W25505" s="287"/>
      <c r="Z25505" s="289"/>
    </row>
    <row r="25506" spans="22:26">
      <c r="V25506" s="288"/>
      <c r="W25506" s="287"/>
      <c r="Z25506" s="289"/>
    </row>
    <row r="25507" spans="22:26">
      <c r="V25507" s="288"/>
      <c r="W25507" s="287"/>
      <c r="Z25507" s="289"/>
    </row>
    <row r="25508" spans="22:26">
      <c r="V25508" s="288"/>
      <c r="W25508" s="287"/>
      <c r="Z25508" s="289"/>
    </row>
    <row r="25509" spans="22:26">
      <c r="V25509" s="288"/>
      <c r="W25509" s="287"/>
      <c r="Z25509" s="289"/>
    </row>
    <row r="25510" spans="22:26">
      <c r="V25510" s="288"/>
      <c r="W25510" s="287"/>
      <c r="Z25510" s="289"/>
    </row>
    <row r="25511" spans="22:26">
      <c r="V25511" s="288"/>
      <c r="W25511" s="287"/>
      <c r="Z25511" s="289"/>
    </row>
    <row r="25512" spans="22:26">
      <c r="V25512" s="288"/>
      <c r="W25512" s="287"/>
      <c r="Z25512" s="289"/>
    </row>
    <row r="25513" spans="22:26">
      <c r="V25513" s="288"/>
      <c r="W25513" s="287"/>
      <c r="Z25513" s="289"/>
    </row>
    <row r="25514" spans="22:26">
      <c r="V25514" s="288"/>
      <c r="W25514" s="287"/>
      <c r="Z25514" s="289"/>
    </row>
    <row r="25515" spans="22:26">
      <c r="V25515" s="288"/>
      <c r="W25515" s="287"/>
      <c r="Z25515" s="289"/>
    </row>
    <row r="25516" spans="22:26">
      <c r="V25516" s="288"/>
      <c r="W25516" s="287"/>
      <c r="Z25516" s="289"/>
    </row>
    <row r="25517" spans="22:26">
      <c r="V25517" s="288"/>
      <c r="W25517" s="287"/>
      <c r="Z25517" s="289"/>
    </row>
    <row r="25518" spans="22:26">
      <c r="V25518" s="288"/>
      <c r="W25518" s="287"/>
      <c r="Z25518" s="289"/>
    </row>
    <row r="25519" spans="22:26">
      <c r="V25519" s="288"/>
      <c r="W25519" s="287"/>
      <c r="Z25519" s="289"/>
    </row>
    <row r="25520" spans="22:26">
      <c r="V25520" s="288"/>
      <c r="W25520" s="287"/>
      <c r="Z25520" s="289"/>
    </row>
    <row r="25521" spans="22:26">
      <c r="V25521" s="288"/>
      <c r="W25521" s="287"/>
      <c r="Z25521" s="289"/>
    </row>
    <row r="25522" spans="22:26">
      <c r="V25522" s="288"/>
      <c r="W25522" s="287"/>
      <c r="Z25522" s="289"/>
    </row>
    <row r="25523" spans="22:26">
      <c r="V25523" s="288"/>
      <c r="W25523" s="287"/>
      <c r="Z25523" s="289"/>
    </row>
    <row r="25524" spans="22:26">
      <c r="V25524" s="288"/>
      <c r="W25524" s="287"/>
      <c r="Z25524" s="289"/>
    </row>
    <row r="25525" spans="22:26">
      <c r="V25525" s="288"/>
      <c r="W25525" s="287"/>
      <c r="Z25525" s="289"/>
    </row>
    <row r="25526" spans="22:26">
      <c r="V25526" s="288"/>
      <c r="W25526" s="287"/>
      <c r="Z25526" s="289"/>
    </row>
    <row r="25527" spans="22:26">
      <c r="V25527" s="288"/>
      <c r="W25527" s="287"/>
      <c r="Z25527" s="289"/>
    </row>
    <row r="25528" spans="22:26">
      <c r="V25528" s="288"/>
      <c r="W25528" s="287"/>
      <c r="Z25528" s="289"/>
    </row>
    <row r="25529" spans="22:26">
      <c r="V25529" s="288"/>
      <c r="W25529" s="287"/>
      <c r="Z25529" s="289"/>
    </row>
    <row r="25530" spans="22:26">
      <c r="V25530" s="288"/>
      <c r="W25530" s="287"/>
      <c r="Z25530" s="289"/>
    </row>
    <row r="25531" spans="22:26">
      <c r="V25531" s="288"/>
      <c r="W25531" s="287"/>
      <c r="Z25531" s="289"/>
    </row>
    <row r="25532" spans="22:26">
      <c r="V25532" s="288"/>
      <c r="W25532" s="287"/>
      <c r="Z25532" s="289"/>
    </row>
    <row r="25533" spans="22:26">
      <c r="V25533" s="288"/>
      <c r="W25533" s="287"/>
      <c r="Z25533" s="289"/>
    </row>
    <row r="25534" spans="22:26">
      <c r="V25534" s="288"/>
      <c r="W25534" s="287"/>
      <c r="Z25534" s="289"/>
    </row>
    <row r="25535" spans="22:26">
      <c r="V25535" s="288"/>
      <c r="W25535" s="287"/>
      <c r="Z25535" s="289"/>
    </row>
    <row r="25536" spans="22:26">
      <c r="V25536" s="288"/>
      <c r="W25536" s="287"/>
      <c r="Z25536" s="289"/>
    </row>
    <row r="25537" spans="22:26">
      <c r="V25537" s="288"/>
      <c r="W25537" s="287"/>
      <c r="Z25537" s="289"/>
    </row>
    <row r="25538" spans="22:26">
      <c r="V25538" s="288"/>
      <c r="W25538" s="287"/>
      <c r="Z25538" s="289"/>
    </row>
    <row r="25539" spans="22:26">
      <c r="V25539" s="288"/>
      <c r="W25539" s="287"/>
      <c r="Z25539" s="289"/>
    </row>
    <row r="25540" spans="22:26">
      <c r="V25540" s="288"/>
      <c r="W25540" s="287"/>
      <c r="Z25540" s="289"/>
    </row>
    <row r="25541" spans="22:26">
      <c r="V25541" s="288"/>
      <c r="W25541" s="287"/>
      <c r="Z25541" s="289"/>
    </row>
    <row r="25542" spans="22:26">
      <c r="V25542" s="288"/>
      <c r="W25542" s="287"/>
      <c r="Z25542" s="289"/>
    </row>
    <row r="25543" spans="22:26">
      <c r="V25543" s="288"/>
      <c r="W25543" s="287"/>
      <c r="Z25543" s="289"/>
    </row>
    <row r="25544" spans="22:26">
      <c r="V25544" s="288"/>
      <c r="W25544" s="287"/>
      <c r="Z25544" s="289"/>
    </row>
    <row r="25545" spans="22:26">
      <c r="V25545" s="288"/>
      <c r="W25545" s="287"/>
      <c r="Z25545" s="289"/>
    </row>
    <row r="25546" spans="22:26">
      <c r="V25546" s="288"/>
      <c r="W25546" s="287"/>
      <c r="Z25546" s="289"/>
    </row>
    <row r="25547" spans="22:26">
      <c r="V25547" s="288"/>
      <c r="W25547" s="287"/>
      <c r="Z25547" s="289"/>
    </row>
    <row r="25548" spans="22:26">
      <c r="V25548" s="288"/>
      <c r="W25548" s="287"/>
      <c r="Z25548" s="289"/>
    </row>
    <row r="25549" spans="22:26">
      <c r="V25549" s="288"/>
      <c r="W25549" s="287"/>
      <c r="Z25549" s="289"/>
    </row>
    <row r="25550" spans="22:26">
      <c r="V25550" s="288"/>
      <c r="W25550" s="287"/>
      <c r="Z25550" s="289"/>
    </row>
    <row r="25551" spans="22:26">
      <c r="V25551" s="288"/>
      <c r="W25551" s="287"/>
      <c r="Z25551" s="289"/>
    </row>
    <row r="25552" spans="22:26">
      <c r="V25552" s="288"/>
      <c r="W25552" s="287"/>
      <c r="Z25552" s="289"/>
    </row>
    <row r="25553" spans="22:26">
      <c r="V25553" s="288"/>
      <c r="W25553" s="287"/>
      <c r="Z25553" s="289"/>
    </row>
    <row r="25554" spans="22:26">
      <c r="V25554" s="288"/>
      <c r="W25554" s="287"/>
      <c r="Z25554" s="289"/>
    </row>
    <row r="25555" spans="22:26">
      <c r="V25555" s="288"/>
      <c r="W25555" s="287"/>
      <c r="Z25555" s="289"/>
    </row>
    <row r="25556" spans="22:26">
      <c r="V25556" s="288"/>
      <c r="W25556" s="287"/>
      <c r="Z25556" s="289"/>
    </row>
    <row r="25557" spans="22:26">
      <c r="V25557" s="288"/>
      <c r="W25557" s="287"/>
      <c r="Z25557" s="289"/>
    </row>
    <row r="25558" spans="22:26">
      <c r="V25558" s="288"/>
      <c r="W25558" s="287"/>
      <c r="Z25558" s="289"/>
    </row>
    <row r="25559" spans="22:26">
      <c r="V25559" s="288"/>
      <c r="W25559" s="287"/>
      <c r="Z25559" s="289"/>
    </row>
    <row r="25560" spans="22:26">
      <c r="V25560" s="288"/>
      <c r="W25560" s="287"/>
      <c r="Z25560" s="289"/>
    </row>
    <row r="25561" spans="22:26">
      <c r="V25561" s="288"/>
      <c r="W25561" s="287"/>
      <c r="Z25561" s="289"/>
    </row>
    <row r="25562" spans="22:26">
      <c r="V25562" s="288"/>
      <c r="W25562" s="287"/>
      <c r="Z25562" s="289"/>
    </row>
    <row r="25563" spans="22:26">
      <c r="V25563" s="288"/>
      <c r="W25563" s="287"/>
      <c r="Z25563" s="289"/>
    </row>
    <row r="25564" spans="22:26">
      <c r="V25564" s="288"/>
      <c r="W25564" s="287"/>
      <c r="Z25564" s="289"/>
    </row>
    <row r="25565" spans="22:26">
      <c r="V25565" s="288"/>
      <c r="W25565" s="287"/>
      <c r="Z25565" s="289"/>
    </row>
    <row r="25566" spans="22:26">
      <c r="V25566" s="288"/>
      <c r="W25566" s="287"/>
      <c r="Z25566" s="289"/>
    </row>
    <row r="25567" spans="22:26">
      <c r="V25567" s="288"/>
      <c r="W25567" s="287"/>
      <c r="Z25567" s="289"/>
    </row>
    <row r="25568" spans="22:26">
      <c r="V25568" s="288"/>
      <c r="W25568" s="287"/>
      <c r="Z25568" s="289"/>
    </row>
    <row r="25569" spans="22:26">
      <c r="V25569" s="288"/>
      <c r="W25569" s="287"/>
      <c r="Z25569" s="289"/>
    </row>
    <row r="25570" spans="22:26">
      <c r="V25570" s="288"/>
      <c r="W25570" s="287"/>
      <c r="Z25570" s="289"/>
    </row>
    <row r="25571" spans="22:26">
      <c r="V25571" s="288"/>
      <c r="W25571" s="287"/>
      <c r="Z25571" s="289"/>
    </row>
    <row r="25572" spans="22:26">
      <c r="V25572" s="288"/>
      <c r="W25572" s="287"/>
      <c r="Z25572" s="289"/>
    </row>
    <row r="25573" spans="22:26">
      <c r="V25573" s="288"/>
      <c r="W25573" s="287"/>
      <c r="Z25573" s="289"/>
    </row>
    <row r="25574" spans="22:26">
      <c r="V25574" s="288"/>
      <c r="W25574" s="287"/>
      <c r="Z25574" s="289"/>
    </row>
    <row r="25575" spans="22:26">
      <c r="V25575" s="288"/>
      <c r="W25575" s="287"/>
      <c r="Z25575" s="289"/>
    </row>
    <row r="25576" spans="22:26">
      <c r="V25576" s="288"/>
      <c r="W25576" s="287"/>
      <c r="Z25576" s="289"/>
    </row>
    <row r="25577" spans="22:26">
      <c r="V25577" s="288"/>
      <c r="W25577" s="287"/>
      <c r="Z25577" s="289"/>
    </row>
    <row r="25578" spans="22:26">
      <c r="V25578" s="288"/>
      <c r="W25578" s="287"/>
      <c r="Z25578" s="289"/>
    </row>
    <row r="25579" spans="22:26">
      <c r="V25579" s="288"/>
      <c r="W25579" s="287"/>
      <c r="Z25579" s="289"/>
    </row>
    <row r="25580" spans="22:26">
      <c r="V25580" s="288"/>
      <c r="W25580" s="287"/>
      <c r="Z25580" s="289"/>
    </row>
    <row r="25581" spans="22:26">
      <c r="V25581" s="288"/>
      <c r="W25581" s="287"/>
      <c r="Z25581" s="289"/>
    </row>
    <row r="25582" spans="22:26">
      <c r="V25582" s="288"/>
      <c r="W25582" s="287"/>
      <c r="Z25582" s="289"/>
    </row>
    <row r="25583" spans="22:26">
      <c r="V25583" s="288"/>
      <c r="W25583" s="287"/>
      <c r="Z25583" s="289"/>
    </row>
    <row r="25584" spans="22:26">
      <c r="V25584" s="288"/>
      <c r="W25584" s="287"/>
      <c r="Z25584" s="289"/>
    </row>
    <row r="25585" spans="22:26">
      <c r="V25585" s="288"/>
      <c r="W25585" s="287"/>
      <c r="Z25585" s="289"/>
    </row>
    <row r="25586" spans="22:26">
      <c r="V25586" s="288"/>
      <c r="W25586" s="287"/>
      <c r="Z25586" s="289"/>
    </row>
    <row r="25587" spans="22:26">
      <c r="V25587" s="288"/>
      <c r="W25587" s="287"/>
      <c r="Z25587" s="289"/>
    </row>
    <row r="25588" spans="22:26">
      <c r="V25588" s="288"/>
      <c r="W25588" s="287"/>
      <c r="Z25588" s="289"/>
    </row>
    <row r="25589" spans="22:26">
      <c r="V25589" s="288"/>
      <c r="W25589" s="287"/>
      <c r="Z25589" s="289"/>
    </row>
    <row r="25590" spans="22:26">
      <c r="V25590" s="288"/>
      <c r="W25590" s="287"/>
      <c r="Z25590" s="289"/>
    </row>
    <row r="25591" spans="22:26">
      <c r="V25591" s="288"/>
      <c r="W25591" s="287"/>
      <c r="Z25591" s="289"/>
    </row>
    <row r="25592" spans="22:26">
      <c r="V25592" s="288"/>
      <c r="W25592" s="287"/>
      <c r="Z25592" s="289"/>
    </row>
    <row r="25593" spans="22:26">
      <c r="V25593" s="288"/>
      <c r="W25593" s="287"/>
      <c r="Z25593" s="289"/>
    </row>
    <row r="25594" spans="22:26">
      <c r="V25594" s="288"/>
      <c r="W25594" s="287"/>
      <c r="Z25594" s="289"/>
    </row>
    <row r="25595" spans="22:26">
      <c r="V25595" s="288"/>
      <c r="W25595" s="287"/>
      <c r="Z25595" s="289"/>
    </row>
    <row r="25596" spans="22:26">
      <c r="V25596" s="288"/>
      <c r="W25596" s="287"/>
      <c r="Z25596" s="289"/>
    </row>
    <row r="25597" spans="22:26">
      <c r="V25597" s="288"/>
      <c r="W25597" s="287"/>
      <c r="Z25597" s="289"/>
    </row>
    <row r="25598" spans="22:26">
      <c r="V25598" s="288"/>
      <c r="W25598" s="287"/>
      <c r="Z25598" s="289"/>
    </row>
    <row r="25599" spans="22:26">
      <c r="V25599" s="288"/>
      <c r="W25599" s="287"/>
      <c r="Z25599" s="289"/>
    </row>
    <row r="25600" spans="22:26">
      <c r="V25600" s="288"/>
      <c r="W25600" s="287"/>
      <c r="Z25600" s="289"/>
    </row>
    <row r="25601" spans="22:26">
      <c r="V25601" s="288"/>
      <c r="W25601" s="287"/>
      <c r="Z25601" s="289"/>
    </row>
    <row r="25602" spans="22:26">
      <c r="V25602" s="288"/>
      <c r="W25602" s="287"/>
      <c r="Z25602" s="289"/>
    </row>
    <row r="25603" spans="22:26">
      <c r="V25603" s="288"/>
      <c r="W25603" s="287"/>
      <c r="Z25603" s="289"/>
    </row>
    <row r="25604" spans="22:26">
      <c r="V25604" s="288"/>
      <c r="W25604" s="287"/>
      <c r="Z25604" s="289"/>
    </row>
    <row r="25605" spans="22:26">
      <c r="V25605" s="288"/>
      <c r="W25605" s="287"/>
      <c r="Z25605" s="289"/>
    </row>
    <row r="25606" spans="22:26">
      <c r="V25606" s="288"/>
      <c r="W25606" s="287"/>
      <c r="Z25606" s="289"/>
    </row>
    <row r="25607" spans="22:26">
      <c r="V25607" s="288"/>
      <c r="W25607" s="287"/>
      <c r="Z25607" s="289"/>
    </row>
    <row r="25608" spans="22:26">
      <c r="V25608" s="288"/>
      <c r="W25608" s="287"/>
      <c r="Z25608" s="289"/>
    </row>
    <row r="25609" spans="22:26">
      <c r="V25609" s="288"/>
      <c r="W25609" s="287"/>
      <c r="Z25609" s="289"/>
    </row>
    <row r="25610" spans="22:26">
      <c r="V25610" s="288"/>
      <c r="W25610" s="287"/>
      <c r="Z25610" s="289"/>
    </row>
    <row r="25611" spans="22:26">
      <c r="V25611" s="288"/>
      <c r="W25611" s="287"/>
      <c r="Z25611" s="289"/>
    </row>
    <row r="25612" spans="22:26">
      <c r="V25612" s="288"/>
      <c r="W25612" s="287"/>
      <c r="Z25612" s="289"/>
    </row>
    <row r="25613" spans="22:26">
      <c r="V25613" s="288"/>
      <c r="W25613" s="287"/>
      <c r="Z25613" s="289"/>
    </row>
    <row r="25614" spans="22:26">
      <c r="V25614" s="288"/>
      <c r="W25614" s="287"/>
      <c r="Z25614" s="289"/>
    </row>
    <row r="25615" spans="22:26">
      <c r="V25615" s="288"/>
      <c r="W25615" s="287"/>
      <c r="Z25615" s="289"/>
    </row>
    <row r="25616" spans="22:26">
      <c r="V25616" s="288"/>
      <c r="W25616" s="287"/>
      <c r="Z25616" s="289"/>
    </row>
    <row r="25617" spans="22:26">
      <c r="V25617" s="288"/>
      <c r="W25617" s="287"/>
      <c r="Z25617" s="289"/>
    </row>
    <row r="25618" spans="22:26">
      <c r="V25618" s="288"/>
      <c r="W25618" s="287"/>
      <c r="Z25618" s="289"/>
    </row>
    <row r="25619" spans="22:26">
      <c r="V25619" s="288"/>
      <c r="W25619" s="287"/>
      <c r="Z25619" s="289"/>
    </row>
    <row r="25620" spans="22:26">
      <c r="V25620" s="288"/>
      <c r="W25620" s="287"/>
      <c r="Z25620" s="289"/>
    </row>
    <row r="25621" spans="22:26">
      <c r="V25621" s="288"/>
      <c r="W25621" s="287"/>
      <c r="Z25621" s="289"/>
    </row>
    <row r="25622" spans="22:26">
      <c r="V25622" s="288"/>
      <c r="W25622" s="287"/>
      <c r="Z25622" s="289"/>
    </row>
    <row r="25623" spans="22:26">
      <c r="V25623" s="288"/>
      <c r="W25623" s="287"/>
      <c r="Z25623" s="289"/>
    </row>
    <row r="25624" spans="22:26">
      <c r="V25624" s="288"/>
      <c r="W25624" s="287"/>
      <c r="Z25624" s="289"/>
    </row>
    <row r="25625" spans="22:26">
      <c r="V25625" s="288"/>
      <c r="W25625" s="287"/>
      <c r="Z25625" s="289"/>
    </row>
    <row r="25626" spans="22:26">
      <c r="V25626" s="288"/>
      <c r="W25626" s="287"/>
      <c r="Z25626" s="289"/>
    </row>
    <row r="25627" spans="22:26">
      <c r="V25627" s="288"/>
      <c r="W25627" s="287"/>
      <c r="Z25627" s="289"/>
    </row>
    <row r="25628" spans="22:26">
      <c r="V25628" s="288"/>
      <c r="W25628" s="287"/>
      <c r="Z25628" s="289"/>
    </row>
    <row r="25629" spans="22:26">
      <c r="V25629" s="288"/>
      <c r="W25629" s="287"/>
      <c r="Z25629" s="289"/>
    </row>
    <row r="25630" spans="22:26">
      <c r="V25630" s="288"/>
      <c r="W25630" s="287"/>
      <c r="Z25630" s="289"/>
    </row>
    <row r="25631" spans="22:26">
      <c r="V25631" s="288"/>
      <c r="W25631" s="287"/>
      <c r="Z25631" s="289"/>
    </row>
    <row r="25632" spans="22:26">
      <c r="V25632" s="288"/>
      <c r="W25632" s="287"/>
      <c r="Z25632" s="289"/>
    </row>
    <row r="25633" spans="22:26">
      <c r="V25633" s="288"/>
      <c r="W25633" s="287"/>
      <c r="Z25633" s="289"/>
    </row>
    <row r="25634" spans="22:26">
      <c r="V25634" s="288"/>
      <c r="W25634" s="287"/>
      <c r="Z25634" s="289"/>
    </row>
    <row r="25635" spans="22:26">
      <c r="V25635" s="288"/>
      <c r="W25635" s="287"/>
      <c r="Z25635" s="289"/>
    </row>
    <row r="25636" spans="22:26">
      <c r="V25636" s="288"/>
      <c r="W25636" s="287"/>
      <c r="Z25636" s="289"/>
    </row>
    <row r="25637" spans="22:26">
      <c r="V25637" s="288"/>
      <c r="W25637" s="287"/>
      <c r="Z25637" s="289"/>
    </row>
    <row r="25638" spans="22:26">
      <c r="V25638" s="288"/>
      <c r="W25638" s="287"/>
      <c r="Z25638" s="289"/>
    </row>
    <row r="25639" spans="22:26">
      <c r="V25639" s="288"/>
      <c r="W25639" s="287"/>
      <c r="Z25639" s="289"/>
    </row>
    <row r="25640" spans="22:26">
      <c r="V25640" s="288"/>
      <c r="W25640" s="287"/>
      <c r="Z25640" s="289"/>
    </row>
    <row r="25641" spans="22:26">
      <c r="V25641" s="288"/>
      <c r="W25641" s="287"/>
      <c r="Z25641" s="289"/>
    </row>
    <row r="25642" spans="22:26">
      <c r="V25642" s="288"/>
      <c r="W25642" s="287"/>
      <c r="Z25642" s="289"/>
    </row>
    <row r="25643" spans="22:26">
      <c r="V25643" s="288"/>
      <c r="W25643" s="287"/>
      <c r="Z25643" s="289"/>
    </row>
    <row r="25644" spans="22:26">
      <c r="V25644" s="288"/>
      <c r="W25644" s="287"/>
      <c r="Z25644" s="289"/>
    </row>
    <row r="25645" spans="22:26">
      <c r="V25645" s="288"/>
      <c r="W25645" s="287"/>
      <c r="Z25645" s="289"/>
    </row>
    <row r="25646" spans="22:26">
      <c r="V25646" s="288"/>
      <c r="W25646" s="287"/>
      <c r="Z25646" s="289"/>
    </row>
    <row r="25647" spans="22:26">
      <c r="V25647" s="288"/>
      <c r="W25647" s="287"/>
      <c r="Z25647" s="289"/>
    </row>
    <row r="25648" spans="22:26">
      <c r="V25648" s="288"/>
      <c r="W25648" s="287"/>
      <c r="Z25648" s="289"/>
    </row>
    <row r="25649" spans="22:26">
      <c r="V25649" s="288"/>
      <c r="W25649" s="287"/>
      <c r="Z25649" s="289"/>
    </row>
    <row r="25650" spans="22:26">
      <c r="V25650" s="288"/>
      <c r="W25650" s="287"/>
      <c r="Z25650" s="289"/>
    </row>
    <row r="25651" spans="22:26">
      <c r="V25651" s="288"/>
      <c r="W25651" s="287"/>
      <c r="Z25651" s="289"/>
    </row>
    <row r="25652" spans="22:26">
      <c r="V25652" s="288"/>
      <c r="W25652" s="287"/>
      <c r="Z25652" s="289"/>
    </row>
    <row r="25653" spans="22:26">
      <c r="V25653" s="288"/>
      <c r="W25653" s="287"/>
      <c r="Z25653" s="289"/>
    </row>
    <row r="25654" spans="22:26">
      <c r="V25654" s="288"/>
      <c r="W25654" s="287"/>
      <c r="Z25654" s="289"/>
    </row>
    <row r="25655" spans="22:26">
      <c r="V25655" s="288"/>
      <c r="W25655" s="287"/>
      <c r="Z25655" s="289"/>
    </row>
    <row r="25656" spans="22:26">
      <c r="V25656" s="288"/>
      <c r="W25656" s="287"/>
      <c r="Z25656" s="289"/>
    </row>
    <row r="25657" spans="22:26">
      <c r="V25657" s="288"/>
      <c r="W25657" s="287"/>
      <c r="Z25657" s="289"/>
    </row>
    <row r="25658" spans="22:26">
      <c r="V25658" s="288"/>
      <c r="W25658" s="287"/>
      <c r="Z25658" s="289"/>
    </row>
    <row r="25659" spans="22:26">
      <c r="V25659" s="288"/>
      <c r="W25659" s="287"/>
      <c r="Z25659" s="289"/>
    </row>
    <row r="25660" spans="22:26">
      <c r="V25660" s="288"/>
      <c r="W25660" s="287"/>
      <c r="Z25660" s="289"/>
    </row>
    <row r="25661" spans="22:26">
      <c r="V25661" s="288"/>
      <c r="W25661" s="287"/>
      <c r="Z25661" s="289"/>
    </row>
    <row r="25662" spans="22:26">
      <c r="V25662" s="288"/>
      <c r="W25662" s="287"/>
      <c r="Z25662" s="289"/>
    </row>
    <row r="25663" spans="22:26">
      <c r="V25663" s="288"/>
      <c r="W25663" s="287"/>
      <c r="Z25663" s="289"/>
    </row>
    <row r="25664" spans="22:26">
      <c r="V25664" s="288"/>
      <c r="W25664" s="287"/>
      <c r="Z25664" s="289"/>
    </row>
    <row r="25665" spans="22:26">
      <c r="V25665" s="288"/>
      <c r="W25665" s="287"/>
      <c r="Z25665" s="289"/>
    </row>
    <row r="25666" spans="22:26">
      <c r="V25666" s="288"/>
      <c r="W25666" s="287"/>
      <c r="Z25666" s="289"/>
    </row>
    <row r="25667" spans="22:26">
      <c r="V25667" s="288"/>
      <c r="W25667" s="287"/>
      <c r="Z25667" s="289"/>
    </row>
    <row r="25668" spans="22:26">
      <c r="V25668" s="288"/>
      <c r="W25668" s="287"/>
      <c r="Z25668" s="289"/>
    </row>
    <row r="25669" spans="22:26">
      <c r="V25669" s="288"/>
      <c r="W25669" s="287"/>
      <c r="Z25669" s="289"/>
    </row>
    <row r="25670" spans="22:26">
      <c r="V25670" s="288"/>
      <c r="W25670" s="287"/>
      <c r="Z25670" s="289"/>
    </row>
    <row r="25671" spans="22:26">
      <c r="V25671" s="288"/>
      <c r="W25671" s="287"/>
      <c r="Z25671" s="289"/>
    </row>
    <row r="25672" spans="22:26">
      <c r="V25672" s="288"/>
      <c r="W25672" s="287"/>
      <c r="Z25672" s="289"/>
    </row>
    <row r="25673" spans="22:26">
      <c r="V25673" s="288"/>
      <c r="W25673" s="287"/>
      <c r="Z25673" s="289"/>
    </row>
    <row r="25674" spans="22:26">
      <c r="V25674" s="288"/>
      <c r="W25674" s="287"/>
      <c r="Z25674" s="289"/>
    </row>
    <row r="25675" spans="22:26">
      <c r="V25675" s="288"/>
      <c r="W25675" s="287"/>
      <c r="Z25675" s="289"/>
    </row>
    <row r="25676" spans="22:26">
      <c r="V25676" s="288"/>
      <c r="W25676" s="287"/>
      <c r="Z25676" s="289"/>
    </row>
    <row r="25677" spans="22:26">
      <c r="V25677" s="288"/>
      <c r="W25677" s="287"/>
      <c r="Z25677" s="289"/>
    </row>
    <row r="25678" spans="22:26">
      <c r="V25678" s="288"/>
      <c r="W25678" s="287"/>
      <c r="Z25678" s="289"/>
    </row>
    <row r="25679" spans="22:26">
      <c r="V25679" s="288"/>
      <c r="W25679" s="287"/>
      <c r="Z25679" s="289"/>
    </row>
    <row r="25680" spans="22:26">
      <c r="V25680" s="288"/>
      <c r="W25680" s="287"/>
      <c r="Z25680" s="289"/>
    </row>
    <row r="25681" spans="22:26">
      <c r="V25681" s="288"/>
      <c r="W25681" s="287"/>
      <c r="Z25681" s="289"/>
    </row>
    <row r="25682" spans="22:26">
      <c r="V25682" s="288"/>
      <c r="W25682" s="287"/>
      <c r="Z25682" s="289"/>
    </row>
    <row r="25683" spans="22:26">
      <c r="V25683" s="288"/>
      <c r="W25683" s="287"/>
      <c r="Z25683" s="289"/>
    </row>
    <row r="25684" spans="22:26">
      <c r="V25684" s="288"/>
      <c r="W25684" s="287"/>
      <c r="Z25684" s="289"/>
    </row>
    <row r="25685" spans="22:26">
      <c r="V25685" s="288"/>
      <c r="W25685" s="287"/>
      <c r="Z25685" s="289"/>
    </row>
    <row r="25686" spans="22:26">
      <c r="V25686" s="288"/>
      <c r="W25686" s="287"/>
      <c r="Z25686" s="289"/>
    </row>
    <row r="25687" spans="22:26">
      <c r="V25687" s="288"/>
      <c r="W25687" s="287"/>
      <c r="Z25687" s="289"/>
    </row>
    <row r="25688" spans="22:26">
      <c r="V25688" s="288"/>
      <c r="W25688" s="287"/>
      <c r="Z25688" s="289"/>
    </row>
    <row r="25689" spans="22:26">
      <c r="V25689" s="288"/>
      <c r="W25689" s="287"/>
      <c r="Z25689" s="289"/>
    </row>
    <row r="25690" spans="22:26">
      <c r="V25690" s="288"/>
      <c r="W25690" s="287"/>
      <c r="Z25690" s="289"/>
    </row>
    <row r="25691" spans="22:26">
      <c r="V25691" s="288"/>
      <c r="W25691" s="287"/>
      <c r="Z25691" s="289"/>
    </row>
    <row r="25692" spans="22:26">
      <c r="V25692" s="288"/>
      <c r="W25692" s="287"/>
      <c r="Z25692" s="289"/>
    </row>
    <row r="25693" spans="22:26">
      <c r="V25693" s="288"/>
      <c r="W25693" s="287"/>
      <c r="Z25693" s="289"/>
    </row>
    <row r="25694" spans="22:26">
      <c r="V25694" s="288"/>
      <c r="W25694" s="287"/>
      <c r="Z25694" s="289"/>
    </row>
    <row r="25695" spans="22:26">
      <c r="V25695" s="288"/>
      <c r="W25695" s="287"/>
      <c r="Z25695" s="289"/>
    </row>
    <row r="25696" spans="22:26">
      <c r="V25696" s="288"/>
      <c r="W25696" s="287"/>
      <c r="Z25696" s="289"/>
    </row>
    <row r="25697" spans="22:26">
      <c r="V25697" s="288"/>
      <c r="W25697" s="287"/>
      <c r="Z25697" s="289"/>
    </row>
    <row r="25698" spans="22:26">
      <c r="V25698" s="288"/>
      <c r="W25698" s="287"/>
      <c r="Z25698" s="289"/>
    </row>
    <row r="25699" spans="22:26">
      <c r="V25699" s="288"/>
      <c r="W25699" s="287"/>
      <c r="Z25699" s="289"/>
    </row>
    <row r="25700" spans="22:26">
      <c r="V25700" s="288"/>
      <c r="W25700" s="287"/>
      <c r="Z25700" s="289"/>
    </row>
    <row r="25701" spans="22:26">
      <c r="V25701" s="288"/>
      <c r="W25701" s="287"/>
      <c r="Z25701" s="289"/>
    </row>
    <row r="25702" spans="22:26">
      <c r="V25702" s="288"/>
      <c r="W25702" s="287"/>
      <c r="Z25702" s="289"/>
    </row>
    <row r="25703" spans="22:26">
      <c r="V25703" s="288"/>
      <c r="W25703" s="287"/>
      <c r="Z25703" s="289"/>
    </row>
    <row r="25704" spans="22:26">
      <c r="V25704" s="288"/>
      <c r="W25704" s="287"/>
      <c r="Z25704" s="289"/>
    </row>
    <row r="25705" spans="22:26">
      <c r="V25705" s="288"/>
      <c r="W25705" s="287"/>
      <c r="Z25705" s="289"/>
    </row>
    <row r="25706" spans="22:26">
      <c r="V25706" s="288"/>
      <c r="W25706" s="287"/>
      <c r="Z25706" s="289"/>
    </row>
    <row r="25707" spans="22:26">
      <c r="V25707" s="288"/>
      <c r="W25707" s="287"/>
      <c r="Z25707" s="289"/>
    </row>
    <row r="25708" spans="22:26">
      <c r="V25708" s="288"/>
      <c r="W25708" s="287"/>
      <c r="Z25708" s="289"/>
    </row>
    <row r="25709" spans="22:26">
      <c r="V25709" s="288"/>
      <c r="W25709" s="287"/>
      <c r="Z25709" s="289"/>
    </row>
    <row r="25710" spans="22:26">
      <c r="V25710" s="288"/>
      <c r="W25710" s="287"/>
      <c r="Z25710" s="289"/>
    </row>
    <row r="25711" spans="22:26">
      <c r="V25711" s="288"/>
      <c r="W25711" s="287"/>
      <c r="Z25711" s="289"/>
    </row>
    <row r="25712" spans="22:26">
      <c r="V25712" s="288"/>
      <c r="W25712" s="287"/>
      <c r="Z25712" s="289"/>
    </row>
    <row r="25713" spans="22:26">
      <c r="V25713" s="288"/>
      <c r="W25713" s="287"/>
      <c r="Z25713" s="289"/>
    </row>
    <row r="25714" spans="22:26">
      <c r="V25714" s="288"/>
      <c r="W25714" s="287"/>
      <c r="Z25714" s="289"/>
    </row>
    <row r="25715" spans="22:26">
      <c r="V25715" s="288"/>
      <c r="W25715" s="287"/>
      <c r="Z25715" s="289"/>
    </row>
    <row r="25716" spans="22:26">
      <c r="V25716" s="288"/>
      <c r="W25716" s="287"/>
      <c r="Z25716" s="289"/>
    </row>
    <row r="25717" spans="22:26">
      <c r="V25717" s="288"/>
      <c r="W25717" s="287"/>
      <c r="Z25717" s="289"/>
    </row>
    <row r="25718" spans="22:26">
      <c r="V25718" s="288"/>
      <c r="W25718" s="287"/>
      <c r="Z25718" s="289"/>
    </row>
    <row r="25719" spans="22:26">
      <c r="V25719" s="288"/>
      <c r="W25719" s="287"/>
      <c r="Z25719" s="289"/>
    </row>
    <row r="25720" spans="22:26">
      <c r="V25720" s="288"/>
      <c r="W25720" s="287"/>
      <c r="Z25720" s="289"/>
    </row>
    <row r="25721" spans="22:26">
      <c r="V25721" s="288"/>
      <c r="W25721" s="287"/>
      <c r="Z25721" s="289"/>
    </row>
    <row r="25722" spans="22:26">
      <c r="V25722" s="288"/>
      <c r="W25722" s="287"/>
      <c r="Z25722" s="289"/>
    </row>
    <row r="25723" spans="22:26">
      <c r="V25723" s="288"/>
      <c r="W25723" s="287"/>
      <c r="Z25723" s="289"/>
    </row>
    <row r="25724" spans="22:26">
      <c r="V25724" s="288"/>
      <c r="W25724" s="287"/>
      <c r="Z25724" s="289"/>
    </row>
    <row r="25725" spans="22:26">
      <c r="V25725" s="288"/>
      <c r="W25725" s="287"/>
      <c r="Z25725" s="289"/>
    </row>
    <row r="25726" spans="22:26">
      <c r="V25726" s="288"/>
      <c r="W25726" s="287"/>
      <c r="Z25726" s="289"/>
    </row>
    <row r="25727" spans="22:26">
      <c r="V25727" s="288"/>
      <c r="W25727" s="287"/>
      <c r="Z25727" s="289"/>
    </row>
    <row r="25728" spans="22:26">
      <c r="V25728" s="288"/>
      <c r="W25728" s="287"/>
      <c r="Z25728" s="289"/>
    </row>
    <row r="25729" spans="22:26">
      <c r="V25729" s="288"/>
      <c r="W25729" s="287"/>
      <c r="Z25729" s="289"/>
    </row>
    <row r="25730" spans="22:26">
      <c r="V25730" s="288"/>
      <c r="W25730" s="287"/>
      <c r="Z25730" s="289"/>
    </row>
    <row r="25731" spans="22:26">
      <c r="V25731" s="288"/>
      <c r="W25731" s="287"/>
      <c r="Z25731" s="289"/>
    </row>
    <row r="25732" spans="22:26">
      <c r="V25732" s="288"/>
      <c r="W25732" s="287"/>
      <c r="Z25732" s="289"/>
    </row>
    <row r="25733" spans="22:26">
      <c r="V25733" s="288"/>
      <c r="W25733" s="287"/>
      <c r="Z25733" s="289"/>
    </row>
    <row r="25734" spans="22:26">
      <c r="V25734" s="288"/>
      <c r="W25734" s="287"/>
      <c r="Z25734" s="289"/>
    </row>
    <row r="25735" spans="22:26">
      <c r="V25735" s="288"/>
      <c r="W25735" s="287"/>
      <c r="Z25735" s="289"/>
    </row>
    <row r="25736" spans="22:26">
      <c r="V25736" s="288"/>
      <c r="W25736" s="287"/>
      <c r="Z25736" s="289"/>
    </row>
    <row r="25737" spans="22:26">
      <c r="V25737" s="288"/>
      <c r="W25737" s="287"/>
      <c r="Z25737" s="289"/>
    </row>
    <row r="25738" spans="22:26">
      <c r="V25738" s="288"/>
      <c r="W25738" s="287"/>
      <c r="Z25738" s="289"/>
    </row>
    <row r="25739" spans="22:26">
      <c r="V25739" s="288"/>
      <c r="W25739" s="287"/>
      <c r="Z25739" s="289"/>
    </row>
    <row r="25740" spans="22:26">
      <c r="V25740" s="288"/>
      <c r="W25740" s="287"/>
      <c r="Z25740" s="289"/>
    </row>
    <row r="25741" spans="22:26">
      <c r="V25741" s="288"/>
      <c r="W25741" s="287"/>
      <c r="Z25741" s="289"/>
    </row>
    <row r="25742" spans="22:26">
      <c r="V25742" s="288"/>
      <c r="W25742" s="287"/>
      <c r="Z25742" s="289"/>
    </row>
    <row r="25743" spans="22:26">
      <c r="V25743" s="288"/>
      <c r="W25743" s="287"/>
      <c r="Z25743" s="289"/>
    </row>
    <row r="25744" spans="22:26">
      <c r="V25744" s="288"/>
      <c r="W25744" s="287"/>
      <c r="Z25744" s="289"/>
    </row>
    <row r="25745" spans="22:26">
      <c r="V25745" s="288"/>
      <c r="W25745" s="287"/>
      <c r="Z25745" s="289"/>
    </row>
    <row r="25746" spans="22:26">
      <c r="V25746" s="288"/>
      <c r="W25746" s="287"/>
      <c r="Z25746" s="289"/>
    </row>
    <row r="25747" spans="22:26">
      <c r="V25747" s="288"/>
      <c r="W25747" s="287"/>
      <c r="Z25747" s="289"/>
    </row>
    <row r="25748" spans="22:26">
      <c r="V25748" s="288"/>
      <c r="W25748" s="287"/>
      <c r="Z25748" s="289"/>
    </row>
    <row r="25749" spans="22:26">
      <c r="V25749" s="288"/>
      <c r="W25749" s="287"/>
      <c r="Z25749" s="289"/>
    </row>
    <row r="25750" spans="22:26">
      <c r="V25750" s="288"/>
      <c r="W25750" s="287"/>
      <c r="Z25750" s="289"/>
    </row>
    <row r="25751" spans="22:26">
      <c r="V25751" s="288"/>
      <c r="W25751" s="287"/>
      <c r="Z25751" s="289"/>
    </row>
    <row r="25752" spans="22:26">
      <c r="V25752" s="288"/>
      <c r="W25752" s="287"/>
      <c r="Z25752" s="289"/>
    </row>
    <row r="25753" spans="22:26">
      <c r="V25753" s="288"/>
      <c r="W25753" s="287"/>
      <c r="Z25753" s="289"/>
    </row>
    <row r="25754" spans="22:26">
      <c r="V25754" s="288"/>
      <c r="W25754" s="287"/>
      <c r="Z25754" s="289"/>
    </row>
    <row r="25755" spans="22:26">
      <c r="V25755" s="288"/>
      <c r="W25755" s="287"/>
      <c r="Z25755" s="289"/>
    </row>
    <row r="25756" spans="22:26">
      <c r="V25756" s="288"/>
      <c r="W25756" s="287"/>
      <c r="Z25756" s="289"/>
    </row>
    <row r="25757" spans="22:26">
      <c r="V25757" s="288"/>
      <c r="W25757" s="287"/>
      <c r="Z25757" s="289"/>
    </row>
    <row r="25758" spans="22:26">
      <c r="V25758" s="288"/>
      <c r="W25758" s="287"/>
      <c r="Z25758" s="289"/>
    </row>
    <row r="25759" spans="22:26">
      <c r="V25759" s="288"/>
      <c r="W25759" s="287"/>
      <c r="Z25759" s="289"/>
    </row>
    <row r="25760" spans="22:26">
      <c r="V25760" s="288"/>
      <c r="W25760" s="287"/>
      <c r="Z25760" s="289"/>
    </row>
    <row r="25761" spans="22:26">
      <c r="V25761" s="288"/>
      <c r="W25761" s="287"/>
      <c r="Z25761" s="289"/>
    </row>
    <row r="25762" spans="22:26">
      <c r="V25762" s="288"/>
      <c r="W25762" s="287"/>
      <c r="Z25762" s="289"/>
    </row>
    <row r="25763" spans="22:26">
      <c r="V25763" s="288"/>
      <c r="W25763" s="287"/>
      <c r="Z25763" s="289"/>
    </row>
    <row r="25764" spans="22:26">
      <c r="V25764" s="288"/>
      <c r="W25764" s="287"/>
      <c r="Z25764" s="289"/>
    </row>
    <row r="25765" spans="22:26">
      <c r="V25765" s="288"/>
      <c r="W25765" s="287"/>
      <c r="Z25765" s="289"/>
    </row>
    <row r="25766" spans="22:26">
      <c r="V25766" s="288"/>
      <c r="W25766" s="287"/>
      <c r="Z25766" s="289"/>
    </row>
    <row r="25767" spans="22:26">
      <c r="V25767" s="288"/>
      <c r="W25767" s="287"/>
      <c r="Z25767" s="289"/>
    </row>
    <row r="25768" spans="22:26">
      <c r="V25768" s="288"/>
      <c r="W25768" s="287"/>
      <c r="Z25768" s="289"/>
    </row>
    <row r="25769" spans="22:26">
      <c r="V25769" s="288"/>
      <c r="W25769" s="287"/>
      <c r="Z25769" s="289"/>
    </row>
    <row r="25770" spans="22:26">
      <c r="V25770" s="288"/>
      <c r="W25770" s="287"/>
      <c r="Z25770" s="289"/>
    </row>
    <row r="25771" spans="22:26">
      <c r="V25771" s="288"/>
      <c r="W25771" s="287"/>
      <c r="Z25771" s="289"/>
    </row>
    <row r="25772" spans="22:26">
      <c r="V25772" s="288"/>
      <c r="W25772" s="287"/>
      <c r="Z25772" s="289"/>
    </row>
    <row r="25773" spans="22:26">
      <c r="V25773" s="288"/>
      <c r="W25773" s="287"/>
      <c r="Z25773" s="289"/>
    </row>
    <row r="25774" spans="22:26">
      <c r="V25774" s="288"/>
      <c r="W25774" s="287"/>
      <c r="Z25774" s="289"/>
    </row>
    <row r="25775" spans="22:26">
      <c r="V25775" s="288"/>
      <c r="W25775" s="287"/>
      <c r="Z25775" s="289"/>
    </row>
    <row r="25776" spans="22:26">
      <c r="V25776" s="288"/>
      <c r="W25776" s="287"/>
      <c r="Z25776" s="289"/>
    </row>
    <row r="25777" spans="22:26">
      <c r="V25777" s="288"/>
      <c r="W25777" s="287"/>
      <c r="Z25777" s="289"/>
    </row>
    <row r="25778" spans="22:26">
      <c r="V25778" s="288"/>
      <c r="W25778" s="287"/>
      <c r="Z25778" s="289"/>
    </row>
    <row r="25779" spans="22:26">
      <c r="V25779" s="288"/>
      <c r="W25779" s="287"/>
      <c r="Z25779" s="289"/>
    </row>
    <row r="25780" spans="22:26">
      <c r="V25780" s="288"/>
      <c r="W25780" s="287"/>
      <c r="Z25780" s="289"/>
    </row>
    <row r="25781" spans="22:26">
      <c r="V25781" s="288"/>
      <c r="W25781" s="287"/>
      <c r="Z25781" s="289"/>
    </row>
    <row r="25782" spans="22:26">
      <c r="V25782" s="288"/>
      <c r="W25782" s="287"/>
      <c r="Z25782" s="289"/>
    </row>
    <row r="25783" spans="22:26">
      <c r="V25783" s="288"/>
      <c r="W25783" s="287"/>
      <c r="Z25783" s="289"/>
    </row>
    <row r="25784" spans="22:26">
      <c r="V25784" s="288"/>
      <c r="W25784" s="287"/>
      <c r="Z25784" s="289"/>
    </row>
    <row r="25785" spans="22:26">
      <c r="V25785" s="288"/>
      <c r="W25785" s="287"/>
      <c r="Z25785" s="289"/>
    </row>
    <row r="25786" spans="22:26">
      <c r="V25786" s="288"/>
      <c r="W25786" s="287"/>
      <c r="Z25786" s="289"/>
    </row>
    <row r="25787" spans="22:26">
      <c r="V25787" s="288"/>
      <c r="W25787" s="287"/>
      <c r="Z25787" s="289"/>
    </row>
    <row r="25788" spans="22:26">
      <c r="V25788" s="288"/>
      <c r="W25788" s="287"/>
      <c r="Z25788" s="289"/>
    </row>
    <row r="25789" spans="22:26">
      <c r="V25789" s="288"/>
      <c r="W25789" s="287"/>
      <c r="Z25789" s="289"/>
    </row>
    <row r="25790" spans="22:26">
      <c r="V25790" s="288"/>
      <c r="W25790" s="287"/>
      <c r="Z25790" s="289"/>
    </row>
    <row r="25791" spans="22:26">
      <c r="V25791" s="288"/>
      <c r="W25791" s="287"/>
      <c r="Z25791" s="289"/>
    </row>
    <row r="25792" spans="22:26">
      <c r="V25792" s="288"/>
      <c r="W25792" s="287"/>
      <c r="Z25792" s="289"/>
    </row>
    <row r="25793" spans="22:26">
      <c r="V25793" s="288"/>
      <c r="W25793" s="287"/>
      <c r="Z25793" s="289"/>
    </row>
    <row r="25794" spans="22:26">
      <c r="V25794" s="288"/>
      <c r="W25794" s="287"/>
      <c r="Z25794" s="289"/>
    </row>
    <row r="25795" spans="22:26">
      <c r="V25795" s="288"/>
      <c r="W25795" s="287"/>
      <c r="Z25795" s="289"/>
    </row>
    <row r="25796" spans="22:26">
      <c r="V25796" s="288"/>
      <c r="W25796" s="287"/>
      <c r="Z25796" s="289"/>
    </row>
    <row r="25797" spans="22:26">
      <c r="V25797" s="288"/>
      <c r="W25797" s="287"/>
      <c r="Z25797" s="289"/>
    </row>
    <row r="25798" spans="22:26">
      <c r="V25798" s="288"/>
      <c r="W25798" s="287"/>
      <c r="Z25798" s="289"/>
    </row>
    <row r="25799" spans="22:26">
      <c r="V25799" s="288"/>
      <c r="W25799" s="287"/>
      <c r="Z25799" s="289"/>
    </row>
    <row r="25800" spans="22:26">
      <c r="V25800" s="288"/>
      <c r="W25800" s="287"/>
      <c r="Z25800" s="289"/>
    </row>
    <row r="25801" spans="22:26">
      <c r="V25801" s="288"/>
      <c r="W25801" s="287"/>
      <c r="Z25801" s="289"/>
    </row>
    <row r="25802" spans="22:26">
      <c r="V25802" s="288"/>
      <c r="W25802" s="287"/>
      <c r="Z25802" s="289"/>
    </row>
    <row r="25803" spans="22:26">
      <c r="V25803" s="288"/>
      <c r="W25803" s="287"/>
      <c r="Z25803" s="289"/>
    </row>
    <row r="25804" spans="22:26">
      <c r="V25804" s="288"/>
      <c r="W25804" s="287"/>
      <c r="Z25804" s="289"/>
    </row>
    <row r="25805" spans="22:26">
      <c r="V25805" s="288"/>
      <c r="W25805" s="287"/>
      <c r="Z25805" s="289"/>
    </row>
    <row r="25806" spans="22:26">
      <c r="V25806" s="288"/>
      <c r="W25806" s="287"/>
      <c r="Z25806" s="289"/>
    </row>
    <row r="25807" spans="22:26">
      <c r="V25807" s="288"/>
      <c r="W25807" s="287"/>
      <c r="Z25807" s="289"/>
    </row>
    <row r="25808" spans="22:26">
      <c r="V25808" s="288"/>
      <c r="W25808" s="287"/>
      <c r="Z25808" s="289"/>
    </row>
    <row r="25809" spans="22:26">
      <c r="V25809" s="288"/>
      <c r="W25809" s="287"/>
      <c r="Z25809" s="289"/>
    </row>
    <row r="25810" spans="22:26">
      <c r="V25810" s="288"/>
      <c r="W25810" s="287"/>
      <c r="Z25810" s="289"/>
    </row>
    <row r="25811" spans="22:26">
      <c r="V25811" s="288"/>
      <c r="W25811" s="287"/>
      <c r="Z25811" s="289"/>
    </row>
    <row r="25812" spans="22:26">
      <c r="V25812" s="288"/>
      <c r="W25812" s="287"/>
      <c r="Z25812" s="289"/>
    </row>
    <row r="25813" spans="22:26">
      <c r="V25813" s="288"/>
      <c r="W25813" s="287"/>
      <c r="Z25813" s="289"/>
    </row>
    <row r="25814" spans="22:26">
      <c r="V25814" s="288"/>
      <c r="W25814" s="287"/>
      <c r="Z25814" s="289"/>
    </row>
    <row r="25815" spans="22:26">
      <c r="V25815" s="288"/>
      <c r="W25815" s="287"/>
      <c r="Z25815" s="289"/>
    </row>
    <row r="25816" spans="22:26">
      <c r="V25816" s="288"/>
      <c r="W25816" s="287"/>
      <c r="Z25816" s="289"/>
    </row>
    <row r="25817" spans="22:26">
      <c r="V25817" s="288"/>
      <c r="W25817" s="287"/>
      <c r="Z25817" s="289"/>
    </row>
    <row r="25818" spans="22:26">
      <c r="V25818" s="288"/>
      <c r="W25818" s="287"/>
      <c r="Z25818" s="289"/>
    </row>
    <row r="25819" spans="22:26">
      <c r="V25819" s="288"/>
      <c r="W25819" s="287"/>
      <c r="Z25819" s="289"/>
    </row>
    <row r="25820" spans="22:26">
      <c r="V25820" s="288"/>
      <c r="W25820" s="287"/>
      <c r="Z25820" s="289"/>
    </row>
    <row r="25821" spans="22:26">
      <c r="V25821" s="288"/>
      <c r="W25821" s="287"/>
      <c r="Z25821" s="289"/>
    </row>
    <row r="25822" spans="22:26">
      <c r="V25822" s="288"/>
      <c r="W25822" s="287"/>
      <c r="Z25822" s="289"/>
    </row>
    <row r="25823" spans="22:26">
      <c r="V25823" s="288"/>
      <c r="W25823" s="287"/>
      <c r="Z25823" s="289"/>
    </row>
    <row r="25824" spans="22:26">
      <c r="V25824" s="288"/>
      <c r="W25824" s="287"/>
      <c r="Z25824" s="289"/>
    </row>
    <row r="25825" spans="22:26">
      <c r="V25825" s="288"/>
      <c r="W25825" s="287"/>
      <c r="Z25825" s="289"/>
    </row>
    <row r="25826" spans="22:26">
      <c r="V25826" s="288"/>
      <c r="W25826" s="287"/>
      <c r="Z25826" s="289"/>
    </row>
    <row r="25827" spans="22:26">
      <c r="V25827" s="288"/>
      <c r="W25827" s="287"/>
      <c r="Z25827" s="289"/>
    </row>
    <row r="25828" spans="22:26">
      <c r="V25828" s="288"/>
      <c r="W25828" s="287"/>
      <c r="Z25828" s="289"/>
    </row>
    <row r="25829" spans="22:26">
      <c r="V25829" s="288"/>
      <c r="W25829" s="287"/>
      <c r="Z25829" s="289"/>
    </row>
    <row r="25830" spans="22:26">
      <c r="V25830" s="288"/>
      <c r="W25830" s="287"/>
      <c r="Z25830" s="289"/>
    </row>
    <row r="25831" spans="22:26">
      <c r="V25831" s="288"/>
      <c r="W25831" s="287"/>
      <c r="Z25831" s="289"/>
    </row>
    <row r="25832" spans="22:26">
      <c r="V25832" s="288"/>
      <c r="W25832" s="287"/>
      <c r="Z25832" s="289"/>
    </row>
    <row r="25833" spans="22:26">
      <c r="V25833" s="288"/>
      <c r="W25833" s="287"/>
      <c r="Z25833" s="289"/>
    </row>
    <row r="25834" spans="22:26">
      <c r="V25834" s="288"/>
      <c r="W25834" s="287"/>
      <c r="Z25834" s="289"/>
    </row>
    <row r="25835" spans="22:26">
      <c r="V25835" s="288"/>
      <c r="W25835" s="287"/>
      <c r="Z25835" s="289"/>
    </row>
    <row r="25836" spans="22:26">
      <c r="V25836" s="288"/>
      <c r="W25836" s="287"/>
      <c r="Z25836" s="289"/>
    </row>
    <row r="25837" spans="22:26">
      <c r="V25837" s="288"/>
      <c r="W25837" s="287"/>
      <c r="Z25837" s="289"/>
    </row>
    <row r="25838" spans="22:26">
      <c r="V25838" s="288"/>
      <c r="W25838" s="287"/>
      <c r="Z25838" s="289"/>
    </row>
    <row r="25839" spans="22:26">
      <c r="V25839" s="288"/>
      <c r="W25839" s="287"/>
      <c r="Z25839" s="289"/>
    </row>
    <row r="25840" spans="22:26">
      <c r="V25840" s="288"/>
      <c r="W25840" s="287"/>
      <c r="Z25840" s="289"/>
    </row>
    <row r="25841" spans="22:26">
      <c r="V25841" s="288"/>
      <c r="W25841" s="287"/>
      <c r="Z25841" s="289"/>
    </row>
    <row r="25842" spans="22:26">
      <c r="V25842" s="288"/>
      <c r="W25842" s="287"/>
      <c r="Z25842" s="289"/>
    </row>
    <row r="25843" spans="22:26">
      <c r="V25843" s="288"/>
      <c r="W25843" s="287"/>
      <c r="Z25843" s="289"/>
    </row>
    <row r="25844" spans="22:26">
      <c r="V25844" s="288"/>
      <c r="W25844" s="287"/>
      <c r="Z25844" s="289"/>
    </row>
    <row r="25845" spans="22:26">
      <c r="V25845" s="288"/>
      <c r="W25845" s="287"/>
      <c r="Z25845" s="289"/>
    </row>
    <row r="25846" spans="22:26">
      <c r="V25846" s="288"/>
      <c r="W25846" s="287"/>
      <c r="Z25846" s="289"/>
    </row>
    <row r="25847" spans="22:26">
      <c r="V25847" s="288"/>
      <c r="W25847" s="287"/>
      <c r="Z25847" s="289"/>
    </row>
    <row r="25848" spans="22:26">
      <c r="V25848" s="288"/>
      <c r="W25848" s="287"/>
      <c r="Z25848" s="289"/>
    </row>
    <row r="25849" spans="22:26">
      <c r="V25849" s="288"/>
      <c r="W25849" s="287"/>
      <c r="Z25849" s="289"/>
    </row>
    <row r="25850" spans="22:26">
      <c r="V25850" s="288"/>
      <c r="W25850" s="287"/>
      <c r="Z25850" s="289"/>
    </row>
    <row r="25851" spans="22:26">
      <c r="V25851" s="288"/>
      <c r="W25851" s="287"/>
      <c r="Z25851" s="289"/>
    </row>
    <row r="25852" spans="22:26">
      <c r="V25852" s="288"/>
      <c r="W25852" s="287"/>
      <c r="Z25852" s="289"/>
    </row>
    <row r="25853" spans="22:26">
      <c r="V25853" s="288"/>
      <c r="W25853" s="287"/>
      <c r="Z25853" s="289"/>
    </row>
    <row r="25854" spans="22:26">
      <c r="V25854" s="288"/>
      <c r="W25854" s="287"/>
      <c r="Z25854" s="289"/>
    </row>
    <row r="25855" spans="22:26">
      <c r="V25855" s="288"/>
      <c r="W25855" s="287"/>
      <c r="Z25855" s="289"/>
    </row>
    <row r="25856" spans="22:26">
      <c r="V25856" s="288"/>
      <c r="W25856" s="287"/>
      <c r="Z25856" s="289"/>
    </row>
    <row r="25857" spans="22:26">
      <c r="V25857" s="288"/>
      <c r="W25857" s="287"/>
      <c r="Z25857" s="289"/>
    </row>
    <row r="25858" spans="22:26">
      <c r="V25858" s="288"/>
      <c r="W25858" s="287"/>
      <c r="Z25858" s="289"/>
    </row>
    <row r="25859" spans="22:26">
      <c r="V25859" s="288"/>
      <c r="W25859" s="287"/>
      <c r="Z25859" s="289"/>
    </row>
    <row r="25860" spans="22:26">
      <c r="V25860" s="288"/>
      <c r="W25860" s="287"/>
      <c r="Z25860" s="289"/>
    </row>
    <row r="25861" spans="22:26">
      <c r="V25861" s="288"/>
      <c r="W25861" s="287"/>
      <c r="Z25861" s="289"/>
    </row>
    <row r="25862" spans="22:26">
      <c r="V25862" s="288"/>
      <c r="W25862" s="287"/>
      <c r="Z25862" s="289"/>
    </row>
    <row r="25863" spans="22:26">
      <c r="V25863" s="288"/>
      <c r="W25863" s="287"/>
      <c r="Z25863" s="289"/>
    </row>
    <row r="25864" spans="22:26">
      <c r="V25864" s="288"/>
      <c r="W25864" s="287"/>
      <c r="Z25864" s="289"/>
    </row>
    <row r="25865" spans="22:26">
      <c r="V25865" s="288"/>
      <c r="W25865" s="287"/>
      <c r="Z25865" s="289"/>
    </row>
    <row r="25866" spans="22:26">
      <c r="V25866" s="288"/>
      <c r="W25866" s="287"/>
      <c r="Z25866" s="289"/>
    </row>
    <row r="25867" spans="22:26">
      <c r="V25867" s="288"/>
      <c r="W25867" s="287"/>
      <c r="Z25867" s="289"/>
    </row>
    <row r="25868" spans="22:26">
      <c r="V25868" s="288"/>
      <c r="W25868" s="287"/>
      <c r="Z25868" s="289"/>
    </row>
    <row r="25869" spans="22:26">
      <c r="V25869" s="288"/>
      <c r="W25869" s="287"/>
      <c r="Z25869" s="289"/>
    </row>
    <row r="25870" spans="22:26">
      <c r="V25870" s="288"/>
      <c r="W25870" s="287"/>
      <c r="Z25870" s="289"/>
    </row>
    <row r="25871" spans="22:26">
      <c r="V25871" s="288"/>
      <c r="W25871" s="287"/>
      <c r="Z25871" s="289"/>
    </row>
    <row r="25872" spans="22:26">
      <c r="V25872" s="288"/>
      <c r="W25872" s="287"/>
      <c r="Z25872" s="289"/>
    </row>
    <row r="25873" spans="22:26">
      <c r="V25873" s="288"/>
      <c r="W25873" s="287"/>
      <c r="Z25873" s="289"/>
    </row>
    <row r="25874" spans="22:26">
      <c r="V25874" s="288"/>
      <c r="W25874" s="287"/>
      <c r="Z25874" s="289"/>
    </row>
    <row r="25875" spans="22:26">
      <c r="V25875" s="288"/>
      <c r="W25875" s="287"/>
      <c r="Z25875" s="289"/>
    </row>
    <row r="25876" spans="22:26">
      <c r="V25876" s="288"/>
      <c r="W25876" s="287"/>
      <c r="Z25876" s="289"/>
    </row>
    <row r="25877" spans="22:26">
      <c r="V25877" s="288"/>
      <c r="W25877" s="287"/>
      <c r="Z25877" s="289"/>
    </row>
    <row r="25878" spans="22:26">
      <c r="V25878" s="288"/>
      <c r="W25878" s="287"/>
      <c r="Z25878" s="289"/>
    </row>
    <row r="25879" spans="22:26">
      <c r="V25879" s="288"/>
      <c r="W25879" s="287"/>
      <c r="Z25879" s="289"/>
    </row>
    <row r="25880" spans="22:26">
      <c r="V25880" s="288"/>
      <c r="W25880" s="287"/>
      <c r="Z25880" s="289"/>
    </row>
    <row r="25881" spans="22:26">
      <c r="V25881" s="288"/>
      <c r="W25881" s="287"/>
      <c r="Z25881" s="289"/>
    </row>
    <row r="25882" spans="22:26">
      <c r="V25882" s="288"/>
      <c r="W25882" s="287"/>
      <c r="Z25882" s="289"/>
    </row>
    <row r="25883" spans="22:26">
      <c r="V25883" s="288"/>
      <c r="W25883" s="287"/>
      <c r="Z25883" s="289"/>
    </row>
    <row r="25884" spans="22:26">
      <c r="V25884" s="288"/>
      <c r="W25884" s="287"/>
      <c r="Z25884" s="289"/>
    </row>
    <row r="25885" spans="22:26">
      <c r="V25885" s="288"/>
      <c r="W25885" s="287"/>
      <c r="Z25885" s="289"/>
    </row>
    <row r="25886" spans="22:26">
      <c r="V25886" s="288"/>
      <c r="W25886" s="287"/>
      <c r="Z25886" s="289"/>
    </row>
    <row r="25887" spans="22:26">
      <c r="V25887" s="288"/>
      <c r="W25887" s="287"/>
      <c r="Z25887" s="289"/>
    </row>
    <row r="25888" spans="22:26">
      <c r="V25888" s="288"/>
      <c r="W25888" s="287"/>
      <c r="Z25888" s="289"/>
    </row>
    <row r="25889" spans="22:26">
      <c r="V25889" s="288"/>
      <c r="W25889" s="287"/>
      <c r="Z25889" s="289"/>
    </row>
    <row r="25890" spans="22:26">
      <c r="V25890" s="288"/>
      <c r="W25890" s="287"/>
      <c r="Z25890" s="289"/>
    </row>
    <row r="25891" spans="22:26">
      <c r="V25891" s="288"/>
      <c r="W25891" s="287"/>
      <c r="Z25891" s="289"/>
    </row>
    <row r="25892" spans="22:26">
      <c r="V25892" s="288"/>
      <c r="W25892" s="287"/>
      <c r="Z25892" s="289"/>
    </row>
    <row r="25893" spans="22:26">
      <c r="V25893" s="288"/>
      <c r="W25893" s="287"/>
      <c r="Z25893" s="289"/>
    </row>
    <row r="25894" spans="22:26">
      <c r="V25894" s="288"/>
      <c r="W25894" s="287"/>
      <c r="Z25894" s="289"/>
    </row>
    <row r="25895" spans="22:26">
      <c r="V25895" s="288"/>
      <c r="W25895" s="287"/>
      <c r="Z25895" s="289"/>
    </row>
    <row r="25896" spans="22:26">
      <c r="V25896" s="288"/>
      <c r="W25896" s="287"/>
      <c r="Z25896" s="289"/>
    </row>
    <row r="25897" spans="22:26">
      <c r="V25897" s="288"/>
      <c r="W25897" s="287"/>
      <c r="Z25897" s="289"/>
    </row>
    <row r="25898" spans="22:26">
      <c r="V25898" s="288"/>
      <c r="W25898" s="287"/>
      <c r="Z25898" s="289"/>
    </row>
    <row r="25899" spans="22:26">
      <c r="V25899" s="288"/>
      <c r="W25899" s="287"/>
      <c r="Z25899" s="289"/>
    </row>
    <row r="25900" spans="22:26">
      <c r="V25900" s="288"/>
      <c r="W25900" s="287"/>
      <c r="Z25900" s="289"/>
    </row>
    <row r="25901" spans="22:26">
      <c r="V25901" s="288"/>
      <c r="W25901" s="287"/>
      <c r="Z25901" s="289"/>
    </row>
    <row r="25902" spans="22:26">
      <c r="V25902" s="288"/>
      <c r="W25902" s="287"/>
      <c r="Z25902" s="289"/>
    </row>
    <row r="25903" spans="22:26">
      <c r="V25903" s="288"/>
      <c r="W25903" s="287"/>
      <c r="Z25903" s="289"/>
    </row>
    <row r="25904" spans="22:26">
      <c r="V25904" s="288"/>
      <c r="W25904" s="287"/>
      <c r="Z25904" s="289"/>
    </row>
    <row r="25905" spans="22:26">
      <c r="V25905" s="288"/>
      <c r="W25905" s="287"/>
      <c r="Z25905" s="289"/>
    </row>
    <row r="25906" spans="22:26">
      <c r="V25906" s="288"/>
      <c r="W25906" s="287"/>
      <c r="Z25906" s="289"/>
    </row>
    <row r="25907" spans="22:26">
      <c r="V25907" s="288"/>
      <c r="W25907" s="287"/>
      <c r="Z25907" s="289"/>
    </row>
    <row r="25908" spans="22:26">
      <c r="V25908" s="288"/>
      <c r="W25908" s="287"/>
      <c r="Z25908" s="289"/>
    </row>
    <row r="25909" spans="22:26">
      <c r="V25909" s="288"/>
      <c r="W25909" s="287"/>
      <c r="Z25909" s="289"/>
    </row>
    <row r="25910" spans="22:26">
      <c r="V25910" s="288"/>
      <c r="W25910" s="287"/>
      <c r="Z25910" s="289"/>
    </row>
    <row r="25911" spans="22:26">
      <c r="V25911" s="288"/>
      <c r="W25911" s="287"/>
      <c r="Z25911" s="289"/>
    </row>
    <row r="25912" spans="22:26">
      <c r="V25912" s="288"/>
      <c r="W25912" s="287"/>
      <c r="Z25912" s="289"/>
    </row>
    <row r="25913" spans="22:26">
      <c r="V25913" s="288"/>
      <c r="W25913" s="287"/>
      <c r="Z25913" s="289"/>
    </row>
    <row r="25914" spans="22:26">
      <c r="V25914" s="288"/>
      <c r="W25914" s="287"/>
      <c r="Z25914" s="289"/>
    </row>
    <row r="25915" spans="22:26">
      <c r="V25915" s="288"/>
      <c r="W25915" s="287"/>
      <c r="Z25915" s="289"/>
    </row>
    <row r="25916" spans="22:26">
      <c r="V25916" s="288"/>
      <c r="W25916" s="287"/>
      <c r="Z25916" s="289"/>
    </row>
    <row r="25917" spans="22:26">
      <c r="V25917" s="288"/>
      <c r="W25917" s="287"/>
      <c r="Z25917" s="289"/>
    </row>
    <row r="25918" spans="22:26">
      <c r="V25918" s="288"/>
      <c r="W25918" s="287"/>
      <c r="Z25918" s="289"/>
    </row>
    <row r="25919" spans="22:26">
      <c r="V25919" s="288"/>
      <c r="W25919" s="287"/>
      <c r="Z25919" s="289"/>
    </row>
    <row r="25920" spans="22:26">
      <c r="V25920" s="288"/>
      <c r="W25920" s="287"/>
      <c r="Z25920" s="289"/>
    </row>
    <row r="25921" spans="22:26">
      <c r="V25921" s="288"/>
      <c r="W25921" s="287"/>
      <c r="Z25921" s="289"/>
    </row>
    <row r="25922" spans="22:26">
      <c r="V25922" s="288"/>
      <c r="W25922" s="287"/>
      <c r="Z25922" s="289"/>
    </row>
    <row r="25923" spans="22:26">
      <c r="V25923" s="288"/>
      <c r="W25923" s="287"/>
      <c r="Z25923" s="289"/>
    </row>
    <row r="25924" spans="22:26">
      <c r="V25924" s="288"/>
      <c r="W25924" s="287"/>
      <c r="Z25924" s="289"/>
    </row>
    <row r="25925" spans="22:26">
      <c r="V25925" s="288"/>
      <c r="W25925" s="287"/>
      <c r="Z25925" s="289"/>
    </row>
    <row r="25926" spans="22:26">
      <c r="V25926" s="288"/>
      <c r="W25926" s="287"/>
      <c r="Z25926" s="289"/>
    </row>
    <row r="25927" spans="22:26">
      <c r="V25927" s="288"/>
      <c r="W25927" s="287"/>
      <c r="Z25927" s="289"/>
    </row>
    <row r="25928" spans="22:26">
      <c r="V25928" s="288"/>
      <c r="W25928" s="287"/>
      <c r="Z25928" s="289"/>
    </row>
    <row r="25929" spans="22:26">
      <c r="V25929" s="288"/>
      <c r="W25929" s="287"/>
      <c r="Z25929" s="289"/>
    </row>
    <row r="25930" spans="22:26">
      <c r="V25930" s="288"/>
      <c r="W25930" s="287"/>
      <c r="Z25930" s="289"/>
    </row>
    <row r="25931" spans="22:26">
      <c r="V25931" s="288"/>
      <c r="W25931" s="287"/>
      <c r="Z25931" s="289"/>
    </row>
    <row r="25932" spans="22:26">
      <c r="V25932" s="288"/>
      <c r="W25932" s="287"/>
      <c r="Z25932" s="289"/>
    </row>
    <row r="25933" spans="22:26">
      <c r="V25933" s="288"/>
      <c r="W25933" s="287"/>
      <c r="Z25933" s="289"/>
    </row>
    <row r="25934" spans="22:26">
      <c r="V25934" s="288"/>
      <c r="W25934" s="287"/>
      <c r="Z25934" s="289"/>
    </row>
    <row r="25935" spans="22:26">
      <c r="V25935" s="288"/>
      <c r="W25935" s="287"/>
      <c r="Z25935" s="289"/>
    </row>
    <row r="25936" spans="22:26">
      <c r="V25936" s="288"/>
      <c r="W25936" s="287"/>
      <c r="Z25936" s="289"/>
    </row>
    <row r="25937" spans="22:26">
      <c r="V25937" s="288"/>
      <c r="W25937" s="287"/>
      <c r="Z25937" s="289"/>
    </row>
    <row r="25938" spans="22:26">
      <c r="V25938" s="288"/>
      <c r="W25938" s="287"/>
      <c r="Z25938" s="289"/>
    </row>
    <row r="25939" spans="22:26">
      <c r="V25939" s="288"/>
      <c r="W25939" s="287"/>
      <c r="Z25939" s="289"/>
    </row>
    <row r="25940" spans="22:26">
      <c r="V25940" s="288"/>
      <c r="W25940" s="287"/>
      <c r="Z25940" s="289"/>
    </row>
    <row r="25941" spans="22:26">
      <c r="V25941" s="288"/>
      <c r="W25941" s="287"/>
      <c r="Z25941" s="289"/>
    </row>
    <row r="25942" spans="22:26">
      <c r="V25942" s="288"/>
      <c r="W25942" s="287"/>
      <c r="Z25942" s="289"/>
    </row>
    <row r="25943" spans="22:26">
      <c r="V25943" s="288"/>
      <c r="W25943" s="287"/>
      <c r="Z25943" s="289"/>
    </row>
    <row r="25944" spans="22:26">
      <c r="V25944" s="288"/>
      <c r="W25944" s="287"/>
      <c r="Z25944" s="289"/>
    </row>
    <row r="25945" spans="22:26">
      <c r="V25945" s="288"/>
      <c r="W25945" s="287"/>
      <c r="Z25945" s="289"/>
    </row>
    <row r="25946" spans="22:26">
      <c r="V25946" s="288"/>
      <c r="W25946" s="287"/>
      <c r="Z25946" s="289"/>
    </row>
    <row r="25947" spans="22:26">
      <c r="V25947" s="288"/>
      <c r="W25947" s="287"/>
      <c r="Z25947" s="289"/>
    </row>
    <row r="25948" spans="22:26">
      <c r="V25948" s="288"/>
      <c r="W25948" s="287"/>
      <c r="Z25948" s="289"/>
    </row>
    <row r="25949" spans="22:26">
      <c r="V25949" s="288"/>
      <c r="W25949" s="287"/>
      <c r="Z25949" s="289"/>
    </row>
    <row r="25950" spans="22:26">
      <c r="V25950" s="288"/>
      <c r="W25950" s="287"/>
      <c r="Z25950" s="289"/>
    </row>
    <row r="25951" spans="22:26">
      <c r="V25951" s="288"/>
      <c r="W25951" s="287"/>
      <c r="Z25951" s="289"/>
    </row>
    <row r="25952" spans="22:26">
      <c r="V25952" s="288"/>
      <c r="W25952" s="287"/>
      <c r="Z25952" s="289"/>
    </row>
    <row r="25953" spans="22:26">
      <c r="V25953" s="288"/>
      <c r="W25953" s="287"/>
      <c r="Z25953" s="289"/>
    </row>
    <row r="25954" spans="22:26">
      <c r="V25954" s="288"/>
      <c r="W25954" s="287"/>
      <c r="Z25954" s="289"/>
    </row>
    <row r="25955" spans="22:26">
      <c r="V25955" s="288"/>
      <c r="W25955" s="287"/>
      <c r="Z25955" s="289"/>
    </row>
    <row r="25956" spans="22:26">
      <c r="V25956" s="288"/>
      <c r="W25956" s="287"/>
      <c r="Z25956" s="289"/>
    </row>
    <row r="25957" spans="22:26">
      <c r="V25957" s="288"/>
      <c r="W25957" s="287"/>
      <c r="Z25957" s="289"/>
    </row>
    <row r="25958" spans="22:26">
      <c r="V25958" s="288"/>
      <c r="W25958" s="287"/>
      <c r="Z25958" s="289"/>
    </row>
    <row r="25959" spans="22:26">
      <c r="V25959" s="288"/>
      <c r="W25959" s="287"/>
      <c r="Z25959" s="289"/>
    </row>
    <row r="25960" spans="22:26">
      <c r="V25960" s="288"/>
      <c r="W25960" s="287"/>
      <c r="Z25960" s="289"/>
    </row>
    <row r="25961" spans="22:26">
      <c r="V25961" s="288"/>
      <c r="W25961" s="287"/>
      <c r="Z25961" s="289"/>
    </row>
    <row r="25962" spans="22:26">
      <c r="V25962" s="288"/>
      <c r="W25962" s="287"/>
      <c r="Z25962" s="289"/>
    </row>
    <row r="25963" spans="22:26">
      <c r="V25963" s="288"/>
      <c r="W25963" s="287"/>
      <c r="Z25963" s="289"/>
    </row>
    <row r="25964" spans="22:26">
      <c r="V25964" s="288"/>
      <c r="W25964" s="287"/>
      <c r="Z25964" s="289"/>
    </row>
    <row r="25965" spans="22:26">
      <c r="V25965" s="288"/>
      <c r="W25965" s="287"/>
      <c r="Z25965" s="289"/>
    </row>
    <row r="25966" spans="22:26">
      <c r="V25966" s="288"/>
      <c r="W25966" s="287"/>
      <c r="Z25966" s="289"/>
    </row>
    <row r="25967" spans="22:26">
      <c r="V25967" s="288"/>
      <c r="W25967" s="287"/>
      <c r="Z25967" s="289"/>
    </row>
    <row r="25968" spans="22:26">
      <c r="V25968" s="288"/>
      <c r="W25968" s="287"/>
      <c r="Z25968" s="289"/>
    </row>
    <row r="25969" spans="22:26">
      <c r="V25969" s="288"/>
      <c r="W25969" s="287"/>
      <c r="Z25969" s="289"/>
    </row>
    <row r="25970" spans="22:26">
      <c r="V25970" s="288"/>
      <c r="W25970" s="287"/>
      <c r="Z25970" s="289"/>
    </row>
    <row r="25971" spans="22:26">
      <c r="V25971" s="288"/>
      <c r="W25971" s="287"/>
      <c r="Z25971" s="289"/>
    </row>
    <row r="25972" spans="22:26">
      <c r="V25972" s="288"/>
      <c r="W25972" s="287"/>
      <c r="Z25972" s="289"/>
    </row>
    <row r="25973" spans="22:26">
      <c r="V25973" s="288"/>
      <c r="W25973" s="287"/>
      <c r="Z25973" s="289"/>
    </row>
    <row r="25974" spans="22:26">
      <c r="V25974" s="288"/>
      <c r="W25974" s="287"/>
      <c r="Z25974" s="289"/>
    </row>
    <row r="25975" spans="22:26">
      <c r="V25975" s="288"/>
      <c r="W25975" s="287"/>
      <c r="Z25975" s="289"/>
    </row>
    <row r="25976" spans="22:26">
      <c r="V25976" s="288"/>
      <c r="W25976" s="287"/>
      <c r="Z25976" s="289"/>
    </row>
    <row r="25977" spans="22:26">
      <c r="V25977" s="288"/>
      <c r="W25977" s="287"/>
      <c r="Z25977" s="289"/>
    </row>
    <row r="25978" spans="22:26">
      <c r="V25978" s="288"/>
      <c r="W25978" s="287"/>
      <c r="Z25978" s="289"/>
    </row>
    <row r="25979" spans="22:26">
      <c r="V25979" s="288"/>
      <c r="W25979" s="287"/>
      <c r="Z25979" s="289"/>
    </row>
    <row r="25980" spans="22:26">
      <c r="V25980" s="288"/>
      <c r="W25980" s="287"/>
      <c r="Z25980" s="289"/>
    </row>
    <row r="25981" spans="22:26">
      <c r="V25981" s="288"/>
      <c r="W25981" s="287"/>
      <c r="Z25981" s="289"/>
    </row>
    <row r="25982" spans="22:26">
      <c r="V25982" s="288"/>
      <c r="W25982" s="287"/>
      <c r="Z25982" s="289"/>
    </row>
    <row r="25983" spans="22:26">
      <c r="V25983" s="288"/>
      <c r="W25983" s="287"/>
      <c r="Z25983" s="289"/>
    </row>
    <row r="25984" spans="22:26">
      <c r="V25984" s="288"/>
      <c r="W25984" s="287"/>
      <c r="Z25984" s="289"/>
    </row>
    <row r="25985" spans="22:26">
      <c r="V25985" s="288"/>
      <c r="W25985" s="287"/>
      <c r="Z25985" s="289"/>
    </row>
    <row r="25986" spans="22:26">
      <c r="V25986" s="288"/>
      <c r="W25986" s="287"/>
      <c r="Z25986" s="289"/>
    </row>
    <row r="25987" spans="22:26">
      <c r="V25987" s="288"/>
      <c r="W25987" s="287"/>
      <c r="Z25987" s="289"/>
    </row>
    <row r="25988" spans="22:26">
      <c r="V25988" s="288"/>
      <c r="W25988" s="287"/>
      <c r="Z25988" s="289"/>
    </row>
    <row r="25989" spans="22:26">
      <c r="V25989" s="288"/>
      <c r="W25989" s="287"/>
      <c r="Z25989" s="289"/>
    </row>
    <row r="25990" spans="22:26">
      <c r="V25990" s="288"/>
      <c r="W25990" s="287"/>
      <c r="Z25990" s="289"/>
    </row>
    <row r="25991" spans="22:26">
      <c r="V25991" s="288"/>
      <c r="W25991" s="287"/>
      <c r="Z25991" s="289"/>
    </row>
    <row r="25992" spans="22:26">
      <c r="V25992" s="288"/>
      <c r="W25992" s="287"/>
      <c r="Z25992" s="289"/>
    </row>
    <row r="25993" spans="22:26">
      <c r="V25993" s="288"/>
      <c r="W25993" s="287"/>
      <c r="Z25993" s="289"/>
    </row>
    <row r="25994" spans="22:26">
      <c r="V25994" s="288"/>
      <c r="W25994" s="287"/>
      <c r="Z25994" s="289"/>
    </row>
    <row r="25995" spans="22:26">
      <c r="V25995" s="288"/>
      <c r="W25995" s="287"/>
      <c r="Z25995" s="289"/>
    </row>
    <row r="25996" spans="22:26">
      <c r="V25996" s="288"/>
      <c r="W25996" s="287"/>
      <c r="Z25996" s="289"/>
    </row>
    <row r="25997" spans="22:26">
      <c r="V25997" s="288"/>
      <c r="W25997" s="287"/>
      <c r="Z25997" s="289"/>
    </row>
    <row r="25998" spans="22:26">
      <c r="V25998" s="288"/>
      <c r="W25998" s="287"/>
      <c r="Z25998" s="289"/>
    </row>
    <row r="25999" spans="22:26">
      <c r="V25999" s="288"/>
      <c r="W25999" s="287"/>
      <c r="Z25999" s="289"/>
    </row>
    <row r="26000" spans="22:26">
      <c r="V26000" s="288"/>
      <c r="W26000" s="287"/>
      <c r="Z26000" s="289"/>
    </row>
    <row r="26001" spans="22:26">
      <c r="V26001" s="288"/>
      <c r="W26001" s="287"/>
      <c r="Z26001" s="289"/>
    </row>
    <row r="26002" spans="22:26">
      <c r="V26002" s="288"/>
      <c r="W26002" s="287"/>
      <c r="Z26002" s="289"/>
    </row>
    <row r="26003" spans="22:26">
      <c r="V26003" s="288"/>
      <c r="W26003" s="287"/>
      <c r="Z26003" s="289"/>
    </row>
    <row r="26004" spans="22:26">
      <c r="V26004" s="288"/>
      <c r="W26004" s="287"/>
      <c r="Z26004" s="289"/>
    </row>
    <row r="26005" spans="22:26">
      <c r="V26005" s="288"/>
      <c r="W26005" s="287"/>
      <c r="Z26005" s="289"/>
    </row>
    <row r="26006" spans="22:26">
      <c r="V26006" s="288"/>
      <c r="W26006" s="287"/>
      <c r="Z26006" s="289"/>
    </row>
    <row r="26007" spans="22:26">
      <c r="V26007" s="288"/>
      <c r="W26007" s="287"/>
      <c r="Z26007" s="289"/>
    </row>
    <row r="26008" spans="22:26">
      <c r="V26008" s="288"/>
      <c r="W26008" s="287"/>
      <c r="Z26008" s="289"/>
    </row>
    <row r="26009" spans="22:26">
      <c r="V26009" s="288"/>
      <c r="W26009" s="287"/>
      <c r="Z26009" s="289"/>
    </row>
    <row r="26010" spans="22:26">
      <c r="V26010" s="288"/>
      <c r="W26010" s="287"/>
      <c r="Z26010" s="289"/>
    </row>
    <row r="26011" spans="22:26">
      <c r="V26011" s="288"/>
      <c r="W26011" s="287"/>
      <c r="Z26011" s="289"/>
    </row>
    <row r="26012" spans="22:26">
      <c r="V26012" s="288"/>
      <c r="W26012" s="287"/>
      <c r="Z26012" s="289"/>
    </row>
    <row r="26013" spans="22:26">
      <c r="V26013" s="288"/>
      <c r="W26013" s="287"/>
      <c r="Z26013" s="289"/>
    </row>
    <row r="26014" spans="22:26">
      <c r="V26014" s="288"/>
      <c r="W26014" s="287"/>
      <c r="Z26014" s="289"/>
    </row>
    <row r="26015" spans="22:26">
      <c r="V26015" s="288"/>
      <c r="W26015" s="287"/>
      <c r="Z26015" s="289"/>
    </row>
    <row r="26016" spans="22:26">
      <c r="V26016" s="288"/>
      <c r="W26016" s="287"/>
      <c r="Z26016" s="289"/>
    </row>
    <row r="26017" spans="22:26">
      <c r="V26017" s="288"/>
      <c r="W26017" s="287"/>
      <c r="Z26017" s="289"/>
    </row>
    <row r="26018" spans="22:26">
      <c r="V26018" s="288"/>
      <c r="W26018" s="287"/>
      <c r="Z26018" s="289"/>
    </row>
    <row r="26019" spans="22:26">
      <c r="V26019" s="288"/>
      <c r="W26019" s="287"/>
      <c r="Z26019" s="289"/>
    </row>
    <row r="26020" spans="22:26">
      <c r="V26020" s="288"/>
      <c r="W26020" s="287"/>
      <c r="Z26020" s="289"/>
    </row>
    <row r="26021" spans="22:26">
      <c r="V26021" s="288"/>
      <c r="W26021" s="287"/>
      <c r="Z26021" s="289"/>
    </row>
    <row r="26022" spans="22:26">
      <c r="V26022" s="288"/>
      <c r="W26022" s="287"/>
      <c r="Z26022" s="289"/>
    </row>
    <row r="26023" spans="22:26">
      <c r="V26023" s="288"/>
      <c r="W26023" s="287"/>
      <c r="Z26023" s="289"/>
    </row>
    <row r="26024" spans="22:26">
      <c r="V26024" s="288"/>
      <c r="W26024" s="287"/>
      <c r="Z26024" s="289"/>
    </row>
    <row r="26025" spans="22:26">
      <c r="V26025" s="288"/>
      <c r="W26025" s="287"/>
      <c r="Z26025" s="289"/>
    </row>
    <row r="26026" spans="22:26">
      <c r="V26026" s="288"/>
      <c r="W26026" s="287"/>
      <c r="Z26026" s="289"/>
    </row>
    <row r="26027" spans="22:26">
      <c r="V26027" s="288"/>
      <c r="W26027" s="287"/>
      <c r="Z26027" s="289"/>
    </row>
    <row r="26028" spans="22:26">
      <c r="V26028" s="288"/>
      <c r="W26028" s="287"/>
      <c r="Z26028" s="289"/>
    </row>
    <row r="26029" spans="22:26">
      <c r="V26029" s="288"/>
      <c r="W26029" s="287"/>
      <c r="Z26029" s="289"/>
    </row>
    <row r="26030" spans="22:26">
      <c r="V26030" s="288"/>
      <c r="W26030" s="287"/>
      <c r="Z26030" s="289"/>
    </row>
    <row r="26031" spans="22:26">
      <c r="V26031" s="288"/>
      <c r="W26031" s="287"/>
      <c r="Z26031" s="289"/>
    </row>
    <row r="26032" spans="22:26">
      <c r="V26032" s="288"/>
      <c r="W26032" s="287"/>
      <c r="Z26032" s="289"/>
    </row>
    <row r="26033" spans="22:26">
      <c r="V26033" s="288"/>
      <c r="W26033" s="287"/>
      <c r="Z26033" s="289"/>
    </row>
    <row r="26034" spans="22:26">
      <c r="V26034" s="288"/>
      <c r="W26034" s="287"/>
      <c r="Z26034" s="289"/>
    </row>
    <row r="26035" spans="22:26">
      <c r="V26035" s="288"/>
      <c r="W26035" s="287"/>
      <c r="Z26035" s="289"/>
    </row>
    <row r="26036" spans="22:26">
      <c r="V26036" s="288"/>
      <c r="W26036" s="287"/>
      <c r="Z26036" s="289"/>
    </row>
    <row r="26037" spans="22:26">
      <c r="V26037" s="288"/>
      <c r="W26037" s="287"/>
      <c r="Z26037" s="289"/>
    </row>
    <row r="26038" spans="22:26">
      <c r="V26038" s="288"/>
      <c r="W26038" s="287"/>
      <c r="Z26038" s="289"/>
    </row>
    <row r="26039" spans="22:26">
      <c r="V26039" s="288"/>
      <c r="W26039" s="287"/>
      <c r="Z26039" s="289"/>
    </row>
    <row r="26040" spans="22:26">
      <c r="V26040" s="288"/>
      <c r="W26040" s="287"/>
      <c r="Z26040" s="289"/>
    </row>
    <row r="26041" spans="22:26">
      <c r="V26041" s="288"/>
      <c r="W26041" s="287"/>
      <c r="Z26041" s="289"/>
    </row>
    <row r="26042" spans="22:26">
      <c r="V26042" s="288"/>
      <c r="W26042" s="287"/>
      <c r="Z26042" s="289"/>
    </row>
    <row r="26043" spans="22:26">
      <c r="V26043" s="288"/>
      <c r="W26043" s="287"/>
      <c r="Z26043" s="289"/>
    </row>
    <row r="26044" spans="22:26">
      <c r="V26044" s="288"/>
      <c r="W26044" s="287"/>
      <c r="Z26044" s="289"/>
    </row>
    <row r="26045" spans="22:26">
      <c r="V26045" s="288"/>
      <c r="W26045" s="287"/>
      <c r="Z26045" s="289"/>
    </row>
    <row r="26046" spans="22:26">
      <c r="V26046" s="288"/>
      <c r="W26046" s="287"/>
      <c r="Z26046" s="289"/>
    </row>
    <row r="26047" spans="22:26">
      <c r="V26047" s="288"/>
      <c r="W26047" s="287"/>
      <c r="Z26047" s="289"/>
    </row>
    <row r="26048" spans="22:26">
      <c r="V26048" s="288"/>
      <c r="W26048" s="287"/>
      <c r="Z26048" s="289"/>
    </row>
    <row r="26049" spans="22:26">
      <c r="V26049" s="288"/>
      <c r="W26049" s="287"/>
      <c r="Z26049" s="289"/>
    </row>
    <row r="26050" spans="22:26">
      <c r="V26050" s="288"/>
      <c r="W26050" s="287"/>
      <c r="Z26050" s="289"/>
    </row>
    <row r="26051" spans="22:26">
      <c r="V26051" s="288"/>
      <c r="W26051" s="287"/>
      <c r="Z26051" s="289"/>
    </row>
    <row r="26052" spans="22:26">
      <c r="V26052" s="288"/>
      <c r="W26052" s="287"/>
      <c r="Z26052" s="289"/>
    </row>
    <row r="26053" spans="22:26">
      <c r="V26053" s="288"/>
      <c r="W26053" s="287"/>
      <c r="Z26053" s="289"/>
    </row>
    <row r="26054" spans="22:26">
      <c r="V26054" s="288"/>
      <c r="W26054" s="287"/>
      <c r="Z26054" s="289"/>
    </row>
    <row r="26055" spans="22:26">
      <c r="V26055" s="288"/>
      <c r="W26055" s="287"/>
      <c r="Z26055" s="289"/>
    </row>
    <row r="26056" spans="22:26">
      <c r="V26056" s="288"/>
      <c r="W26056" s="287"/>
      <c r="Z26056" s="289"/>
    </row>
    <row r="26057" spans="22:26">
      <c r="V26057" s="288"/>
      <c r="W26057" s="287"/>
      <c r="Z26057" s="289"/>
    </row>
    <row r="26058" spans="22:26">
      <c r="V26058" s="288"/>
      <c r="W26058" s="287"/>
      <c r="Z26058" s="289"/>
    </row>
    <row r="26059" spans="22:26">
      <c r="V26059" s="288"/>
      <c r="W26059" s="287"/>
      <c r="Z26059" s="289"/>
    </row>
    <row r="26060" spans="22:26">
      <c r="V26060" s="288"/>
      <c r="W26060" s="287"/>
      <c r="Z26060" s="289"/>
    </row>
    <row r="26061" spans="22:26">
      <c r="V26061" s="288"/>
      <c r="W26061" s="287"/>
      <c r="Z26061" s="289"/>
    </row>
    <row r="26062" spans="22:26">
      <c r="V26062" s="288"/>
      <c r="W26062" s="287"/>
      <c r="Z26062" s="289"/>
    </row>
    <row r="26063" spans="22:26">
      <c r="V26063" s="288"/>
      <c r="W26063" s="287"/>
      <c r="Z26063" s="289"/>
    </row>
    <row r="26064" spans="22:26">
      <c r="V26064" s="288"/>
      <c r="W26064" s="287"/>
      <c r="Z26064" s="289"/>
    </row>
    <row r="26065" spans="22:26">
      <c r="V26065" s="288"/>
      <c r="W26065" s="287"/>
      <c r="Z26065" s="289"/>
    </row>
    <row r="26066" spans="22:26">
      <c r="V26066" s="288"/>
      <c r="W26066" s="287"/>
      <c r="Z26066" s="289"/>
    </row>
    <row r="26067" spans="22:26">
      <c r="V26067" s="288"/>
      <c r="W26067" s="287"/>
      <c r="Z26067" s="289"/>
    </row>
    <row r="26068" spans="22:26">
      <c r="V26068" s="288"/>
      <c r="W26068" s="287"/>
      <c r="Z26068" s="289"/>
    </row>
    <row r="26069" spans="22:26">
      <c r="V26069" s="288"/>
      <c r="W26069" s="287"/>
      <c r="Z26069" s="289"/>
    </row>
    <row r="26070" spans="22:26">
      <c r="V26070" s="288"/>
      <c r="W26070" s="287"/>
      <c r="Z26070" s="289"/>
    </row>
    <row r="26071" spans="22:26">
      <c r="V26071" s="288"/>
      <c r="W26071" s="287"/>
      <c r="Z26071" s="289"/>
    </row>
    <row r="26072" spans="22:26">
      <c r="V26072" s="288"/>
      <c r="W26072" s="287"/>
      <c r="Z26072" s="289"/>
    </row>
    <row r="26073" spans="22:26">
      <c r="V26073" s="288"/>
      <c r="W26073" s="287"/>
      <c r="Z26073" s="289"/>
    </row>
    <row r="26074" spans="22:26">
      <c r="V26074" s="288"/>
      <c r="W26074" s="287"/>
      <c r="Z26074" s="289"/>
    </row>
    <row r="26075" spans="22:26">
      <c r="V26075" s="288"/>
      <c r="W26075" s="287"/>
      <c r="Z26075" s="289"/>
    </row>
    <row r="26076" spans="22:26">
      <c r="V26076" s="288"/>
      <c r="W26076" s="287"/>
      <c r="Z26076" s="289"/>
    </row>
    <row r="26077" spans="22:26">
      <c r="V26077" s="288"/>
      <c r="W26077" s="287"/>
      <c r="Z26077" s="289"/>
    </row>
    <row r="26078" spans="22:26">
      <c r="V26078" s="288"/>
      <c r="W26078" s="287"/>
      <c r="Z26078" s="289"/>
    </row>
    <row r="26079" spans="22:26">
      <c r="V26079" s="288"/>
      <c r="W26079" s="287"/>
      <c r="Z26079" s="289"/>
    </row>
    <row r="26080" spans="22:26">
      <c r="V26080" s="288"/>
      <c r="W26080" s="287"/>
      <c r="Z26080" s="289"/>
    </row>
    <row r="26081" spans="22:26">
      <c r="V26081" s="288"/>
      <c r="W26081" s="287"/>
      <c r="Z26081" s="289"/>
    </row>
    <row r="26082" spans="22:26">
      <c r="V26082" s="288"/>
      <c r="W26082" s="287"/>
      <c r="Z26082" s="289"/>
    </row>
    <row r="26083" spans="22:26">
      <c r="V26083" s="288"/>
      <c r="W26083" s="287"/>
      <c r="Z26083" s="289"/>
    </row>
    <row r="26084" spans="22:26">
      <c r="V26084" s="288"/>
      <c r="W26084" s="287"/>
      <c r="Z26084" s="289"/>
    </row>
    <row r="26085" spans="22:26">
      <c r="V26085" s="288"/>
      <c r="W26085" s="287"/>
      <c r="Z26085" s="289"/>
    </row>
    <row r="26086" spans="22:26">
      <c r="V26086" s="288"/>
      <c r="W26086" s="287"/>
      <c r="Z26086" s="289"/>
    </row>
    <row r="26087" spans="22:26">
      <c r="V26087" s="288"/>
      <c r="W26087" s="287"/>
      <c r="Z26087" s="289"/>
    </row>
    <row r="26088" spans="22:26">
      <c r="V26088" s="288"/>
      <c r="W26088" s="287"/>
      <c r="Z26088" s="289"/>
    </row>
    <row r="26089" spans="22:26">
      <c r="V26089" s="288"/>
      <c r="W26089" s="287"/>
      <c r="Z26089" s="289"/>
    </row>
    <row r="26090" spans="22:26">
      <c r="V26090" s="288"/>
      <c r="W26090" s="287"/>
      <c r="Z26090" s="289"/>
    </row>
    <row r="26091" spans="22:26">
      <c r="V26091" s="288"/>
      <c r="W26091" s="287"/>
      <c r="Z26091" s="289"/>
    </row>
    <row r="26092" spans="22:26">
      <c r="V26092" s="288"/>
      <c r="W26092" s="287"/>
      <c r="Z26092" s="289"/>
    </row>
    <row r="26093" spans="22:26">
      <c r="V26093" s="288"/>
      <c r="W26093" s="287"/>
      <c r="Z26093" s="289"/>
    </row>
    <row r="26094" spans="22:26">
      <c r="V26094" s="288"/>
      <c r="W26094" s="287"/>
      <c r="Z26094" s="289"/>
    </row>
    <row r="26095" spans="22:26">
      <c r="V26095" s="288"/>
      <c r="W26095" s="287"/>
      <c r="Z26095" s="289"/>
    </row>
    <row r="26096" spans="22:26">
      <c r="V26096" s="288"/>
      <c r="W26096" s="287"/>
      <c r="Z26096" s="289"/>
    </row>
    <row r="26097" spans="22:26">
      <c r="V26097" s="288"/>
      <c r="W26097" s="287"/>
      <c r="Z26097" s="289"/>
    </row>
    <row r="26098" spans="22:26">
      <c r="V26098" s="288"/>
      <c r="W26098" s="287"/>
      <c r="Z26098" s="289"/>
    </row>
    <row r="26099" spans="22:26">
      <c r="V26099" s="288"/>
      <c r="W26099" s="287"/>
      <c r="Z26099" s="289"/>
    </row>
    <row r="26100" spans="22:26">
      <c r="V26100" s="288"/>
      <c r="W26100" s="287"/>
      <c r="Z26100" s="289"/>
    </row>
    <row r="26101" spans="22:26">
      <c r="V26101" s="288"/>
      <c r="W26101" s="287"/>
      <c r="Z26101" s="289"/>
    </row>
    <row r="26102" spans="22:26">
      <c r="V26102" s="288"/>
      <c r="W26102" s="287"/>
      <c r="Z26102" s="289"/>
    </row>
    <row r="26103" spans="22:26">
      <c r="V26103" s="288"/>
      <c r="W26103" s="287"/>
      <c r="Z26103" s="289"/>
    </row>
    <row r="26104" spans="22:26">
      <c r="V26104" s="288"/>
      <c r="W26104" s="287"/>
      <c r="Z26104" s="289"/>
    </row>
    <row r="26105" spans="22:26">
      <c r="V26105" s="288"/>
      <c r="W26105" s="287"/>
      <c r="Z26105" s="289"/>
    </row>
    <row r="26106" spans="22:26">
      <c r="V26106" s="288"/>
      <c r="W26106" s="287"/>
      <c r="Z26106" s="289"/>
    </row>
    <row r="26107" spans="22:26">
      <c r="V26107" s="288"/>
      <c r="W26107" s="287"/>
      <c r="Z26107" s="289"/>
    </row>
    <row r="26108" spans="22:26">
      <c r="V26108" s="288"/>
      <c r="W26108" s="287"/>
      <c r="Z26108" s="289"/>
    </row>
    <row r="26109" spans="22:26">
      <c r="V26109" s="288"/>
      <c r="W26109" s="287"/>
      <c r="Z26109" s="289"/>
    </row>
    <row r="26110" spans="22:26">
      <c r="V26110" s="288"/>
      <c r="W26110" s="287"/>
      <c r="Z26110" s="289"/>
    </row>
    <row r="26111" spans="22:26">
      <c r="V26111" s="288"/>
      <c r="W26111" s="287"/>
      <c r="Z26111" s="289"/>
    </row>
    <row r="26112" spans="22:26">
      <c r="V26112" s="288"/>
      <c r="W26112" s="287"/>
      <c r="Z26112" s="289"/>
    </row>
    <row r="26113" spans="22:26">
      <c r="V26113" s="288"/>
      <c r="W26113" s="287"/>
      <c r="Z26113" s="289"/>
    </row>
    <row r="26114" spans="22:26">
      <c r="V26114" s="288"/>
      <c r="W26114" s="287"/>
      <c r="Z26114" s="289"/>
    </row>
    <row r="26115" spans="22:26">
      <c r="V26115" s="288"/>
      <c r="W26115" s="287"/>
      <c r="Z26115" s="289"/>
    </row>
    <row r="26116" spans="22:26">
      <c r="V26116" s="288"/>
      <c r="W26116" s="287"/>
      <c r="Z26116" s="289"/>
    </row>
    <row r="26117" spans="22:26">
      <c r="V26117" s="288"/>
      <c r="W26117" s="287"/>
      <c r="Z26117" s="289"/>
    </row>
    <row r="26118" spans="22:26">
      <c r="V26118" s="288"/>
      <c r="W26118" s="287"/>
      <c r="Z26118" s="289"/>
    </row>
    <row r="26119" spans="22:26">
      <c r="V26119" s="288"/>
      <c r="W26119" s="287"/>
      <c r="Z26119" s="289"/>
    </row>
    <row r="26120" spans="22:26">
      <c r="V26120" s="288"/>
      <c r="W26120" s="287"/>
      <c r="Z26120" s="289"/>
    </row>
    <row r="26121" spans="22:26">
      <c r="V26121" s="288"/>
      <c r="W26121" s="287"/>
      <c r="Z26121" s="289"/>
    </row>
    <row r="26122" spans="22:26">
      <c r="V26122" s="288"/>
      <c r="W26122" s="287"/>
      <c r="Z26122" s="289"/>
    </row>
    <row r="26123" spans="22:26">
      <c r="V26123" s="288"/>
      <c r="W26123" s="287"/>
      <c r="Z26123" s="289"/>
    </row>
    <row r="26124" spans="22:26">
      <c r="V26124" s="288"/>
      <c r="W26124" s="287"/>
      <c r="Z26124" s="289"/>
    </row>
    <row r="26125" spans="22:26">
      <c r="V26125" s="288"/>
      <c r="W26125" s="287"/>
      <c r="Z26125" s="289"/>
    </row>
    <row r="26126" spans="22:26">
      <c r="V26126" s="288"/>
      <c r="W26126" s="287"/>
      <c r="Z26126" s="289"/>
    </row>
    <row r="26127" spans="22:26">
      <c r="V26127" s="288"/>
      <c r="W26127" s="287"/>
      <c r="Z26127" s="289"/>
    </row>
    <row r="26128" spans="22:26">
      <c r="V26128" s="288"/>
      <c r="W26128" s="287"/>
      <c r="Z26128" s="289"/>
    </row>
    <row r="26129" spans="22:26">
      <c r="V26129" s="288"/>
      <c r="W26129" s="287"/>
      <c r="Z26129" s="289"/>
    </row>
    <row r="26130" spans="22:26">
      <c r="V26130" s="288"/>
      <c r="W26130" s="287"/>
      <c r="Z26130" s="289"/>
    </row>
    <row r="26131" spans="22:26">
      <c r="V26131" s="288"/>
      <c r="W26131" s="287"/>
      <c r="Z26131" s="289"/>
    </row>
    <row r="26132" spans="22:26">
      <c r="V26132" s="288"/>
      <c r="W26132" s="287"/>
      <c r="Z26132" s="289"/>
    </row>
    <row r="26133" spans="22:26">
      <c r="V26133" s="288"/>
      <c r="W26133" s="287"/>
      <c r="Z26133" s="289"/>
    </row>
    <row r="26134" spans="22:26">
      <c r="V26134" s="288"/>
      <c r="W26134" s="287"/>
      <c r="Z26134" s="289"/>
    </row>
    <row r="26135" spans="22:26">
      <c r="V26135" s="288"/>
      <c r="W26135" s="287"/>
      <c r="Z26135" s="289"/>
    </row>
    <row r="26136" spans="22:26">
      <c r="V26136" s="288"/>
      <c r="W26136" s="287"/>
      <c r="Z26136" s="289"/>
    </row>
    <row r="26137" spans="22:26">
      <c r="V26137" s="288"/>
      <c r="W26137" s="287"/>
      <c r="Z26137" s="289"/>
    </row>
    <row r="26138" spans="22:26">
      <c r="V26138" s="288"/>
      <c r="W26138" s="287"/>
      <c r="Z26138" s="289"/>
    </row>
    <row r="26139" spans="22:26">
      <c r="V26139" s="288"/>
      <c r="W26139" s="287"/>
      <c r="Z26139" s="289"/>
    </row>
    <row r="26140" spans="22:26">
      <c r="V26140" s="288"/>
      <c r="W26140" s="287"/>
      <c r="Z26140" s="289"/>
    </row>
    <row r="26141" spans="22:26">
      <c r="V26141" s="288"/>
      <c r="W26141" s="287"/>
      <c r="Z26141" s="289"/>
    </row>
    <row r="26142" spans="22:26">
      <c r="V26142" s="288"/>
      <c r="W26142" s="287"/>
      <c r="Z26142" s="289"/>
    </row>
    <row r="26143" spans="22:26">
      <c r="V26143" s="288"/>
      <c r="W26143" s="287"/>
      <c r="Z26143" s="289"/>
    </row>
    <row r="26144" spans="22:26">
      <c r="V26144" s="288"/>
      <c r="W26144" s="287"/>
      <c r="Z26144" s="289"/>
    </row>
    <row r="26145" spans="22:26">
      <c r="V26145" s="288"/>
      <c r="W26145" s="287"/>
      <c r="Z26145" s="289"/>
    </row>
    <row r="26146" spans="22:26">
      <c r="V26146" s="288"/>
      <c r="W26146" s="287"/>
      <c r="Z26146" s="289"/>
    </row>
    <row r="26147" spans="22:26">
      <c r="V26147" s="288"/>
      <c r="W26147" s="287"/>
      <c r="Z26147" s="289"/>
    </row>
    <row r="26148" spans="22:26">
      <c r="V26148" s="288"/>
      <c r="W26148" s="287"/>
      <c r="Z26148" s="289"/>
    </row>
    <row r="26149" spans="22:26">
      <c r="V26149" s="288"/>
      <c r="W26149" s="287"/>
      <c r="Z26149" s="289"/>
    </row>
    <row r="26150" spans="22:26">
      <c r="V26150" s="288"/>
      <c r="W26150" s="287"/>
      <c r="Z26150" s="289"/>
    </row>
    <row r="26151" spans="22:26">
      <c r="V26151" s="288"/>
      <c r="W26151" s="287"/>
      <c r="Z26151" s="289"/>
    </row>
    <row r="26152" spans="22:26">
      <c r="V26152" s="288"/>
      <c r="W26152" s="287"/>
      <c r="Z26152" s="289"/>
    </row>
    <row r="26153" spans="22:26">
      <c r="V26153" s="288"/>
      <c r="W26153" s="287"/>
      <c r="Z26153" s="289"/>
    </row>
    <row r="26154" spans="22:26">
      <c r="V26154" s="288"/>
      <c r="W26154" s="287"/>
      <c r="Z26154" s="289"/>
    </row>
    <row r="26155" spans="22:26">
      <c r="V26155" s="288"/>
      <c r="W26155" s="287"/>
      <c r="Z26155" s="289"/>
    </row>
    <row r="26156" spans="22:26">
      <c r="V26156" s="288"/>
      <c r="W26156" s="287"/>
      <c r="Z26156" s="289"/>
    </row>
    <row r="26157" spans="22:26">
      <c r="V26157" s="288"/>
      <c r="W26157" s="287"/>
      <c r="Z26157" s="289"/>
    </row>
    <row r="26158" spans="22:26">
      <c r="V26158" s="288"/>
      <c r="W26158" s="287"/>
      <c r="Z26158" s="289"/>
    </row>
    <row r="26159" spans="22:26">
      <c r="V26159" s="288"/>
      <c r="W26159" s="287"/>
      <c r="Z26159" s="289"/>
    </row>
    <row r="26160" spans="22:26">
      <c r="V26160" s="288"/>
      <c r="W26160" s="287"/>
      <c r="Z26160" s="289"/>
    </row>
    <row r="26161" spans="22:26">
      <c r="V26161" s="288"/>
      <c r="W26161" s="287"/>
      <c r="Z26161" s="289"/>
    </row>
    <row r="26162" spans="22:26">
      <c r="V26162" s="288"/>
      <c r="W26162" s="287"/>
      <c r="Z26162" s="289"/>
    </row>
    <row r="26163" spans="22:26">
      <c r="V26163" s="288"/>
      <c r="W26163" s="287"/>
      <c r="Z26163" s="289"/>
    </row>
    <row r="26164" spans="22:26">
      <c r="V26164" s="288"/>
      <c r="W26164" s="287"/>
      <c r="Z26164" s="289"/>
    </row>
    <row r="26165" spans="22:26">
      <c r="V26165" s="288"/>
      <c r="W26165" s="287"/>
      <c r="Z26165" s="289"/>
    </row>
    <row r="26166" spans="22:26">
      <c r="V26166" s="288"/>
      <c r="W26166" s="287"/>
      <c r="Z26166" s="289"/>
    </row>
    <row r="26167" spans="22:26">
      <c r="V26167" s="288"/>
      <c r="W26167" s="287"/>
      <c r="Z26167" s="289"/>
    </row>
    <row r="26168" spans="22:26">
      <c r="V26168" s="288"/>
      <c r="W26168" s="287"/>
      <c r="Z26168" s="289"/>
    </row>
    <row r="26169" spans="22:26">
      <c r="V26169" s="288"/>
      <c r="W26169" s="287"/>
      <c r="Z26169" s="289"/>
    </row>
    <row r="26170" spans="22:26">
      <c r="V26170" s="288"/>
      <c r="W26170" s="287"/>
      <c r="Z26170" s="289"/>
    </row>
    <row r="26171" spans="22:26">
      <c r="V26171" s="288"/>
      <c r="W26171" s="287"/>
      <c r="Z26171" s="289"/>
    </row>
    <row r="26172" spans="22:26">
      <c r="V26172" s="288"/>
      <c r="W26172" s="287"/>
      <c r="Z26172" s="289"/>
    </row>
    <row r="26173" spans="22:26">
      <c r="V26173" s="288"/>
      <c r="W26173" s="287"/>
      <c r="Z26173" s="289"/>
    </row>
    <row r="26174" spans="22:26">
      <c r="V26174" s="288"/>
      <c r="W26174" s="287"/>
      <c r="Z26174" s="289"/>
    </row>
    <row r="26175" spans="22:26">
      <c r="V26175" s="288"/>
      <c r="W26175" s="287"/>
      <c r="Z26175" s="289"/>
    </row>
    <row r="26176" spans="22:26">
      <c r="V26176" s="288"/>
      <c r="W26176" s="287"/>
      <c r="Z26176" s="289"/>
    </row>
    <row r="26177" spans="22:26">
      <c r="V26177" s="288"/>
      <c r="W26177" s="287"/>
      <c r="Z26177" s="289"/>
    </row>
    <row r="26178" spans="22:26">
      <c r="V26178" s="288"/>
      <c r="W26178" s="287"/>
      <c r="Z26178" s="289"/>
    </row>
    <row r="26179" spans="22:26">
      <c r="V26179" s="288"/>
      <c r="W26179" s="287"/>
      <c r="Z26179" s="289"/>
    </row>
    <row r="26180" spans="22:26">
      <c r="V26180" s="288"/>
      <c r="W26180" s="287"/>
      <c r="Z26180" s="289"/>
    </row>
    <row r="26181" spans="22:26">
      <c r="V26181" s="288"/>
      <c r="W26181" s="287"/>
      <c r="Z26181" s="289"/>
    </row>
    <row r="26182" spans="22:26">
      <c r="V26182" s="288"/>
      <c r="W26182" s="287"/>
      <c r="Z26182" s="289"/>
    </row>
    <row r="26183" spans="22:26">
      <c r="V26183" s="288"/>
      <c r="W26183" s="287"/>
      <c r="Z26183" s="289"/>
    </row>
    <row r="26184" spans="22:26">
      <c r="V26184" s="288"/>
      <c r="W26184" s="287"/>
      <c r="Z26184" s="289"/>
    </row>
    <row r="26185" spans="22:26">
      <c r="V26185" s="288"/>
      <c r="W26185" s="287"/>
      <c r="Z26185" s="289"/>
    </row>
    <row r="26186" spans="22:26">
      <c r="V26186" s="288"/>
      <c r="W26186" s="287"/>
      <c r="Z26186" s="289"/>
    </row>
    <row r="26187" spans="22:26">
      <c r="V26187" s="288"/>
      <c r="W26187" s="287"/>
      <c r="Z26187" s="289"/>
    </row>
    <row r="26188" spans="22:26">
      <c r="V26188" s="288"/>
      <c r="W26188" s="287"/>
      <c r="Z26188" s="289"/>
    </row>
    <row r="26189" spans="22:26">
      <c r="V26189" s="288"/>
      <c r="W26189" s="287"/>
      <c r="Z26189" s="289"/>
    </row>
    <row r="26190" spans="22:26">
      <c r="V26190" s="288"/>
      <c r="W26190" s="287"/>
      <c r="Z26190" s="289"/>
    </row>
    <row r="26191" spans="22:26">
      <c r="V26191" s="288"/>
      <c r="W26191" s="287"/>
      <c r="Z26191" s="289"/>
    </row>
    <row r="26192" spans="22:26">
      <c r="V26192" s="288"/>
      <c r="W26192" s="287"/>
      <c r="Z26192" s="289"/>
    </row>
    <row r="26193" spans="22:26">
      <c r="V26193" s="288"/>
      <c r="W26193" s="287"/>
      <c r="Z26193" s="289"/>
    </row>
    <row r="26194" spans="22:26">
      <c r="V26194" s="288"/>
      <c r="W26194" s="287"/>
      <c r="Z26194" s="289"/>
    </row>
    <row r="26195" spans="22:26">
      <c r="V26195" s="288"/>
      <c r="W26195" s="287"/>
      <c r="Z26195" s="289"/>
    </row>
    <row r="26196" spans="22:26">
      <c r="V26196" s="288"/>
      <c r="W26196" s="287"/>
      <c r="Z26196" s="289"/>
    </row>
    <row r="26197" spans="22:26">
      <c r="V26197" s="288"/>
      <c r="W26197" s="287"/>
      <c r="Z26197" s="289"/>
    </row>
    <row r="26198" spans="22:26">
      <c r="V26198" s="288"/>
      <c r="W26198" s="287"/>
      <c r="Z26198" s="289"/>
    </row>
    <row r="26199" spans="22:26">
      <c r="V26199" s="288"/>
      <c r="W26199" s="287"/>
      <c r="Z26199" s="289"/>
    </row>
    <row r="26200" spans="22:26">
      <c r="V26200" s="288"/>
      <c r="W26200" s="287"/>
      <c r="Z26200" s="289"/>
    </row>
    <row r="26201" spans="22:26">
      <c r="V26201" s="288"/>
      <c r="W26201" s="287"/>
      <c r="Z26201" s="289"/>
    </row>
    <row r="26202" spans="22:26">
      <c r="V26202" s="288"/>
      <c r="W26202" s="287"/>
      <c r="Z26202" s="289"/>
    </row>
    <row r="26203" spans="22:26">
      <c r="V26203" s="288"/>
      <c r="W26203" s="287"/>
      <c r="Z26203" s="289"/>
    </row>
    <row r="26204" spans="22:26">
      <c r="V26204" s="288"/>
      <c r="W26204" s="287"/>
      <c r="Z26204" s="289"/>
    </row>
    <row r="26205" spans="22:26">
      <c r="V26205" s="288"/>
      <c r="W26205" s="287"/>
      <c r="Z26205" s="289"/>
    </row>
    <row r="26206" spans="22:26">
      <c r="V26206" s="288"/>
      <c r="W26206" s="287"/>
      <c r="Z26206" s="289"/>
    </row>
    <row r="26207" spans="22:26">
      <c r="V26207" s="288"/>
      <c r="W26207" s="287"/>
      <c r="Z26207" s="289"/>
    </row>
    <row r="26208" spans="22:26">
      <c r="V26208" s="288"/>
      <c r="W26208" s="287"/>
      <c r="Z26208" s="289"/>
    </row>
    <row r="26209" spans="22:26">
      <c r="V26209" s="288"/>
      <c r="W26209" s="287"/>
      <c r="Z26209" s="289"/>
    </row>
    <row r="26210" spans="22:26">
      <c r="V26210" s="288"/>
      <c r="W26210" s="287"/>
      <c r="Z26210" s="289"/>
    </row>
    <row r="26211" spans="22:26">
      <c r="V26211" s="288"/>
      <c r="W26211" s="287"/>
      <c r="Z26211" s="289"/>
    </row>
    <row r="26212" spans="22:26">
      <c r="V26212" s="288"/>
      <c r="W26212" s="287"/>
      <c r="Z26212" s="289"/>
    </row>
    <row r="26213" spans="22:26">
      <c r="V26213" s="288"/>
      <c r="W26213" s="287"/>
      <c r="Z26213" s="289"/>
    </row>
    <row r="26214" spans="22:26">
      <c r="V26214" s="288"/>
      <c r="W26214" s="287"/>
      <c r="Z26214" s="289"/>
    </row>
    <row r="26215" spans="22:26">
      <c r="V26215" s="288"/>
      <c r="W26215" s="287"/>
      <c r="Z26215" s="289"/>
    </row>
    <row r="26216" spans="22:26">
      <c r="V26216" s="288"/>
      <c r="W26216" s="287"/>
      <c r="Z26216" s="289"/>
    </row>
    <row r="26217" spans="22:26">
      <c r="V26217" s="288"/>
      <c r="W26217" s="287"/>
      <c r="Z26217" s="289"/>
    </row>
    <row r="26218" spans="22:26">
      <c r="V26218" s="288"/>
      <c r="W26218" s="287"/>
      <c r="Z26218" s="289"/>
    </row>
    <row r="26219" spans="22:26">
      <c r="V26219" s="288"/>
      <c r="W26219" s="287"/>
      <c r="Z26219" s="289"/>
    </row>
    <row r="26220" spans="22:26">
      <c r="V26220" s="288"/>
      <c r="W26220" s="287"/>
      <c r="Z26220" s="289"/>
    </row>
    <row r="26221" spans="22:26">
      <c r="V26221" s="288"/>
      <c r="W26221" s="287"/>
      <c r="Z26221" s="289"/>
    </row>
    <row r="26222" spans="22:26">
      <c r="V26222" s="288"/>
      <c r="W26222" s="287"/>
      <c r="Z26222" s="289"/>
    </row>
    <row r="26223" spans="22:26">
      <c r="V26223" s="288"/>
      <c r="W26223" s="287"/>
      <c r="Z26223" s="289"/>
    </row>
    <row r="26224" spans="22:26">
      <c r="V26224" s="288"/>
      <c r="W26224" s="287"/>
      <c r="Z26224" s="289"/>
    </row>
    <row r="26225" spans="22:26">
      <c r="V26225" s="288"/>
      <c r="W26225" s="287"/>
      <c r="Z26225" s="289"/>
    </row>
    <row r="26226" spans="22:26">
      <c r="V26226" s="288"/>
      <c r="W26226" s="287"/>
      <c r="Z26226" s="289"/>
    </row>
    <row r="26227" spans="22:26">
      <c r="V26227" s="288"/>
      <c r="W26227" s="287"/>
      <c r="Z26227" s="289"/>
    </row>
    <row r="26228" spans="22:26">
      <c r="V26228" s="288"/>
      <c r="W26228" s="287"/>
      <c r="Z26228" s="289"/>
    </row>
    <row r="26229" spans="22:26">
      <c r="V26229" s="288"/>
      <c r="W26229" s="287"/>
      <c r="Z26229" s="289"/>
    </row>
    <row r="26230" spans="22:26">
      <c r="V26230" s="288"/>
      <c r="W26230" s="287"/>
      <c r="Z26230" s="289"/>
    </row>
    <row r="26231" spans="22:26">
      <c r="V26231" s="288"/>
      <c r="W26231" s="287"/>
      <c r="Z26231" s="289"/>
    </row>
    <row r="26232" spans="22:26">
      <c r="V26232" s="288"/>
      <c r="W26232" s="287"/>
      <c r="Z26232" s="289"/>
    </row>
    <row r="26233" spans="22:26">
      <c r="V26233" s="288"/>
      <c r="W26233" s="287"/>
      <c r="Z26233" s="289"/>
    </row>
    <row r="26234" spans="22:26">
      <c r="V26234" s="288"/>
      <c r="W26234" s="287"/>
      <c r="Z26234" s="289"/>
    </row>
    <row r="26235" spans="22:26">
      <c r="V26235" s="288"/>
      <c r="W26235" s="287"/>
      <c r="Z26235" s="289"/>
    </row>
    <row r="26236" spans="22:26">
      <c r="V26236" s="288"/>
      <c r="W26236" s="287"/>
      <c r="Z26236" s="289"/>
    </row>
    <row r="26237" spans="22:26">
      <c r="V26237" s="288"/>
      <c r="W26237" s="287"/>
      <c r="Z26237" s="289"/>
    </row>
    <row r="26238" spans="22:26">
      <c r="V26238" s="288"/>
      <c r="W26238" s="287"/>
      <c r="Z26238" s="289"/>
    </row>
    <row r="26239" spans="22:26">
      <c r="V26239" s="288"/>
      <c r="W26239" s="287"/>
      <c r="Z26239" s="289"/>
    </row>
    <row r="26240" spans="22:26">
      <c r="V26240" s="288"/>
      <c r="W26240" s="287"/>
      <c r="Z26240" s="289"/>
    </row>
    <row r="26241" spans="22:26">
      <c r="V26241" s="288"/>
      <c r="W26241" s="287"/>
      <c r="Z26241" s="289"/>
    </row>
    <row r="26242" spans="22:26">
      <c r="V26242" s="288"/>
      <c r="W26242" s="287"/>
      <c r="Z26242" s="289"/>
    </row>
    <row r="26243" spans="22:26">
      <c r="V26243" s="288"/>
      <c r="W26243" s="287"/>
      <c r="Z26243" s="289"/>
    </row>
    <row r="26244" spans="22:26">
      <c r="V26244" s="288"/>
      <c r="W26244" s="287"/>
      <c r="Z26244" s="289"/>
    </row>
    <row r="26245" spans="22:26">
      <c r="V26245" s="288"/>
      <c r="W26245" s="287"/>
      <c r="Z26245" s="289"/>
    </row>
    <row r="26246" spans="22:26">
      <c r="V26246" s="288"/>
      <c r="W26246" s="287"/>
      <c r="Z26246" s="289"/>
    </row>
    <row r="26247" spans="22:26">
      <c r="V26247" s="288"/>
      <c r="W26247" s="287"/>
      <c r="Z26247" s="289"/>
    </row>
    <row r="26248" spans="22:26">
      <c r="V26248" s="288"/>
      <c r="W26248" s="287"/>
      <c r="Z26248" s="289"/>
    </row>
    <row r="26249" spans="22:26">
      <c r="V26249" s="288"/>
      <c r="W26249" s="287"/>
      <c r="Z26249" s="289"/>
    </row>
    <row r="26250" spans="22:26">
      <c r="V26250" s="288"/>
      <c r="W26250" s="287"/>
      <c r="Z26250" s="289"/>
    </row>
    <row r="26251" spans="22:26">
      <c r="V26251" s="288"/>
      <c r="W26251" s="287"/>
      <c r="Z26251" s="289"/>
    </row>
    <row r="26252" spans="22:26">
      <c r="V26252" s="288"/>
      <c r="W26252" s="287"/>
      <c r="Z26252" s="289"/>
    </row>
    <row r="26253" spans="22:26">
      <c r="V26253" s="288"/>
      <c r="W26253" s="287"/>
      <c r="Z26253" s="289"/>
    </row>
    <row r="26254" spans="22:26">
      <c r="V26254" s="288"/>
      <c r="W26254" s="287"/>
      <c r="Z26254" s="289"/>
    </row>
    <row r="26255" spans="22:26">
      <c r="V26255" s="288"/>
      <c r="W26255" s="287"/>
      <c r="Z26255" s="289"/>
    </row>
    <row r="26256" spans="22:26">
      <c r="V26256" s="288"/>
      <c r="W26256" s="287"/>
      <c r="Z26256" s="289"/>
    </row>
    <row r="26257" spans="22:26">
      <c r="V26257" s="288"/>
      <c r="W26257" s="287"/>
      <c r="Z26257" s="289"/>
    </row>
    <row r="26258" spans="22:26">
      <c r="V26258" s="288"/>
      <c r="W26258" s="287"/>
      <c r="Z26258" s="289"/>
    </row>
    <row r="26259" spans="22:26">
      <c r="V26259" s="288"/>
      <c r="W26259" s="287"/>
      <c r="Z26259" s="289"/>
    </row>
    <row r="26260" spans="22:26">
      <c r="V26260" s="288"/>
      <c r="W26260" s="287"/>
      <c r="Z26260" s="289"/>
    </row>
    <row r="26261" spans="22:26">
      <c r="V26261" s="288"/>
      <c r="W26261" s="287"/>
      <c r="Z26261" s="289"/>
    </row>
    <row r="26262" spans="22:26">
      <c r="V26262" s="288"/>
      <c r="W26262" s="287"/>
      <c r="Z26262" s="289"/>
    </row>
    <row r="26263" spans="22:26">
      <c r="V26263" s="288"/>
      <c r="W26263" s="287"/>
      <c r="Z26263" s="289"/>
    </row>
    <row r="26264" spans="22:26">
      <c r="V26264" s="288"/>
      <c r="W26264" s="287"/>
      <c r="Z26264" s="289"/>
    </row>
    <row r="26265" spans="22:26">
      <c r="V26265" s="288"/>
      <c r="W26265" s="287"/>
      <c r="Z26265" s="289"/>
    </row>
    <row r="26266" spans="22:26">
      <c r="V26266" s="288"/>
      <c r="W26266" s="287"/>
      <c r="Z26266" s="289"/>
    </row>
    <row r="26267" spans="22:26">
      <c r="V26267" s="288"/>
      <c r="W26267" s="287"/>
      <c r="Z26267" s="289"/>
    </row>
    <row r="26268" spans="22:26">
      <c r="V26268" s="288"/>
      <c r="W26268" s="287"/>
      <c r="Z26268" s="289"/>
    </row>
    <row r="26269" spans="22:26">
      <c r="V26269" s="288"/>
      <c r="W26269" s="287"/>
      <c r="Z26269" s="289"/>
    </row>
    <row r="26270" spans="22:26">
      <c r="V26270" s="288"/>
      <c r="W26270" s="287"/>
      <c r="Z26270" s="289"/>
    </row>
    <row r="26271" spans="22:26">
      <c r="V26271" s="288"/>
      <c r="W26271" s="287"/>
      <c r="Z26271" s="289"/>
    </row>
    <row r="26272" spans="22:26">
      <c r="V26272" s="288"/>
      <c r="W26272" s="287"/>
      <c r="Z26272" s="289"/>
    </row>
    <row r="26273" spans="22:26">
      <c r="V26273" s="288"/>
      <c r="W26273" s="287"/>
      <c r="Z26273" s="289"/>
    </row>
    <row r="26274" spans="22:26">
      <c r="V26274" s="288"/>
      <c r="W26274" s="287"/>
      <c r="Z26274" s="289"/>
    </row>
    <row r="26275" spans="22:26">
      <c r="V26275" s="288"/>
      <c r="W26275" s="287"/>
      <c r="Z26275" s="289"/>
    </row>
    <row r="26276" spans="22:26">
      <c r="V26276" s="288"/>
      <c r="W26276" s="287"/>
      <c r="Z26276" s="289"/>
    </row>
    <row r="26277" spans="22:26">
      <c r="V26277" s="288"/>
      <c r="W26277" s="287"/>
      <c r="Z26277" s="289"/>
    </row>
    <row r="26278" spans="22:26">
      <c r="V26278" s="288"/>
      <c r="W26278" s="287"/>
      <c r="Z26278" s="289"/>
    </row>
    <row r="26279" spans="22:26">
      <c r="V26279" s="288"/>
      <c r="W26279" s="287"/>
      <c r="Z26279" s="289"/>
    </row>
    <row r="26280" spans="22:26">
      <c r="V26280" s="288"/>
      <c r="W26280" s="287"/>
      <c r="Z26280" s="289"/>
    </row>
    <row r="26281" spans="22:26">
      <c r="V26281" s="288"/>
      <c r="W26281" s="287"/>
      <c r="Z26281" s="289"/>
    </row>
    <row r="26282" spans="22:26">
      <c r="V26282" s="288"/>
      <c r="W26282" s="287"/>
      <c r="Z26282" s="289"/>
    </row>
    <row r="26283" spans="22:26">
      <c r="V26283" s="288"/>
      <c r="W26283" s="287"/>
      <c r="Z26283" s="289"/>
    </row>
    <row r="26284" spans="22:26">
      <c r="V26284" s="288"/>
      <c r="W26284" s="287"/>
      <c r="Z26284" s="289"/>
    </row>
    <row r="26285" spans="22:26">
      <c r="V26285" s="288"/>
      <c r="W26285" s="287"/>
      <c r="Z26285" s="289"/>
    </row>
    <row r="26286" spans="22:26">
      <c r="V26286" s="288"/>
      <c r="W26286" s="287"/>
      <c r="Z26286" s="289"/>
    </row>
    <row r="26287" spans="22:26">
      <c r="V26287" s="288"/>
      <c r="W26287" s="287"/>
      <c r="Z26287" s="289"/>
    </row>
    <row r="26288" spans="22:26">
      <c r="V26288" s="288"/>
      <c r="W26288" s="287"/>
      <c r="Z26288" s="289"/>
    </row>
    <row r="26289" spans="22:26">
      <c r="V26289" s="288"/>
      <c r="W26289" s="287"/>
      <c r="Z26289" s="289"/>
    </row>
    <row r="26290" spans="22:26">
      <c r="V26290" s="288"/>
      <c r="W26290" s="287"/>
      <c r="Z26290" s="289"/>
    </row>
    <row r="26291" spans="22:26">
      <c r="V26291" s="288"/>
      <c r="W26291" s="287"/>
      <c r="Z26291" s="289"/>
    </row>
    <row r="26292" spans="22:26">
      <c r="V26292" s="288"/>
      <c r="W26292" s="287"/>
      <c r="Z26292" s="289"/>
    </row>
    <row r="26293" spans="22:26">
      <c r="V26293" s="288"/>
      <c r="W26293" s="287"/>
      <c r="Z26293" s="289"/>
    </row>
    <row r="26294" spans="22:26">
      <c r="V26294" s="288"/>
      <c r="W26294" s="287"/>
      <c r="Z26294" s="289"/>
    </row>
    <row r="26295" spans="22:26">
      <c r="V26295" s="288"/>
      <c r="W26295" s="287"/>
      <c r="Z26295" s="289"/>
    </row>
    <row r="26296" spans="22:26">
      <c r="V26296" s="288"/>
      <c r="W26296" s="287"/>
      <c r="Z26296" s="289"/>
    </row>
    <row r="26297" spans="22:26">
      <c r="V26297" s="288"/>
      <c r="W26297" s="287"/>
      <c r="Z26297" s="289"/>
    </row>
    <row r="26298" spans="22:26">
      <c r="V26298" s="288"/>
      <c r="W26298" s="287"/>
      <c r="Z26298" s="289"/>
    </row>
    <row r="26299" spans="22:26">
      <c r="V26299" s="288"/>
      <c r="W26299" s="287"/>
      <c r="Z26299" s="289"/>
    </row>
    <row r="26300" spans="22:26">
      <c r="V26300" s="288"/>
      <c r="W26300" s="287"/>
      <c r="Z26300" s="289"/>
    </row>
    <row r="26301" spans="22:26">
      <c r="V26301" s="288"/>
      <c r="W26301" s="287"/>
      <c r="Z26301" s="289"/>
    </row>
    <row r="26302" spans="22:26">
      <c r="V26302" s="288"/>
      <c r="W26302" s="287"/>
      <c r="Z26302" s="289"/>
    </row>
    <row r="26303" spans="22:26">
      <c r="V26303" s="288"/>
      <c r="W26303" s="287"/>
      <c r="Z26303" s="289"/>
    </row>
    <row r="26304" spans="22:26">
      <c r="V26304" s="288"/>
      <c r="W26304" s="287"/>
      <c r="Z26304" s="289"/>
    </row>
    <row r="26305" spans="22:26">
      <c r="V26305" s="288"/>
      <c r="W26305" s="287"/>
      <c r="Z26305" s="289"/>
    </row>
    <row r="26306" spans="22:26">
      <c r="V26306" s="288"/>
      <c r="W26306" s="287"/>
      <c r="Z26306" s="289"/>
    </row>
    <row r="26307" spans="22:26">
      <c r="V26307" s="288"/>
      <c r="W26307" s="287"/>
      <c r="Z26307" s="289"/>
    </row>
    <row r="26308" spans="22:26">
      <c r="V26308" s="288"/>
      <c r="W26308" s="287"/>
      <c r="Z26308" s="289"/>
    </row>
    <row r="26309" spans="22:26">
      <c r="V26309" s="288"/>
      <c r="W26309" s="287"/>
      <c r="Z26309" s="289"/>
    </row>
    <row r="26310" spans="22:26">
      <c r="V26310" s="288"/>
      <c r="W26310" s="287"/>
      <c r="Z26310" s="289"/>
    </row>
    <row r="26311" spans="22:26">
      <c r="V26311" s="288"/>
      <c r="W26311" s="287"/>
      <c r="Z26311" s="289"/>
    </row>
    <row r="26312" spans="22:26">
      <c r="V26312" s="288"/>
      <c r="W26312" s="287"/>
      <c r="Z26312" s="289"/>
    </row>
    <row r="26313" spans="22:26">
      <c r="V26313" s="288"/>
      <c r="W26313" s="287"/>
      <c r="Z26313" s="289"/>
    </row>
    <row r="26314" spans="22:26">
      <c r="V26314" s="288"/>
      <c r="W26314" s="287"/>
      <c r="Z26314" s="289"/>
    </row>
    <row r="26315" spans="22:26">
      <c r="V26315" s="288"/>
      <c r="W26315" s="287"/>
      <c r="Z26315" s="289"/>
    </row>
    <row r="26316" spans="22:26">
      <c r="V26316" s="288"/>
      <c r="W26316" s="287"/>
      <c r="Z26316" s="289"/>
    </row>
    <row r="26317" spans="22:26">
      <c r="V26317" s="288"/>
      <c r="W26317" s="287"/>
      <c r="Z26317" s="289"/>
    </row>
    <row r="26318" spans="22:26">
      <c r="V26318" s="288"/>
      <c r="W26318" s="287"/>
      <c r="Z26318" s="289"/>
    </row>
    <row r="26319" spans="22:26">
      <c r="V26319" s="288"/>
      <c r="W26319" s="287"/>
      <c r="Z26319" s="289"/>
    </row>
    <row r="26320" spans="22:26">
      <c r="V26320" s="288"/>
      <c r="W26320" s="287"/>
      <c r="Z26320" s="289"/>
    </row>
    <row r="26321" spans="22:26">
      <c r="V26321" s="288"/>
      <c r="W26321" s="287"/>
      <c r="Z26321" s="289"/>
    </row>
    <row r="26322" spans="22:26">
      <c r="V26322" s="288"/>
      <c r="W26322" s="287"/>
      <c r="Z26322" s="289"/>
    </row>
    <row r="26323" spans="22:26">
      <c r="V26323" s="288"/>
      <c r="W26323" s="287"/>
      <c r="Z26323" s="289"/>
    </row>
    <row r="26324" spans="22:26">
      <c r="V26324" s="288"/>
      <c r="W26324" s="287"/>
      <c r="Z26324" s="289"/>
    </row>
    <row r="26325" spans="22:26">
      <c r="V26325" s="288"/>
      <c r="W26325" s="287"/>
      <c r="Z26325" s="289"/>
    </row>
    <row r="26326" spans="22:26">
      <c r="V26326" s="288"/>
      <c r="W26326" s="287"/>
      <c r="Z26326" s="289"/>
    </row>
    <row r="26327" spans="22:26">
      <c r="V26327" s="288"/>
      <c r="W26327" s="287"/>
      <c r="Z26327" s="289"/>
    </row>
    <row r="26328" spans="22:26">
      <c r="V26328" s="288"/>
      <c r="W26328" s="287"/>
      <c r="Z26328" s="289"/>
    </row>
    <row r="26329" spans="22:26">
      <c r="V26329" s="288"/>
      <c r="W26329" s="287"/>
      <c r="Z26329" s="289"/>
    </row>
    <row r="26330" spans="22:26">
      <c r="V26330" s="288"/>
      <c r="W26330" s="287"/>
      <c r="Z26330" s="289"/>
    </row>
    <row r="26331" spans="22:26">
      <c r="V26331" s="288"/>
      <c r="W26331" s="287"/>
      <c r="Z26331" s="289"/>
    </row>
    <row r="26332" spans="22:26">
      <c r="V26332" s="288"/>
      <c r="W26332" s="287"/>
      <c r="Z26332" s="289"/>
    </row>
    <row r="26333" spans="22:26">
      <c r="V26333" s="288"/>
      <c r="W26333" s="287"/>
      <c r="Z26333" s="289"/>
    </row>
    <row r="26334" spans="22:26">
      <c r="V26334" s="288"/>
      <c r="W26334" s="287"/>
      <c r="Z26334" s="289"/>
    </row>
    <row r="26335" spans="22:26">
      <c r="V26335" s="288"/>
      <c r="W26335" s="287"/>
      <c r="Z26335" s="289"/>
    </row>
    <row r="26336" spans="22:26">
      <c r="V26336" s="288"/>
      <c r="W26336" s="287"/>
      <c r="Z26336" s="289"/>
    </row>
    <row r="26337" spans="22:26">
      <c r="V26337" s="288"/>
      <c r="W26337" s="287"/>
      <c r="Z26337" s="289"/>
    </row>
    <row r="26338" spans="22:26">
      <c r="V26338" s="288"/>
      <c r="W26338" s="287"/>
      <c r="Z26338" s="289"/>
    </row>
    <row r="26339" spans="22:26">
      <c r="V26339" s="288"/>
      <c r="W26339" s="287"/>
      <c r="Z26339" s="289"/>
    </row>
    <row r="26340" spans="22:26">
      <c r="V26340" s="288"/>
      <c r="W26340" s="287"/>
      <c r="Z26340" s="289"/>
    </row>
    <row r="26341" spans="22:26">
      <c r="V26341" s="288"/>
      <c r="W26341" s="287"/>
      <c r="Z26341" s="289"/>
    </row>
    <row r="26342" spans="22:26">
      <c r="V26342" s="288"/>
      <c r="W26342" s="287"/>
      <c r="Z26342" s="289"/>
    </row>
    <row r="26343" spans="22:26">
      <c r="V26343" s="288"/>
      <c r="W26343" s="287"/>
      <c r="Z26343" s="289"/>
    </row>
    <row r="26344" spans="22:26">
      <c r="V26344" s="288"/>
      <c r="W26344" s="287"/>
      <c r="Z26344" s="289"/>
    </row>
    <row r="26345" spans="22:26">
      <c r="V26345" s="288"/>
      <c r="W26345" s="287"/>
      <c r="Z26345" s="289"/>
    </row>
    <row r="26346" spans="22:26">
      <c r="V26346" s="288"/>
      <c r="W26346" s="287"/>
      <c r="Z26346" s="289"/>
    </row>
    <row r="26347" spans="22:26">
      <c r="V26347" s="288"/>
      <c r="W26347" s="287"/>
      <c r="Z26347" s="289"/>
    </row>
    <row r="26348" spans="22:26">
      <c r="V26348" s="288"/>
      <c r="W26348" s="287"/>
      <c r="Z26348" s="289"/>
    </row>
    <row r="26349" spans="22:26">
      <c r="V26349" s="288"/>
      <c r="W26349" s="287"/>
      <c r="Z26349" s="289"/>
    </row>
    <row r="26350" spans="22:26">
      <c r="V26350" s="288"/>
      <c r="W26350" s="287"/>
      <c r="Z26350" s="289"/>
    </row>
    <row r="26351" spans="22:26">
      <c r="V26351" s="288"/>
      <c r="W26351" s="287"/>
      <c r="Z26351" s="289"/>
    </row>
    <row r="26352" spans="22:26">
      <c r="V26352" s="288"/>
      <c r="W26352" s="287"/>
      <c r="Z26352" s="289"/>
    </row>
    <row r="26353" spans="22:26">
      <c r="V26353" s="288"/>
      <c r="W26353" s="287"/>
      <c r="Z26353" s="289"/>
    </row>
    <row r="26354" spans="22:26">
      <c r="V26354" s="288"/>
      <c r="W26354" s="287"/>
      <c r="Z26354" s="289"/>
    </row>
    <row r="26355" spans="22:26">
      <c r="V26355" s="288"/>
      <c r="W26355" s="287"/>
      <c r="Z26355" s="289"/>
    </row>
    <row r="26356" spans="22:26">
      <c r="V26356" s="288"/>
      <c r="W26356" s="287"/>
      <c r="Z26356" s="289"/>
    </row>
    <row r="26357" spans="22:26">
      <c r="V26357" s="288"/>
      <c r="W26357" s="287"/>
      <c r="Z26357" s="289"/>
    </row>
    <row r="26358" spans="22:26">
      <c r="V26358" s="288"/>
      <c r="W26358" s="287"/>
      <c r="Z26358" s="289"/>
    </row>
    <row r="26359" spans="22:26">
      <c r="V26359" s="288"/>
      <c r="W26359" s="287"/>
      <c r="Z26359" s="289"/>
    </row>
    <row r="26360" spans="22:26">
      <c r="V26360" s="288"/>
      <c r="W26360" s="287"/>
      <c r="Z26360" s="289"/>
    </row>
    <row r="26361" spans="22:26">
      <c r="V26361" s="288"/>
      <c r="W26361" s="287"/>
      <c r="Z26361" s="289"/>
    </row>
    <row r="26362" spans="22:26">
      <c r="V26362" s="288"/>
      <c r="W26362" s="287"/>
      <c r="Z26362" s="289"/>
    </row>
    <row r="26363" spans="22:26">
      <c r="V26363" s="288"/>
      <c r="W26363" s="287"/>
      <c r="Z26363" s="289"/>
    </row>
    <row r="26364" spans="22:26">
      <c r="V26364" s="288"/>
      <c r="W26364" s="287"/>
      <c r="Z26364" s="289"/>
    </row>
    <row r="26365" spans="22:26">
      <c r="V26365" s="288"/>
      <c r="W26365" s="287"/>
      <c r="Z26365" s="289"/>
    </row>
    <row r="26366" spans="22:26">
      <c r="V26366" s="288"/>
      <c r="W26366" s="287"/>
      <c r="Z26366" s="289"/>
    </row>
    <row r="26367" spans="22:26">
      <c r="V26367" s="288"/>
      <c r="W26367" s="287"/>
      <c r="Z26367" s="289"/>
    </row>
    <row r="26368" spans="22:26">
      <c r="V26368" s="288"/>
      <c r="W26368" s="287"/>
      <c r="Z26368" s="289"/>
    </row>
    <row r="26369" spans="22:26">
      <c r="V26369" s="288"/>
      <c r="W26369" s="287"/>
      <c r="Z26369" s="289"/>
    </row>
    <row r="26370" spans="22:26">
      <c r="V26370" s="288"/>
      <c r="W26370" s="287"/>
      <c r="Z26370" s="289"/>
    </row>
    <row r="26371" spans="22:26">
      <c r="V26371" s="288"/>
      <c r="W26371" s="287"/>
      <c r="Z26371" s="289"/>
    </row>
    <row r="26372" spans="22:26">
      <c r="V26372" s="288"/>
      <c r="W26372" s="287"/>
      <c r="Z26372" s="289"/>
    </row>
    <row r="26373" spans="22:26">
      <c r="V26373" s="288"/>
      <c r="W26373" s="287"/>
      <c r="Z26373" s="289"/>
    </row>
    <row r="26374" spans="22:26">
      <c r="V26374" s="288"/>
      <c r="W26374" s="287"/>
      <c r="Z26374" s="289"/>
    </row>
    <row r="26375" spans="22:26">
      <c r="V26375" s="288"/>
      <c r="W26375" s="287"/>
      <c r="Z26375" s="289"/>
    </row>
    <row r="26376" spans="22:26">
      <c r="V26376" s="288"/>
      <c r="W26376" s="287"/>
      <c r="Z26376" s="289"/>
    </row>
    <row r="26377" spans="22:26">
      <c r="V26377" s="288"/>
      <c r="W26377" s="287"/>
      <c r="Z26377" s="289"/>
    </row>
    <row r="26378" spans="22:26">
      <c r="V26378" s="288"/>
      <c r="W26378" s="287"/>
      <c r="Z26378" s="289"/>
    </row>
    <row r="26379" spans="22:26">
      <c r="V26379" s="288"/>
      <c r="W26379" s="287"/>
      <c r="Z26379" s="289"/>
    </row>
    <row r="26380" spans="22:26">
      <c r="V26380" s="288"/>
      <c r="W26380" s="287"/>
      <c r="Z26380" s="289"/>
    </row>
    <row r="26381" spans="22:26">
      <c r="V26381" s="288"/>
      <c r="W26381" s="287"/>
      <c r="Z26381" s="289"/>
    </row>
    <row r="26382" spans="22:26">
      <c r="V26382" s="288"/>
      <c r="W26382" s="287"/>
      <c r="Z26382" s="289"/>
    </row>
    <row r="26383" spans="22:26">
      <c r="V26383" s="288"/>
      <c r="W26383" s="287"/>
      <c r="Z26383" s="289"/>
    </row>
    <row r="26384" spans="22:26">
      <c r="V26384" s="288"/>
      <c r="W26384" s="287"/>
      <c r="Z26384" s="289"/>
    </row>
    <row r="26385" spans="22:26">
      <c r="V26385" s="288"/>
      <c r="W26385" s="287"/>
      <c r="Z26385" s="289"/>
    </row>
    <row r="26386" spans="22:26">
      <c r="V26386" s="288"/>
      <c r="W26386" s="287"/>
      <c r="Z26386" s="289"/>
    </row>
    <row r="26387" spans="22:26">
      <c r="V26387" s="288"/>
      <c r="W26387" s="287"/>
      <c r="Z26387" s="289"/>
    </row>
    <row r="26388" spans="22:26">
      <c r="V26388" s="288"/>
      <c r="W26388" s="287"/>
      <c r="Z26388" s="289"/>
    </row>
    <row r="26389" spans="22:26">
      <c r="V26389" s="288"/>
      <c r="W26389" s="287"/>
      <c r="Z26389" s="289"/>
    </row>
    <row r="26390" spans="22:26">
      <c r="V26390" s="288"/>
      <c r="W26390" s="287"/>
      <c r="Z26390" s="289"/>
    </row>
    <row r="26391" spans="22:26">
      <c r="V26391" s="288"/>
      <c r="W26391" s="287"/>
      <c r="Z26391" s="289"/>
    </row>
    <row r="26392" spans="22:26">
      <c r="V26392" s="288"/>
      <c r="W26392" s="287"/>
      <c r="Z26392" s="289"/>
    </row>
    <row r="26393" spans="22:26">
      <c r="V26393" s="288"/>
      <c r="W26393" s="287"/>
      <c r="Z26393" s="289"/>
    </row>
    <row r="26394" spans="22:26">
      <c r="V26394" s="288"/>
      <c r="W26394" s="287"/>
      <c r="Z26394" s="289"/>
    </row>
    <row r="26395" spans="22:26">
      <c r="V26395" s="288"/>
      <c r="W26395" s="287"/>
      <c r="Z26395" s="289"/>
    </row>
    <row r="26396" spans="22:26">
      <c r="V26396" s="288"/>
      <c r="W26396" s="287"/>
      <c r="Z26396" s="289"/>
    </row>
    <row r="26397" spans="22:26">
      <c r="V26397" s="288"/>
      <c r="W26397" s="287"/>
      <c r="Z26397" s="289"/>
    </row>
    <row r="26398" spans="22:26">
      <c r="V26398" s="288"/>
      <c r="W26398" s="287"/>
      <c r="Z26398" s="289"/>
    </row>
    <row r="26399" spans="22:26">
      <c r="V26399" s="288"/>
      <c r="W26399" s="287"/>
      <c r="Z26399" s="289"/>
    </row>
    <row r="26400" spans="22:26">
      <c r="V26400" s="288"/>
      <c r="W26400" s="287"/>
      <c r="Z26400" s="289"/>
    </row>
    <row r="26401" spans="22:26">
      <c r="V26401" s="288"/>
      <c r="W26401" s="287"/>
      <c r="Z26401" s="289"/>
    </row>
    <row r="26402" spans="22:26">
      <c r="V26402" s="288"/>
      <c r="W26402" s="287"/>
      <c r="Z26402" s="289"/>
    </row>
    <row r="26403" spans="22:26">
      <c r="V26403" s="288"/>
      <c r="W26403" s="287"/>
      <c r="Z26403" s="289"/>
    </row>
    <row r="26404" spans="22:26">
      <c r="V26404" s="288"/>
      <c r="W26404" s="287"/>
      <c r="Z26404" s="289"/>
    </row>
    <row r="26405" spans="22:26">
      <c r="V26405" s="288"/>
      <c r="W26405" s="287"/>
      <c r="Z26405" s="289"/>
    </row>
    <row r="26406" spans="22:26">
      <c r="V26406" s="288"/>
      <c r="W26406" s="287"/>
      <c r="Z26406" s="289"/>
    </row>
    <row r="26407" spans="22:26">
      <c r="V26407" s="288"/>
      <c r="W26407" s="287"/>
      <c r="Z26407" s="289"/>
    </row>
    <row r="26408" spans="22:26">
      <c r="V26408" s="288"/>
      <c r="W26408" s="287"/>
      <c r="Z26408" s="289"/>
    </row>
    <row r="26409" spans="22:26">
      <c r="V26409" s="288"/>
      <c r="W26409" s="287"/>
      <c r="Z26409" s="289"/>
    </row>
    <row r="26410" spans="22:26">
      <c r="V26410" s="288"/>
      <c r="W26410" s="287"/>
      <c r="Z26410" s="289"/>
    </row>
    <row r="26411" spans="22:26">
      <c r="V26411" s="288"/>
      <c r="W26411" s="287"/>
      <c r="Z26411" s="289"/>
    </row>
    <row r="26412" spans="22:26">
      <c r="V26412" s="288"/>
      <c r="W26412" s="287"/>
      <c r="Z26412" s="289"/>
    </row>
    <row r="26413" spans="22:26">
      <c r="V26413" s="288"/>
      <c r="W26413" s="287"/>
      <c r="Z26413" s="289"/>
    </row>
    <row r="26414" spans="22:26">
      <c r="V26414" s="288"/>
      <c r="W26414" s="287"/>
      <c r="Z26414" s="289"/>
    </row>
    <row r="26415" spans="22:26">
      <c r="V26415" s="288"/>
      <c r="W26415" s="287"/>
      <c r="Z26415" s="289"/>
    </row>
    <row r="26416" spans="22:26">
      <c r="V26416" s="288"/>
      <c r="W26416" s="287"/>
      <c r="Z26416" s="289"/>
    </row>
    <row r="26417" spans="22:26">
      <c r="V26417" s="288"/>
      <c r="W26417" s="287"/>
      <c r="Z26417" s="289"/>
    </row>
    <row r="26418" spans="22:26">
      <c r="V26418" s="288"/>
      <c r="W26418" s="287"/>
      <c r="Z26418" s="289"/>
    </row>
    <row r="26419" spans="22:26">
      <c r="V26419" s="288"/>
      <c r="W26419" s="287"/>
      <c r="Z26419" s="289"/>
    </row>
    <row r="26420" spans="22:26">
      <c r="V26420" s="288"/>
      <c r="W26420" s="287"/>
      <c r="Z26420" s="289"/>
    </row>
    <row r="26421" spans="22:26">
      <c r="V26421" s="288"/>
      <c r="W26421" s="287"/>
      <c r="Z26421" s="289"/>
    </row>
    <row r="26422" spans="22:26">
      <c r="V26422" s="288"/>
      <c r="W26422" s="287"/>
      <c r="Z26422" s="289"/>
    </row>
    <row r="26423" spans="22:26">
      <c r="V26423" s="288"/>
      <c r="W26423" s="287"/>
      <c r="Z26423" s="289"/>
    </row>
    <row r="26424" spans="22:26">
      <c r="V26424" s="288"/>
      <c r="W26424" s="287"/>
      <c r="Z26424" s="289"/>
    </row>
    <row r="26425" spans="22:26">
      <c r="V26425" s="288"/>
      <c r="W26425" s="287"/>
      <c r="Z26425" s="289"/>
    </row>
    <row r="26426" spans="22:26">
      <c r="V26426" s="288"/>
      <c r="W26426" s="287"/>
      <c r="Z26426" s="289"/>
    </row>
    <row r="26427" spans="22:26">
      <c r="V26427" s="288"/>
      <c r="W26427" s="287"/>
      <c r="Z26427" s="289"/>
    </row>
    <row r="26428" spans="22:26">
      <c r="V26428" s="288"/>
      <c r="W26428" s="287"/>
      <c r="Z26428" s="289"/>
    </row>
    <row r="26429" spans="22:26">
      <c r="V26429" s="288"/>
      <c r="W26429" s="287"/>
      <c r="Z26429" s="289"/>
    </row>
    <row r="26430" spans="22:26">
      <c r="V26430" s="288"/>
      <c r="W26430" s="287"/>
      <c r="Z26430" s="289"/>
    </row>
    <row r="26431" spans="22:26">
      <c r="V26431" s="288"/>
      <c r="W26431" s="287"/>
      <c r="Z26431" s="289"/>
    </row>
    <row r="26432" spans="22:26">
      <c r="V26432" s="288"/>
      <c r="W26432" s="287"/>
      <c r="Z26432" s="289"/>
    </row>
    <row r="26433" spans="22:26">
      <c r="V26433" s="288"/>
      <c r="W26433" s="287"/>
      <c r="Z26433" s="289"/>
    </row>
    <row r="26434" spans="22:26">
      <c r="V26434" s="288"/>
      <c r="W26434" s="287"/>
      <c r="Z26434" s="289"/>
    </row>
    <row r="26435" spans="22:26">
      <c r="V26435" s="288"/>
      <c r="W26435" s="287"/>
      <c r="Z26435" s="289"/>
    </row>
    <row r="26436" spans="22:26">
      <c r="V26436" s="288"/>
      <c r="W26436" s="287"/>
      <c r="Z26436" s="289"/>
    </row>
    <row r="26437" spans="22:26">
      <c r="V26437" s="288"/>
      <c r="W26437" s="287"/>
      <c r="Z26437" s="289"/>
    </row>
    <row r="26438" spans="22:26">
      <c r="V26438" s="288"/>
      <c r="W26438" s="287"/>
      <c r="Z26438" s="289"/>
    </row>
    <row r="26439" spans="22:26">
      <c r="V26439" s="288"/>
      <c r="W26439" s="287"/>
      <c r="Z26439" s="289"/>
    </row>
    <row r="26440" spans="22:26">
      <c r="V26440" s="288"/>
      <c r="W26440" s="287"/>
      <c r="Z26440" s="289"/>
    </row>
    <row r="26441" spans="22:26">
      <c r="V26441" s="288"/>
      <c r="W26441" s="287"/>
      <c r="Z26441" s="289"/>
    </row>
    <row r="26442" spans="22:26">
      <c r="V26442" s="288"/>
      <c r="W26442" s="287"/>
      <c r="Z26442" s="289"/>
    </row>
    <row r="26443" spans="22:26">
      <c r="V26443" s="288"/>
      <c r="W26443" s="287"/>
      <c r="Z26443" s="289"/>
    </row>
    <row r="26444" spans="22:26">
      <c r="V26444" s="288"/>
      <c r="W26444" s="287"/>
      <c r="Z26444" s="289"/>
    </row>
    <row r="26445" spans="22:26">
      <c r="V26445" s="288"/>
      <c r="W26445" s="287"/>
      <c r="Z26445" s="289"/>
    </row>
    <row r="26446" spans="22:26">
      <c r="V26446" s="288"/>
      <c r="W26446" s="287"/>
      <c r="Z26446" s="289"/>
    </row>
    <row r="26447" spans="22:26">
      <c r="V26447" s="288"/>
      <c r="W26447" s="287"/>
      <c r="Z26447" s="289"/>
    </row>
    <row r="26448" spans="22:26">
      <c r="V26448" s="288"/>
      <c r="W26448" s="287"/>
      <c r="Z26448" s="289"/>
    </row>
    <row r="26449" spans="22:26">
      <c r="V26449" s="288"/>
      <c r="W26449" s="287"/>
      <c r="Z26449" s="289"/>
    </row>
    <row r="26450" spans="22:26">
      <c r="V26450" s="288"/>
      <c r="W26450" s="287"/>
      <c r="Z26450" s="289"/>
    </row>
    <row r="26451" spans="22:26">
      <c r="V26451" s="288"/>
      <c r="W26451" s="287"/>
      <c r="Z26451" s="289"/>
    </row>
    <row r="26452" spans="22:26">
      <c r="V26452" s="288"/>
      <c r="W26452" s="287"/>
      <c r="Z26452" s="289"/>
    </row>
    <row r="26453" spans="22:26">
      <c r="V26453" s="288"/>
      <c r="W26453" s="287"/>
      <c r="Z26453" s="289"/>
    </row>
    <row r="26454" spans="22:26">
      <c r="V26454" s="288"/>
      <c r="W26454" s="287"/>
      <c r="Z26454" s="289"/>
    </row>
    <row r="26455" spans="22:26">
      <c r="V26455" s="288"/>
      <c r="W26455" s="287"/>
      <c r="Z26455" s="289"/>
    </row>
    <row r="26456" spans="22:26">
      <c r="V26456" s="288"/>
      <c r="W26456" s="287"/>
      <c r="Z26456" s="289"/>
    </row>
    <row r="26457" spans="22:26">
      <c r="V26457" s="288"/>
      <c r="W26457" s="287"/>
      <c r="Z26457" s="289"/>
    </row>
    <row r="26458" spans="22:26">
      <c r="V26458" s="288"/>
      <c r="W26458" s="287"/>
      <c r="Z26458" s="289"/>
    </row>
    <row r="26459" spans="22:26">
      <c r="V26459" s="288"/>
      <c r="W26459" s="287"/>
      <c r="Z26459" s="289"/>
    </row>
    <row r="26460" spans="22:26">
      <c r="V26460" s="288"/>
      <c r="W26460" s="287"/>
      <c r="Z26460" s="289"/>
    </row>
    <row r="26461" spans="22:26">
      <c r="V26461" s="288"/>
      <c r="W26461" s="287"/>
      <c r="Z26461" s="289"/>
    </row>
    <row r="26462" spans="22:26">
      <c r="V26462" s="288"/>
      <c r="W26462" s="287"/>
      <c r="Z26462" s="289"/>
    </row>
    <row r="26463" spans="22:26">
      <c r="V26463" s="288"/>
      <c r="W26463" s="287"/>
      <c r="Z26463" s="289"/>
    </row>
    <row r="26464" spans="22:26">
      <c r="V26464" s="288"/>
      <c r="W26464" s="287"/>
      <c r="Z26464" s="289"/>
    </row>
    <row r="26465" spans="22:26">
      <c r="V26465" s="288"/>
      <c r="W26465" s="287"/>
      <c r="Z26465" s="289"/>
    </row>
    <row r="26466" spans="22:26">
      <c r="V26466" s="288"/>
      <c r="W26466" s="287"/>
      <c r="Z26466" s="289"/>
    </row>
    <row r="26467" spans="22:26">
      <c r="V26467" s="288"/>
      <c r="W26467" s="287"/>
      <c r="Z26467" s="289"/>
    </row>
    <row r="26468" spans="22:26">
      <c r="V26468" s="288"/>
      <c r="W26468" s="287"/>
      <c r="Z26468" s="289"/>
    </row>
    <row r="26469" spans="22:26">
      <c r="V26469" s="288"/>
      <c r="W26469" s="287"/>
      <c r="Z26469" s="289"/>
    </row>
    <row r="26470" spans="22:26">
      <c r="V26470" s="288"/>
      <c r="W26470" s="287"/>
      <c r="Z26470" s="289"/>
    </row>
    <row r="26471" spans="22:26">
      <c r="V26471" s="288"/>
      <c r="W26471" s="287"/>
      <c r="Z26471" s="289"/>
    </row>
    <row r="26472" spans="22:26">
      <c r="V26472" s="288"/>
      <c r="W26472" s="287"/>
      <c r="Z26472" s="289"/>
    </row>
    <row r="26473" spans="22:26">
      <c r="V26473" s="288"/>
      <c r="W26473" s="287"/>
      <c r="Z26473" s="289"/>
    </row>
    <row r="26474" spans="22:26">
      <c r="V26474" s="288"/>
      <c r="W26474" s="287"/>
      <c r="Z26474" s="289"/>
    </row>
    <row r="26475" spans="22:26">
      <c r="V26475" s="288"/>
      <c r="W26475" s="287"/>
      <c r="Z26475" s="289"/>
    </row>
    <row r="26476" spans="22:26">
      <c r="V26476" s="288"/>
      <c r="W26476" s="287"/>
      <c r="Z26476" s="289"/>
    </row>
    <row r="26477" spans="22:26">
      <c r="V26477" s="288"/>
      <c r="W26477" s="287"/>
      <c r="Z26477" s="289"/>
    </row>
    <row r="26478" spans="22:26">
      <c r="V26478" s="288"/>
      <c r="W26478" s="287"/>
      <c r="Z26478" s="289"/>
    </row>
    <row r="26479" spans="22:26">
      <c r="V26479" s="288"/>
      <c r="W26479" s="287"/>
      <c r="Z26479" s="289"/>
    </row>
    <row r="26480" spans="22:26">
      <c r="V26480" s="288"/>
      <c r="W26480" s="287"/>
      <c r="Z26480" s="289"/>
    </row>
    <row r="26481" spans="22:26">
      <c r="V26481" s="288"/>
      <c r="W26481" s="287"/>
      <c r="Z26481" s="289"/>
    </row>
    <row r="26482" spans="22:26">
      <c r="V26482" s="288"/>
      <c r="W26482" s="287"/>
      <c r="Z26482" s="289"/>
    </row>
    <row r="26483" spans="22:26">
      <c r="V26483" s="288"/>
      <c r="W26483" s="287"/>
      <c r="Z26483" s="289"/>
    </row>
    <row r="26484" spans="22:26">
      <c r="V26484" s="288"/>
      <c r="W26484" s="287"/>
      <c r="Z26484" s="289"/>
    </row>
    <row r="26485" spans="22:26">
      <c r="V26485" s="288"/>
      <c r="W26485" s="287"/>
      <c r="Z26485" s="289"/>
    </row>
    <row r="26486" spans="22:26">
      <c r="V26486" s="288"/>
      <c r="W26486" s="287"/>
      <c r="Z26486" s="289"/>
    </row>
    <row r="26487" spans="22:26">
      <c r="V26487" s="288"/>
      <c r="W26487" s="287"/>
      <c r="Z26487" s="289"/>
    </row>
    <row r="26488" spans="22:26">
      <c r="V26488" s="288"/>
      <c r="W26488" s="287"/>
      <c r="Z26488" s="289"/>
    </row>
    <row r="26489" spans="22:26">
      <c r="V26489" s="288"/>
      <c r="W26489" s="287"/>
      <c r="Z26489" s="289"/>
    </row>
    <row r="26490" spans="22:26">
      <c r="V26490" s="288"/>
      <c r="W26490" s="287"/>
      <c r="Z26490" s="289"/>
    </row>
    <row r="26491" spans="22:26">
      <c r="V26491" s="288"/>
      <c r="W26491" s="287"/>
      <c r="Z26491" s="289"/>
    </row>
    <row r="26492" spans="22:26">
      <c r="V26492" s="288"/>
      <c r="W26492" s="287"/>
      <c r="Z26492" s="289"/>
    </row>
    <row r="26493" spans="22:26">
      <c r="V26493" s="288"/>
      <c r="W26493" s="287"/>
      <c r="Z26493" s="289"/>
    </row>
    <row r="26494" spans="22:26">
      <c r="V26494" s="288"/>
      <c r="W26494" s="287"/>
      <c r="Z26494" s="289"/>
    </row>
    <row r="26495" spans="22:26">
      <c r="V26495" s="288"/>
      <c r="W26495" s="287"/>
      <c r="Z26495" s="289"/>
    </row>
    <row r="26496" spans="22:26">
      <c r="V26496" s="288"/>
      <c r="W26496" s="287"/>
      <c r="Z26496" s="289"/>
    </row>
    <row r="26497" spans="22:26">
      <c r="V26497" s="288"/>
      <c r="W26497" s="287"/>
      <c r="Z26497" s="289"/>
    </row>
    <row r="26498" spans="22:26">
      <c r="V26498" s="288"/>
      <c r="W26498" s="287"/>
      <c r="Z26498" s="289"/>
    </row>
    <row r="26499" spans="22:26">
      <c r="V26499" s="288"/>
      <c r="W26499" s="287"/>
      <c r="Z26499" s="289"/>
    </row>
    <row r="26500" spans="22:26">
      <c r="V26500" s="288"/>
      <c r="W26500" s="287"/>
      <c r="Z26500" s="289"/>
    </row>
    <row r="26501" spans="22:26">
      <c r="V26501" s="288"/>
      <c r="W26501" s="287"/>
      <c r="Z26501" s="289"/>
    </row>
    <row r="26502" spans="22:26">
      <c r="V26502" s="288"/>
      <c r="W26502" s="287"/>
      <c r="Z26502" s="289"/>
    </row>
    <row r="26503" spans="22:26">
      <c r="V26503" s="288"/>
      <c r="W26503" s="287"/>
      <c r="Z26503" s="289"/>
    </row>
    <row r="26504" spans="22:26">
      <c r="V26504" s="288"/>
      <c r="W26504" s="287"/>
      <c r="Z26504" s="289"/>
    </row>
    <row r="26505" spans="22:26">
      <c r="V26505" s="288"/>
      <c r="W26505" s="287"/>
      <c r="Z26505" s="289"/>
    </row>
    <row r="26506" spans="22:26">
      <c r="V26506" s="288"/>
      <c r="W26506" s="287"/>
      <c r="Z26506" s="289"/>
    </row>
    <row r="26507" spans="22:26">
      <c r="V26507" s="288"/>
      <c r="W26507" s="287"/>
      <c r="Z26507" s="289"/>
    </row>
    <row r="26508" spans="22:26">
      <c r="V26508" s="288"/>
      <c r="W26508" s="287"/>
      <c r="Z26508" s="289"/>
    </row>
    <row r="26509" spans="22:26">
      <c r="V26509" s="288"/>
      <c r="W26509" s="287"/>
      <c r="Z26509" s="289"/>
    </row>
    <row r="26510" spans="22:26">
      <c r="V26510" s="288"/>
      <c r="W26510" s="287"/>
      <c r="Z26510" s="289"/>
    </row>
    <row r="26511" spans="22:26">
      <c r="V26511" s="288"/>
      <c r="W26511" s="287"/>
      <c r="Z26511" s="289"/>
    </row>
    <row r="26512" spans="22:26">
      <c r="V26512" s="288"/>
      <c r="W26512" s="287"/>
      <c r="Z26512" s="289"/>
    </row>
    <row r="26513" spans="22:26">
      <c r="V26513" s="288"/>
      <c r="W26513" s="287"/>
      <c r="Z26513" s="289"/>
    </row>
    <row r="26514" spans="22:26">
      <c r="V26514" s="288"/>
      <c r="W26514" s="287"/>
      <c r="Z26514" s="289"/>
    </row>
    <row r="26515" spans="22:26">
      <c r="V26515" s="288"/>
      <c r="W26515" s="287"/>
      <c r="Z26515" s="289"/>
    </row>
    <row r="26516" spans="22:26">
      <c r="V26516" s="288"/>
      <c r="W26516" s="287"/>
      <c r="Z26516" s="289"/>
    </row>
    <row r="26517" spans="22:26">
      <c r="V26517" s="288"/>
      <c r="W26517" s="287"/>
      <c r="Z26517" s="289"/>
    </row>
    <row r="26518" spans="22:26">
      <c r="V26518" s="288"/>
      <c r="W26518" s="287"/>
      <c r="Z26518" s="289"/>
    </row>
    <row r="26519" spans="22:26">
      <c r="V26519" s="288"/>
      <c r="W26519" s="287"/>
      <c r="Z26519" s="289"/>
    </row>
    <row r="26520" spans="22:26">
      <c r="V26520" s="288"/>
      <c r="W26520" s="287"/>
      <c r="Z26520" s="289"/>
    </row>
    <row r="26521" spans="22:26">
      <c r="V26521" s="288"/>
      <c r="W26521" s="287"/>
      <c r="Z26521" s="289"/>
    </row>
    <row r="26522" spans="22:26">
      <c r="V26522" s="288"/>
      <c r="W26522" s="287"/>
      <c r="Z26522" s="289"/>
    </row>
    <row r="26523" spans="22:26">
      <c r="V26523" s="288"/>
      <c r="W26523" s="287"/>
      <c r="Z26523" s="289"/>
    </row>
    <row r="26524" spans="22:26">
      <c r="V26524" s="288"/>
      <c r="W26524" s="287"/>
      <c r="Z26524" s="289"/>
    </row>
    <row r="26525" spans="22:26">
      <c r="V26525" s="288"/>
      <c r="W26525" s="287"/>
      <c r="Z26525" s="289"/>
    </row>
    <row r="26526" spans="22:26">
      <c r="V26526" s="288"/>
      <c r="W26526" s="287"/>
      <c r="Z26526" s="289"/>
    </row>
    <row r="26527" spans="22:26">
      <c r="V26527" s="288"/>
      <c r="W26527" s="287"/>
      <c r="Z26527" s="289"/>
    </row>
    <row r="26528" spans="22:26">
      <c r="V26528" s="288"/>
      <c r="W26528" s="287"/>
      <c r="Z26528" s="289"/>
    </row>
    <row r="26529" spans="22:26">
      <c r="V26529" s="288"/>
      <c r="W26529" s="287"/>
      <c r="Z26529" s="289"/>
    </row>
    <row r="26530" spans="22:26">
      <c r="V26530" s="288"/>
      <c r="W26530" s="287"/>
      <c r="Z26530" s="289"/>
    </row>
    <row r="26531" spans="22:26">
      <c r="V26531" s="288"/>
      <c r="W26531" s="287"/>
      <c r="Z26531" s="289"/>
    </row>
    <row r="26532" spans="22:26">
      <c r="V26532" s="288"/>
      <c r="W26532" s="287"/>
      <c r="Z26532" s="289"/>
    </row>
    <row r="26533" spans="22:26">
      <c r="V26533" s="288"/>
      <c r="W26533" s="287"/>
      <c r="Z26533" s="289"/>
    </row>
    <row r="26534" spans="22:26">
      <c r="V26534" s="288"/>
      <c r="W26534" s="287"/>
      <c r="Z26534" s="289"/>
    </row>
    <row r="26535" spans="22:26">
      <c r="V26535" s="288"/>
      <c r="W26535" s="287"/>
      <c r="Z26535" s="289"/>
    </row>
    <row r="26536" spans="22:26">
      <c r="V26536" s="288"/>
      <c r="W26536" s="287"/>
      <c r="Z26536" s="289"/>
    </row>
    <row r="26537" spans="22:26">
      <c r="V26537" s="288"/>
      <c r="W26537" s="287"/>
      <c r="Z26537" s="289"/>
    </row>
    <row r="26538" spans="22:26">
      <c r="V26538" s="288"/>
      <c r="W26538" s="287"/>
      <c r="Z26538" s="289"/>
    </row>
    <row r="26539" spans="22:26">
      <c r="V26539" s="288"/>
      <c r="W26539" s="287"/>
      <c r="Z26539" s="289"/>
    </row>
    <row r="26540" spans="22:26">
      <c r="V26540" s="288"/>
      <c r="W26540" s="287"/>
      <c r="Z26540" s="289"/>
    </row>
    <row r="26541" spans="22:26">
      <c r="V26541" s="288"/>
      <c r="W26541" s="287"/>
      <c r="Z26541" s="289"/>
    </row>
    <row r="26542" spans="22:26">
      <c r="V26542" s="288"/>
      <c r="W26542" s="287"/>
      <c r="Z26542" s="289"/>
    </row>
    <row r="26543" spans="22:26">
      <c r="V26543" s="288"/>
      <c r="W26543" s="287"/>
      <c r="Z26543" s="289"/>
    </row>
    <row r="26544" spans="22:26">
      <c r="V26544" s="288"/>
      <c r="W26544" s="287"/>
      <c r="Z26544" s="289"/>
    </row>
    <row r="26545" spans="22:26">
      <c r="V26545" s="288"/>
      <c r="W26545" s="287"/>
      <c r="Z26545" s="289"/>
    </row>
    <row r="26546" spans="22:26">
      <c r="V26546" s="288"/>
      <c r="W26546" s="287"/>
      <c r="Z26546" s="289"/>
    </row>
    <row r="26547" spans="22:26">
      <c r="V26547" s="288"/>
      <c r="W26547" s="287"/>
      <c r="Z26547" s="289"/>
    </row>
    <row r="26548" spans="22:26">
      <c r="V26548" s="288"/>
      <c r="W26548" s="287"/>
      <c r="Z26548" s="289"/>
    </row>
    <row r="26549" spans="22:26">
      <c r="V26549" s="288"/>
      <c r="W26549" s="287"/>
      <c r="Z26549" s="289"/>
    </row>
    <row r="26550" spans="22:26">
      <c r="V26550" s="288"/>
      <c r="W26550" s="287"/>
      <c r="Z26550" s="289"/>
    </row>
    <row r="26551" spans="22:26">
      <c r="V26551" s="288"/>
      <c r="W26551" s="287"/>
      <c r="Z26551" s="289"/>
    </row>
    <row r="26552" spans="22:26">
      <c r="V26552" s="288"/>
      <c r="W26552" s="287"/>
      <c r="Z26552" s="289"/>
    </row>
    <row r="26553" spans="22:26">
      <c r="V26553" s="288"/>
      <c r="W26553" s="287"/>
      <c r="Z26553" s="289"/>
    </row>
    <row r="26554" spans="22:26">
      <c r="V26554" s="288"/>
      <c r="W26554" s="287"/>
      <c r="Z26554" s="289"/>
    </row>
    <row r="26555" spans="22:26">
      <c r="V26555" s="288"/>
      <c r="W26555" s="287"/>
      <c r="Z26555" s="289"/>
    </row>
    <row r="26556" spans="22:26">
      <c r="V26556" s="288"/>
      <c r="W26556" s="287"/>
      <c r="Z26556" s="289"/>
    </row>
    <row r="26557" spans="22:26">
      <c r="V26557" s="288"/>
      <c r="W26557" s="287"/>
      <c r="Z26557" s="289"/>
    </row>
    <row r="26558" spans="22:26">
      <c r="V26558" s="288"/>
      <c r="W26558" s="287"/>
      <c r="Z26558" s="289"/>
    </row>
    <row r="26559" spans="22:26">
      <c r="V26559" s="288"/>
      <c r="W26559" s="287"/>
      <c r="Z26559" s="289"/>
    </row>
    <row r="26560" spans="22:26">
      <c r="V26560" s="288"/>
      <c r="W26560" s="287"/>
      <c r="Z26560" s="289"/>
    </row>
    <row r="26561" spans="22:26">
      <c r="V26561" s="288"/>
      <c r="W26561" s="287"/>
      <c r="Z26561" s="289"/>
    </row>
    <row r="26562" spans="22:26">
      <c r="V26562" s="288"/>
      <c r="W26562" s="287"/>
      <c r="Z26562" s="289"/>
    </row>
    <row r="26563" spans="22:26">
      <c r="V26563" s="288"/>
      <c r="W26563" s="287"/>
      <c r="Z26563" s="289"/>
    </row>
    <row r="26564" spans="22:26">
      <c r="V26564" s="288"/>
      <c r="W26564" s="287"/>
      <c r="Z26564" s="289"/>
    </row>
    <row r="26565" spans="22:26">
      <c r="V26565" s="288"/>
      <c r="W26565" s="287"/>
      <c r="Z26565" s="289"/>
    </row>
    <row r="26566" spans="22:26">
      <c r="V26566" s="288"/>
      <c r="W26566" s="287"/>
      <c r="Z26566" s="289"/>
    </row>
    <row r="26567" spans="22:26">
      <c r="V26567" s="288"/>
      <c r="W26567" s="287"/>
      <c r="Z26567" s="289"/>
    </row>
    <row r="26568" spans="22:26">
      <c r="V26568" s="288"/>
      <c r="W26568" s="287"/>
      <c r="Z26568" s="289"/>
    </row>
    <row r="26569" spans="22:26">
      <c r="V26569" s="288"/>
      <c r="W26569" s="287"/>
      <c r="Z26569" s="289"/>
    </row>
    <row r="26570" spans="22:26">
      <c r="V26570" s="288"/>
      <c r="W26570" s="287"/>
      <c r="Z26570" s="289"/>
    </row>
    <row r="26571" spans="22:26">
      <c r="V26571" s="288"/>
      <c r="W26571" s="287"/>
      <c r="Z26571" s="289"/>
    </row>
    <row r="26572" spans="22:26">
      <c r="V26572" s="288"/>
      <c r="W26572" s="287"/>
      <c r="Z26572" s="289"/>
    </row>
    <row r="26573" spans="22:26">
      <c r="V26573" s="288"/>
      <c r="W26573" s="287"/>
      <c r="Z26573" s="289"/>
    </row>
    <row r="26574" spans="22:26">
      <c r="V26574" s="288"/>
      <c r="W26574" s="287"/>
      <c r="Z26574" s="289"/>
    </row>
    <row r="26575" spans="22:26">
      <c r="V26575" s="288"/>
      <c r="W26575" s="287"/>
      <c r="Z26575" s="289"/>
    </row>
    <row r="26576" spans="22:26">
      <c r="V26576" s="288"/>
      <c r="W26576" s="287"/>
      <c r="Z26576" s="289"/>
    </row>
    <row r="26577" spans="22:26">
      <c r="V26577" s="288"/>
      <c r="W26577" s="287"/>
      <c r="Z26577" s="289"/>
    </row>
    <row r="26578" spans="22:26">
      <c r="V26578" s="288"/>
      <c r="W26578" s="287"/>
      <c r="Z26578" s="289"/>
    </row>
    <row r="26579" spans="22:26">
      <c r="V26579" s="288"/>
      <c r="W26579" s="287"/>
      <c r="Z26579" s="289"/>
    </row>
    <row r="26580" spans="22:26">
      <c r="V26580" s="288"/>
      <c r="W26580" s="287"/>
      <c r="Z26580" s="289"/>
    </row>
    <row r="26581" spans="22:26">
      <c r="V26581" s="288"/>
      <c r="W26581" s="287"/>
      <c r="Z26581" s="289"/>
    </row>
    <row r="26582" spans="22:26">
      <c r="V26582" s="288"/>
      <c r="W26582" s="287"/>
      <c r="Z26582" s="289"/>
    </row>
    <row r="26583" spans="22:26">
      <c r="V26583" s="288"/>
      <c r="W26583" s="287"/>
      <c r="Z26583" s="289"/>
    </row>
    <row r="26584" spans="22:26">
      <c r="V26584" s="288"/>
      <c r="W26584" s="287"/>
      <c r="Z26584" s="289"/>
    </row>
    <row r="26585" spans="22:26">
      <c r="V26585" s="288"/>
      <c r="W26585" s="287"/>
      <c r="Z26585" s="289"/>
    </row>
    <row r="26586" spans="22:26">
      <c r="V26586" s="288"/>
      <c r="W26586" s="287"/>
      <c r="Z26586" s="289"/>
    </row>
    <row r="26587" spans="22:26">
      <c r="V26587" s="288"/>
      <c r="W26587" s="287"/>
      <c r="Z26587" s="289"/>
    </row>
    <row r="26588" spans="22:26">
      <c r="V26588" s="288"/>
      <c r="W26588" s="287"/>
      <c r="Z26588" s="289"/>
    </row>
    <row r="26589" spans="22:26">
      <c r="V26589" s="288"/>
      <c r="W26589" s="287"/>
      <c r="Z26589" s="289"/>
    </row>
    <row r="26590" spans="22:26">
      <c r="V26590" s="288"/>
      <c r="W26590" s="287"/>
      <c r="Z26590" s="289"/>
    </row>
    <row r="26591" spans="22:26">
      <c r="V26591" s="288"/>
      <c r="W26591" s="287"/>
      <c r="Z26591" s="289"/>
    </row>
    <row r="26592" spans="22:26">
      <c r="V26592" s="288"/>
      <c r="W26592" s="287"/>
      <c r="Z26592" s="289"/>
    </row>
    <row r="26593" spans="22:26">
      <c r="V26593" s="288"/>
      <c r="W26593" s="287"/>
      <c r="Z26593" s="289"/>
    </row>
    <row r="26594" spans="22:26">
      <c r="V26594" s="288"/>
      <c r="W26594" s="287"/>
      <c r="Z26594" s="289"/>
    </row>
    <row r="26595" spans="22:26">
      <c r="V26595" s="288"/>
      <c r="W26595" s="287"/>
      <c r="Z26595" s="289"/>
    </row>
    <row r="26596" spans="22:26">
      <c r="V26596" s="288"/>
      <c r="W26596" s="287"/>
      <c r="Z26596" s="289"/>
    </row>
    <row r="26597" spans="22:26">
      <c r="V26597" s="288"/>
      <c r="W26597" s="287"/>
      <c r="Z26597" s="289"/>
    </row>
    <row r="26598" spans="22:26">
      <c r="V26598" s="288"/>
      <c r="W26598" s="287"/>
      <c r="Z26598" s="289"/>
    </row>
    <row r="26599" spans="22:26">
      <c r="V26599" s="288"/>
      <c r="W26599" s="287"/>
      <c r="Z26599" s="289"/>
    </row>
    <row r="26600" spans="22:26">
      <c r="V26600" s="288"/>
      <c r="W26600" s="287"/>
      <c r="Z26600" s="289"/>
    </row>
    <row r="26601" spans="22:26">
      <c r="V26601" s="288"/>
      <c r="W26601" s="287"/>
      <c r="Z26601" s="289"/>
    </row>
    <row r="26602" spans="22:26">
      <c r="V26602" s="288"/>
      <c r="W26602" s="287"/>
      <c r="Z26602" s="289"/>
    </row>
    <row r="26603" spans="22:26">
      <c r="V26603" s="288"/>
      <c r="W26603" s="287"/>
      <c r="Z26603" s="289"/>
    </row>
    <row r="26604" spans="22:26">
      <c r="V26604" s="288"/>
      <c r="W26604" s="287"/>
      <c r="Z26604" s="289"/>
    </row>
    <row r="26605" spans="22:26">
      <c r="V26605" s="288"/>
      <c r="W26605" s="287"/>
      <c r="Z26605" s="289"/>
    </row>
    <row r="26606" spans="22:26">
      <c r="V26606" s="288"/>
      <c r="W26606" s="287"/>
      <c r="Z26606" s="289"/>
    </row>
    <row r="26607" spans="22:26">
      <c r="V26607" s="288"/>
      <c r="W26607" s="287"/>
      <c r="Z26607" s="289"/>
    </row>
    <row r="26608" spans="22:26">
      <c r="V26608" s="288"/>
      <c r="W26608" s="287"/>
      <c r="Z26608" s="289"/>
    </row>
    <row r="26609" spans="22:26">
      <c r="V26609" s="288"/>
      <c r="W26609" s="287"/>
      <c r="Z26609" s="289"/>
    </row>
    <row r="26610" spans="22:26">
      <c r="V26610" s="288"/>
      <c r="W26610" s="287"/>
      <c r="Z26610" s="289"/>
    </row>
    <row r="26611" spans="22:26">
      <c r="V26611" s="288"/>
      <c r="W26611" s="287"/>
      <c r="Z26611" s="289"/>
    </row>
    <row r="26612" spans="22:26">
      <c r="V26612" s="288"/>
      <c r="W26612" s="287"/>
      <c r="Z26612" s="289"/>
    </row>
    <row r="26613" spans="22:26">
      <c r="V26613" s="288"/>
      <c r="W26613" s="287"/>
      <c r="Z26613" s="289"/>
    </row>
    <row r="26614" spans="22:26">
      <c r="V26614" s="288"/>
      <c r="W26614" s="287"/>
      <c r="Z26614" s="289"/>
    </row>
    <row r="26615" spans="22:26">
      <c r="V26615" s="288"/>
      <c r="W26615" s="287"/>
      <c r="Z26615" s="289"/>
    </row>
    <row r="26616" spans="22:26">
      <c r="V26616" s="288"/>
      <c r="W26616" s="287"/>
      <c r="Z26616" s="289"/>
    </row>
    <row r="26617" spans="22:26">
      <c r="V26617" s="288"/>
      <c r="W26617" s="287"/>
      <c r="Z26617" s="289"/>
    </row>
    <row r="26618" spans="22:26">
      <c r="V26618" s="288"/>
      <c r="W26618" s="287"/>
      <c r="Z26618" s="289"/>
    </row>
    <row r="26619" spans="22:26">
      <c r="V26619" s="288"/>
      <c r="W26619" s="287"/>
      <c r="Z26619" s="289"/>
    </row>
    <row r="26620" spans="22:26">
      <c r="V26620" s="288"/>
      <c r="W26620" s="287"/>
      <c r="Z26620" s="289"/>
    </row>
    <row r="26621" spans="22:26">
      <c r="V26621" s="288"/>
      <c r="W26621" s="287"/>
      <c r="Z26621" s="289"/>
    </row>
    <row r="26622" spans="22:26">
      <c r="V26622" s="288"/>
      <c r="W26622" s="287"/>
      <c r="Z26622" s="289"/>
    </row>
    <row r="26623" spans="22:26">
      <c r="V26623" s="288"/>
      <c r="W26623" s="287"/>
      <c r="Z26623" s="289"/>
    </row>
    <row r="26624" spans="22:26">
      <c r="V26624" s="288"/>
      <c r="W26624" s="287"/>
      <c r="Z26624" s="289"/>
    </row>
    <row r="26625" spans="22:26">
      <c r="V26625" s="288"/>
      <c r="W26625" s="287"/>
      <c r="Z26625" s="289"/>
    </row>
    <row r="26626" spans="22:26">
      <c r="V26626" s="288"/>
      <c r="W26626" s="287"/>
      <c r="Z26626" s="289"/>
    </row>
    <row r="26627" spans="22:26">
      <c r="V26627" s="288"/>
      <c r="W26627" s="287"/>
      <c r="Z26627" s="289"/>
    </row>
    <row r="26628" spans="22:26">
      <c r="V26628" s="288"/>
      <c r="W26628" s="287"/>
      <c r="Z26628" s="289"/>
    </row>
    <row r="26629" spans="22:26">
      <c r="V26629" s="288"/>
      <c r="W26629" s="287"/>
      <c r="Z26629" s="289"/>
    </row>
    <row r="26630" spans="22:26">
      <c r="V26630" s="288"/>
      <c r="W26630" s="287"/>
      <c r="Z26630" s="289"/>
    </row>
    <row r="26631" spans="22:26">
      <c r="V26631" s="288"/>
      <c r="W26631" s="287"/>
      <c r="Z26631" s="289"/>
    </row>
    <row r="26632" spans="22:26">
      <c r="V26632" s="288"/>
      <c r="W26632" s="287"/>
      <c r="Z26632" s="289"/>
    </row>
    <row r="26633" spans="22:26">
      <c r="V26633" s="288"/>
      <c r="W26633" s="287"/>
      <c r="Z26633" s="289"/>
    </row>
    <row r="26634" spans="22:26">
      <c r="V26634" s="288"/>
      <c r="W26634" s="287"/>
      <c r="Z26634" s="289"/>
    </row>
    <row r="26635" spans="22:26">
      <c r="V26635" s="288"/>
      <c r="W26635" s="287"/>
      <c r="Z26635" s="289"/>
    </row>
    <row r="26636" spans="22:26">
      <c r="V26636" s="288"/>
      <c r="W26636" s="287"/>
      <c r="Z26636" s="289"/>
    </row>
    <row r="26637" spans="22:26">
      <c r="V26637" s="288"/>
      <c r="W26637" s="287"/>
      <c r="Z26637" s="289"/>
    </row>
    <row r="26638" spans="22:26">
      <c r="V26638" s="288"/>
      <c r="W26638" s="287"/>
      <c r="Z26638" s="289"/>
    </row>
    <row r="26639" spans="22:26">
      <c r="V26639" s="288"/>
      <c r="W26639" s="287"/>
      <c r="Z26639" s="289"/>
    </row>
    <row r="26640" spans="22:26">
      <c r="V26640" s="288"/>
      <c r="W26640" s="287"/>
      <c r="Z26640" s="289"/>
    </row>
    <row r="26641" spans="22:26">
      <c r="V26641" s="288"/>
      <c r="W26641" s="287"/>
      <c r="Z26641" s="289"/>
    </row>
    <row r="26642" spans="22:26">
      <c r="V26642" s="288"/>
      <c r="W26642" s="287"/>
      <c r="Z26642" s="289"/>
    </row>
    <row r="26643" spans="22:26">
      <c r="V26643" s="288"/>
      <c r="W26643" s="287"/>
      <c r="Z26643" s="289"/>
    </row>
    <row r="26644" spans="22:26">
      <c r="V26644" s="288"/>
      <c r="W26644" s="287"/>
      <c r="Z26644" s="289"/>
    </row>
    <row r="26645" spans="22:26">
      <c r="V26645" s="288"/>
      <c r="W26645" s="287"/>
      <c r="Z26645" s="289"/>
    </row>
    <row r="26646" spans="22:26">
      <c r="V26646" s="288"/>
      <c r="W26646" s="287"/>
      <c r="Z26646" s="289"/>
    </row>
    <row r="26647" spans="22:26">
      <c r="V26647" s="288"/>
      <c r="W26647" s="287"/>
      <c r="Z26647" s="289"/>
    </row>
    <row r="26648" spans="22:26">
      <c r="V26648" s="288"/>
      <c r="W26648" s="287"/>
      <c r="Z26648" s="289"/>
    </row>
    <row r="26649" spans="22:26">
      <c r="V26649" s="288"/>
      <c r="W26649" s="287"/>
      <c r="Z26649" s="289"/>
    </row>
    <row r="26650" spans="22:26">
      <c r="V26650" s="288"/>
      <c r="W26650" s="287"/>
      <c r="Z26650" s="289"/>
    </row>
    <row r="26651" spans="22:26">
      <c r="V26651" s="288"/>
      <c r="W26651" s="287"/>
      <c r="Z26651" s="289"/>
    </row>
    <row r="26652" spans="22:26">
      <c r="V26652" s="288"/>
      <c r="W26652" s="287"/>
      <c r="Z26652" s="289"/>
    </row>
    <row r="26653" spans="22:26">
      <c r="V26653" s="288"/>
      <c r="W26653" s="287"/>
      <c r="Z26653" s="289"/>
    </row>
    <row r="26654" spans="22:26">
      <c r="V26654" s="288"/>
      <c r="W26654" s="287"/>
      <c r="Z26654" s="289"/>
    </row>
    <row r="26655" spans="22:26">
      <c r="V26655" s="288"/>
      <c r="W26655" s="287"/>
      <c r="Z26655" s="289"/>
    </row>
    <row r="26656" spans="22:26">
      <c r="V26656" s="288"/>
      <c r="W26656" s="287"/>
      <c r="Z26656" s="289"/>
    </row>
    <row r="26657" spans="22:26">
      <c r="V26657" s="288"/>
      <c r="W26657" s="287"/>
      <c r="Z26657" s="289"/>
    </row>
    <row r="26658" spans="22:26">
      <c r="V26658" s="288"/>
      <c r="W26658" s="287"/>
      <c r="Z26658" s="289"/>
    </row>
    <row r="26659" spans="22:26">
      <c r="V26659" s="288"/>
      <c r="W26659" s="287"/>
      <c r="Z26659" s="289"/>
    </row>
    <row r="26660" spans="22:26">
      <c r="V26660" s="288"/>
      <c r="W26660" s="287"/>
      <c r="Z26660" s="289"/>
    </row>
    <row r="26661" spans="22:26">
      <c r="V26661" s="288"/>
      <c r="W26661" s="287"/>
      <c r="Z26661" s="289"/>
    </row>
    <row r="26662" spans="22:26">
      <c r="V26662" s="288"/>
      <c r="W26662" s="287"/>
      <c r="Z26662" s="289"/>
    </row>
    <row r="26663" spans="22:26">
      <c r="V26663" s="288"/>
      <c r="W26663" s="287"/>
      <c r="Z26663" s="289"/>
    </row>
    <row r="26664" spans="22:26">
      <c r="V26664" s="288"/>
      <c r="W26664" s="287"/>
      <c r="Z26664" s="289"/>
    </row>
    <row r="26665" spans="22:26">
      <c r="V26665" s="288"/>
      <c r="W26665" s="287"/>
      <c r="Z26665" s="289"/>
    </row>
    <row r="26666" spans="22:26">
      <c r="V26666" s="288"/>
      <c r="W26666" s="287"/>
      <c r="Z26666" s="289"/>
    </row>
    <row r="26667" spans="22:26">
      <c r="V26667" s="288"/>
      <c r="W26667" s="287"/>
      <c r="Z26667" s="289"/>
    </row>
    <row r="26668" spans="22:26">
      <c r="V26668" s="288"/>
      <c r="W26668" s="287"/>
      <c r="Z26668" s="289"/>
    </row>
    <row r="26669" spans="22:26">
      <c r="V26669" s="288"/>
      <c r="W26669" s="287"/>
      <c r="Z26669" s="289"/>
    </row>
    <row r="26670" spans="22:26">
      <c r="V26670" s="288"/>
      <c r="W26670" s="287"/>
      <c r="Z26670" s="289"/>
    </row>
    <row r="26671" spans="22:26">
      <c r="V26671" s="288"/>
      <c r="W26671" s="287"/>
      <c r="Z26671" s="289"/>
    </row>
    <row r="26672" spans="22:26">
      <c r="V26672" s="288"/>
      <c r="W26672" s="287"/>
      <c r="Z26672" s="289"/>
    </row>
    <row r="26673" spans="22:26">
      <c r="V26673" s="288"/>
      <c r="W26673" s="287"/>
      <c r="Z26673" s="289"/>
    </row>
    <row r="26674" spans="22:26">
      <c r="V26674" s="288"/>
      <c r="W26674" s="287"/>
      <c r="Z26674" s="289"/>
    </row>
    <row r="26675" spans="22:26">
      <c r="V26675" s="288"/>
      <c r="W26675" s="287"/>
      <c r="Z26675" s="289"/>
    </row>
    <row r="26676" spans="22:26">
      <c r="V26676" s="288"/>
      <c r="W26676" s="287"/>
      <c r="Z26676" s="289"/>
    </row>
    <row r="26677" spans="22:26">
      <c r="V26677" s="288"/>
      <c r="W26677" s="287"/>
      <c r="Z26677" s="289"/>
    </row>
    <row r="26678" spans="22:26">
      <c r="V26678" s="288"/>
      <c r="W26678" s="287"/>
      <c r="Z26678" s="289"/>
    </row>
    <row r="26679" spans="22:26">
      <c r="V26679" s="288"/>
      <c r="W26679" s="287"/>
      <c r="Z26679" s="289"/>
    </row>
    <row r="26680" spans="22:26">
      <c r="V26680" s="288"/>
      <c r="W26680" s="287"/>
      <c r="Z26680" s="289"/>
    </row>
    <row r="26681" spans="22:26">
      <c r="V26681" s="288"/>
      <c r="W26681" s="287"/>
      <c r="Z26681" s="289"/>
    </row>
    <row r="26682" spans="22:26">
      <c r="V26682" s="288"/>
      <c r="W26682" s="287"/>
      <c r="Z26682" s="289"/>
    </row>
    <row r="26683" spans="22:26">
      <c r="V26683" s="288"/>
      <c r="W26683" s="287"/>
      <c r="Z26683" s="289"/>
    </row>
    <row r="26684" spans="22:26">
      <c r="V26684" s="288"/>
      <c r="W26684" s="287"/>
      <c r="Z26684" s="289"/>
    </row>
    <row r="26685" spans="22:26">
      <c r="V26685" s="288"/>
      <c r="W26685" s="287"/>
      <c r="Z26685" s="289"/>
    </row>
    <row r="26686" spans="22:26">
      <c r="V26686" s="288"/>
      <c r="W26686" s="287"/>
      <c r="Z26686" s="289"/>
    </row>
    <row r="26687" spans="22:26">
      <c r="V26687" s="288"/>
      <c r="W26687" s="287"/>
      <c r="Z26687" s="289"/>
    </row>
    <row r="26688" spans="22:26">
      <c r="V26688" s="288"/>
      <c r="W26688" s="287"/>
      <c r="Z26688" s="289"/>
    </row>
    <row r="26689" spans="22:26">
      <c r="V26689" s="288"/>
      <c r="W26689" s="287"/>
      <c r="Z26689" s="289"/>
    </row>
    <row r="26690" spans="22:26">
      <c r="V26690" s="288"/>
      <c r="W26690" s="287"/>
      <c r="Z26690" s="289"/>
    </row>
    <row r="26691" spans="22:26">
      <c r="V26691" s="288"/>
      <c r="W26691" s="287"/>
      <c r="Z26691" s="289"/>
    </row>
    <row r="26692" spans="22:26">
      <c r="V26692" s="288"/>
      <c r="W26692" s="287"/>
      <c r="Z26692" s="289"/>
    </row>
    <row r="26693" spans="22:26">
      <c r="V26693" s="288"/>
      <c r="W26693" s="287"/>
      <c r="Z26693" s="289"/>
    </row>
    <row r="26694" spans="22:26">
      <c r="V26694" s="288"/>
      <c r="W26694" s="287"/>
      <c r="Z26694" s="289"/>
    </row>
    <row r="26695" spans="22:26">
      <c r="V26695" s="288"/>
      <c r="W26695" s="287"/>
      <c r="Z26695" s="289"/>
    </row>
    <row r="26696" spans="22:26">
      <c r="V26696" s="288"/>
      <c r="W26696" s="287"/>
      <c r="Z26696" s="289"/>
    </row>
    <row r="26697" spans="22:26">
      <c r="V26697" s="288"/>
      <c r="W26697" s="287"/>
      <c r="Z26697" s="289"/>
    </row>
    <row r="26698" spans="22:26">
      <c r="V26698" s="288"/>
      <c r="W26698" s="287"/>
      <c r="Z26698" s="289"/>
    </row>
    <row r="26699" spans="22:26">
      <c r="V26699" s="288"/>
      <c r="W26699" s="287"/>
      <c r="Z26699" s="289"/>
    </row>
    <row r="26700" spans="22:26">
      <c r="V26700" s="288"/>
      <c r="W26700" s="287"/>
      <c r="Z26700" s="289"/>
    </row>
    <row r="26701" spans="22:26">
      <c r="V26701" s="288"/>
      <c r="W26701" s="287"/>
      <c r="Z26701" s="289"/>
    </row>
    <row r="26702" spans="22:26">
      <c r="V26702" s="288"/>
      <c r="W26702" s="287"/>
      <c r="Z26702" s="289"/>
    </row>
    <row r="26703" spans="22:26">
      <c r="V26703" s="288"/>
      <c r="W26703" s="287"/>
      <c r="Z26703" s="289"/>
    </row>
    <row r="26704" spans="22:26">
      <c r="V26704" s="288"/>
      <c r="W26704" s="287"/>
      <c r="Z26704" s="289"/>
    </row>
    <row r="26705" spans="22:26">
      <c r="V26705" s="288"/>
      <c r="W26705" s="287"/>
      <c r="Z26705" s="289"/>
    </row>
    <row r="26706" spans="22:26">
      <c r="V26706" s="288"/>
      <c r="W26706" s="287"/>
      <c r="Z26706" s="289"/>
    </row>
    <row r="26707" spans="22:26">
      <c r="V26707" s="288"/>
      <c r="W26707" s="287"/>
      <c r="Z26707" s="289"/>
    </row>
    <row r="26708" spans="22:26">
      <c r="V26708" s="288"/>
      <c r="W26708" s="287"/>
      <c r="Z26708" s="289"/>
    </row>
    <row r="26709" spans="22:26">
      <c r="V26709" s="288"/>
      <c r="W26709" s="287"/>
      <c r="Z26709" s="289"/>
    </row>
    <row r="26710" spans="22:26">
      <c r="V26710" s="288"/>
      <c r="W26710" s="287"/>
      <c r="Z26710" s="289"/>
    </row>
    <row r="26711" spans="22:26">
      <c r="V26711" s="288"/>
      <c r="W26711" s="287"/>
      <c r="Z26711" s="289"/>
    </row>
    <row r="26712" spans="22:26">
      <c r="V26712" s="288"/>
      <c r="W26712" s="287"/>
      <c r="Z26712" s="289"/>
    </row>
    <row r="26713" spans="22:26">
      <c r="V26713" s="288"/>
      <c r="W26713" s="287"/>
      <c r="Z26713" s="289"/>
    </row>
    <row r="26714" spans="22:26">
      <c r="V26714" s="288"/>
      <c r="W26714" s="287"/>
      <c r="Z26714" s="289"/>
    </row>
    <row r="26715" spans="22:26">
      <c r="V26715" s="288"/>
      <c r="W26715" s="287"/>
      <c r="Z26715" s="289"/>
    </row>
    <row r="26716" spans="22:26">
      <c r="V26716" s="288"/>
      <c r="W26716" s="287"/>
      <c r="Z26716" s="289"/>
    </row>
    <row r="26717" spans="22:26">
      <c r="V26717" s="288"/>
      <c r="W26717" s="287"/>
      <c r="Z26717" s="289"/>
    </row>
    <row r="26718" spans="22:26">
      <c r="V26718" s="288"/>
      <c r="W26718" s="287"/>
      <c r="Z26718" s="289"/>
    </row>
    <row r="26719" spans="22:26">
      <c r="V26719" s="288"/>
      <c r="W26719" s="287"/>
      <c r="Z26719" s="289"/>
    </row>
    <row r="26720" spans="22:26">
      <c r="V26720" s="288"/>
      <c r="W26720" s="287"/>
      <c r="Z26720" s="289"/>
    </row>
    <row r="26721" spans="22:26">
      <c r="V26721" s="288"/>
      <c r="W26721" s="287"/>
      <c r="Z26721" s="289"/>
    </row>
    <row r="26722" spans="22:26">
      <c r="V26722" s="288"/>
      <c r="W26722" s="287"/>
      <c r="Z26722" s="289"/>
    </row>
    <row r="26723" spans="22:26">
      <c r="V26723" s="288"/>
      <c r="W26723" s="287"/>
      <c r="Z26723" s="289"/>
    </row>
    <row r="26724" spans="22:26">
      <c r="V26724" s="288"/>
      <c r="W26724" s="287"/>
      <c r="Z26724" s="289"/>
    </row>
    <row r="26725" spans="22:26">
      <c r="V26725" s="288"/>
      <c r="W26725" s="287"/>
      <c r="Z26725" s="289"/>
    </row>
    <row r="26726" spans="22:26">
      <c r="V26726" s="288"/>
      <c r="W26726" s="287"/>
      <c r="Z26726" s="289"/>
    </row>
    <row r="26727" spans="22:26">
      <c r="V26727" s="288"/>
      <c r="W26727" s="287"/>
      <c r="Z26727" s="289"/>
    </row>
    <row r="26728" spans="22:26">
      <c r="V26728" s="288"/>
      <c r="W26728" s="287"/>
      <c r="Z26728" s="289"/>
    </row>
    <row r="26729" spans="22:26">
      <c r="V26729" s="288"/>
      <c r="W26729" s="287"/>
      <c r="Z26729" s="289"/>
    </row>
    <row r="26730" spans="22:26">
      <c r="V26730" s="288"/>
      <c r="W26730" s="287"/>
      <c r="Z26730" s="289"/>
    </row>
    <row r="26731" spans="22:26">
      <c r="V26731" s="288"/>
      <c r="W26731" s="287"/>
      <c r="Z26731" s="289"/>
    </row>
    <row r="26732" spans="22:26">
      <c r="V26732" s="288"/>
      <c r="W26732" s="287"/>
      <c r="Z26732" s="289"/>
    </row>
    <row r="26733" spans="22:26">
      <c r="V26733" s="288"/>
      <c r="W26733" s="287"/>
      <c r="Z26733" s="289"/>
    </row>
    <row r="26734" spans="22:26">
      <c r="V26734" s="288"/>
      <c r="W26734" s="287"/>
      <c r="Z26734" s="289"/>
    </row>
    <row r="26735" spans="22:26">
      <c r="V26735" s="288"/>
      <c r="W26735" s="287"/>
      <c r="Z26735" s="289"/>
    </row>
    <row r="26736" spans="22:26">
      <c r="V26736" s="288"/>
      <c r="W26736" s="287"/>
      <c r="Z26736" s="289"/>
    </row>
    <row r="26737" spans="22:26">
      <c r="V26737" s="288"/>
      <c r="W26737" s="287"/>
      <c r="Z26737" s="289"/>
    </row>
    <row r="26738" spans="22:26">
      <c r="V26738" s="288"/>
      <c r="W26738" s="287"/>
      <c r="Z26738" s="289"/>
    </row>
    <row r="26739" spans="22:26">
      <c r="V26739" s="288"/>
      <c r="W26739" s="287"/>
      <c r="Z26739" s="289"/>
    </row>
    <row r="26740" spans="22:26">
      <c r="V26740" s="288"/>
      <c r="W26740" s="287"/>
      <c r="Z26740" s="289"/>
    </row>
    <row r="26741" spans="22:26">
      <c r="V26741" s="288"/>
      <c r="W26741" s="287"/>
      <c r="Z26741" s="289"/>
    </row>
    <row r="26742" spans="22:26">
      <c r="V26742" s="288"/>
      <c r="W26742" s="287"/>
      <c r="Z26742" s="289"/>
    </row>
    <row r="26743" spans="22:26">
      <c r="V26743" s="288"/>
      <c r="W26743" s="287"/>
      <c r="Z26743" s="289"/>
    </row>
    <row r="26744" spans="22:26">
      <c r="V26744" s="288"/>
      <c r="W26744" s="287"/>
      <c r="Z26744" s="289"/>
    </row>
    <row r="26745" spans="22:26">
      <c r="V26745" s="288"/>
      <c r="W26745" s="287"/>
      <c r="Z26745" s="289"/>
    </row>
    <row r="26746" spans="22:26">
      <c r="V26746" s="288"/>
      <c r="W26746" s="287"/>
      <c r="Z26746" s="289"/>
    </row>
    <row r="26747" spans="22:26">
      <c r="V26747" s="288"/>
      <c r="W26747" s="287"/>
      <c r="Z26747" s="289"/>
    </row>
    <row r="26748" spans="22:26">
      <c r="V26748" s="288"/>
      <c r="W26748" s="287"/>
      <c r="Z26748" s="289"/>
    </row>
    <row r="26749" spans="22:26">
      <c r="V26749" s="288"/>
      <c r="W26749" s="287"/>
      <c r="Z26749" s="289"/>
    </row>
    <row r="26750" spans="22:26">
      <c r="V26750" s="288"/>
      <c r="W26750" s="287"/>
      <c r="Z26750" s="289"/>
    </row>
    <row r="26751" spans="22:26">
      <c r="V26751" s="288"/>
      <c r="W26751" s="287"/>
      <c r="Z26751" s="289"/>
    </row>
    <row r="26752" spans="22:26">
      <c r="V26752" s="288"/>
      <c r="W26752" s="287"/>
      <c r="Z26752" s="289"/>
    </row>
    <row r="26753" spans="22:26">
      <c r="V26753" s="288"/>
      <c r="W26753" s="287"/>
      <c r="Z26753" s="289"/>
    </row>
    <row r="26754" spans="22:26">
      <c r="V26754" s="288"/>
      <c r="W26754" s="287"/>
      <c r="Z26754" s="289"/>
    </row>
    <row r="26755" spans="22:26">
      <c r="V26755" s="288"/>
      <c r="W26755" s="287"/>
      <c r="Z26755" s="289"/>
    </row>
    <row r="26756" spans="22:26">
      <c r="V26756" s="288"/>
      <c r="W26756" s="287"/>
      <c r="Z26756" s="289"/>
    </row>
    <row r="26757" spans="22:26">
      <c r="V26757" s="288"/>
      <c r="W26757" s="287"/>
      <c r="Z26757" s="289"/>
    </row>
    <row r="26758" spans="22:26">
      <c r="V26758" s="288"/>
      <c r="W26758" s="287"/>
      <c r="Z26758" s="289"/>
    </row>
    <row r="26759" spans="22:26">
      <c r="V26759" s="288"/>
      <c r="W26759" s="287"/>
      <c r="Z26759" s="289"/>
    </row>
    <row r="26760" spans="22:26">
      <c r="V26760" s="288"/>
      <c r="W26760" s="287"/>
      <c r="Z26760" s="289"/>
    </row>
    <row r="26761" spans="22:26">
      <c r="V26761" s="288"/>
      <c r="W26761" s="287"/>
      <c r="Z26761" s="289"/>
    </row>
    <row r="26762" spans="22:26">
      <c r="V26762" s="288"/>
      <c r="W26762" s="287"/>
      <c r="Z26762" s="289"/>
    </row>
    <row r="26763" spans="22:26">
      <c r="V26763" s="288"/>
      <c r="W26763" s="287"/>
      <c r="Z26763" s="289"/>
    </row>
    <row r="26764" spans="22:26">
      <c r="V26764" s="288"/>
      <c r="W26764" s="287"/>
      <c r="Z26764" s="289"/>
    </row>
    <row r="26765" spans="22:26">
      <c r="V26765" s="288"/>
      <c r="W26765" s="287"/>
      <c r="Z26765" s="289"/>
    </row>
    <row r="26766" spans="22:26">
      <c r="V26766" s="288"/>
      <c r="W26766" s="287"/>
      <c r="Z26766" s="289"/>
    </row>
    <row r="26767" spans="22:26">
      <c r="V26767" s="288"/>
      <c r="W26767" s="287"/>
      <c r="Z26767" s="289"/>
    </row>
    <row r="26768" spans="22:26">
      <c r="V26768" s="288"/>
      <c r="W26768" s="287"/>
      <c r="Z26768" s="289"/>
    </row>
    <row r="26769" spans="22:26">
      <c r="V26769" s="288"/>
      <c r="W26769" s="287"/>
      <c r="Z26769" s="289"/>
    </row>
    <row r="26770" spans="22:26">
      <c r="V26770" s="288"/>
      <c r="W26770" s="287"/>
      <c r="Z26770" s="289"/>
    </row>
    <row r="26771" spans="22:26">
      <c r="V26771" s="288"/>
      <c r="W26771" s="287"/>
      <c r="Z26771" s="289"/>
    </row>
    <row r="26772" spans="22:26">
      <c r="V26772" s="288"/>
      <c r="W26772" s="287"/>
      <c r="Z26772" s="289"/>
    </row>
    <row r="26773" spans="22:26">
      <c r="V26773" s="288"/>
      <c r="W26773" s="287"/>
      <c r="Z26773" s="289"/>
    </row>
    <row r="26774" spans="22:26">
      <c r="V26774" s="288"/>
      <c r="W26774" s="287"/>
      <c r="Z26774" s="289"/>
    </row>
    <row r="26775" spans="22:26">
      <c r="V26775" s="288"/>
      <c r="W26775" s="287"/>
      <c r="Z26775" s="289"/>
    </row>
    <row r="26776" spans="22:26">
      <c r="V26776" s="288"/>
      <c r="W26776" s="287"/>
      <c r="Z26776" s="289"/>
    </row>
    <row r="26777" spans="22:26">
      <c r="V26777" s="288"/>
      <c r="W26777" s="287"/>
      <c r="Z26777" s="289"/>
    </row>
    <row r="26778" spans="22:26">
      <c r="V26778" s="288"/>
      <c r="W26778" s="287"/>
      <c r="Z26778" s="289"/>
    </row>
    <row r="26779" spans="22:26">
      <c r="V26779" s="288"/>
      <c r="W26779" s="287"/>
      <c r="Z26779" s="289"/>
    </row>
    <row r="26780" spans="22:26">
      <c r="V26780" s="288"/>
      <c r="W26780" s="287"/>
      <c r="Z26780" s="289"/>
    </row>
    <row r="26781" spans="22:26">
      <c r="V26781" s="288"/>
      <c r="W26781" s="287"/>
      <c r="Z26781" s="289"/>
    </row>
    <row r="26782" spans="22:26">
      <c r="V26782" s="288"/>
      <c r="W26782" s="287"/>
      <c r="Z26782" s="289"/>
    </row>
    <row r="26783" spans="22:26">
      <c r="V26783" s="288"/>
      <c r="W26783" s="287"/>
      <c r="Z26783" s="289"/>
    </row>
    <row r="26784" spans="22:26">
      <c r="V26784" s="288"/>
      <c r="W26784" s="287"/>
      <c r="Z26784" s="289"/>
    </row>
    <row r="26785" spans="22:26">
      <c r="V26785" s="288"/>
      <c r="W26785" s="287"/>
      <c r="Z26785" s="289"/>
    </row>
    <row r="26786" spans="22:26">
      <c r="V26786" s="288"/>
      <c r="W26786" s="287"/>
      <c r="Z26786" s="289"/>
    </row>
    <row r="26787" spans="22:26">
      <c r="V26787" s="288"/>
      <c r="W26787" s="287"/>
      <c r="Z26787" s="289"/>
    </row>
    <row r="26788" spans="22:26">
      <c r="V26788" s="288"/>
      <c r="W26788" s="287"/>
      <c r="Z26788" s="289"/>
    </row>
    <row r="26789" spans="22:26">
      <c r="V26789" s="288"/>
      <c r="W26789" s="287"/>
      <c r="Z26789" s="289"/>
    </row>
    <row r="26790" spans="22:26">
      <c r="V26790" s="288"/>
      <c r="W26790" s="287"/>
      <c r="Z26790" s="289"/>
    </row>
    <row r="26791" spans="22:26">
      <c r="V26791" s="288"/>
      <c r="W26791" s="287"/>
      <c r="Z26791" s="289"/>
    </row>
    <row r="26792" spans="22:26">
      <c r="V26792" s="288"/>
      <c r="W26792" s="287"/>
      <c r="Z26792" s="289"/>
    </row>
    <row r="26793" spans="22:26">
      <c r="V26793" s="288"/>
      <c r="W26793" s="287"/>
      <c r="Z26793" s="289"/>
    </row>
    <row r="26794" spans="22:26">
      <c r="V26794" s="288"/>
      <c r="W26794" s="287"/>
      <c r="Z26794" s="289"/>
    </row>
    <row r="26795" spans="22:26">
      <c r="V26795" s="288"/>
      <c r="W26795" s="287"/>
      <c r="Z26795" s="289"/>
    </row>
    <row r="26796" spans="22:26">
      <c r="V26796" s="288"/>
      <c r="W26796" s="287"/>
      <c r="Z26796" s="289"/>
    </row>
    <row r="26797" spans="22:26">
      <c r="V26797" s="288"/>
      <c r="W26797" s="287"/>
      <c r="Z26797" s="289"/>
    </row>
    <row r="26798" spans="22:26">
      <c r="V26798" s="288"/>
      <c r="W26798" s="287"/>
      <c r="Z26798" s="289"/>
    </row>
    <row r="26799" spans="22:26">
      <c r="V26799" s="288"/>
      <c r="W26799" s="287"/>
      <c r="Z26799" s="289"/>
    </row>
    <row r="26800" spans="22:26">
      <c r="V26800" s="288"/>
      <c r="W26800" s="287"/>
      <c r="Z26800" s="289"/>
    </row>
    <row r="26801" spans="22:26">
      <c r="V26801" s="288"/>
      <c r="W26801" s="287"/>
      <c r="Z26801" s="289"/>
    </row>
    <row r="26802" spans="22:26">
      <c r="V26802" s="288"/>
      <c r="W26802" s="287"/>
      <c r="Z26802" s="289"/>
    </row>
    <row r="26803" spans="22:26">
      <c r="V26803" s="288"/>
      <c r="W26803" s="287"/>
      <c r="Z26803" s="289"/>
    </row>
    <row r="26804" spans="22:26">
      <c r="V26804" s="288"/>
      <c r="W26804" s="287"/>
      <c r="Z26804" s="289"/>
    </row>
    <row r="26805" spans="22:26">
      <c r="V26805" s="288"/>
      <c r="W26805" s="287"/>
      <c r="Z26805" s="289"/>
    </row>
    <row r="26806" spans="22:26">
      <c r="V26806" s="288"/>
      <c r="W26806" s="287"/>
      <c r="Z26806" s="289"/>
    </row>
    <row r="26807" spans="22:26">
      <c r="V26807" s="288"/>
      <c r="W26807" s="287"/>
      <c r="Z26807" s="289"/>
    </row>
    <row r="26808" spans="22:26">
      <c r="V26808" s="288"/>
      <c r="W26808" s="287"/>
      <c r="Z26808" s="289"/>
    </row>
    <row r="26809" spans="22:26">
      <c r="V26809" s="288"/>
      <c r="W26809" s="287"/>
      <c r="Z26809" s="289"/>
    </row>
    <row r="26810" spans="22:26">
      <c r="V26810" s="288"/>
      <c r="W26810" s="287"/>
      <c r="Z26810" s="289"/>
    </row>
    <row r="26811" spans="22:26">
      <c r="V26811" s="288"/>
      <c r="W26811" s="287"/>
      <c r="Z26811" s="289"/>
    </row>
    <row r="26812" spans="22:26">
      <c r="V26812" s="288"/>
      <c r="W26812" s="287"/>
      <c r="Z26812" s="289"/>
    </row>
    <row r="26813" spans="22:26">
      <c r="V26813" s="288"/>
      <c r="W26813" s="287"/>
      <c r="Z26813" s="289"/>
    </row>
    <row r="26814" spans="22:26">
      <c r="V26814" s="288"/>
      <c r="W26814" s="287"/>
      <c r="Z26814" s="289"/>
    </row>
    <row r="26815" spans="22:26">
      <c r="V26815" s="288"/>
      <c r="W26815" s="287"/>
      <c r="Z26815" s="289"/>
    </row>
    <row r="26816" spans="22:26">
      <c r="V26816" s="288"/>
      <c r="W26816" s="287"/>
      <c r="Z26816" s="289"/>
    </row>
    <row r="26817" spans="22:26">
      <c r="V26817" s="288"/>
      <c r="W26817" s="287"/>
      <c r="Z26817" s="289"/>
    </row>
    <row r="26818" spans="22:26">
      <c r="V26818" s="288"/>
      <c r="W26818" s="287"/>
      <c r="Z26818" s="289"/>
    </row>
    <row r="26819" spans="22:26">
      <c r="V26819" s="288"/>
      <c r="W26819" s="287"/>
      <c r="Z26819" s="289"/>
    </row>
    <row r="26820" spans="22:26">
      <c r="V26820" s="288"/>
      <c r="W26820" s="287"/>
      <c r="Z26820" s="289"/>
    </row>
    <row r="26821" spans="22:26">
      <c r="V26821" s="288"/>
      <c r="W26821" s="287"/>
      <c r="Z26821" s="289"/>
    </row>
    <row r="26822" spans="22:26">
      <c r="V26822" s="288"/>
      <c r="W26822" s="287"/>
      <c r="Z26822" s="289"/>
    </row>
    <row r="26823" spans="22:26">
      <c r="V26823" s="288"/>
      <c r="W26823" s="287"/>
      <c r="Z26823" s="289"/>
    </row>
    <row r="26824" spans="22:26">
      <c r="V26824" s="288"/>
      <c r="W26824" s="287"/>
      <c r="Z26824" s="289"/>
    </row>
    <row r="26825" spans="22:26">
      <c r="V26825" s="288"/>
      <c r="W26825" s="287"/>
      <c r="Z26825" s="289"/>
    </row>
    <row r="26826" spans="22:26">
      <c r="V26826" s="288"/>
      <c r="W26826" s="287"/>
      <c r="Z26826" s="289"/>
    </row>
    <row r="26827" spans="22:26">
      <c r="V26827" s="288"/>
      <c r="W26827" s="287"/>
      <c r="Z26827" s="289"/>
    </row>
    <row r="26828" spans="22:26">
      <c r="V26828" s="288"/>
      <c r="W26828" s="287"/>
      <c r="Z26828" s="289"/>
    </row>
    <row r="26829" spans="22:26">
      <c r="V26829" s="288"/>
      <c r="W26829" s="287"/>
      <c r="Z26829" s="289"/>
    </row>
    <row r="26830" spans="22:26">
      <c r="V26830" s="288"/>
      <c r="W26830" s="287"/>
      <c r="Z26830" s="289"/>
    </row>
    <row r="26831" spans="22:26">
      <c r="V26831" s="288"/>
      <c r="W26831" s="287"/>
      <c r="Z26831" s="289"/>
    </row>
    <row r="26832" spans="22:26">
      <c r="V26832" s="288"/>
      <c r="W26832" s="287"/>
      <c r="Z26832" s="289"/>
    </row>
    <row r="26833" spans="22:26">
      <c r="V26833" s="288"/>
      <c r="W26833" s="287"/>
      <c r="Z26833" s="289"/>
    </row>
    <row r="26834" spans="22:26">
      <c r="V26834" s="288"/>
      <c r="W26834" s="287"/>
      <c r="Z26834" s="289"/>
    </row>
    <row r="26835" spans="22:26">
      <c r="V26835" s="288"/>
      <c r="W26835" s="287"/>
      <c r="Z26835" s="289"/>
    </row>
    <row r="26836" spans="22:26">
      <c r="V26836" s="288"/>
      <c r="W26836" s="287"/>
      <c r="Z26836" s="289"/>
    </row>
    <row r="26837" spans="22:26">
      <c r="V26837" s="288"/>
      <c r="W26837" s="287"/>
      <c r="Z26837" s="289"/>
    </row>
    <row r="26838" spans="22:26">
      <c r="V26838" s="288"/>
      <c r="W26838" s="287"/>
      <c r="Z26838" s="289"/>
    </row>
    <row r="26839" spans="22:26">
      <c r="V26839" s="288"/>
      <c r="W26839" s="287"/>
      <c r="Z26839" s="289"/>
    </row>
    <row r="26840" spans="22:26">
      <c r="V26840" s="288"/>
      <c r="W26840" s="287"/>
      <c r="Z26840" s="289"/>
    </row>
    <row r="26841" spans="22:26">
      <c r="V26841" s="288"/>
      <c r="W26841" s="287"/>
      <c r="Z26841" s="289"/>
    </row>
    <row r="26842" spans="22:26">
      <c r="V26842" s="288"/>
      <c r="W26842" s="287"/>
      <c r="Z26842" s="289"/>
    </row>
    <row r="26843" spans="22:26">
      <c r="V26843" s="288"/>
      <c r="W26843" s="287"/>
      <c r="Z26843" s="289"/>
    </row>
    <row r="26844" spans="22:26">
      <c r="V26844" s="288"/>
      <c r="W26844" s="287"/>
      <c r="Z26844" s="289"/>
    </row>
    <row r="26845" spans="22:26">
      <c r="V26845" s="288"/>
      <c r="W26845" s="287"/>
      <c r="Z26845" s="289"/>
    </row>
    <row r="26846" spans="22:26">
      <c r="V26846" s="288"/>
      <c r="W26846" s="287"/>
      <c r="Z26846" s="289"/>
    </row>
    <row r="26847" spans="22:26">
      <c r="V26847" s="288"/>
      <c r="W26847" s="287"/>
      <c r="Z26847" s="289"/>
    </row>
    <row r="26848" spans="22:26">
      <c r="V26848" s="288"/>
      <c r="W26848" s="287"/>
      <c r="Z26848" s="289"/>
    </row>
    <row r="26849" spans="22:26">
      <c r="V26849" s="288"/>
      <c r="W26849" s="287"/>
      <c r="Z26849" s="289"/>
    </row>
    <row r="26850" spans="22:26">
      <c r="V26850" s="288"/>
      <c r="W26850" s="287"/>
      <c r="Z26850" s="289"/>
    </row>
    <row r="26851" spans="22:26">
      <c r="V26851" s="288"/>
      <c r="W26851" s="287"/>
      <c r="Z26851" s="289"/>
    </row>
    <row r="26852" spans="22:26">
      <c r="V26852" s="288"/>
      <c r="W26852" s="287"/>
      <c r="Z26852" s="289"/>
    </row>
    <row r="26853" spans="22:26">
      <c r="V26853" s="288"/>
      <c r="W26853" s="287"/>
      <c r="Z26853" s="289"/>
    </row>
    <row r="26854" spans="22:26">
      <c r="V26854" s="288"/>
      <c r="W26854" s="287"/>
      <c r="Z26854" s="289"/>
    </row>
    <row r="26855" spans="22:26">
      <c r="V26855" s="288"/>
      <c r="W26855" s="287"/>
      <c r="Z26855" s="289"/>
    </row>
    <row r="26856" spans="22:26">
      <c r="V26856" s="288"/>
      <c r="W26856" s="287"/>
      <c r="Z26856" s="289"/>
    </row>
    <row r="26857" spans="22:26">
      <c r="V26857" s="288"/>
      <c r="W26857" s="287"/>
      <c r="Z26857" s="289"/>
    </row>
    <row r="26858" spans="22:26">
      <c r="V26858" s="288"/>
      <c r="W26858" s="287"/>
      <c r="Z26858" s="289"/>
    </row>
    <row r="26859" spans="22:26">
      <c r="V26859" s="288"/>
      <c r="W26859" s="287"/>
      <c r="Z26859" s="289"/>
    </row>
    <row r="26860" spans="22:26">
      <c r="V26860" s="288"/>
      <c r="W26860" s="287"/>
      <c r="Z26860" s="289"/>
    </row>
    <row r="26861" spans="22:26">
      <c r="V26861" s="288"/>
      <c r="W26861" s="287"/>
      <c r="Z26861" s="289"/>
    </row>
    <row r="26862" spans="22:26">
      <c r="V26862" s="288"/>
      <c r="W26862" s="287"/>
      <c r="Z26862" s="289"/>
    </row>
    <row r="26863" spans="22:26">
      <c r="V26863" s="288"/>
      <c r="W26863" s="287"/>
      <c r="Z26863" s="289"/>
    </row>
    <row r="26864" spans="22:26">
      <c r="V26864" s="288"/>
      <c r="W26864" s="287"/>
      <c r="Z26864" s="289"/>
    </row>
    <row r="26865" spans="22:26">
      <c r="V26865" s="288"/>
      <c r="W26865" s="287"/>
      <c r="Z26865" s="289"/>
    </row>
    <row r="26866" spans="22:26">
      <c r="V26866" s="288"/>
      <c r="W26866" s="287"/>
      <c r="Z26866" s="289"/>
    </row>
    <row r="26867" spans="22:26">
      <c r="V26867" s="288"/>
      <c r="W26867" s="287"/>
      <c r="Z26867" s="289"/>
    </row>
    <row r="26868" spans="22:26">
      <c r="V26868" s="288"/>
      <c r="W26868" s="287"/>
      <c r="Z26868" s="289"/>
    </row>
    <row r="26869" spans="22:26">
      <c r="V26869" s="288"/>
      <c r="W26869" s="287"/>
      <c r="Z26869" s="289"/>
    </row>
    <row r="26870" spans="22:26">
      <c r="V26870" s="288"/>
      <c r="W26870" s="287"/>
      <c r="Z26870" s="289"/>
    </row>
    <row r="26871" spans="22:26">
      <c r="V26871" s="288"/>
      <c r="W26871" s="287"/>
      <c r="Z26871" s="289"/>
    </row>
    <row r="26872" spans="22:26">
      <c r="V26872" s="288"/>
      <c r="W26872" s="287"/>
      <c r="Z26872" s="289"/>
    </row>
    <row r="26873" spans="22:26">
      <c r="V26873" s="288"/>
      <c r="W26873" s="287"/>
      <c r="Z26873" s="289"/>
    </row>
    <row r="26874" spans="22:26">
      <c r="V26874" s="288"/>
      <c r="W26874" s="287"/>
      <c r="Z26874" s="289"/>
    </row>
    <row r="26875" spans="22:26">
      <c r="V26875" s="288"/>
      <c r="W26875" s="287"/>
      <c r="Z26875" s="289"/>
    </row>
    <row r="26876" spans="22:26">
      <c r="V26876" s="288"/>
      <c r="W26876" s="287"/>
      <c r="Z26876" s="289"/>
    </row>
    <row r="26877" spans="22:26">
      <c r="V26877" s="288"/>
      <c r="W26877" s="287"/>
      <c r="Z26877" s="289"/>
    </row>
    <row r="26878" spans="22:26">
      <c r="V26878" s="288"/>
      <c r="W26878" s="287"/>
      <c r="Z26878" s="289"/>
    </row>
    <row r="26879" spans="22:26">
      <c r="V26879" s="288"/>
      <c r="W26879" s="287"/>
      <c r="Z26879" s="289"/>
    </row>
    <row r="26880" spans="22:26">
      <c r="V26880" s="288"/>
      <c r="W26880" s="287"/>
      <c r="Z26880" s="289"/>
    </row>
    <row r="26881" spans="22:26">
      <c r="V26881" s="288"/>
      <c r="W26881" s="287"/>
      <c r="Z26881" s="289"/>
    </row>
    <row r="26882" spans="22:26">
      <c r="V26882" s="288"/>
      <c r="W26882" s="287"/>
      <c r="Z26882" s="289"/>
    </row>
    <row r="26883" spans="22:26">
      <c r="V26883" s="288"/>
      <c r="W26883" s="287"/>
      <c r="Z26883" s="289"/>
    </row>
    <row r="26884" spans="22:26">
      <c r="V26884" s="288"/>
      <c r="W26884" s="287"/>
      <c r="Z26884" s="289"/>
    </row>
    <row r="26885" spans="22:26">
      <c r="V26885" s="288"/>
      <c r="W26885" s="287"/>
      <c r="Z26885" s="289"/>
    </row>
    <row r="26886" spans="22:26">
      <c r="V26886" s="288"/>
      <c r="W26886" s="287"/>
      <c r="Z26886" s="289"/>
    </row>
    <row r="26887" spans="22:26">
      <c r="V26887" s="288"/>
      <c r="W26887" s="287"/>
      <c r="Z26887" s="289"/>
    </row>
    <row r="26888" spans="22:26">
      <c r="V26888" s="288"/>
      <c r="W26888" s="287"/>
      <c r="Z26888" s="289"/>
    </row>
    <row r="26889" spans="22:26">
      <c r="V26889" s="288"/>
      <c r="W26889" s="287"/>
      <c r="Z26889" s="289"/>
    </row>
    <row r="26890" spans="22:26">
      <c r="V26890" s="288"/>
      <c r="W26890" s="287"/>
      <c r="Z26890" s="289"/>
    </row>
    <row r="26891" spans="22:26">
      <c r="V26891" s="288"/>
      <c r="W26891" s="287"/>
      <c r="Z26891" s="289"/>
    </row>
    <row r="26892" spans="22:26">
      <c r="V26892" s="288"/>
      <c r="W26892" s="287"/>
      <c r="Z26892" s="289"/>
    </row>
    <row r="26893" spans="22:26">
      <c r="V26893" s="288"/>
      <c r="W26893" s="287"/>
      <c r="Z26893" s="289"/>
    </row>
    <row r="26894" spans="22:26">
      <c r="V26894" s="288"/>
      <c r="W26894" s="287"/>
      <c r="Z26894" s="289"/>
    </row>
    <row r="26895" spans="22:26">
      <c r="V26895" s="288"/>
      <c r="W26895" s="287"/>
      <c r="Z26895" s="289"/>
    </row>
    <row r="26896" spans="22:26">
      <c r="V26896" s="288"/>
      <c r="W26896" s="287"/>
      <c r="Z26896" s="289"/>
    </row>
    <row r="26897" spans="22:26">
      <c r="V26897" s="288"/>
      <c r="W26897" s="287"/>
      <c r="Z26897" s="289"/>
    </row>
    <row r="26898" spans="22:26">
      <c r="V26898" s="288"/>
      <c r="W26898" s="287"/>
      <c r="Z26898" s="289"/>
    </row>
    <row r="26899" spans="22:26">
      <c r="V26899" s="288"/>
      <c r="W26899" s="287"/>
      <c r="Z26899" s="289"/>
    </row>
    <row r="26900" spans="22:26">
      <c r="V26900" s="288"/>
      <c r="W26900" s="287"/>
      <c r="Z26900" s="289"/>
    </row>
    <row r="26901" spans="22:26">
      <c r="V26901" s="288"/>
      <c r="W26901" s="287"/>
      <c r="Z26901" s="289"/>
    </row>
    <row r="26902" spans="22:26">
      <c r="V26902" s="288"/>
      <c r="W26902" s="287"/>
      <c r="Z26902" s="289"/>
    </row>
    <row r="26903" spans="22:26">
      <c r="V26903" s="288"/>
      <c r="W26903" s="287"/>
      <c r="Z26903" s="289"/>
    </row>
    <row r="26904" spans="22:26">
      <c r="V26904" s="288"/>
      <c r="W26904" s="287"/>
      <c r="Z26904" s="289"/>
    </row>
    <row r="26905" spans="22:26">
      <c r="V26905" s="288"/>
      <c r="W26905" s="287"/>
      <c r="Z26905" s="289"/>
    </row>
    <row r="26906" spans="22:26">
      <c r="V26906" s="288"/>
      <c r="W26906" s="287"/>
      <c r="Z26906" s="289"/>
    </row>
    <row r="26907" spans="22:26">
      <c r="V26907" s="288"/>
      <c r="W26907" s="287"/>
      <c r="Z26907" s="289"/>
    </row>
    <row r="26908" spans="22:26">
      <c r="V26908" s="288"/>
      <c r="W26908" s="287"/>
      <c r="Z26908" s="289"/>
    </row>
    <row r="26909" spans="22:26">
      <c r="V26909" s="288"/>
      <c r="W26909" s="287"/>
      <c r="Z26909" s="289"/>
    </row>
    <row r="26910" spans="22:26">
      <c r="V26910" s="288"/>
      <c r="W26910" s="287"/>
      <c r="Z26910" s="289"/>
    </row>
    <row r="26911" spans="22:26">
      <c r="V26911" s="288"/>
      <c r="W26911" s="287"/>
      <c r="Z26911" s="289"/>
    </row>
    <row r="26912" spans="22:26">
      <c r="V26912" s="288"/>
      <c r="W26912" s="287"/>
      <c r="Z26912" s="289"/>
    </row>
    <row r="26913" spans="22:26">
      <c r="V26913" s="288"/>
      <c r="W26913" s="287"/>
      <c r="Z26913" s="289"/>
    </row>
    <row r="26914" spans="22:26">
      <c r="V26914" s="288"/>
      <c r="W26914" s="287"/>
      <c r="Z26914" s="289"/>
    </row>
    <row r="26915" spans="22:26">
      <c r="V26915" s="288"/>
      <c r="W26915" s="287"/>
      <c r="Z26915" s="289"/>
    </row>
    <row r="26916" spans="22:26">
      <c r="V26916" s="288"/>
      <c r="W26916" s="287"/>
      <c r="Z26916" s="289"/>
    </row>
    <row r="26917" spans="22:26">
      <c r="V26917" s="288"/>
      <c r="W26917" s="287"/>
      <c r="Z26917" s="289"/>
    </row>
    <row r="26918" spans="22:26">
      <c r="V26918" s="288"/>
      <c r="W26918" s="287"/>
      <c r="Z26918" s="289"/>
    </row>
    <row r="26919" spans="22:26">
      <c r="V26919" s="288"/>
      <c r="W26919" s="287"/>
      <c r="Z26919" s="289"/>
    </row>
    <row r="26920" spans="22:26">
      <c r="V26920" s="288"/>
      <c r="W26920" s="287"/>
      <c r="Z26920" s="289"/>
    </row>
    <row r="26921" spans="22:26">
      <c r="V26921" s="288"/>
      <c r="W26921" s="287"/>
      <c r="Z26921" s="289"/>
    </row>
    <row r="26922" spans="22:26">
      <c r="V26922" s="288"/>
      <c r="W26922" s="287"/>
      <c r="Z26922" s="289"/>
    </row>
    <row r="26923" spans="22:26">
      <c r="V26923" s="288"/>
      <c r="W26923" s="287"/>
      <c r="Z26923" s="289"/>
    </row>
    <row r="26924" spans="22:26">
      <c r="V26924" s="288"/>
      <c r="W26924" s="287"/>
      <c r="Z26924" s="289"/>
    </row>
    <row r="26925" spans="22:26">
      <c r="V26925" s="288"/>
      <c r="W26925" s="287"/>
      <c r="Z26925" s="289"/>
    </row>
    <row r="26926" spans="22:26">
      <c r="V26926" s="288"/>
      <c r="W26926" s="287"/>
      <c r="Z26926" s="289"/>
    </row>
    <row r="26927" spans="22:26">
      <c r="V26927" s="288"/>
      <c r="W26927" s="287"/>
      <c r="Z26927" s="289"/>
    </row>
    <row r="26928" spans="22:26">
      <c r="V26928" s="288"/>
      <c r="W26928" s="287"/>
      <c r="Z26928" s="289"/>
    </row>
    <row r="26929" spans="22:26">
      <c r="V26929" s="288"/>
      <c r="W26929" s="287"/>
      <c r="Z26929" s="289"/>
    </row>
    <row r="26930" spans="22:26">
      <c r="V26930" s="288"/>
      <c r="W26930" s="287"/>
      <c r="Z26930" s="289"/>
    </row>
    <row r="26931" spans="22:26">
      <c r="V26931" s="288"/>
      <c r="W26931" s="287"/>
      <c r="Z26931" s="289"/>
    </row>
    <row r="26932" spans="22:26">
      <c r="V26932" s="288"/>
      <c r="W26932" s="287"/>
      <c r="Z26932" s="289"/>
    </row>
    <row r="26933" spans="22:26">
      <c r="V26933" s="288"/>
      <c r="W26933" s="287"/>
      <c r="Z26933" s="289"/>
    </row>
    <row r="26934" spans="22:26">
      <c r="V26934" s="288"/>
      <c r="W26934" s="287"/>
      <c r="Z26934" s="289"/>
    </row>
    <row r="26935" spans="22:26">
      <c r="V26935" s="288"/>
      <c r="W26935" s="287"/>
      <c r="Z26935" s="289"/>
    </row>
    <row r="26936" spans="22:26">
      <c r="V26936" s="288"/>
      <c r="W26936" s="287"/>
      <c r="Z26936" s="289"/>
    </row>
    <row r="26937" spans="22:26">
      <c r="V26937" s="288"/>
      <c r="W26937" s="287"/>
      <c r="Z26937" s="289"/>
    </row>
    <row r="26938" spans="22:26">
      <c r="V26938" s="288"/>
      <c r="W26938" s="287"/>
      <c r="Z26938" s="289"/>
    </row>
    <row r="26939" spans="22:26">
      <c r="V26939" s="288"/>
      <c r="W26939" s="287"/>
      <c r="Z26939" s="289"/>
    </row>
    <row r="26940" spans="22:26">
      <c r="V26940" s="288"/>
      <c r="W26940" s="287"/>
      <c r="Z26940" s="289"/>
    </row>
    <row r="26941" spans="22:26">
      <c r="V26941" s="288"/>
      <c r="W26941" s="287"/>
      <c r="Z26941" s="289"/>
    </row>
    <row r="26942" spans="22:26">
      <c r="V26942" s="288"/>
      <c r="W26942" s="287"/>
      <c r="Z26942" s="289"/>
    </row>
    <row r="26943" spans="22:26">
      <c r="V26943" s="288"/>
      <c r="W26943" s="287"/>
      <c r="Z26943" s="289"/>
    </row>
    <row r="26944" spans="22:26">
      <c r="V26944" s="288"/>
      <c r="W26944" s="287"/>
      <c r="Z26944" s="289"/>
    </row>
    <row r="26945" spans="22:26">
      <c r="V26945" s="288"/>
      <c r="W26945" s="287"/>
      <c r="Z26945" s="289"/>
    </row>
    <row r="26946" spans="22:26">
      <c r="V26946" s="288"/>
      <c r="W26946" s="287"/>
      <c r="Z26946" s="289"/>
    </row>
    <row r="26947" spans="22:26">
      <c r="V26947" s="288"/>
      <c r="W26947" s="287"/>
      <c r="Z26947" s="289"/>
    </row>
    <row r="26948" spans="22:26">
      <c r="V26948" s="288"/>
      <c r="W26948" s="287"/>
      <c r="Z26948" s="289"/>
    </row>
    <row r="26949" spans="22:26">
      <c r="V26949" s="288"/>
      <c r="W26949" s="287"/>
      <c r="Z26949" s="289"/>
    </row>
    <row r="26950" spans="22:26">
      <c r="V26950" s="288"/>
      <c r="W26950" s="287"/>
      <c r="Z26950" s="289"/>
    </row>
    <row r="26951" spans="22:26">
      <c r="V26951" s="288"/>
      <c r="W26951" s="287"/>
      <c r="Z26951" s="289"/>
    </row>
    <row r="26952" spans="22:26">
      <c r="V26952" s="288"/>
      <c r="W26952" s="287"/>
      <c r="Z26952" s="289"/>
    </row>
    <row r="26953" spans="22:26">
      <c r="V26953" s="288"/>
      <c r="W26953" s="287"/>
      <c r="Z26953" s="289"/>
    </row>
    <row r="26954" spans="22:26">
      <c r="V26954" s="288"/>
      <c r="W26954" s="287"/>
      <c r="Z26954" s="289"/>
    </row>
    <row r="26955" spans="22:26">
      <c r="V26955" s="288"/>
      <c r="W26955" s="287"/>
      <c r="Z26955" s="289"/>
    </row>
    <row r="26956" spans="22:26">
      <c r="V26956" s="288"/>
      <c r="W26956" s="287"/>
      <c r="Z26956" s="289"/>
    </row>
    <row r="26957" spans="22:26">
      <c r="V26957" s="288"/>
      <c r="W26957" s="287"/>
      <c r="Z26957" s="289"/>
    </row>
    <row r="26958" spans="22:26">
      <c r="V26958" s="288"/>
      <c r="W26958" s="287"/>
      <c r="Z26958" s="289"/>
    </row>
    <row r="26959" spans="22:26">
      <c r="V26959" s="288"/>
      <c r="W26959" s="287"/>
      <c r="Z26959" s="289"/>
    </row>
    <row r="26960" spans="22:26">
      <c r="V26960" s="288"/>
      <c r="W26960" s="287"/>
      <c r="Z26960" s="289"/>
    </row>
    <row r="26961" spans="22:26">
      <c r="V26961" s="288"/>
      <c r="W26961" s="287"/>
      <c r="Z26961" s="289"/>
    </row>
    <row r="26962" spans="22:26">
      <c r="V26962" s="288"/>
      <c r="W26962" s="287"/>
      <c r="Z26962" s="289"/>
    </row>
    <row r="26963" spans="22:26">
      <c r="V26963" s="288"/>
      <c r="W26963" s="287"/>
      <c r="Z26963" s="289"/>
    </row>
    <row r="26964" spans="22:26">
      <c r="V26964" s="288"/>
      <c r="W26964" s="287"/>
      <c r="Z26964" s="289"/>
    </row>
    <row r="26965" spans="22:26">
      <c r="V26965" s="288"/>
      <c r="W26965" s="287"/>
      <c r="Z26965" s="289"/>
    </row>
    <row r="26966" spans="22:26">
      <c r="V26966" s="288"/>
      <c r="W26966" s="287"/>
      <c r="Z26966" s="289"/>
    </row>
    <row r="26967" spans="22:26">
      <c r="V26967" s="288"/>
      <c r="W26967" s="287"/>
      <c r="Z26967" s="289"/>
    </row>
    <row r="26968" spans="22:26">
      <c r="V26968" s="288"/>
      <c r="W26968" s="287"/>
      <c r="Z26968" s="289"/>
    </row>
    <row r="26969" spans="22:26">
      <c r="V26969" s="288"/>
      <c r="W26969" s="287"/>
      <c r="Z26969" s="289"/>
    </row>
    <row r="26970" spans="22:26">
      <c r="V26970" s="288"/>
      <c r="W26970" s="287"/>
      <c r="Z26970" s="289"/>
    </row>
    <row r="26971" spans="22:26">
      <c r="V26971" s="288"/>
      <c r="W26971" s="287"/>
      <c r="Z26971" s="289"/>
    </row>
    <row r="26972" spans="22:26">
      <c r="V26972" s="288"/>
      <c r="W26972" s="287"/>
      <c r="Z26972" s="289"/>
    </row>
    <row r="26973" spans="22:26">
      <c r="V26973" s="288"/>
      <c r="W26973" s="287"/>
      <c r="Z26973" s="289"/>
    </row>
    <row r="26974" spans="22:26">
      <c r="V26974" s="288"/>
      <c r="W26974" s="287"/>
      <c r="Z26974" s="289"/>
    </row>
    <row r="26975" spans="22:26">
      <c r="V26975" s="288"/>
      <c r="W26975" s="287"/>
      <c r="Z26975" s="289"/>
    </row>
    <row r="26976" spans="22:26">
      <c r="V26976" s="288"/>
      <c r="W26976" s="287"/>
      <c r="Z26976" s="289"/>
    </row>
    <row r="26977" spans="22:26">
      <c r="V26977" s="288"/>
      <c r="W26977" s="287"/>
      <c r="Z26977" s="289"/>
    </row>
    <row r="26978" spans="22:26">
      <c r="V26978" s="288"/>
      <c r="W26978" s="287"/>
      <c r="Z26978" s="289"/>
    </row>
    <row r="26979" spans="22:26">
      <c r="V26979" s="288"/>
      <c r="W26979" s="287"/>
      <c r="Z26979" s="289"/>
    </row>
    <row r="26980" spans="22:26">
      <c r="V26980" s="288"/>
      <c r="W26980" s="287"/>
      <c r="Z26980" s="289"/>
    </row>
    <row r="26981" spans="22:26">
      <c r="V26981" s="288"/>
      <c r="W26981" s="287"/>
      <c r="Z26981" s="289"/>
    </row>
    <row r="26982" spans="22:26">
      <c r="V26982" s="288"/>
      <c r="W26982" s="287"/>
      <c r="Z26982" s="289"/>
    </row>
    <row r="26983" spans="22:26">
      <c r="V26983" s="288"/>
      <c r="W26983" s="287"/>
      <c r="Z26983" s="289"/>
    </row>
    <row r="26984" spans="22:26">
      <c r="V26984" s="288"/>
      <c r="W26984" s="287"/>
      <c r="Z26984" s="289"/>
    </row>
    <row r="26985" spans="22:26">
      <c r="V26985" s="288"/>
      <c r="W26985" s="287"/>
      <c r="Z26985" s="289"/>
    </row>
    <row r="26986" spans="22:26">
      <c r="V26986" s="288"/>
      <c r="W26986" s="287"/>
      <c r="Z26986" s="289"/>
    </row>
    <row r="26987" spans="22:26">
      <c r="V26987" s="288"/>
      <c r="W26987" s="287"/>
      <c r="Z26987" s="289"/>
    </row>
    <row r="26988" spans="22:26">
      <c r="V26988" s="288"/>
      <c r="W26988" s="287"/>
      <c r="Z26988" s="289"/>
    </row>
    <row r="26989" spans="22:26">
      <c r="V26989" s="288"/>
      <c r="W26989" s="287"/>
      <c r="Z26989" s="289"/>
    </row>
    <row r="26990" spans="22:26">
      <c r="V26990" s="288"/>
      <c r="W26990" s="287"/>
      <c r="Z26990" s="289"/>
    </row>
    <row r="26991" spans="22:26">
      <c r="V26991" s="288"/>
      <c r="W26991" s="287"/>
      <c r="Z26991" s="289"/>
    </row>
    <row r="26992" spans="22:26">
      <c r="V26992" s="288"/>
      <c r="W26992" s="287"/>
      <c r="Z26992" s="289"/>
    </row>
    <row r="26993" spans="22:26">
      <c r="V26993" s="288"/>
      <c r="W26993" s="287"/>
      <c r="Z26993" s="289"/>
    </row>
    <row r="26994" spans="22:26">
      <c r="V26994" s="288"/>
      <c r="W26994" s="287"/>
      <c r="Z26994" s="289"/>
    </row>
    <row r="26995" spans="22:26">
      <c r="V26995" s="288"/>
      <c r="W26995" s="287"/>
      <c r="Z26995" s="289"/>
    </row>
    <row r="26996" spans="22:26">
      <c r="V26996" s="288"/>
      <c r="W26996" s="287"/>
      <c r="Z26996" s="289"/>
    </row>
    <row r="26997" spans="22:26">
      <c r="V26997" s="288"/>
      <c r="W26997" s="287"/>
      <c r="Z26997" s="289"/>
    </row>
    <row r="26998" spans="22:26">
      <c r="V26998" s="288"/>
      <c r="W26998" s="287"/>
      <c r="Z26998" s="289"/>
    </row>
    <row r="26999" spans="22:26">
      <c r="V26999" s="288"/>
      <c r="W26999" s="287"/>
      <c r="Z26999" s="289"/>
    </row>
    <row r="27000" spans="22:26">
      <c r="V27000" s="288"/>
      <c r="W27000" s="287"/>
      <c r="Z27000" s="289"/>
    </row>
    <row r="27001" spans="22:26">
      <c r="V27001" s="288"/>
      <c r="W27001" s="287"/>
      <c r="Z27001" s="289"/>
    </row>
    <row r="27002" spans="22:26">
      <c r="V27002" s="288"/>
      <c r="W27002" s="287"/>
      <c r="Z27002" s="289"/>
    </row>
    <row r="27003" spans="22:26">
      <c r="V27003" s="288"/>
      <c r="W27003" s="287"/>
      <c r="Z27003" s="289"/>
    </row>
    <row r="27004" spans="22:26">
      <c r="V27004" s="288"/>
      <c r="W27004" s="287"/>
      <c r="Z27004" s="289"/>
    </row>
    <row r="27005" spans="22:26">
      <c r="V27005" s="288"/>
      <c r="W27005" s="287"/>
      <c r="Z27005" s="289"/>
    </row>
    <row r="27006" spans="22:26">
      <c r="V27006" s="288"/>
      <c r="W27006" s="287"/>
      <c r="Z27006" s="289"/>
    </row>
    <row r="27007" spans="22:26">
      <c r="V27007" s="288"/>
      <c r="W27007" s="287"/>
      <c r="Z27007" s="289"/>
    </row>
    <row r="27008" spans="22:26">
      <c r="V27008" s="288"/>
      <c r="W27008" s="287"/>
      <c r="Z27008" s="289"/>
    </row>
    <row r="27009" spans="22:26">
      <c r="V27009" s="288"/>
      <c r="W27009" s="287"/>
      <c r="Z27009" s="289"/>
    </row>
    <row r="27010" spans="22:26">
      <c r="V27010" s="288"/>
      <c r="W27010" s="287"/>
      <c r="Z27010" s="289"/>
    </row>
    <row r="27011" spans="22:26">
      <c r="V27011" s="288"/>
      <c r="W27011" s="287"/>
      <c r="Z27011" s="289"/>
    </row>
    <row r="27012" spans="22:26">
      <c r="V27012" s="288"/>
      <c r="W27012" s="287"/>
      <c r="Z27012" s="289"/>
    </row>
    <row r="27013" spans="22:26">
      <c r="V27013" s="288"/>
      <c r="W27013" s="287"/>
      <c r="Z27013" s="289"/>
    </row>
    <row r="27014" spans="22:26">
      <c r="V27014" s="288"/>
      <c r="W27014" s="287"/>
      <c r="Z27014" s="289"/>
    </row>
    <row r="27015" spans="22:26">
      <c r="V27015" s="288"/>
      <c r="W27015" s="287"/>
      <c r="Z27015" s="289"/>
    </row>
    <row r="27016" spans="22:26">
      <c r="V27016" s="288"/>
      <c r="W27016" s="287"/>
      <c r="Z27016" s="289"/>
    </row>
    <row r="27017" spans="22:26">
      <c r="V27017" s="288"/>
      <c r="W27017" s="287"/>
      <c r="Z27017" s="289"/>
    </row>
    <row r="27018" spans="22:26">
      <c r="V27018" s="288"/>
      <c r="W27018" s="287"/>
      <c r="Z27018" s="289"/>
    </row>
    <row r="27019" spans="22:26">
      <c r="V27019" s="288"/>
      <c r="W27019" s="287"/>
      <c r="Z27019" s="289"/>
    </row>
    <row r="27020" spans="22:26">
      <c r="V27020" s="288"/>
      <c r="W27020" s="287"/>
      <c r="Z27020" s="289"/>
    </row>
    <row r="27021" spans="22:26">
      <c r="V27021" s="288"/>
      <c r="W27021" s="287"/>
      <c r="Z27021" s="289"/>
    </row>
    <row r="27022" spans="22:26">
      <c r="V27022" s="288"/>
      <c r="W27022" s="287"/>
      <c r="Z27022" s="289"/>
    </row>
    <row r="27023" spans="22:26">
      <c r="V27023" s="288"/>
      <c r="W27023" s="287"/>
      <c r="Z27023" s="289"/>
    </row>
    <row r="27024" spans="22:26">
      <c r="V27024" s="288"/>
      <c r="W27024" s="287"/>
      <c r="Z27024" s="289"/>
    </row>
    <row r="27025" spans="22:26">
      <c r="V27025" s="288"/>
      <c r="W27025" s="287"/>
      <c r="Z27025" s="289"/>
    </row>
    <row r="27026" spans="22:26">
      <c r="V27026" s="288"/>
      <c r="W27026" s="287"/>
      <c r="Z27026" s="289"/>
    </row>
    <row r="27027" spans="22:26">
      <c r="V27027" s="288"/>
      <c r="W27027" s="287"/>
      <c r="Z27027" s="289"/>
    </row>
    <row r="27028" spans="22:26">
      <c r="V27028" s="288"/>
      <c r="W27028" s="287"/>
      <c r="Z27028" s="289"/>
    </row>
    <row r="27029" spans="22:26">
      <c r="V27029" s="288"/>
      <c r="W27029" s="287"/>
      <c r="Z27029" s="289"/>
    </row>
    <row r="27030" spans="22:26">
      <c r="V27030" s="288"/>
      <c r="W27030" s="287"/>
      <c r="Z27030" s="289"/>
    </row>
    <row r="27031" spans="22:26">
      <c r="V27031" s="288"/>
      <c r="W27031" s="287"/>
      <c r="Z27031" s="289"/>
    </row>
    <row r="27032" spans="22:26">
      <c r="V27032" s="288"/>
      <c r="W27032" s="287"/>
      <c r="Z27032" s="289"/>
    </row>
    <row r="27033" spans="22:26">
      <c r="V27033" s="288"/>
      <c r="W27033" s="287"/>
      <c r="Z27033" s="289"/>
    </row>
    <row r="27034" spans="22:26">
      <c r="V27034" s="288"/>
      <c r="W27034" s="287"/>
      <c r="Z27034" s="289"/>
    </row>
    <row r="27035" spans="22:26">
      <c r="V27035" s="288"/>
      <c r="W27035" s="287"/>
      <c r="Z27035" s="289"/>
    </row>
    <row r="27036" spans="22:26">
      <c r="V27036" s="288"/>
      <c r="W27036" s="287"/>
      <c r="Z27036" s="289"/>
    </row>
    <row r="27037" spans="22:26">
      <c r="V27037" s="288"/>
      <c r="W27037" s="287"/>
      <c r="Z27037" s="289"/>
    </row>
    <row r="27038" spans="22:26">
      <c r="V27038" s="288"/>
      <c r="W27038" s="287"/>
      <c r="Z27038" s="289"/>
    </row>
    <row r="27039" spans="22:26">
      <c r="V27039" s="288"/>
      <c r="W27039" s="287"/>
      <c r="Z27039" s="289"/>
    </row>
    <row r="27040" spans="22:26">
      <c r="V27040" s="288"/>
      <c r="W27040" s="287"/>
      <c r="Z27040" s="289"/>
    </row>
    <row r="27041" spans="22:26">
      <c r="V27041" s="288"/>
      <c r="W27041" s="287"/>
      <c r="Z27041" s="289"/>
    </row>
    <row r="27042" spans="22:26">
      <c r="V27042" s="288"/>
      <c r="W27042" s="287"/>
      <c r="Z27042" s="289"/>
    </row>
    <row r="27043" spans="22:26">
      <c r="V27043" s="288"/>
      <c r="W27043" s="287"/>
      <c r="Z27043" s="289"/>
    </row>
    <row r="27044" spans="22:26">
      <c r="V27044" s="288"/>
      <c r="W27044" s="287"/>
      <c r="Z27044" s="289"/>
    </row>
    <row r="27045" spans="22:26">
      <c r="V27045" s="288"/>
      <c r="W27045" s="287"/>
      <c r="Z27045" s="289"/>
    </row>
    <row r="27046" spans="22:26">
      <c r="V27046" s="288"/>
      <c r="W27046" s="287"/>
      <c r="Z27046" s="289"/>
    </row>
    <row r="27047" spans="22:26">
      <c r="V27047" s="288"/>
      <c r="W27047" s="287"/>
      <c r="Z27047" s="289"/>
    </row>
    <row r="27048" spans="22:26">
      <c r="V27048" s="288"/>
      <c r="W27048" s="287"/>
      <c r="Z27048" s="289"/>
    </row>
    <row r="27049" spans="22:26">
      <c r="V27049" s="288"/>
      <c r="W27049" s="287"/>
      <c r="Z27049" s="289"/>
    </row>
    <row r="27050" spans="22:26">
      <c r="V27050" s="288"/>
      <c r="W27050" s="287"/>
      <c r="Z27050" s="289"/>
    </row>
    <row r="27051" spans="22:26">
      <c r="V27051" s="288"/>
      <c r="W27051" s="287"/>
      <c r="Z27051" s="289"/>
    </row>
    <row r="27052" spans="22:26">
      <c r="V27052" s="288"/>
      <c r="W27052" s="287"/>
      <c r="Z27052" s="289"/>
    </row>
    <row r="27053" spans="22:26">
      <c r="V27053" s="288"/>
      <c r="W27053" s="287"/>
      <c r="Z27053" s="289"/>
    </row>
    <row r="27054" spans="22:26">
      <c r="V27054" s="288"/>
      <c r="W27054" s="287"/>
      <c r="Z27054" s="289"/>
    </row>
    <row r="27055" spans="22:26">
      <c r="V27055" s="288"/>
      <c r="W27055" s="287"/>
      <c r="Z27055" s="289"/>
    </row>
    <row r="27056" spans="22:26">
      <c r="V27056" s="288"/>
      <c r="W27056" s="287"/>
      <c r="Z27056" s="289"/>
    </row>
    <row r="27057" spans="22:26">
      <c r="V27057" s="288"/>
      <c r="W27057" s="287"/>
      <c r="Z27057" s="289"/>
    </row>
    <row r="27058" spans="22:26">
      <c r="V27058" s="288"/>
      <c r="W27058" s="287"/>
      <c r="Z27058" s="289"/>
    </row>
    <row r="27059" spans="22:26">
      <c r="V27059" s="288"/>
      <c r="W27059" s="287"/>
      <c r="Z27059" s="289"/>
    </row>
    <row r="27060" spans="22:26">
      <c r="V27060" s="288"/>
      <c r="W27060" s="287"/>
      <c r="Z27060" s="289"/>
    </row>
    <row r="27061" spans="22:26">
      <c r="V27061" s="288"/>
      <c r="W27061" s="287"/>
      <c r="Z27061" s="289"/>
    </row>
    <row r="27062" spans="22:26">
      <c r="V27062" s="288"/>
      <c r="W27062" s="287"/>
      <c r="Z27062" s="289"/>
    </row>
    <row r="27063" spans="22:26">
      <c r="V27063" s="288"/>
      <c r="W27063" s="287"/>
      <c r="Z27063" s="289"/>
    </row>
    <row r="27064" spans="22:26">
      <c r="V27064" s="288"/>
      <c r="W27064" s="287"/>
      <c r="Z27064" s="289"/>
    </row>
    <row r="27065" spans="22:26">
      <c r="V27065" s="288"/>
      <c r="W27065" s="287"/>
      <c r="Z27065" s="289"/>
    </row>
    <row r="27066" spans="22:26">
      <c r="V27066" s="288"/>
      <c r="W27066" s="287"/>
      <c r="Z27066" s="289"/>
    </row>
    <row r="27067" spans="22:26">
      <c r="V27067" s="288"/>
      <c r="W27067" s="287"/>
      <c r="Z27067" s="289"/>
    </row>
    <row r="27068" spans="22:26">
      <c r="V27068" s="288"/>
      <c r="W27068" s="287"/>
      <c r="Z27068" s="289"/>
    </row>
    <row r="27069" spans="22:26">
      <c r="V27069" s="288"/>
      <c r="W27069" s="287"/>
      <c r="Z27069" s="289"/>
    </row>
    <row r="27070" spans="22:26">
      <c r="V27070" s="288"/>
      <c r="W27070" s="287"/>
      <c r="Z27070" s="289"/>
    </row>
    <row r="27071" spans="22:26">
      <c r="V27071" s="288"/>
      <c r="W27071" s="287"/>
      <c r="Z27071" s="289"/>
    </row>
    <row r="27072" spans="22:26">
      <c r="V27072" s="288"/>
      <c r="W27072" s="287"/>
      <c r="Z27072" s="289"/>
    </row>
    <row r="27073" spans="22:26">
      <c r="V27073" s="288"/>
      <c r="W27073" s="287"/>
      <c r="Z27073" s="289"/>
    </row>
    <row r="27074" spans="22:26">
      <c r="V27074" s="288"/>
      <c r="W27074" s="287"/>
      <c r="Z27074" s="289"/>
    </row>
    <row r="27075" spans="22:26">
      <c r="V27075" s="288"/>
      <c r="W27075" s="287"/>
      <c r="Z27075" s="289"/>
    </row>
    <row r="27076" spans="22:26">
      <c r="V27076" s="288"/>
      <c r="W27076" s="287"/>
      <c r="Z27076" s="289"/>
    </row>
    <row r="27077" spans="22:26">
      <c r="V27077" s="288"/>
      <c r="W27077" s="287"/>
      <c r="Z27077" s="289"/>
    </row>
    <row r="27078" spans="22:26">
      <c r="V27078" s="288"/>
      <c r="W27078" s="287"/>
      <c r="Z27078" s="289"/>
    </row>
    <row r="27079" spans="22:26">
      <c r="V27079" s="288"/>
      <c r="W27079" s="287"/>
      <c r="Z27079" s="289"/>
    </row>
    <row r="27080" spans="22:26">
      <c r="V27080" s="288"/>
      <c r="W27080" s="287"/>
      <c r="Z27080" s="289"/>
    </row>
    <row r="27081" spans="22:26">
      <c r="V27081" s="288"/>
      <c r="W27081" s="287"/>
      <c r="Z27081" s="289"/>
    </row>
    <row r="27082" spans="22:26">
      <c r="V27082" s="288"/>
      <c r="W27082" s="287"/>
      <c r="Z27082" s="289"/>
    </row>
    <row r="27083" spans="22:26">
      <c r="V27083" s="288"/>
      <c r="W27083" s="287"/>
      <c r="Z27083" s="289"/>
    </row>
    <row r="27084" spans="22:26">
      <c r="V27084" s="288"/>
      <c r="W27084" s="287"/>
      <c r="Z27084" s="289"/>
    </row>
    <row r="27085" spans="22:26">
      <c r="V27085" s="288"/>
      <c r="W27085" s="287"/>
      <c r="Z27085" s="289"/>
    </row>
    <row r="27086" spans="22:26">
      <c r="V27086" s="288"/>
      <c r="W27086" s="287"/>
      <c r="Z27086" s="289"/>
    </row>
    <row r="27087" spans="22:26">
      <c r="V27087" s="288"/>
      <c r="W27087" s="287"/>
      <c r="Z27087" s="289"/>
    </row>
    <row r="27088" spans="22:26">
      <c r="V27088" s="288"/>
      <c r="W27088" s="287"/>
      <c r="Z27088" s="289"/>
    </row>
    <row r="27089" spans="22:26">
      <c r="V27089" s="288"/>
      <c r="W27089" s="287"/>
      <c r="Z27089" s="289"/>
    </row>
    <row r="27090" spans="22:26">
      <c r="V27090" s="288"/>
      <c r="W27090" s="287"/>
      <c r="Z27090" s="289"/>
    </row>
    <row r="27091" spans="22:26">
      <c r="V27091" s="288"/>
      <c r="W27091" s="287"/>
      <c r="Z27091" s="289"/>
    </row>
    <row r="27092" spans="22:26">
      <c r="V27092" s="288"/>
      <c r="W27092" s="287"/>
      <c r="Z27092" s="289"/>
    </row>
    <row r="27093" spans="22:26">
      <c r="V27093" s="288"/>
      <c r="W27093" s="287"/>
      <c r="Z27093" s="289"/>
    </row>
    <row r="27094" spans="22:26">
      <c r="V27094" s="288"/>
      <c r="W27094" s="287"/>
      <c r="Z27094" s="289"/>
    </row>
    <row r="27095" spans="22:26">
      <c r="V27095" s="288"/>
      <c r="W27095" s="287"/>
      <c r="Z27095" s="289"/>
    </row>
    <row r="27096" spans="22:26">
      <c r="V27096" s="288"/>
      <c r="W27096" s="287"/>
      <c r="Z27096" s="289"/>
    </row>
    <row r="27097" spans="22:26">
      <c r="V27097" s="288"/>
      <c r="W27097" s="287"/>
      <c r="Z27097" s="289"/>
    </row>
    <row r="27098" spans="22:26">
      <c r="V27098" s="288"/>
      <c r="W27098" s="287"/>
      <c r="Z27098" s="289"/>
    </row>
    <row r="27099" spans="22:26">
      <c r="V27099" s="288"/>
      <c r="W27099" s="287"/>
      <c r="Z27099" s="289"/>
    </row>
    <row r="27100" spans="22:26">
      <c r="V27100" s="288"/>
      <c r="W27100" s="287"/>
      <c r="Z27100" s="289"/>
    </row>
    <row r="27101" spans="22:26">
      <c r="V27101" s="288"/>
      <c r="W27101" s="287"/>
      <c r="Z27101" s="289"/>
    </row>
    <row r="27102" spans="22:26">
      <c r="V27102" s="288"/>
      <c r="W27102" s="287"/>
      <c r="Z27102" s="289"/>
    </row>
    <row r="27103" spans="22:26">
      <c r="V27103" s="288"/>
      <c r="W27103" s="287"/>
      <c r="Z27103" s="289"/>
    </row>
    <row r="27104" spans="22:26">
      <c r="V27104" s="288"/>
      <c r="W27104" s="287"/>
      <c r="Z27104" s="289"/>
    </row>
    <row r="27105" spans="22:26">
      <c r="V27105" s="288"/>
      <c r="W27105" s="287"/>
      <c r="Z27105" s="289"/>
    </row>
    <row r="27106" spans="22:26">
      <c r="V27106" s="288"/>
      <c r="W27106" s="287"/>
      <c r="Z27106" s="289"/>
    </row>
    <row r="27107" spans="22:26">
      <c r="V27107" s="288"/>
      <c r="W27107" s="287"/>
      <c r="Z27107" s="289"/>
    </row>
    <row r="27108" spans="22:26">
      <c r="V27108" s="288"/>
      <c r="W27108" s="287"/>
      <c r="Z27108" s="289"/>
    </row>
    <row r="27109" spans="22:26">
      <c r="V27109" s="288"/>
      <c r="W27109" s="287"/>
      <c r="Z27109" s="289"/>
    </row>
    <row r="27110" spans="22:26">
      <c r="V27110" s="288"/>
      <c r="W27110" s="287"/>
      <c r="Z27110" s="289"/>
    </row>
    <row r="27111" spans="22:26">
      <c r="V27111" s="288"/>
      <c r="W27111" s="287"/>
      <c r="Z27111" s="289"/>
    </row>
    <row r="27112" spans="22:26">
      <c r="V27112" s="288"/>
      <c r="W27112" s="287"/>
      <c r="Z27112" s="289"/>
    </row>
    <row r="27113" spans="22:26">
      <c r="V27113" s="288"/>
      <c r="W27113" s="287"/>
      <c r="Z27113" s="289"/>
    </row>
    <row r="27114" spans="22:26">
      <c r="V27114" s="288"/>
      <c r="W27114" s="287"/>
      <c r="Z27114" s="289"/>
    </row>
    <row r="27115" spans="22:26">
      <c r="V27115" s="288"/>
      <c r="W27115" s="287"/>
      <c r="Z27115" s="289"/>
    </row>
    <row r="27116" spans="22:26">
      <c r="V27116" s="288"/>
      <c r="W27116" s="287"/>
      <c r="Z27116" s="289"/>
    </row>
    <row r="27117" spans="22:26">
      <c r="V27117" s="288"/>
      <c r="W27117" s="287"/>
      <c r="Z27117" s="289"/>
    </row>
    <row r="27118" spans="22:26">
      <c r="V27118" s="288"/>
      <c r="W27118" s="287"/>
      <c r="Z27118" s="289"/>
    </row>
    <row r="27119" spans="22:26">
      <c r="V27119" s="288"/>
      <c r="W27119" s="287"/>
      <c r="Z27119" s="289"/>
    </row>
    <row r="27120" spans="22:26">
      <c r="V27120" s="288"/>
      <c r="W27120" s="287"/>
      <c r="Z27120" s="289"/>
    </row>
    <row r="27121" spans="22:26">
      <c r="V27121" s="288"/>
      <c r="W27121" s="287"/>
      <c r="Z27121" s="289"/>
    </row>
    <row r="27122" spans="22:26">
      <c r="V27122" s="288"/>
      <c r="W27122" s="287"/>
      <c r="Z27122" s="289"/>
    </row>
    <row r="27123" spans="22:26">
      <c r="V27123" s="288"/>
      <c r="W27123" s="287"/>
      <c r="Z27123" s="289"/>
    </row>
    <row r="27124" spans="22:26">
      <c r="V27124" s="288"/>
      <c r="W27124" s="287"/>
      <c r="Z27124" s="289"/>
    </row>
    <row r="27125" spans="22:26">
      <c r="V27125" s="288"/>
      <c r="W27125" s="287"/>
      <c r="Z27125" s="289"/>
    </row>
    <row r="27126" spans="22:26">
      <c r="V27126" s="288"/>
      <c r="W27126" s="287"/>
      <c r="Z27126" s="289"/>
    </row>
    <row r="27127" spans="22:26">
      <c r="V27127" s="288"/>
      <c r="W27127" s="287"/>
      <c r="Z27127" s="289"/>
    </row>
    <row r="27128" spans="22:26">
      <c r="V27128" s="288"/>
      <c r="W27128" s="287"/>
      <c r="Z27128" s="289"/>
    </row>
    <row r="27129" spans="22:26">
      <c r="V27129" s="288"/>
      <c r="W27129" s="287"/>
      <c r="Z27129" s="289"/>
    </row>
    <row r="27130" spans="22:26">
      <c r="V27130" s="288"/>
      <c r="W27130" s="287"/>
      <c r="Z27130" s="289"/>
    </row>
    <row r="27131" spans="22:26">
      <c r="V27131" s="288"/>
      <c r="W27131" s="287"/>
      <c r="Z27131" s="289"/>
    </row>
    <row r="27132" spans="22:26">
      <c r="V27132" s="288"/>
      <c r="W27132" s="287"/>
      <c r="Z27132" s="289"/>
    </row>
    <row r="27133" spans="22:26">
      <c r="V27133" s="288"/>
      <c r="W27133" s="287"/>
      <c r="Z27133" s="289"/>
    </row>
    <row r="27134" spans="22:26">
      <c r="V27134" s="288"/>
      <c r="W27134" s="287"/>
      <c r="Z27134" s="289"/>
    </row>
    <row r="27135" spans="22:26">
      <c r="V27135" s="288"/>
      <c r="W27135" s="287"/>
      <c r="Z27135" s="289"/>
    </row>
    <row r="27136" spans="22:26">
      <c r="V27136" s="288"/>
      <c r="W27136" s="287"/>
      <c r="Z27136" s="289"/>
    </row>
    <row r="27137" spans="22:26">
      <c r="V27137" s="288"/>
      <c r="W27137" s="287"/>
      <c r="Z27137" s="289"/>
    </row>
    <row r="27138" spans="22:26">
      <c r="V27138" s="288"/>
      <c r="W27138" s="287"/>
      <c r="Z27138" s="289"/>
    </row>
    <row r="27139" spans="22:26">
      <c r="V27139" s="288"/>
      <c r="W27139" s="287"/>
      <c r="Z27139" s="289"/>
    </row>
    <row r="27140" spans="22:26">
      <c r="V27140" s="288"/>
      <c r="W27140" s="287"/>
      <c r="Z27140" s="289"/>
    </row>
    <row r="27141" spans="22:26">
      <c r="V27141" s="288"/>
      <c r="W27141" s="287"/>
      <c r="Z27141" s="289"/>
    </row>
    <row r="27142" spans="22:26">
      <c r="V27142" s="288"/>
      <c r="W27142" s="287"/>
      <c r="Z27142" s="289"/>
    </row>
    <row r="27143" spans="22:26">
      <c r="V27143" s="288"/>
      <c r="W27143" s="287"/>
      <c r="Z27143" s="289"/>
    </row>
    <row r="27144" spans="22:26">
      <c r="V27144" s="288"/>
      <c r="W27144" s="287"/>
      <c r="Z27144" s="289"/>
    </row>
    <row r="27145" spans="22:26">
      <c r="V27145" s="288"/>
      <c r="W27145" s="287"/>
      <c r="Z27145" s="289"/>
    </row>
    <row r="27146" spans="22:26">
      <c r="V27146" s="288"/>
      <c r="W27146" s="287"/>
      <c r="Z27146" s="289"/>
    </row>
    <row r="27147" spans="22:26">
      <c r="V27147" s="288"/>
      <c r="W27147" s="287"/>
      <c r="Z27147" s="289"/>
    </row>
    <row r="27148" spans="22:26">
      <c r="V27148" s="288"/>
      <c r="W27148" s="287"/>
      <c r="Z27148" s="289"/>
    </row>
    <row r="27149" spans="22:26">
      <c r="V27149" s="288"/>
      <c r="W27149" s="287"/>
      <c r="Z27149" s="289"/>
    </row>
    <row r="27150" spans="22:26">
      <c r="V27150" s="288"/>
      <c r="W27150" s="287"/>
      <c r="Z27150" s="289"/>
    </row>
    <row r="27151" spans="22:26">
      <c r="V27151" s="288"/>
      <c r="W27151" s="287"/>
      <c r="Z27151" s="289"/>
    </row>
    <row r="27152" spans="22:26">
      <c r="V27152" s="288"/>
      <c r="W27152" s="287"/>
      <c r="Z27152" s="289"/>
    </row>
    <row r="27153" spans="22:26">
      <c r="V27153" s="288"/>
      <c r="W27153" s="287"/>
      <c r="Z27153" s="289"/>
    </row>
    <row r="27154" spans="22:26">
      <c r="V27154" s="288"/>
      <c r="W27154" s="287"/>
      <c r="Z27154" s="289"/>
    </row>
    <row r="27155" spans="22:26">
      <c r="V27155" s="288"/>
      <c r="W27155" s="287"/>
      <c r="Z27155" s="289"/>
    </row>
    <row r="27156" spans="22:26">
      <c r="V27156" s="288"/>
      <c r="W27156" s="287"/>
      <c r="Z27156" s="289"/>
    </row>
    <row r="27157" spans="22:26">
      <c r="V27157" s="288"/>
      <c r="W27157" s="287"/>
      <c r="Z27157" s="289"/>
    </row>
    <row r="27158" spans="22:26">
      <c r="V27158" s="288"/>
      <c r="W27158" s="287"/>
      <c r="Z27158" s="289"/>
    </row>
    <row r="27159" spans="22:26">
      <c r="V27159" s="288"/>
      <c r="W27159" s="287"/>
      <c r="Z27159" s="289"/>
    </row>
    <row r="27160" spans="22:26">
      <c r="V27160" s="288"/>
      <c r="W27160" s="287"/>
      <c r="Z27160" s="289"/>
    </row>
    <row r="27161" spans="22:26">
      <c r="V27161" s="288"/>
      <c r="W27161" s="287"/>
      <c r="Z27161" s="289"/>
    </row>
    <row r="27162" spans="22:26">
      <c r="V27162" s="288"/>
      <c r="W27162" s="287"/>
      <c r="Z27162" s="289"/>
    </row>
    <row r="27163" spans="22:26">
      <c r="V27163" s="288"/>
      <c r="W27163" s="287"/>
      <c r="Z27163" s="289"/>
    </row>
    <row r="27164" spans="22:26">
      <c r="V27164" s="288"/>
      <c r="W27164" s="287"/>
      <c r="Z27164" s="289"/>
    </row>
    <row r="27165" spans="22:26">
      <c r="V27165" s="288"/>
      <c r="W27165" s="287"/>
      <c r="Z27165" s="289"/>
    </row>
    <row r="27166" spans="22:26">
      <c r="V27166" s="288"/>
      <c r="W27166" s="287"/>
      <c r="Z27166" s="289"/>
    </row>
    <row r="27167" spans="22:26">
      <c r="V27167" s="288"/>
      <c r="W27167" s="287"/>
      <c r="Z27167" s="289"/>
    </row>
    <row r="27168" spans="22:26">
      <c r="V27168" s="288"/>
      <c r="W27168" s="287"/>
      <c r="Z27168" s="289"/>
    </row>
    <row r="27169" spans="22:26">
      <c r="V27169" s="288"/>
      <c r="W27169" s="287"/>
      <c r="Z27169" s="289"/>
    </row>
    <row r="27170" spans="22:26">
      <c r="V27170" s="288"/>
      <c r="W27170" s="287"/>
      <c r="Z27170" s="289"/>
    </row>
    <row r="27171" spans="22:26">
      <c r="V27171" s="288"/>
      <c r="W27171" s="287"/>
      <c r="Z27171" s="289"/>
    </row>
    <row r="27172" spans="22:26">
      <c r="V27172" s="288"/>
      <c r="W27172" s="287"/>
      <c r="Z27172" s="289"/>
    </row>
    <row r="27173" spans="22:26">
      <c r="V27173" s="288"/>
      <c r="W27173" s="287"/>
      <c r="Z27173" s="289"/>
    </row>
    <row r="27174" spans="22:26">
      <c r="V27174" s="288"/>
      <c r="W27174" s="287"/>
      <c r="Z27174" s="289"/>
    </row>
    <row r="27175" spans="22:26">
      <c r="V27175" s="288"/>
      <c r="W27175" s="287"/>
      <c r="Z27175" s="289"/>
    </row>
    <row r="27176" spans="22:26">
      <c r="V27176" s="288"/>
      <c r="W27176" s="287"/>
      <c r="Z27176" s="289"/>
    </row>
    <row r="27177" spans="22:26">
      <c r="V27177" s="288"/>
      <c r="W27177" s="287"/>
      <c r="Z27177" s="289"/>
    </row>
    <row r="27178" spans="22:26">
      <c r="V27178" s="288"/>
      <c r="W27178" s="287"/>
      <c r="Z27178" s="289"/>
    </row>
    <row r="27179" spans="22:26">
      <c r="V27179" s="288"/>
      <c r="W27179" s="287"/>
      <c r="Z27179" s="289"/>
    </row>
    <row r="27180" spans="22:26">
      <c r="V27180" s="288"/>
      <c r="W27180" s="287"/>
      <c r="Z27180" s="289"/>
    </row>
    <row r="27181" spans="22:26">
      <c r="V27181" s="288"/>
      <c r="W27181" s="287"/>
      <c r="Z27181" s="289"/>
    </row>
    <row r="27182" spans="22:26">
      <c r="V27182" s="288"/>
      <c r="W27182" s="287"/>
      <c r="Z27182" s="289"/>
    </row>
    <row r="27183" spans="22:26">
      <c r="V27183" s="288"/>
      <c r="W27183" s="287"/>
      <c r="Z27183" s="289"/>
    </row>
    <row r="27184" spans="22:26">
      <c r="V27184" s="288"/>
      <c r="W27184" s="287"/>
      <c r="Z27184" s="289"/>
    </row>
    <row r="27185" spans="22:26">
      <c r="V27185" s="288"/>
      <c r="W27185" s="287"/>
      <c r="Z27185" s="289"/>
    </row>
    <row r="27186" spans="22:26">
      <c r="V27186" s="288"/>
      <c r="W27186" s="287"/>
      <c r="Z27186" s="289"/>
    </row>
    <row r="27187" spans="22:26">
      <c r="V27187" s="288"/>
      <c r="W27187" s="287"/>
      <c r="Z27187" s="289"/>
    </row>
    <row r="27188" spans="22:26">
      <c r="V27188" s="288"/>
      <c r="W27188" s="287"/>
      <c r="Z27188" s="289"/>
    </row>
    <row r="27189" spans="22:26">
      <c r="V27189" s="288"/>
      <c r="W27189" s="287"/>
      <c r="Z27189" s="289"/>
    </row>
    <row r="27190" spans="22:26">
      <c r="V27190" s="288"/>
      <c r="W27190" s="287"/>
      <c r="Z27190" s="289"/>
    </row>
    <row r="27191" spans="22:26">
      <c r="V27191" s="288"/>
      <c r="W27191" s="287"/>
      <c r="Z27191" s="289"/>
    </row>
    <row r="27192" spans="22:26">
      <c r="V27192" s="288"/>
      <c r="W27192" s="287"/>
      <c r="Z27192" s="289"/>
    </row>
    <row r="27193" spans="22:26">
      <c r="V27193" s="288"/>
      <c r="W27193" s="287"/>
      <c r="Z27193" s="289"/>
    </row>
    <row r="27194" spans="22:26">
      <c r="V27194" s="288"/>
      <c r="W27194" s="287"/>
      <c r="Z27194" s="289"/>
    </row>
    <row r="27195" spans="22:26">
      <c r="V27195" s="288"/>
      <c r="W27195" s="287"/>
      <c r="Z27195" s="289"/>
    </row>
    <row r="27196" spans="22:26">
      <c r="V27196" s="288"/>
      <c r="W27196" s="287"/>
      <c r="Z27196" s="289"/>
    </row>
    <row r="27197" spans="22:26">
      <c r="V27197" s="288"/>
      <c r="W27197" s="287"/>
      <c r="Z27197" s="289"/>
    </row>
    <row r="27198" spans="22:26">
      <c r="V27198" s="288"/>
      <c r="W27198" s="287"/>
      <c r="Z27198" s="289"/>
    </row>
    <row r="27199" spans="22:26">
      <c r="V27199" s="288"/>
      <c r="W27199" s="287"/>
      <c r="Z27199" s="289"/>
    </row>
    <row r="27200" spans="22:26">
      <c r="V27200" s="288"/>
      <c r="W27200" s="287"/>
      <c r="Z27200" s="289"/>
    </row>
    <row r="27201" spans="22:26">
      <c r="V27201" s="288"/>
      <c r="W27201" s="287"/>
      <c r="Z27201" s="289"/>
    </row>
    <row r="27202" spans="22:26">
      <c r="V27202" s="288"/>
      <c r="W27202" s="287"/>
      <c r="Z27202" s="289"/>
    </row>
    <row r="27203" spans="22:26">
      <c r="V27203" s="288"/>
      <c r="W27203" s="287"/>
      <c r="Z27203" s="289"/>
    </row>
    <row r="27204" spans="22:26">
      <c r="V27204" s="288"/>
      <c r="W27204" s="287"/>
      <c r="Z27204" s="289"/>
    </row>
    <row r="27205" spans="22:26">
      <c r="V27205" s="288"/>
      <c r="W27205" s="287"/>
      <c r="Z27205" s="289"/>
    </row>
    <row r="27206" spans="22:26">
      <c r="V27206" s="288"/>
      <c r="W27206" s="287"/>
      <c r="Z27206" s="289"/>
    </row>
    <row r="27207" spans="22:26">
      <c r="V27207" s="288"/>
      <c r="W27207" s="287"/>
      <c r="Z27207" s="289"/>
    </row>
    <row r="27208" spans="22:26">
      <c r="V27208" s="288"/>
      <c r="W27208" s="287"/>
      <c r="Z27208" s="289"/>
    </row>
    <row r="27209" spans="22:26">
      <c r="V27209" s="288"/>
      <c r="W27209" s="287"/>
      <c r="Z27209" s="289"/>
    </row>
    <row r="27210" spans="22:26">
      <c r="V27210" s="288"/>
      <c r="W27210" s="287"/>
      <c r="Z27210" s="289"/>
    </row>
    <row r="27211" spans="22:26">
      <c r="V27211" s="288"/>
      <c r="W27211" s="287"/>
      <c r="Z27211" s="289"/>
    </row>
    <row r="27212" spans="22:26">
      <c r="V27212" s="288"/>
      <c r="W27212" s="287"/>
      <c r="Z27212" s="289"/>
    </row>
    <row r="27213" spans="22:26">
      <c r="V27213" s="288"/>
      <c r="W27213" s="287"/>
      <c r="Z27213" s="289"/>
    </row>
    <row r="27214" spans="22:26">
      <c r="V27214" s="288"/>
      <c r="W27214" s="287"/>
      <c r="Z27214" s="289"/>
    </row>
    <row r="27215" spans="22:26">
      <c r="V27215" s="288"/>
      <c r="W27215" s="287"/>
      <c r="Z27215" s="289"/>
    </row>
    <row r="27216" spans="22:26">
      <c r="V27216" s="288"/>
      <c r="W27216" s="287"/>
      <c r="Z27216" s="289"/>
    </row>
    <row r="27217" spans="22:26">
      <c r="V27217" s="288"/>
      <c r="W27217" s="287"/>
      <c r="Z27217" s="289"/>
    </row>
    <row r="27218" spans="22:26">
      <c r="V27218" s="288"/>
      <c r="W27218" s="287"/>
      <c r="Z27218" s="289"/>
    </row>
    <row r="27219" spans="22:26">
      <c r="V27219" s="288"/>
      <c r="W27219" s="287"/>
      <c r="Z27219" s="289"/>
    </row>
    <row r="27220" spans="22:26">
      <c r="V27220" s="288"/>
      <c r="W27220" s="287"/>
      <c r="Z27220" s="289"/>
    </row>
    <row r="27221" spans="22:26">
      <c r="V27221" s="288"/>
      <c r="W27221" s="287"/>
      <c r="Z27221" s="289"/>
    </row>
    <row r="27222" spans="22:26">
      <c r="V27222" s="288"/>
      <c r="W27222" s="287"/>
      <c r="Z27222" s="289"/>
    </row>
    <row r="27223" spans="22:26">
      <c r="V27223" s="288"/>
      <c r="W27223" s="287"/>
      <c r="Z27223" s="289"/>
    </row>
    <row r="27224" spans="22:26">
      <c r="V27224" s="288"/>
      <c r="W27224" s="287"/>
      <c r="Z27224" s="289"/>
    </row>
    <row r="27225" spans="22:26">
      <c r="V27225" s="288"/>
      <c r="W27225" s="287"/>
      <c r="Z27225" s="289"/>
    </row>
    <row r="27226" spans="22:26">
      <c r="V27226" s="288"/>
      <c r="W27226" s="287"/>
      <c r="Z27226" s="289"/>
    </row>
    <row r="27227" spans="22:26">
      <c r="V27227" s="288"/>
      <c r="W27227" s="287"/>
      <c r="Z27227" s="289"/>
    </row>
    <row r="27228" spans="22:26">
      <c r="V27228" s="288"/>
      <c r="W27228" s="287"/>
      <c r="Z27228" s="289"/>
    </row>
    <row r="27229" spans="22:26">
      <c r="V27229" s="288"/>
      <c r="W27229" s="287"/>
      <c r="Z27229" s="289"/>
    </row>
    <row r="27230" spans="22:26">
      <c r="V27230" s="288"/>
      <c r="W27230" s="287"/>
      <c r="Z27230" s="289"/>
    </row>
    <row r="27231" spans="22:26">
      <c r="V27231" s="288"/>
      <c r="W27231" s="287"/>
      <c r="Z27231" s="289"/>
    </row>
    <row r="27232" spans="22:26">
      <c r="V27232" s="288"/>
      <c r="W27232" s="287"/>
      <c r="Z27232" s="289"/>
    </row>
    <row r="27233" spans="22:26">
      <c r="V27233" s="288"/>
      <c r="W27233" s="287"/>
      <c r="Z27233" s="289"/>
    </row>
    <row r="27234" spans="22:26">
      <c r="V27234" s="288"/>
      <c r="W27234" s="287"/>
      <c r="Z27234" s="289"/>
    </row>
    <row r="27235" spans="22:26">
      <c r="V27235" s="288"/>
      <c r="W27235" s="287"/>
      <c r="Z27235" s="289"/>
    </row>
    <row r="27236" spans="22:26">
      <c r="V27236" s="288"/>
      <c r="W27236" s="287"/>
      <c r="Z27236" s="289"/>
    </row>
    <row r="27237" spans="22:26">
      <c r="V27237" s="288"/>
      <c r="W27237" s="287"/>
      <c r="Z27237" s="289"/>
    </row>
    <row r="27238" spans="22:26">
      <c r="V27238" s="288"/>
      <c r="W27238" s="287"/>
      <c r="Z27238" s="289"/>
    </row>
    <row r="27239" spans="22:26">
      <c r="V27239" s="288"/>
      <c r="W27239" s="287"/>
      <c r="Z27239" s="289"/>
    </row>
    <row r="27240" spans="22:26">
      <c r="V27240" s="288"/>
      <c r="W27240" s="287"/>
      <c r="Z27240" s="289"/>
    </row>
    <row r="27241" spans="22:26">
      <c r="V27241" s="288"/>
      <c r="W27241" s="287"/>
      <c r="Z27241" s="289"/>
    </row>
    <row r="27242" spans="22:26">
      <c r="V27242" s="288"/>
      <c r="W27242" s="287"/>
      <c r="Z27242" s="289"/>
    </row>
    <row r="27243" spans="22:26">
      <c r="V27243" s="288"/>
      <c r="W27243" s="287"/>
      <c r="Z27243" s="289"/>
    </row>
    <row r="27244" spans="22:26">
      <c r="V27244" s="288"/>
      <c r="W27244" s="287"/>
      <c r="Z27244" s="289"/>
    </row>
    <row r="27245" spans="22:26">
      <c r="V27245" s="288"/>
      <c r="W27245" s="287"/>
      <c r="Z27245" s="289"/>
    </row>
    <row r="27246" spans="22:26">
      <c r="V27246" s="288"/>
      <c r="W27246" s="287"/>
      <c r="Z27246" s="289"/>
    </row>
    <row r="27247" spans="22:26">
      <c r="V27247" s="288"/>
      <c r="W27247" s="287"/>
      <c r="Z27247" s="289"/>
    </row>
    <row r="27248" spans="22:26">
      <c r="V27248" s="288"/>
      <c r="W27248" s="287"/>
      <c r="Z27248" s="289"/>
    </row>
    <row r="27249" spans="22:26">
      <c r="V27249" s="288"/>
      <c r="W27249" s="287"/>
      <c r="Z27249" s="289"/>
    </row>
    <row r="27250" spans="22:26">
      <c r="V27250" s="288"/>
      <c r="W27250" s="287"/>
      <c r="Z27250" s="289"/>
    </row>
    <row r="27251" spans="22:26">
      <c r="V27251" s="288"/>
      <c r="W27251" s="287"/>
      <c r="Z27251" s="289"/>
    </row>
    <row r="27252" spans="22:26">
      <c r="V27252" s="288"/>
      <c r="W27252" s="287"/>
      <c r="Z27252" s="289"/>
    </row>
    <row r="27253" spans="22:26">
      <c r="V27253" s="288"/>
      <c r="W27253" s="287"/>
      <c r="Z27253" s="289"/>
    </row>
    <row r="27254" spans="22:26">
      <c r="V27254" s="288"/>
      <c r="W27254" s="287"/>
      <c r="Z27254" s="289"/>
    </row>
    <row r="27255" spans="22:26">
      <c r="V27255" s="288"/>
      <c r="W27255" s="287"/>
      <c r="Z27255" s="289"/>
    </row>
    <row r="27256" spans="22:26">
      <c r="V27256" s="288"/>
      <c r="W27256" s="287"/>
      <c r="Z27256" s="289"/>
    </row>
    <row r="27257" spans="22:26">
      <c r="V27257" s="288"/>
      <c r="W27257" s="287"/>
      <c r="Z27257" s="289"/>
    </row>
    <row r="27258" spans="22:26">
      <c r="V27258" s="288"/>
      <c r="W27258" s="287"/>
      <c r="Z27258" s="289"/>
    </row>
    <row r="27259" spans="22:26">
      <c r="V27259" s="288"/>
      <c r="W27259" s="287"/>
      <c r="Z27259" s="289"/>
    </row>
    <row r="27260" spans="22:26">
      <c r="V27260" s="288"/>
      <c r="W27260" s="287"/>
      <c r="Z27260" s="289"/>
    </row>
    <row r="27261" spans="22:26">
      <c r="V27261" s="288"/>
      <c r="W27261" s="287"/>
      <c r="Z27261" s="289"/>
    </row>
    <row r="27262" spans="22:26">
      <c r="V27262" s="288"/>
      <c r="W27262" s="287"/>
      <c r="Z27262" s="289"/>
    </row>
    <row r="27263" spans="22:26">
      <c r="V27263" s="288"/>
      <c r="W27263" s="287"/>
      <c r="Z27263" s="289"/>
    </row>
    <row r="27264" spans="22:26">
      <c r="V27264" s="288"/>
      <c r="W27264" s="287"/>
      <c r="Z27264" s="289"/>
    </row>
    <row r="27265" spans="22:26">
      <c r="V27265" s="288"/>
      <c r="W27265" s="287"/>
      <c r="Z27265" s="289"/>
    </row>
    <row r="27266" spans="22:26">
      <c r="V27266" s="288"/>
      <c r="W27266" s="287"/>
      <c r="Z27266" s="289"/>
    </row>
    <row r="27267" spans="22:26">
      <c r="V27267" s="288"/>
      <c r="W27267" s="287"/>
      <c r="Z27267" s="289"/>
    </row>
    <row r="27268" spans="22:26">
      <c r="V27268" s="288"/>
      <c r="W27268" s="287"/>
      <c r="Z27268" s="289"/>
    </row>
    <row r="27269" spans="22:26">
      <c r="V27269" s="288"/>
      <c r="W27269" s="287"/>
      <c r="Z27269" s="289"/>
    </row>
    <row r="27270" spans="22:26">
      <c r="V27270" s="288"/>
      <c r="W27270" s="287"/>
      <c r="Z27270" s="289"/>
    </row>
    <row r="27271" spans="22:26">
      <c r="V27271" s="288"/>
      <c r="W27271" s="287"/>
      <c r="Z27271" s="289"/>
    </row>
    <row r="27272" spans="22:26">
      <c r="V27272" s="288"/>
      <c r="W27272" s="287"/>
      <c r="Z27272" s="289"/>
    </row>
    <row r="27273" spans="22:26">
      <c r="V27273" s="288"/>
      <c r="W27273" s="287"/>
      <c r="Z27273" s="289"/>
    </row>
    <row r="27274" spans="22:26">
      <c r="V27274" s="288"/>
      <c r="W27274" s="287"/>
      <c r="Z27274" s="289"/>
    </row>
    <row r="27275" spans="22:26">
      <c r="V27275" s="288"/>
      <c r="W27275" s="287"/>
      <c r="Z27275" s="289"/>
    </row>
    <row r="27276" spans="22:26">
      <c r="V27276" s="288"/>
      <c r="W27276" s="287"/>
      <c r="Z27276" s="289"/>
    </row>
    <row r="27277" spans="22:26">
      <c r="V27277" s="288"/>
      <c r="W27277" s="287"/>
      <c r="Z27277" s="289"/>
    </row>
    <row r="27278" spans="22:26">
      <c r="V27278" s="288"/>
      <c r="W27278" s="287"/>
      <c r="Z27278" s="289"/>
    </row>
    <row r="27279" spans="22:26">
      <c r="V27279" s="288"/>
      <c r="W27279" s="287"/>
      <c r="Z27279" s="289"/>
    </row>
    <row r="27280" spans="22:26">
      <c r="V27280" s="288"/>
      <c r="W27280" s="287"/>
      <c r="Z27280" s="289"/>
    </row>
    <row r="27281" spans="22:26">
      <c r="V27281" s="288"/>
      <c r="W27281" s="287"/>
      <c r="Z27281" s="289"/>
    </row>
    <row r="27282" spans="22:26">
      <c r="V27282" s="288"/>
      <c r="W27282" s="287"/>
      <c r="Z27282" s="289"/>
    </row>
    <row r="27283" spans="22:26">
      <c r="V27283" s="288"/>
      <c r="W27283" s="287"/>
      <c r="Z27283" s="289"/>
    </row>
    <row r="27284" spans="22:26">
      <c r="V27284" s="288"/>
      <c r="W27284" s="287"/>
      <c r="Z27284" s="289"/>
    </row>
    <row r="27285" spans="22:26">
      <c r="V27285" s="288"/>
      <c r="W27285" s="287"/>
      <c r="Z27285" s="289"/>
    </row>
    <row r="27286" spans="22:26">
      <c r="V27286" s="288"/>
      <c r="W27286" s="287"/>
      <c r="Z27286" s="289"/>
    </row>
    <row r="27287" spans="22:26">
      <c r="V27287" s="288"/>
      <c r="W27287" s="287"/>
      <c r="Z27287" s="289"/>
    </row>
    <row r="27288" spans="22:26">
      <c r="V27288" s="288"/>
      <c r="W27288" s="287"/>
      <c r="Z27288" s="289"/>
    </row>
    <row r="27289" spans="22:26">
      <c r="V27289" s="288"/>
      <c r="W27289" s="287"/>
      <c r="Z27289" s="289"/>
    </row>
    <row r="27290" spans="22:26">
      <c r="V27290" s="288"/>
      <c r="W27290" s="287"/>
      <c r="Z27290" s="289"/>
    </row>
    <row r="27291" spans="22:26">
      <c r="V27291" s="288"/>
      <c r="W27291" s="287"/>
      <c r="Z27291" s="289"/>
    </row>
    <row r="27292" spans="22:26">
      <c r="V27292" s="288"/>
      <c r="W27292" s="287"/>
      <c r="Z27292" s="289"/>
    </row>
    <row r="27293" spans="22:26">
      <c r="V27293" s="288"/>
      <c r="W27293" s="287"/>
      <c r="Z27293" s="289"/>
    </row>
    <row r="27294" spans="22:26">
      <c r="V27294" s="288"/>
      <c r="W27294" s="287"/>
      <c r="Z27294" s="289"/>
    </row>
    <row r="27295" spans="22:26">
      <c r="V27295" s="288"/>
      <c r="W27295" s="287"/>
      <c r="Z27295" s="289"/>
    </row>
    <row r="27296" spans="22:26">
      <c r="V27296" s="288"/>
      <c r="W27296" s="287"/>
      <c r="Z27296" s="289"/>
    </row>
    <row r="27297" spans="22:26">
      <c r="V27297" s="288"/>
      <c r="W27297" s="287"/>
      <c r="Z27297" s="289"/>
    </row>
    <row r="27298" spans="22:26">
      <c r="V27298" s="288"/>
      <c r="W27298" s="287"/>
      <c r="Z27298" s="289"/>
    </row>
    <row r="27299" spans="22:26">
      <c r="V27299" s="288"/>
      <c r="W27299" s="287"/>
      <c r="Z27299" s="289"/>
    </row>
    <row r="27300" spans="22:26">
      <c r="V27300" s="288"/>
      <c r="W27300" s="287"/>
      <c r="Z27300" s="289"/>
    </row>
    <row r="27301" spans="22:26">
      <c r="V27301" s="288"/>
      <c r="W27301" s="287"/>
      <c r="Z27301" s="289"/>
    </row>
    <row r="27302" spans="22:26">
      <c r="V27302" s="288"/>
      <c r="W27302" s="287"/>
      <c r="Z27302" s="289"/>
    </row>
    <row r="27303" spans="22:26">
      <c r="V27303" s="288"/>
      <c r="W27303" s="287"/>
      <c r="Z27303" s="289"/>
    </row>
    <row r="27304" spans="22:26">
      <c r="V27304" s="288"/>
      <c r="W27304" s="287"/>
      <c r="Z27304" s="289"/>
    </row>
    <row r="27305" spans="22:26">
      <c r="V27305" s="288"/>
      <c r="W27305" s="287"/>
      <c r="Z27305" s="289"/>
    </row>
    <row r="27306" spans="22:26">
      <c r="V27306" s="288"/>
      <c r="W27306" s="287"/>
      <c r="Z27306" s="289"/>
    </row>
    <row r="27307" spans="22:26">
      <c r="V27307" s="288"/>
      <c r="W27307" s="287"/>
      <c r="Z27307" s="289"/>
    </row>
    <row r="27308" spans="22:26">
      <c r="V27308" s="288"/>
      <c r="W27308" s="287"/>
      <c r="Z27308" s="289"/>
    </row>
    <row r="27309" spans="22:26">
      <c r="V27309" s="288"/>
      <c r="W27309" s="287"/>
      <c r="Z27309" s="289"/>
    </row>
    <row r="27310" spans="22:26">
      <c r="V27310" s="288"/>
      <c r="W27310" s="287"/>
      <c r="Z27310" s="289"/>
    </row>
    <row r="27311" spans="22:26">
      <c r="V27311" s="288"/>
      <c r="W27311" s="287"/>
      <c r="Z27311" s="289"/>
    </row>
    <row r="27312" spans="22:26">
      <c r="V27312" s="288"/>
      <c r="W27312" s="287"/>
      <c r="Z27312" s="289"/>
    </row>
    <row r="27313" spans="22:26">
      <c r="V27313" s="288"/>
      <c r="W27313" s="287"/>
      <c r="Z27313" s="289"/>
    </row>
    <row r="27314" spans="22:26">
      <c r="V27314" s="288"/>
      <c r="W27314" s="287"/>
      <c r="Z27314" s="289"/>
    </row>
    <row r="27315" spans="22:26">
      <c r="V27315" s="288"/>
      <c r="W27315" s="287"/>
      <c r="Z27315" s="289"/>
    </row>
    <row r="27316" spans="22:26">
      <c r="V27316" s="288"/>
      <c r="W27316" s="287"/>
      <c r="Z27316" s="289"/>
    </row>
    <row r="27317" spans="22:26">
      <c r="V27317" s="288"/>
      <c r="W27317" s="287"/>
      <c r="Z27317" s="289"/>
    </row>
    <row r="27318" spans="22:26">
      <c r="V27318" s="288"/>
      <c r="W27318" s="287"/>
      <c r="Z27318" s="289"/>
    </row>
    <row r="27319" spans="22:26">
      <c r="V27319" s="288"/>
      <c r="W27319" s="287"/>
      <c r="Z27319" s="289"/>
    </row>
    <row r="27320" spans="22:26">
      <c r="V27320" s="288"/>
      <c r="W27320" s="287"/>
      <c r="Z27320" s="289"/>
    </row>
    <row r="27321" spans="22:26">
      <c r="V27321" s="288"/>
      <c r="W27321" s="287"/>
      <c r="Z27321" s="289"/>
    </row>
    <row r="27322" spans="22:26">
      <c r="V27322" s="288"/>
      <c r="W27322" s="287"/>
      <c r="Z27322" s="289"/>
    </row>
    <row r="27323" spans="22:26">
      <c r="V27323" s="288"/>
      <c r="W27323" s="287"/>
      <c r="Z27323" s="289"/>
    </row>
    <row r="27324" spans="22:26">
      <c r="V27324" s="288"/>
      <c r="W27324" s="287"/>
      <c r="Z27324" s="289"/>
    </row>
    <row r="27325" spans="22:26">
      <c r="V27325" s="288"/>
      <c r="W27325" s="287"/>
      <c r="Z27325" s="289"/>
    </row>
    <row r="27326" spans="22:26">
      <c r="V27326" s="288"/>
      <c r="W27326" s="287"/>
      <c r="Z27326" s="289"/>
    </row>
    <row r="27327" spans="22:26">
      <c r="V27327" s="288"/>
      <c r="W27327" s="287"/>
      <c r="Z27327" s="289"/>
    </row>
    <row r="27328" spans="22:26">
      <c r="V27328" s="288"/>
      <c r="W27328" s="287"/>
      <c r="Z27328" s="289"/>
    </row>
    <row r="27329" spans="22:26">
      <c r="V27329" s="288"/>
      <c r="W27329" s="287"/>
      <c r="Z27329" s="289"/>
    </row>
    <row r="27330" spans="22:26">
      <c r="V27330" s="288"/>
      <c r="W27330" s="287"/>
      <c r="Z27330" s="289"/>
    </row>
    <row r="27331" spans="22:26">
      <c r="V27331" s="288"/>
      <c r="W27331" s="287"/>
      <c r="Z27331" s="289"/>
    </row>
    <row r="27332" spans="22:26">
      <c r="V27332" s="288"/>
      <c r="W27332" s="287"/>
      <c r="Z27332" s="289"/>
    </row>
    <row r="27333" spans="22:26">
      <c r="V27333" s="288"/>
      <c r="W27333" s="287"/>
      <c r="Z27333" s="289"/>
    </row>
    <row r="27334" spans="22:26">
      <c r="V27334" s="288"/>
      <c r="W27334" s="287"/>
      <c r="Z27334" s="289"/>
    </row>
    <row r="27335" spans="22:26">
      <c r="V27335" s="288"/>
      <c r="W27335" s="287"/>
      <c r="Z27335" s="289"/>
    </row>
    <row r="27336" spans="22:26">
      <c r="V27336" s="288"/>
      <c r="W27336" s="287"/>
      <c r="Z27336" s="289"/>
    </row>
    <row r="27337" spans="22:26">
      <c r="V27337" s="288"/>
      <c r="W27337" s="287"/>
      <c r="Z27337" s="289"/>
    </row>
    <row r="27338" spans="22:26">
      <c r="V27338" s="288"/>
      <c r="W27338" s="287"/>
      <c r="Z27338" s="289"/>
    </row>
    <row r="27339" spans="22:26">
      <c r="V27339" s="288"/>
      <c r="W27339" s="287"/>
      <c r="Z27339" s="289"/>
    </row>
    <row r="27340" spans="22:26">
      <c r="V27340" s="288"/>
      <c r="W27340" s="287"/>
      <c r="Z27340" s="289"/>
    </row>
    <row r="27341" spans="22:26">
      <c r="V27341" s="288"/>
      <c r="W27341" s="287"/>
      <c r="Z27341" s="289"/>
    </row>
    <row r="27342" spans="22:26">
      <c r="V27342" s="288"/>
      <c r="W27342" s="287"/>
      <c r="Z27342" s="289"/>
    </row>
    <row r="27343" spans="22:26">
      <c r="V27343" s="288"/>
      <c r="W27343" s="287"/>
      <c r="Z27343" s="289"/>
    </row>
    <row r="27344" spans="22:26">
      <c r="V27344" s="288"/>
      <c r="W27344" s="287"/>
      <c r="Z27344" s="289"/>
    </row>
    <row r="27345" spans="22:26">
      <c r="V27345" s="288"/>
      <c r="W27345" s="287"/>
      <c r="Z27345" s="289"/>
    </row>
    <row r="27346" spans="22:26">
      <c r="V27346" s="288"/>
      <c r="W27346" s="287"/>
      <c r="Z27346" s="289"/>
    </row>
    <row r="27347" spans="22:26">
      <c r="V27347" s="288"/>
      <c r="W27347" s="287"/>
      <c r="Z27347" s="289"/>
    </row>
    <row r="27348" spans="22:26">
      <c r="V27348" s="288"/>
      <c r="W27348" s="287"/>
      <c r="Z27348" s="289"/>
    </row>
    <row r="27349" spans="22:26">
      <c r="V27349" s="288"/>
      <c r="W27349" s="287"/>
      <c r="Z27349" s="289"/>
    </row>
    <row r="27350" spans="22:26">
      <c r="V27350" s="288"/>
      <c r="W27350" s="287"/>
      <c r="Z27350" s="289"/>
    </row>
    <row r="27351" spans="22:26">
      <c r="V27351" s="288"/>
      <c r="W27351" s="287"/>
      <c r="Z27351" s="289"/>
    </row>
    <row r="27352" spans="22:26">
      <c r="V27352" s="288"/>
      <c r="W27352" s="287"/>
      <c r="Z27352" s="289"/>
    </row>
    <row r="27353" spans="22:26">
      <c r="V27353" s="288"/>
      <c r="W27353" s="287"/>
      <c r="Z27353" s="289"/>
    </row>
    <row r="27354" spans="22:26">
      <c r="V27354" s="288"/>
      <c r="W27354" s="287"/>
      <c r="Z27354" s="289"/>
    </row>
    <row r="27355" spans="22:26">
      <c r="V27355" s="288"/>
      <c r="W27355" s="287"/>
      <c r="Z27355" s="289"/>
    </row>
    <row r="27356" spans="22:26">
      <c r="V27356" s="288"/>
      <c r="W27356" s="287"/>
      <c r="Z27356" s="289"/>
    </row>
    <row r="27357" spans="22:26">
      <c r="V27357" s="288"/>
      <c r="W27357" s="287"/>
      <c r="Z27357" s="289"/>
    </row>
    <row r="27358" spans="22:26">
      <c r="V27358" s="288"/>
      <c r="W27358" s="287"/>
      <c r="Z27358" s="289"/>
    </row>
    <row r="27359" spans="22:26">
      <c r="V27359" s="288"/>
      <c r="W27359" s="287"/>
      <c r="Z27359" s="289"/>
    </row>
    <row r="27360" spans="22:26">
      <c r="V27360" s="288"/>
      <c r="W27360" s="287"/>
      <c r="Z27360" s="289"/>
    </row>
    <row r="27361" spans="22:26">
      <c r="V27361" s="288"/>
      <c r="W27361" s="287"/>
      <c r="Z27361" s="289"/>
    </row>
    <row r="27362" spans="22:26">
      <c r="V27362" s="288"/>
      <c r="W27362" s="287"/>
      <c r="Z27362" s="289"/>
    </row>
    <row r="27363" spans="22:26">
      <c r="V27363" s="288"/>
      <c r="W27363" s="287"/>
      <c r="Z27363" s="289"/>
    </row>
    <row r="27364" spans="22:26">
      <c r="V27364" s="288"/>
      <c r="W27364" s="287"/>
      <c r="Z27364" s="289"/>
    </row>
    <row r="27365" spans="22:26">
      <c r="V27365" s="288"/>
      <c r="W27365" s="287"/>
      <c r="Z27365" s="289"/>
    </row>
    <row r="27366" spans="22:26">
      <c r="V27366" s="288"/>
      <c r="W27366" s="287"/>
      <c r="Z27366" s="289"/>
    </row>
    <row r="27367" spans="22:26">
      <c r="V27367" s="288"/>
      <c r="W27367" s="287"/>
      <c r="Z27367" s="289"/>
    </row>
    <row r="27368" spans="22:26">
      <c r="V27368" s="288"/>
      <c r="W27368" s="287"/>
      <c r="Z27368" s="289"/>
    </row>
    <row r="27369" spans="22:26">
      <c r="V27369" s="288"/>
      <c r="W27369" s="287"/>
      <c r="Z27369" s="289"/>
    </row>
    <row r="27370" spans="22:26">
      <c r="V27370" s="288"/>
      <c r="W27370" s="287"/>
      <c r="Z27370" s="289"/>
    </row>
    <row r="27371" spans="22:26">
      <c r="V27371" s="288"/>
      <c r="W27371" s="287"/>
      <c r="Z27371" s="289"/>
    </row>
    <row r="27372" spans="22:26">
      <c r="V27372" s="288"/>
      <c r="W27372" s="287"/>
      <c r="Z27372" s="289"/>
    </row>
    <row r="27373" spans="22:26">
      <c r="V27373" s="288"/>
      <c r="W27373" s="287"/>
      <c r="Z27373" s="289"/>
    </row>
    <row r="27374" spans="22:26">
      <c r="V27374" s="288"/>
      <c r="W27374" s="287"/>
      <c r="Z27374" s="289"/>
    </row>
    <row r="27375" spans="22:26">
      <c r="V27375" s="288"/>
      <c r="W27375" s="287"/>
      <c r="Z27375" s="289"/>
    </row>
    <row r="27376" spans="22:26">
      <c r="V27376" s="288"/>
      <c r="W27376" s="287"/>
      <c r="Z27376" s="289"/>
    </row>
    <row r="27377" spans="22:26">
      <c r="V27377" s="288"/>
      <c r="W27377" s="287"/>
      <c r="Z27377" s="289"/>
    </row>
    <row r="27378" spans="22:26">
      <c r="V27378" s="288"/>
      <c r="W27378" s="287"/>
      <c r="Z27378" s="289"/>
    </row>
    <row r="27379" spans="22:26">
      <c r="V27379" s="288"/>
      <c r="W27379" s="287"/>
      <c r="Z27379" s="289"/>
    </row>
    <row r="27380" spans="22:26">
      <c r="V27380" s="288"/>
      <c r="W27380" s="287"/>
      <c r="Z27380" s="289"/>
    </row>
    <row r="27381" spans="22:26">
      <c r="V27381" s="288"/>
      <c r="W27381" s="287"/>
      <c r="Z27381" s="289"/>
    </row>
    <row r="27382" spans="22:26">
      <c r="V27382" s="288"/>
      <c r="W27382" s="287"/>
      <c r="Z27382" s="289"/>
    </row>
    <row r="27383" spans="22:26">
      <c r="V27383" s="288"/>
      <c r="W27383" s="287"/>
      <c r="Z27383" s="289"/>
    </row>
    <row r="27384" spans="22:26">
      <c r="V27384" s="288"/>
      <c r="W27384" s="287"/>
      <c r="Z27384" s="289"/>
    </row>
    <row r="27385" spans="22:26">
      <c r="V27385" s="288"/>
      <c r="W27385" s="287"/>
      <c r="Z27385" s="289"/>
    </row>
    <row r="27386" spans="22:26">
      <c r="V27386" s="288"/>
      <c r="W27386" s="287"/>
      <c r="Z27386" s="289"/>
    </row>
    <row r="27387" spans="22:26">
      <c r="V27387" s="288"/>
      <c r="W27387" s="287"/>
      <c r="Z27387" s="289"/>
    </row>
    <row r="27388" spans="22:26">
      <c r="V27388" s="288"/>
      <c r="W27388" s="287"/>
      <c r="Z27388" s="289"/>
    </row>
    <row r="27389" spans="22:26">
      <c r="V27389" s="288"/>
      <c r="W27389" s="287"/>
      <c r="Z27389" s="289"/>
    </row>
    <row r="27390" spans="22:26">
      <c r="V27390" s="288"/>
      <c r="W27390" s="287"/>
      <c r="Z27390" s="289"/>
    </row>
    <row r="27391" spans="22:26">
      <c r="V27391" s="288"/>
      <c r="W27391" s="287"/>
      <c r="Z27391" s="289"/>
    </row>
    <row r="27392" spans="22:26">
      <c r="V27392" s="288"/>
      <c r="W27392" s="287"/>
      <c r="Z27392" s="289"/>
    </row>
    <row r="27393" spans="22:26">
      <c r="V27393" s="288"/>
      <c r="W27393" s="287"/>
      <c r="Z27393" s="289"/>
    </row>
    <row r="27394" spans="22:26">
      <c r="V27394" s="288"/>
      <c r="W27394" s="287"/>
      <c r="Z27394" s="289"/>
    </row>
    <row r="27395" spans="22:26">
      <c r="V27395" s="288"/>
      <c r="W27395" s="287"/>
      <c r="Z27395" s="289"/>
    </row>
    <row r="27396" spans="22:26">
      <c r="V27396" s="288"/>
      <c r="W27396" s="287"/>
      <c r="Z27396" s="289"/>
    </row>
    <row r="27397" spans="22:26">
      <c r="V27397" s="288"/>
      <c r="W27397" s="287"/>
      <c r="Z27397" s="289"/>
    </row>
    <row r="27398" spans="22:26">
      <c r="V27398" s="288"/>
      <c r="W27398" s="287"/>
      <c r="Z27398" s="289"/>
    </row>
    <row r="27399" spans="22:26">
      <c r="V27399" s="288"/>
      <c r="W27399" s="287"/>
      <c r="Z27399" s="289"/>
    </row>
    <row r="27400" spans="22:26">
      <c r="V27400" s="288"/>
      <c r="W27400" s="287"/>
      <c r="Z27400" s="289"/>
    </row>
    <row r="27401" spans="22:26">
      <c r="V27401" s="288"/>
      <c r="W27401" s="287"/>
      <c r="Z27401" s="289"/>
    </row>
    <row r="27402" spans="22:26">
      <c r="V27402" s="288"/>
      <c r="W27402" s="287"/>
      <c r="Z27402" s="289"/>
    </row>
    <row r="27403" spans="22:26">
      <c r="V27403" s="288"/>
      <c r="W27403" s="287"/>
      <c r="Z27403" s="289"/>
    </row>
    <row r="27404" spans="22:26">
      <c r="V27404" s="288"/>
      <c r="W27404" s="287"/>
      <c r="Z27404" s="289"/>
    </row>
    <row r="27405" spans="22:26">
      <c r="V27405" s="288"/>
      <c r="W27405" s="287"/>
      <c r="Z27405" s="289"/>
    </row>
    <row r="27406" spans="22:26">
      <c r="V27406" s="288"/>
      <c r="W27406" s="287"/>
      <c r="Z27406" s="289"/>
    </row>
    <row r="27407" spans="22:26">
      <c r="V27407" s="288"/>
      <c r="W27407" s="287"/>
      <c r="Z27407" s="289"/>
    </row>
    <row r="27408" spans="22:26">
      <c r="V27408" s="288"/>
      <c r="W27408" s="287"/>
      <c r="Z27408" s="289"/>
    </row>
    <row r="27409" spans="22:26">
      <c r="V27409" s="288"/>
      <c r="W27409" s="287"/>
      <c r="Z27409" s="289"/>
    </row>
    <row r="27410" spans="22:26">
      <c r="V27410" s="288"/>
      <c r="W27410" s="287"/>
      <c r="Z27410" s="289"/>
    </row>
    <row r="27411" spans="22:26">
      <c r="V27411" s="288"/>
      <c r="W27411" s="287"/>
      <c r="Z27411" s="289"/>
    </row>
    <row r="27412" spans="22:26">
      <c r="V27412" s="288"/>
      <c r="W27412" s="287"/>
      <c r="Z27412" s="289"/>
    </row>
    <row r="27413" spans="22:26">
      <c r="V27413" s="288"/>
      <c r="W27413" s="287"/>
      <c r="Z27413" s="289"/>
    </row>
    <row r="27414" spans="22:26">
      <c r="V27414" s="288"/>
      <c r="W27414" s="287"/>
      <c r="Z27414" s="289"/>
    </row>
    <row r="27415" spans="22:26">
      <c r="V27415" s="288"/>
      <c r="W27415" s="287"/>
      <c r="Z27415" s="289"/>
    </row>
    <row r="27416" spans="22:26">
      <c r="V27416" s="288"/>
      <c r="W27416" s="287"/>
      <c r="Z27416" s="289"/>
    </row>
    <row r="27417" spans="22:26">
      <c r="V27417" s="288"/>
      <c r="W27417" s="287"/>
      <c r="Z27417" s="289"/>
    </row>
    <row r="27418" spans="22:26">
      <c r="V27418" s="288"/>
      <c r="W27418" s="287"/>
      <c r="Z27418" s="289"/>
    </row>
    <row r="27419" spans="22:26">
      <c r="V27419" s="288"/>
      <c r="W27419" s="287"/>
      <c r="Z27419" s="289"/>
    </row>
    <row r="27420" spans="22:26">
      <c r="V27420" s="288"/>
      <c r="W27420" s="287"/>
      <c r="Z27420" s="289"/>
    </row>
    <row r="27421" spans="22:26">
      <c r="V27421" s="288"/>
      <c r="W27421" s="287"/>
      <c r="Z27421" s="289"/>
    </row>
    <row r="27422" spans="22:26">
      <c r="V27422" s="288"/>
      <c r="W27422" s="287"/>
      <c r="Z27422" s="289"/>
    </row>
    <row r="27423" spans="22:26">
      <c r="V27423" s="288"/>
      <c r="W27423" s="287"/>
      <c r="Z27423" s="289"/>
    </row>
    <row r="27424" spans="22:26">
      <c r="V27424" s="288"/>
      <c r="W27424" s="287"/>
      <c r="Z27424" s="289"/>
    </row>
    <row r="27425" spans="22:26">
      <c r="V27425" s="288"/>
      <c r="W27425" s="287"/>
      <c r="Z27425" s="289"/>
    </row>
    <row r="27426" spans="22:26">
      <c r="V27426" s="288"/>
      <c r="W27426" s="287"/>
      <c r="Z27426" s="289"/>
    </row>
    <row r="27427" spans="22:26">
      <c r="V27427" s="288"/>
      <c r="W27427" s="287"/>
      <c r="Z27427" s="289"/>
    </row>
    <row r="27428" spans="22:26">
      <c r="V27428" s="288"/>
      <c r="W27428" s="287"/>
      <c r="Z27428" s="289"/>
    </row>
    <row r="27429" spans="22:26">
      <c r="V27429" s="288"/>
      <c r="W27429" s="287"/>
      <c r="Z27429" s="289"/>
    </row>
    <row r="27430" spans="22:26">
      <c r="V27430" s="288"/>
      <c r="W27430" s="287"/>
      <c r="Z27430" s="289"/>
    </row>
    <row r="27431" spans="22:26">
      <c r="V27431" s="288"/>
      <c r="W27431" s="287"/>
      <c r="Z27431" s="289"/>
    </row>
    <row r="27432" spans="22:26">
      <c r="V27432" s="288"/>
      <c r="W27432" s="287"/>
      <c r="Z27432" s="289"/>
    </row>
    <row r="27433" spans="22:26">
      <c r="V27433" s="288"/>
      <c r="W27433" s="287"/>
      <c r="Z27433" s="289"/>
    </row>
    <row r="27434" spans="22:26">
      <c r="V27434" s="288"/>
      <c r="W27434" s="287"/>
      <c r="Z27434" s="289"/>
    </row>
    <row r="27435" spans="22:26">
      <c r="V27435" s="288"/>
      <c r="W27435" s="287"/>
      <c r="Z27435" s="289"/>
    </row>
    <row r="27436" spans="22:26">
      <c r="V27436" s="288"/>
      <c r="W27436" s="287"/>
      <c r="Z27436" s="289"/>
    </row>
    <row r="27437" spans="22:26">
      <c r="V27437" s="288"/>
      <c r="W27437" s="287"/>
      <c r="Z27437" s="289"/>
    </row>
    <row r="27438" spans="22:26">
      <c r="V27438" s="288"/>
      <c r="W27438" s="287"/>
      <c r="Z27438" s="289"/>
    </row>
    <row r="27439" spans="22:26">
      <c r="V27439" s="288"/>
      <c r="W27439" s="287"/>
      <c r="Z27439" s="289"/>
    </row>
    <row r="27440" spans="22:26">
      <c r="V27440" s="288"/>
      <c r="W27440" s="287"/>
      <c r="Z27440" s="289"/>
    </row>
    <row r="27441" spans="22:26">
      <c r="V27441" s="288"/>
      <c r="W27441" s="287"/>
      <c r="Z27441" s="289"/>
    </row>
    <row r="27442" spans="22:26">
      <c r="V27442" s="288"/>
      <c r="W27442" s="287"/>
      <c r="Z27442" s="289"/>
    </row>
    <row r="27443" spans="22:26">
      <c r="V27443" s="288"/>
      <c r="W27443" s="287"/>
      <c r="Z27443" s="289"/>
    </row>
    <row r="27444" spans="22:26">
      <c r="V27444" s="288"/>
      <c r="W27444" s="287"/>
      <c r="Z27444" s="289"/>
    </row>
    <row r="27445" spans="22:26">
      <c r="V27445" s="288"/>
      <c r="W27445" s="287"/>
      <c r="Z27445" s="289"/>
    </row>
    <row r="27446" spans="22:26">
      <c r="V27446" s="288"/>
      <c r="W27446" s="287"/>
      <c r="Z27446" s="289"/>
    </row>
    <row r="27447" spans="22:26">
      <c r="V27447" s="288"/>
      <c r="W27447" s="287"/>
      <c r="Z27447" s="289"/>
    </row>
    <row r="27448" spans="22:26">
      <c r="V27448" s="288"/>
      <c r="W27448" s="287"/>
      <c r="Z27448" s="289"/>
    </row>
    <row r="27449" spans="22:26">
      <c r="V27449" s="288"/>
      <c r="W27449" s="287"/>
      <c r="Z27449" s="289"/>
    </row>
    <row r="27450" spans="22:26">
      <c r="V27450" s="288"/>
      <c r="W27450" s="287"/>
      <c r="Z27450" s="289"/>
    </row>
    <row r="27451" spans="22:26">
      <c r="V27451" s="288"/>
      <c r="W27451" s="287"/>
      <c r="Z27451" s="289"/>
    </row>
    <row r="27452" spans="22:26">
      <c r="V27452" s="288"/>
      <c r="W27452" s="287"/>
      <c r="Z27452" s="289"/>
    </row>
    <row r="27453" spans="22:26">
      <c r="V27453" s="288"/>
      <c r="W27453" s="287"/>
      <c r="Z27453" s="289"/>
    </row>
    <row r="27454" spans="22:26">
      <c r="V27454" s="288"/>
      <c r="W27454" s="287"/>
      <c r="Z27454" s="289"/>
    </row>
    <row r="27455" spans="22:26">
      <c r="V27455" s="288"/>
      <c r="W27455" s="287"/>
      <c r="Z27455" s="289"/>
    </row>
    <row r="27456" spans="22:26">
      <c r="V27456" s="288"/>
      <c r="W27456" s="287"/>
      <c r="Z27456" s="289"/>
    </row>
    <row r="27457" spans="22:26">
      <c r="V27457" s="288"/>
      <c r="W27457" s="287"/>
      <c r="Z27457" s="289"/>
    </row>
    <row r="27458" spans="22:26">
      <c r="V27458" s="288"/>
      <c r="W27458" s="287"/>
      <c r="Z27458" s="289"/>
    </row>
    <row r="27459" spans="22:26">
      <c r="V27459" s="288"/>
      <c r="W27459" s="287"/>
      <c r="Z27459" s="289"/>
    </row>
    <row r="27460" spans="22:26">
      <c r="V27460" s="288"/>
      <c r="W27460" s="287"/>
      <c r="Z27460" s="289"/>
    </row>
    <row r="27461" spans="22:26">
      <c r="V27461" s="288"/>
      <c r="W27461" s="287"/>
      <c r="Z27461" s="289"/>
    </row>
    <row r="27462" spans="22:26">
      <c r="V27462" s="288"/>
      <c r="W27462" s="287"/>
      <c r="Z27462" s="289"/>
    </row>
    <row r="27463" spans="22:26">
      <c r="V27463" s="288"/>
      <c r="W27463" s="287"/>
      <c r="Z27463" s="289"/>
    </row>
    <row r="27464" spans="22:26">
      <c r="V27464" s="288"/>
      <c r="W27464" s="287"/>
      <c r="Z27464" s="289"/>
    </row>
    <row r="27465" spans="22:26">
      <c r="V27465" s="288"/>
      <c r="W27465" s="287"/>
      <c r="Z27465" s="289"/>
    </row>
    <row r="27466" spans="22:26">
      <c r="V27466" s="288"/>
      <c r="W27466" s="287"/>
      <c r="Z27466" s="289"/>
    </row>
    <row r="27467" spans="22:26">
      <c r="V27467" s="288"/>
      <c r="W27467" s="287"/>
      <c r="Z27467" s="289"/>
    </row>
    <row r="27468" spans="22:26">
      <c r="V27468" s="288"/>
      <c r="W27468" s="287"/>
      <c r="Z27468" s="289"/>
    </row>
    <row r="27469" spans="22:26">
      <c r="V27469" s="288"/>
      <c r="W27469" s="287"/>
      <c r="Z27469" s="289"/>
    </row>
    <row r="27470" spans="22:26">
      <c r="V27470" s="288"/>
      <c r="W27470" s="287"/>
      <c r="Z27470" s="289"/>
    </row>
    <row r="27471" spans="22:26">
      <c r="V27471" s="288"/>
      <c r="W27471" s="287"/>
      <c r="Z27471" s="289"/>
    </row>
    <row r="27472" spans="22:26">
      <c r="V27472" s="288"/>
      <c r="W27472" s="287"/>
      <c r="Z27472" s="289"/>
    </row>
    <row r="27473" spans="22:26">
      <c r="V27473" s="288"/>
      <c r="W27473" s="287"/>
      <c r="Z27473" s="289"/>
    </row>
    <row r="27474" spans="22:26">
      <c r="V27474" s="288"/>
      <c r="W27474" s="287"/>
      <c r="Z27474" s="289"/>
    </row>
    <row r="27475" spans="22:26">
      <c r="V27475" s="288"/>
      <c r="W27475" s="287"/>
      <c r="Z27475" s="289"/>
    </row>
    <row r="27476" spans="22:26">
      <c r="V27476" s="288"/>
      <c r="W27476" s="287"/>
      <c r="Z27476" s="289"/>
    </row>
    <row r="27477" spans="22:26">
      <c r="V27477" s="288"/>
      <c r="W27477" s="287"/>
      <c r="Z27477" s="289"/>
    </row>
    <row r="27478" spans="22:26">
      <c r="V27478" s="288"/>
      <c r="W27478" s="287"/>
      <c r="Z27478" s="289"/>
    </row>
    <row r="27479" spans="22:26">
      <c r="V27479" s="288"/>
      <c r="W27479" s="287"/>
      <c r="Z27479" s="289"/>
    </row>
    <row r="27480" spans="22:26">
      <c r="V27480" s="288"/>
      <c r="W27480" s="287"/>
      <c r="Z27480" s="289"/>
    </row>
    <row r="27481" spans="22:26">
      <c r="V27481" s="288"/>
      <c r="W27481" s="287"/>
      <c r="Z27481" s="289"/>
    </row>
    <row r="27482" spans="22:26">
      <c r="V27482" s="288"/>
      <c r="W27482" s="287"/>
      <c r="Z27482" s="289"/>
    </row>
    <row r="27483" spans="22:26">
      <c r="V27483" s="288"/>
      <c r="W27483" s="287"/>
      <c r="Z27483" s="289"/>
    </row>
    <row r="27484" spans="22:26">
      <c r="V27484" s="288"/>
      <c r="W27484" s="287"/>
      <c r="Z27484" s="289"/>
    </row>
    <row r="27485" spans="22:26">
      <c r="V27485" s="288"/>
      <c r="W27485" s="287"/>
      <c r="Z27485" s="289"/>
    </row>
    <row r="27486" spans="22:26">
      <c r="V27486" s="288"/>
      <c r="W27486" s="287"/>
      <c r="Z27486" s="289"/>
    </row>
    <row r="27487" spans="22:26">
      <c r="V27487" s="288"/>
      <c r="W27487" s="287"/>
      <c r="Z27487" s="289"/>
    </row>
    <row r="27488" spans="22:26">
      <c r="V27488" s="288"/>
      <c r="W27488" s="287"/>
      <c r="Z27488" s="289"/>
    </row>
    <row r="27489" spans="22:26">
      <c r="V27489" s="288"/>
      <c r="W27489" s="287"/>
      <c r="Z27489" s="289"/>
    </row>
    <row r="27490" spans="22:26">
      <c r="V27490" s="288"/>
      <c r="W27490" s="287"/>
      <c r="Z27490" s="289"/>
    </row>
    <row r="27491" spans="22:26">
      <c r="V27491" s="288"/>
      <c r="W27491" s="287"/>
      <c r="Z27491" s="289"/>
    </row>
    <row r="27492" spans="22:26">
      <c r="V27492" s="288"/>
      <c r="W27492" s="287"/>
      <c r="Z27492" s="289"/>
    </row>
    <row r="27493" spans="22:26">
      <c r="V27493" s="288"/>
      <c r="W27493" s="287"/>
      <c r="Z27493" s="289"/>
    </row>
    <row r="27494" spans="22:26">
      <c r="V27494" s="288"/>
      <c r="W27494" s="287"/>
      <c r="Z27494" s="289"/>
    </row>
    <row r="27495" spans="22:26">
      <c r="V27495" s="288"/>
      <c r="W27495" s="287"/>
      <c r="Z27495" s="289"/>
    </row>
    <row r="27496" spans="22:26">
      <c r="V27496" s="288"/>
      <c r="W27496" s="287"/>
      <c r="Z27496" s="289"/>
    </row>
    <row r="27497" spans="22:26">
      <c r="V27497" s="288"/>
      <c r="W27497" s="287"/>
      <c r="Z27497" s="289"/>
    </row>
    <row r="27498" spans="22:26">
      <c r="V27498" s="288"/>
      <c r="W27498" s="287"/>
      <c r="Z27498" s="289"/>
    </row>
    <row r="27499" spans="22:26">
      <c r="V27499" s="288"/>
      <c r="W27499" s="287"/>
      <c r="Z27499" s="289"/>
    </row>
    <row r="27500" spans="22:26">
      <c r="V27500" s="288"/>
      <c r="W27500" s="287"/>
      <c r="Z27500" s="289"/>
    </row>
    <row r="27501" spans="22:26">
      <c r="V27501" s="288"/>
      <c r="W27501" s="287"/>
      <c r="Z27501" s="289"/>
    </row>
    <row r="27502" spans="22:26">
      <c r="V27502" s="288"/>
      <c r="W27502" s="287"/>
      <c r="Z27502" s="289"/>
    </row>
    <row r="27503" spans="22:26">
      <c r="V27503" s="288"/>
      <c r="W27503" s="287"/>
      <c r="Z27503" s="289"/>
    </row>
    <row r="27504" spans="22:26">
      <c r="V27504" s="288"/>
      <c r="W27504" s="287"/>
      <c r="Z27504" s="289"/>
    </row>
    <row r="27505" spans="22:26">
      <c r="V27505" s="288"/>
      <c r="W27505" s="287"/>
      <c r="Z27505" s="289"/>
    </row>
    <row r="27506" spans="22:26">
      <c r="V27506" s="288"/>
      <c r="W27506" s="287"/>
      <c r="Z27506" s="289"/>
    </row>
    <row r="27507" spans="22:26">
      <c r="V27507" s="288"/>
      <c r="W27507" s="287"/>
      <c r="Z27507" s="289"/>
    </row>
    <row r="27508" spans="22:26">
      <c r="V27508" s="288"/>
      <c r="W27508" s="287"/>
      <c r="Z27508" s="289"/>
    </row>
    <row r="27509" spans="22:26">
      <c r="V27509" s="288"/>
      <c r="W27509" s="287"/>
      <c r="Z27509" s="289"/>
    </row>
    <row r="27510" spans="22:26">
      <c r="V27510" s="288"/>
      <c r="W27510" s="287"/>
      <c r="Z27510" s="289"/>
    </row>
    <row r="27511" spans="22:26">
      <c r="V27511" s="288"/>
      <c r="W27511" s="287"/>
      <c r="Z27511" s="289"/>
    </row>
    <row r="27512" spans="22:26">
      <c r="V27512" s="288"/>
      <c r="W27512" s="287"/>
      <c r="Z27512" s="289"/>
    </row>
    <row r="27513" spans="22:26">
      <c r="V27513" s="288"/>
      <c r="W27513" s="287"/>
      <c r="Z27513" s="289"/>
    </row>
    <row r="27514" spans="22:26">
      <c r="V27514" s="288"/>
      <c r="W27514" s="287"/>
      <c r="Z27514" s="289"/>
    </row>
    <row r="27515" spans="22:26">
      <c r="V27515" s="288"/>
      <c r="W27515" s="287"/>
      <c r="Z27515" s="289"/>
    </row>
    <row r="27516" spans="22:26">
      <c r="V27516" s="288"/>
      <c r="W27516" s="287"/>
      <c r="Z27516" s="289"/>
    </row>
    <row r="27517" spans="22:26">
      <c r="V27517" s="288"/>
      <c r="W27517" s="287"/>
      <c r="Z27517" s="289"/>
    </row>
    <row r="27518" spans="22:26">
      <c r="V27518" s="288"/>
      <c r="W27518" s="287"/>
      <c r="Z27518" s="289"/>
    </row>
    <row r="27519" spans="22:26">
      <c r="V27519" s="288"/>
      <c r="W27519" s="287"/>
      <c r="Z27519" s="289"/>
    </row>
    <row r="27520" spans="22:26">
      <c r="V27520" s="288"/>
      <c r="W27520" s="287"/>
      <c r="Z27520" s="289"/>
    </row>
    <row r="27521" spans="22:26">
      <c r="V27521" s="288"/>
      <c r="W27521" s="287"/>
      <c r="Z27521" s="289"/>
    </row>
    <row r="27522" spans="22:26">
      <c r="V27522" s="288"/>
      <c r="W27522" s="287"/>
      <c r="Z27522" s="289"/>
    </row>
    <row r="27523" spans="22:26">
      <c r="V27523" s="288"/>
      <c r="W27523" s="287"/>
      <c r="Z27523" s="289"/>
    </row>
    <row r="27524" spans="22:26">
      <c r="V27524" s="288"/>
      <c r="W27524" s="287"/>
      <c r="Z27524" s="289"/>
    </row>
    <row r="27525" spans="22:26">
      <c r="V27525" s="288"/>
      <c r="W27525" s="287"/>
      <c r="Z27525" s="289"/>
    </row>
    <row r="27526" spans="22:26">
      <c r="V27526" s="288"/>
      <c r="W27526" s="287"/>
      <c r="Z27526" s="289"/>
    </row>
    <row r="27527" spans="22:26">
      <c r="V27527" s="288"/>
      <c r="W27527" s="287"/>
      <c r="Z27527" s="289"/>
    </row>
    <row r="27528" spans="22:26">
      <c r="V27528" s="288"/>
      <c r="W27528" s="287"/>
      <c r="Z27528" s="289"/>
    </row>
    <row r="27529" spans="22:26">
      <c r="V27529" s="288"/>
      <c r="W27529" s="287"/>
      <c r="Z27529" s="289"/>
    </row>
    <row r="27530" spans="22:26">
      <c r="V27530" s="288"/>
      <c r="W27530" s="287"/>
      <c r="Z27530" s="289"/>
    </row>
    <row r="27531" spans="22:26">
      <c r="V27531" s="288"/>
      <c r="W27531" s="287"/>
      <c r="Z27531" s="289"/>
    </row>
    <row r="27532" spans="22:26">
      <c r="V27532" s="288"/>
      <c r="W27532" s="287"/>
      <c r="Z27532" s="289"/>
    </row>
    <row r="27533" spans="22:26">
      <c r="V27533" s="288"/>
      <c r="W27533" s="287"/>
      <c r="Z27533" s="289"/>
    </row>
    <row r="27534" spans="22:26">
      <c r="V27534" s="288"/>
      <c r="W27534" s="287"/>
      <c r="Z27534" s="289"/>
    </row>
    <row r="27535" spans="22:26">
      <c r="V27535" s="288"/>
      <c r="W27535" s="287"/>
      <c r="Z27535" s="289"/>
    </row>
    <row r="27536" spans="22:26">
      <c r="V27536" s="288"/>
      <c r="W27536" s="287"/>
      <c r="Z27536" s="289"/>
    </row>
    <row r="27537" spans="22:26">
      <c r="V27537" s="288"/>
      <c r="W27537" s="287"/>
      <c r="Z27537" s="289"/>
    </row>
    <row r="27538" spans="22:26">
      <c r="V27538" s="288"/>
      <c r="W27538" s="287"/>
      <c r="Z27538" s="289"/>
    </row>
    <row r="27539" spans="22:26">
      <c r="V27539" s="288"/>
      <c r="W27539" s="287"/>
      <c r="Z27539" s="289"/>
    </row>
    <row r="27540" spans="22:26">
      <c r="V27540" s="288"/>
      <c r="W27540" s="287"/>
      <c r="Z27540" s="289"/>
    </row>
    <row r="27541" spans="22:26">
      <c r="V27541" s="288"/>
      <c r="W27541" s="287"/>
      <c r="Z27541" s="289"/>
    </row>
    <row r="27542" spans="22:26">
      <c r="V27542" s="288"/>
      <c r="W27542" s="287"/>
      <c r="Z27542" s="289"/>
    </row>
    <row r="27543" spans="22:26">
      <c r="V27543" s="288"/>
      <c r="W27543" s="287"/>
      <c r="Z27543" s="289"/>
    </row>
    <row r="27544" spans="22:26">
      <c r="V27544" s="288"/>
      <c r="W27544" s="287"/>
      <c r="Z27544" s="289"/>
    </row>
    <row r="27545" spans="22:26">
      <c r="V27545" s="288"/>
      <c r="W27545" s="287"/>
      <c r="Z27545" s="289"/>
    </row>
    <row r="27546" spans="22:26">
      <c r="V27546" s="288"/>
      <c r="W27546" s="287"/>
      <c r="Z27546" s="289"/>
    </row>
    <row r="27547" spans="22:26">
      <c r="V27547" s="288"/>
      <c r="W27547" s="287"/>
      <c r="Z27547" s="289"/>
    </row>
    <row r="27548" spans="22:26">
      <c r="V27548" s="288"/>
      <c r="W27548" s="287"/>
      <c r="Z27548" s="289"/>
    </row>
    <row r="27549" spans="22:26">
      <c r="V27549" s="288"/>
      <c r="W27549" s="287"/>
      <c r="Z27549" s="289"/>
    </row>
    <row r="27550" spans="22:26">
      <c r="V27550" s="288"/>
      <c r="W27550" s="287"/>
      <c r="Z27550" s="289"/>
    </row>
    <row r="27551" spans="22:26">
      <c r="V27551" s="288"/>
      <c r="W27551" s="287"/>
      <c r="Z27551" s="289"/>
    </row>
    <row r="27552" spans="22:26">
      <c r="V27552" s="288"/>
      <c r="W27552" s="287"/>
      <c r="Z27552" s="289"/>
    </row>
    <row r="27553" spans="22:26">
      <c r="V27553" s="288"/>
      <c r="W27553" s="287"/>
      <c r="Z27553" s="289"/>
    </row>
    <row r="27554" spans="22:26">
      <c r="V27554" s="288"/>
      <c r="W27554" s="287"/>
      <c r="Z27554" s="289"/>
    </row>
    <row r="27555" spans="22:26">
      <c r="V27555" s="288"/>
      <c r="W27555" s="287"/>
      <c r="Z27555" s="289"/>
    </row>
    <row r="27556" spans="22:26">
      <c r="V27556" s="288"/>
      <c r="W27556" s="287"/>
      <c r="Z27556" s="289"/>
    </row>
    <row r="27557" spans="22:26">
      <c r="V27557" s="288"/>
      <c r="W27557" s="287"/>
      <c r="Z27557" s="289"/>
    </row>
    <row r="27558" spans="22:26">
      <c r="V27558" s="288"/>
      <c r="W27558" s="287"/>
      <c r="Z27558" s="289"/>
    </row>
    <row r="27559" spans="22:26">
      <c r="V27559" s="288"/>
      <c r="W27559" s="287"/>
      <c r="Z27559" s="289"/>
    </row>
    <row r="27560" spans="22:26">
      <c r="V27560" s="288"/>
      <c r="W27560" s="287"/>
      <c r="Z27560" s="289"/>
    </row>
    <row r="27561" spans="22:26">
      <c r="V27561" s="288"/>
      <c r="W27561" s="287"/>
      <c r="Z27561" s="289"/>
    </row>
    <row r="27562" spans="22:26">
      <c r="V27562" s="288"/>
      <c r="W27562" s="287"/>
      <c r="Z27562" s="289"/>
    </row>
    <row r="27563" spans="22:26">
      <c r="V27563" s="288"/>
      <c r="W27563" s="287"/>
      <c r="Z27563" s="289"/>
    </row>
    <row r="27564" spans="22:26">
      <c r="V27564" s="288"/>
      <c r="W27564" s="287"/>
      <c r="Z27564" s="289"/>
    </row>
    <row r="27565" spans="22:26">
      <c r="V27565" s="288"/>
      <c r="W27565" s="287"/>
      <c r="Z27565" s="289"/>
    </row>
    <row r="27566" spans="22:26">
      <c r="V27566" s="288"/>
      <c r="W27566" s="287"/>
      <c r="Z27566" s="289"/>
    </row>
    <row r="27567" spans="22:26">
      <c r="V27567" s="288"/>
      <c r="W27567" s="287"/>
      <c r="Z27567" s="289"/>
    </row>
    <row r="27568" spans="22:26">
      <c r="V27568" s="288"/>
      <c r="W27568" s="287"/>
      <c r="Z27568" s="289"/>
    </row>
    <row r="27569" spans="22:26">
      <c r="V27569" s="288"/>
      <c r="W27569" s="287"/>
      <c r="Z27569" s="289"/>
    </row>
    <row r="27570" spans="22:26">
      <c r="V27570" s="288"/>
      <c r="W27570" s="287"/>
      <c r="Z27570" s="289"/>
    </row>
    <row r="27571" spans="22:26">
      <c r="V27571" s="288"/>
      <c r="W27571" s="287"/>
      <c r="Z27571" s="289"/>
    </row>
    <row r="27572" spans="22:26">
      <c r="V27572" s="288"/>
      <c r="W27572" s="287"/>
      <c r="Z27572" s="289"/>
    </row>
    <row r="27573" spans="22:26">
      <c r="V27573" s="288"/>
      <c r="W27573" s="287"/>
      <c r="Z27573" s="289"/>
    </row>
    <row r="27574" spans="22:26">
      <c r="V27574" s="288"/>
      <c r="W27574" s="287"/>
      <c r="Z27574" s="289"/>
    </row>
    <row r="27575" spans="22:26">
      <c r="V27575" s="288"/>
      <c r="W27575" s="287"/>
      <c r="Z27575" s="289"/>
    </row>
    <row r="27576" spans="22:26">
      <c r="V27576" s="288"/>
      <c r="W27576" s="287"/>
      <c r="Z27576" s="289"/>
    </row>
    <row r="27577" spans="22:26">
      <c r="V27577" s="288"/>
      <c r="W27577" s="287"/>
      <c r="Z27577" s="289"/>
    </row>
    <row r="27578" spans="22:26">
      <c r="V27578" s="288"/>
      <c r="W27578" s="287"/>
      <c r="Z27578" s="289"/>
    </row>
    <row r="27579" spans="22:26">
      <c r="V27579" s="288"/>
      <c r="W27579" s="287"/>
      <c r="Z27579" s="289"/>
    </row>
    <row r="27580" spans="22:26">
      <c r="V27580" s="288"/>
      <c r="W27580" s="287"/>
      <c r="Z27580" s="289"/>
    </row>
    <row r="27581" spans="22:26">
      <c r="V27581" s="288"/>
      <c r="W27581" s="287"/>
      <c r="Z27581" s="289"/>
    </row>
    <row r="27582" spans="22:26">
      <c r="V27582" s="288"/>
      <c r="W27582" s="287"/>
      <c r="Z27582" s="289"/>
    </row>
    <row r="27583" spans="22:26">
      <c r="V27583" s="288"/>
      <c r="W27583" s="287"/>
      <c r="Z27583" s="289"/>
    </row>
    <row r="27584" spans="22:26">
      <c r="V27584" s="288"/>
      <c r="W27584" s="287"/>
      <c r="Z27584" s="289"/>
    </row>
    <row r="27585" spans="22:26">
      <c r="V27585" s="288"/>
      <c r="W27585" s="287"/>
      <c r="Z27585" s="289"/>
    </row>
    <row r="27586" spans="22:26">
      <c r="V27586" s="288"/>
      <c r="W27586" s="287"/>
      <c r="Z27586" s="289"/>
    </row>
    <row r="27587" spans="22:26">
      <c r="V27587" s="288"/>
      <c r="W27587" s="287"/>
      <c r="Z27587" s="289"/>
    </row>
    <row r="27588" spans="22:26">
      <c r="V27588" s="288"/>
      <c r="W27588" s="287"/>
      <c r="Z27588" s="289"/>
    </row>
    <row r="27589" spans="22:26">
      <c r="V27589" s="288"/>
      <c r="W27589" s="287"/>
      <c r="Z27589" s="289"/>
    </row>
    <row r="27590" spans="22:26">
      <c r="V27590" s="288"/>
      <c r="W27590" s="287"/>
      <c r="Z27590" s="289"/>
    </row>
    <row r="27591" spans="22:26">
      <c r="V27591" s="288"/>
      <c r="W27591" s="287"/>
      <c r="Z27591" s="289"/>
    </row>
    <row r="27592" spans="22:26">
      <c r="V27592" s="288"/>
      <c r="W27592" s="287"/>
      <c r="Z27592" s="289"/>
    </row>
    <row r="27593" spans="22:26">
      <c r="V27593" s="288"/>
      <c r="W27593" s="287"/>
      <c r="Z27593" s="289"/>
    </row>
    <row r="27594" spans="22:26">
      <c r="V27594" s="288"/>
      <c r="W27594" s="287"/>
      <c r="Z27594" s="289"/>
    </row>
    <row r="27595" spans="22:26">
      <c r="V27595" s="288"/>
      <c r="W27595" s="287"/>
      <c r="Z27595" s="289"/>
    </row>
    <row r="27596" spans="22:26">
      <c r="V27596" s="288"/>
      <c r="W27596" s="287"/>
      <c r="Z27596" s="289"/>
    </row>
    <row r="27597" spans="22:26">
      <c r="V27597" s="288"/>
      <c r="W27597" s="287"/>
      <c r="Z27597" s="289"/>
    </row>
    <row r="27598" spans="22:26">
      <c r="V27598" s="288"/>
      <c r="W27598" s="287"/>
      <c r="Z27598" s="289"/>
    </row>
    <row r="27599" spans="22:26">
      <c r="V27599" s="288"/>
      <c r="W27599" s="287"/>
      <c r="Z27599" s="289"/>
    </row>
    <row r="27600" spans="22:26">
      <c r="V27600" s="288"/>
      <c r="W27600" s="287"/>
      <c r="Z27600" s="289"/>
    </row>
    <row r="27601" spans="22:26">
      <c r="V27601" s="288"/>
      <c r="W27601" s="287"/>
      <c r="Z27601" s="289"/>
    </row>
    <row r="27602" spans="22:26">
      <c r="V27602" s="288"/>
      <c r="W27602" s="287"/>
      <c r="Z27602" s="289"/>
    </row>
    <row r="27603" spans="22:26">
      <c r="V27603" s="288"/>
      <c r="W27603" s="287"/>
      <c r="Z27603" s="289"/>
    </row>
    <row r="27604" spans="22:26">
      <c r="V27604" s="288"/>
      <c r="W27604" s="287"/>
      <c r="Z27604" s="289"/>
    </row>
    <row r="27605" spans="22:26">
      <c r="V27605" s="288"/>
      <c r="W27605" s="287"/>
      <c r="Z27605" s="289"/>
    </row>
    <row r="27606" spans="22:26">
      <c r="V27606" s="288"/>
      <c r="W27606" s="287"/>
      <c r="Z27606" s="289"/>
    </row>
    <row r="27607" spans="22:26">
      <c r="V27607" s="288"/>
      <c r="W27607" s="287"/>
      <c r="Z27607" s="289"/>
    </row>
    <row r="27608" spans="22:26">
      <c r="V27608" s="288"/>
      <c r="W27608" s="287"/>
      <c r="Z27608" s="289"/>
    </row>
    <row r="27609" spans="22:26">
      <c r="V27609" s="288"/>
      <c r="W27609" s="287"/>
      <c r="Z27609" s="289"/>
    </row>
    <row r="27610" spans="22:26">
      <c r="V27610" s="288"/>
      <c r="W27610" s="287"/>
      <c r="Z27610" s="289"/>
    </row>
    <row r="27611" spans="22:26">
      <c r="V27611" s="288"/>
      <c r="W27611" s="287"/>
      <c r="Z27611" s="289"/>
    </row>
    <row r="27612" spans="22:26">
      <c r="V27612" s="288"/>
      <c r="W27612" s="287"/>
      <c r="Z27612" s="289"/>
    </row>
    <row r="27613" spans="22:26">
      <c r="V27613" s="288"/>
      <c r="W27613" s="287"/>
      <c r="Z27613" s="289"/>
    </row>
    <row r="27614" spans="22:26">
      <c r="V27614" s="288"/>
      <c r="W27614" s="287"/>
      <c r="Z27614" s="289"/>
    </row>
    <row r="27615" spans="22:26">
      <c r="V27615" s="288"/>
      <c r="W27615" s="287"/>
      <c r="Z27615" s="289"/>
    </row>
    <row r="27616" spans="22:26">
      <c r="V27616" s="288"/>
      <c r="W27616" s="287"/>
      <c r="Z27616" s="289"/>
    </row>
    <row r="27617" spans="22:26">
      <c r="V27617" s="288"/>
      <c r="W27617" s="287"/>
      <c r="Z27617" s="289"/>
    </row>
    <row r="27618" spans="22:26">
      <c r="V27618" s="288"/>
      <c r="W27618" s="287"/>
      <c r="Z27618" s="289"/>
    </row>
    <row r="27619" spans="22:26">
      <c r="V27619" s="288"/>
      <c r="W27619" s="287"/>
      <c r="Z27619" s="289"/>
    </row>
    <row r="27620" spans="22:26">
      <c r="V27620" s="288"/>
      <c r="W27620" s="287"/>
      <c r="Z27620" s="289"/>
    </row>
    <row r="27621" spans="22:26">
      <c r="V27621" s="288"/>
      <c r="W27621" s="287"/>
      <c r="Z27621" s="289"/>
    </row>
    <row r="27622" spans="22:26">
      <c r="V27622" s="288"/>
      <c r="W27622" s="287"/>
      <c r="Z27622" s="289"/>
    </row>
    <row r="27623" spans="22:26">
      <c r="V27623" s="288"/>
      <c r="W27623" s="287"/>
      <c r="Z27623" s="289"/>
    </row>
    <row r="27624" spans="22:26">
      <c r="V27624" s="288"/>
      <c r="W27624" s="287"/>
      <c r="Z27624" s="289"/>
    </row>
    <row r="27625" spans="22:26">
      <c r="V27625" s="288"/>
      <c r="W27625" s="287"/>
      <c r="Z27625" s="289"/>
    </row>
    <row r="27626" spans="22:26">
      <c r="V27626" s="288"/>
      <c r="W27626" s="287"/>
      <c r="Z27626" s="289"/>
    </row>
    <row r="27627" spans="22:26">
      <c r="V27627" s="288"/>
      <c r="W27627" s="287"/>
      <c r="Z27627" s="289"/>
    </row>
    <row r="27628" spans="22:26">
      <c r="V27628" s="288"/>
      <c r="W27628" s="287"/>
      <c r="Z27628" s="289"/>
    </row>
    <row r="27629" spans="22:26">
      <c r="V27629" s="288"/>
      <c r="W27629" s="287"/>
      <c r="Z27629" s="289"/>
    </row>
    <row r="27630" spans="22:26">
      <c r="V27630" s="288"/>
      <c r="W27630" s="287"/>
      <c r="Z27630" s="289"/>
    </row>
    <row r="27631" spans="22:26">
      <c r="V27631" s="288"/>
      <c r="W27631" s="287"/>
      <c r="Z27631" s="289"/>
    </row>
    <row r="27632" spans="22:26">
      <c r="V27632" s="288"/>
      <c r="W27632" s="287"/>
      <c r="Z27632" s="289"/>
    </row>
    <row r="27633" spans="22:26">
      <c r="V27633" s="288"/>
      <c r="W27633" s="287"/>
      <c r="Z27633" s="289"/>
    </row>
    <row r="27634" spans="22:26">
      <c r="V27634" s="288"/>
      <c r="W27634" s="287"/>
      <c r="Z27634" s="289"/>
    </row>
    <row r="27635" spans="22:26">
      <c r="V27635" s="288"/>
      <c r="W27635" s="287"/>
      <c r="Z27635" s="289"/>
    </row>
    <row r="27636" spans="22:26">
      <c r="V27636" s="288"/>
      <c r="W27636" s="287"/>
      <c r="Z27636" s="289"/>
    </row>
    <row r="27637" spans="22:26">
      <c r="V27637" s="288"/>
      <c r="W27637" s="287"/>
      <c r="Z27637" s="289"/>
    </row>
    <row r="27638" spans="22:26">
      <c r="V27638" s="288"/>
      <c r="W27638" s="287"/>
      <c r="Z27638" s="289"/>
    </row>
    <row r="27639" spans="22:26">
      <c r="V27639" s="288"/>
      <c r="W27639" s="287"/>
      <c r="Z27639" s="289"/>
    </row>
    <row r="27640" spans="22:26">
      <c r="V27640" s="288"/>
      <c r="W27640" s="287"/>
      <c r="Z27640" s="289"/>
    </row>
    <row r="27641" spans="22:26">
      <c r="V27641" s="288"/>
      <c r="W27641" s="287"/>
      <c r="Z27641" s="289"/>
    </row>
    <row r="27642" spans="22:26">
      <c r="V27642" s="288"/>
      <c r="W27642" s="287"/>
      <c r="Z27642" s="289"/>
    </row>
    <row r="27643" spans="22:26">
      <c r="V27643" s="288"/>
      <c r="W27643" s="287"/>
      <c r="Z27643" s="289"/>
    </row>
    <row r="27644" spans="22:26">
      <c r="V27644" s="288"/>
      <c r="W27644" s="287"/>
      <c r="Z27644" s="289"/>
    </row>
    <row r="27645" spans="22:26">
      <c r="V27645" s="288"/>
      <c r="W27645" s="287"/>
      <c r="Z27645" s="289"/>
    </row>
    <row r="27646" spans="22:26">
      <c r="V27646" s="288"/>
      <c r="W27646" s="287"/>
      <c r="Z27646" s="289"/>
    </row>
    <row r="27647" spans="22:26">
      <c r="V27647" s="288"/>
      <c r="W27647" s="287"/>
      <c r="Z27647" s="289"/>
    </row>
    <row r="27648" spans="22:26">
      <c r="V27648" s="288"/>
      <c r="W27648" s="287"/>
      <c r="Z27648" s="289"/>
    </row>
    <row r="27649" spans="22:26">
      <c r="V27649" s="288"/>
      <c r="W27649" s="287"/>
      <c r="Z27649" s="289"/>
    </row>
    <row r="27650" spans="22:26">
      <c r="V27650" s="288"/>
      <c r="W27650" s="287"/>
      <c r="Z27650" s="289"/>
    </row>
    <row r="27651" spans="22:26">
      <c r="V27651" s="288"/>
      <c r="W27651" s="287"/>
      <c r="Z27651" s="289"/>
    </row>
    <row r="27652" spans="22:26">
      <c r="V27652" s="288"/>
      <c r="W27652" s="287"/>
      <c r="Z27652" s="289"/>
    </row>
    <row r="27653" spans="22:26">
      <c r="V27653" s="288"/>
      <c r="W27653" s="287"/>
      <c r="Z27653" s="289"/>
    </row>
    <row r="27654" spans="22:26">
      <c r="V27654" s="288"/>
      <c r="W27654" s="287"/>
      <c r="Z27654" s="289"/>
    </row>
    <row r="27655" spans="22:26">
      <c r="V27655" s="288"/>
      <c r="W27655" s="287"/>
      <c r="Z27655" s="289"/>
    </row>
    <row r="27656" spans="22:26">
      <c r="V27656" s="288"/>
      <c r="W27656" s="287"/>
      <c r="Z27656" s="289"/>
    </row>
    <row r="27657" spans="22:26">
      <c r="V27657" s="288"/>
      <c r="W27657" s="287"/>
      <c r="Z27657" s="289"/>
    </row>
    <row r="27658" spans="22:26">
      <c r="V27658" s="288"/>
      <c r="W27658" s="287"/>
      <c r="Z27658" s="289"/>
    </row>
    <row r="27659" spans="22:26">
      <c r="V27659" s="288"/>
      <c r="W27659" s="287"/>
      <c r="Z27659" s="289"/>
    </row>
    <row r="27660" spans="22:26">
      <c r="V27660" s="288"/>
      <c r="W27660" s="287"/>
      <c r="Z27660" s="289"/>
    </row>
    <row r="27661" spans="22:26">
      <c r="V27661" s="288"/>
      <c r="W27661" s="287"/>
      <c r="Z27661" s="289"/>
    </row>
    <row r="27662" spans="22:26">
      <c r="V27662" s="288"/>
      <c r="W27662" s="287"/>
      <c r="Z27662" s="289"/>
    </row>
    <row r="27663" spans="22:26">
      <c r="V27663" s="288"/>
      <c r="W27663" s="287"/>
      <c r="Z27663" s="289"/>
    </row>
    <row r="27664" spans="22:26">
      <c r="V27664" s="288"/>
      <c r="W27664" s="287"/>
      <c r="Z27664" s="289"/>
    </row>
    <row r="27665" spans="22:26">
      <c r="V27665" s="288"/>
      <c r="W27665" s="287"/>
      <c r="Z27665" s="289"/>
    </row>
    <row r="27666" spans="22:26">
      <c r="V27666" s="288"/>
      <c r="W27666" s="287"/>
      <c r="Z27666" s="289"/>
    </row>
    <row r="27667" spans="22:26">
      <c r="V27667" s="288"/>
      <c r="W27667" s="287"/>
      <c r="Z27667" s="289"/>
    </row>
    <row r="27668" spans="22:26">
      <c r="V27668" s="288"/>
      <c r="W27668" s="287"/>
      <c r="Z27668" s="289"/>
    </row>
    <row r="27669" spans="22:26">
      <c r="V27669" s="288"/>
      <c r="W27669" s="287"/>
      <c r="Z27669" s="289"/>
    </row>
    <row r="27670" spans="22:26">
      <c r="V27670" s="288"/>
      <c r="W27670" s="287"/>
      <c r="Z27670" s="289"/>
    </row>
    <row r="27671" spans="22:26">
      <c r="V27671" s="288"/>
      <c r="W27671" s="287"/>
      <c r="Z27671" s="289"/>
    </row>
    <row r="27672" spans="22:26">
      <c r="V27672" s="288"/>
      <c r="W27672" s="287"/>
      <c r="Z27672" s="289"/>
    </row>
    <row r="27673" spans="22:26">
      <c r="V27673" s="288"/>
      <c r="W27673" s="287"/>
      <c r="Z27673" s="289"/>
    </row>
    <row r="27674" spans="22:26">
      <c r="V27674" s="288"/>
      <c r="W27674" s="287"/>
      <c r="Z27674" s="289"/>
    </row>
    <row r="27675" spans="22:26">
      <c r="V27675" s="288"/>
      <c r="W27675" s="287"/>
      <c r="Z27675" s="289"/>
    </row>
    <row r="27676" spans="22:26">
      <c r="V27676" s="288"/>
      <c r="W27676" s="287"/>
      <c r="Z27676" s="289"/>
    </row>
    <row r="27677" spans="22:26">
      <c r="V27677" s="288"/>
      <c r="W27677" s="287"/>
      <c r="Z27677" s="289"/>
    </row>
    <row r="27678" spans="22:26">
      <c r="V27678" s="288"/>
      <c r="W27678" s="287"/>
      <c r="Z27678" s="289"/>
    </row>
    <row r="27679" spans="22:26">
      <c r="V27679" s="288"/>
      <c r="W27679" s="287"/>
      <c r="Z27679" s="289"/>
    </row>
    <row r="27680" spans="22:26">
      <c r="V27680" s="288"/>
      <c r="W27680" s="287"/>
      <c r="Z27680" s="289"/>
    </row>
    <row r="27681" spans="22:26">
      <c r="V27681" s="288"/>
      <c r="W27681" s="287"/>
      <c r="Z27681" s="289"/>
    </row>
    <row r="27682" spans="22:26">
      <c r="V27682" s="288"/>
      <c r="W27682" s="287"/>
      <c r="Z27682" s="289"/>
    </row>
    <row r="27683" spans="22:26">
      <c r="V27683" s="288"/>
      <c r="W27683" s="287"/>
      <c r="Z27683" s="289"/>
    </row>
    <row r="27684" spans="22:26">
      <c r="V27684" s="288"/>
      <c r="W27684" s="287"/>
      <c r="Z27684" s="289"/>
    </row>
    <row r="27685" spans="22:26">
      <c r="V27685" s="288"/>
      <c r="W27685" s="287"/>
      <c r="Z27685" s="289"/>
    </row>
    <row r="27686" spans="22:26">
      <c r="V27686" s="288"/>
      <c r="W27686" s="287"/>
      <c r="Z27686" s="289"/>
    </row>
    <row r="27687" spans="22:26">
      <c r="V27687" s="288"/>
      <c r="W27687" s="287"/>
      <c r="Z27687" s="289"/>
    </row>
    <row r="27688" spans="22:26">
      <c r="V27688" s="288"/>
      <c r="W27688" s="287"/>
      <c r="Z27688" s="289"/>
    </row>
    <row r="27689" spans="22:26">
      <c r="V27689" s="288"/>
      <c r="W27689" s="287"/>
      <c r="Z27689" s="289"/>
    </row>
    <row r="27690" spans="22:26">
      <c r="V27690" s="288"/>
      <c r="W27690" s="287"/>
      <c r="Z27690" s="289"/>
    </row>
    <row r="27691" spans="22:26">
      <c r="V27691" s="288"/>
      <c r="W27691" s="287"/>
      <c r="Z27691" s="289"/>
    </row>
    <row r="27692" spans="22:26">
      <c r="V27692" s="288"/>
      <c r="W27692" s="287"/>
      <c r="Z27692" s="289"/>
    </row>
    <row r="27693" spans="22:26">
      <c r="V27693" s="288"/>
      <c r="W27693" s="287"/>
      <c r="Z27693" s="289"/>
    </row>
    <row r="27694" spans="22:26">
      <c r="V27694" s="288"/>
      <c r="W27694" s="287"/>
      <c r="Z27694" s="289"/>
    </row>
    <row r="27695" spans="22:26">
      <c r="V27695" s="288"/>
      <c r="W27695" s="287"/>
      <c r="Z27695" s="289"/>
    </row>
    <row r="27696" spans="22:26">
      <c r="V27696" s="288"/>
      <c r="W27696" s="287"/>
      <c r="Z27696" s="289"/>
    </row>
    <row r="27697" spans="22:26">
      <c r="V27697" s="288"/>
      <c r="W27697" s="287"/>
      <c r="Z27697" s="289"/>
    </row>
    <row r="27698" spans="22:26">
      <c r="V27698" s="288"/>
      <c r="W27698" s="287"/>
      <c r="Z27698" s="289"/>
    </row>
    <row r="27699" spans="22:26">
      <c r="V27699" s="288"/>
      <c r="W27699" s="287"/>
      <c r="Z27699" s="289"/>
    </row>
    <row r="27700" spans="22:26">
      <c r="V27700" s="288"/>
      <c r="W27700" s="287"/>
      <c r="Z27700" s="289"/>
    </row>
    <row r="27701" spans="22:26">
      <c r="V27701" s="288"/>
      <c r="W27701" s="287"/>
      <c r="Z27701" s="289"/>
    </row>
    <row r="27702" spans="22:26">
      <c r="V27702" s="288"/>
      <c r="W27702" s="287"/>
      <c r="Z27702" s="289"/>
    </row>
    <row r="27703" spans="22:26">
      <c r="V27703" s="288"/>
      <c r="W27703" s="287"/>
      <c r="Z27703" s="289"/>
    </row>
    <row r="27704" spans="22:26">
      <c r="V27704" s="288"/>
      <c r="W27704" s="287"/>
      <c r="Z27704" s="289"/>
    </row>
    <row r="27705" spans="22:26">
      <c r="V27705" s="288"/>
      <c r="W27705" s="287"/>
      <c r="Z27705" s="289"/>
    </row>
    <row r="27706" spans="22:26">
      <c r="V27706" s="288"/>
      <c r="W27706" s="287"/>
      <c r="Z27706" s="289"/>
    </row>
    <row r="27707" spans="22:26">
      <c r="V27707" s="288"/>
      <c r="W27707" s="287"/>
      <c r="Z27707" s="289"/>
    </row>
    <row r="27708" spans="22:26">
      <c r="V27708" s="288"/>
      <c r="W27708" s="287"/>
      <c r="Z27708" s="289"/>
    </row>
    <row r="27709" spans="22:26">
      <c r="V27709" s="288"/>
      <c r="W27709" s="287"/>
      <c r="Z27709" s="289"/>
    </row>
    <row r="27710" spans="22:26">
      <c r="V27710" s="288"/>
      <c r="W27710" s="287"/>
      <c r="Z27710" s="289"/>
    </row>
    <row r="27711" spans="22:26">
      <c r="V27711" s="288"/>
      <c r="W27711" s="287"/>
      <c r="Z27711" s="289"/>
    </row>
    <row r="27712" spans="22:26">
      <c r="V27712" s="288"/>
      <c r="W27712" s="287"/>
      <c r="Z27712" s="289"/>
    </row>
    <row r="27713" spans="22:26">
      <c r="V27713" s="288"/>
      <c r="W27713" s="287"/>
      <c r="Z27713" s="289"/>
    </row>
    <row r="27714" spans="22:26">
      <c r="V27714" s="288"/>
      <c r="W27714" s="287"/>
      <c r="Z27714" s="289"/>
    </row>
    <row r="27715" spans="22:26">
      <c r="V27715" s="288"/>
      <c r="W27715" s="287"/>
      <c r="Z27715" s="289"/>
    </row>
    <row r="27716" spans="22:26">
      <c r="V27716" s="288"/>
      <c r="W27716" s="287"/>
      <c r="Z27716" s="289"/>
    </row>
    <row r="27717" spans="22:26">
      <c r="V27717" s="288"/>
      <c r="W27717" s="287"/>
      <c r="Z27717" s="289"/>
    </row>
    <row r="27718" spans="22:26">
      <c r="V27718" s="288"/>
      <c r="W27718" s="287"/>
      <c r="Z27718" s="289"/>
    </row>
    <row r="27719" spans="22:26">
      <c r="V27719" s="288"/>
      <c r="W27719" s="287"/>
      <c r="Z27719" s="289"/>
    </row>
    <row r="27720" spans="22:26">
      <c r="V27720" s="288"/>
      <c r="W27720" s="287"/>
      <c r="Z27720" s="289"/>
    </row>
    <row r="27721" spans="22:26">
      <c r="V27721" s="288"/>
      <c r="W27721" s="287"/>
      <c r="Z27721" s="289"/>
    </row>
    <row r="27722" spans="22:26">
      <c r="V27722" s="288"/>
      <c r="W27722" s="287"/>
      <c r="Z27722" s="289"/>
    </row>
    <row r="27723" spans="22:26">
      <c r="V27723" s="288"/>
      <c r="W27723" s="287"/>
      <c r="Z27723" s="289"/>
    </row>
    <row r="27724" spans="22:26">
      <c r="V27724" s="288"/>
      <c r="W27724" s="287"/>
      <c r="Z27724" s="289"/>
    </row>
    <row r="27725" spans="22:26">
      <c r="V27725" s="288"/>
      <c r="W27725" s="287"/>
      <c r="Z27725" s="289"/>
    </row>
    <row r="27726" spans="22:26">
      <c r="V27726" s="288"/>
      <c r="W27726" s="287"/>
      <c r="Z27726" s="289"/>
    </row>
    <row r="27727" spans="22:26">
      <c r="V27727" s="288"/>
      <c r="W27727" s="287"/>
      <c r="Z27727" s="289"/>
    </row>
    <row r="27728" spans="22:26">
      <c r="V27728" s="288"/>
      <c r="W27728" s="287"/>
      <c r="Z27728" s="289"/>
    </row>
    <row r="27729" spans="22:26">
      <c r="V27729" s="288"/>
      <c r="W27729" s="287"/>
      <c r="Z27729" s="289"/>
    </row>
    <row r="27730" spans="22:26">
      <c r="V27730" s="288"/>
      <c r="W27730" s="287"/>
      <c r="Z27730" s="289"/>
    </row>
    <row r="27731" spans="22:26">
      <c r="V27731" s="288"/>
      <c r="W27731" s="287"/>
      <c r="Z27731" s="289"/>
    </row>
    <row r="27732" spans="22:26">
      <c r="V27732" s="288"/>
      <c r="W27732" s="287"/>
      <c r="Z27732" s="289"/>
    </row>
    <row r="27733" spans="22:26">
      <c r="V27733" s="288"/>
      <c r="W27733" s="287"/>
      <c r="Z27733" s="289"/>
    </row>
    <row r="27734" spans="22:26">
      <c r="V27734" s="288"/>
      <c r="W27734" s="287"/>
      <c r="Z27734" s="289"/>
    </row>
    <row r="27735" spans="22:26">
      <c r="V27735" s="288"/>
      <c r="W27735" s="287"/>
      <c r="Z27735" s="289"/>
    </row>
    <row r="27736" spans="22:26">
      <c r="V27736" s="288"/>
      <c r="W27736" s="287"/>
      <c r="Z27736" s="289"/>
    </row>
    <row r="27737" spans="22:26">
      <c r="V27737" s="288"/>
      <c r="W27737" s="287"/>
      <c r="Z27737" s="289"/>
    </row>
    <row r="27738" spans="22:26">
      <c r="V27738" s="288"/>
      <c r="W27738" s="287"/>
      <c r="Z27738" s="289"/>
    </row>
    <row r="27739" spans="22:26">
      <c r="V27739" s="288"/>
      <c r="W27739" s="287"/>
      <c r="Z27739" s="289"/>
    </row>
    <row r="27740" spans="22:26">
      <c r="V27740" s="288"/>
      <c r="W27740" s="287"/>
      <c r="Z27740" s="289"/>
    </row>
    <row r="27741" spans="22:26">
      <c r="V27741" s="288"/>
      <c r="W27741" s="287"/>
      <c r="Z27741" s="289"/>
    </row>
    <row r="27742" spans="22:26">
      <c r="V27742" s="288"/>
      <c r="W27742" s="287"/>
      <c r="Z27742" s="289"/>
    </row>
    <row r="27743" spans="22:26">
      <c r="V27743" s="288"/>
      <c r="W27743" s="287"/>
      <c r="Z27743" s="289"/>
    </row>
    <row r="27744" spans="22:26">
      <c r="V27744" s="288"/>
      <c r="W27744" s="287"/>
      <c r="Z27744" s="289"/>
    </row>
    <row r="27745" spans="22:26">
      <c r="V27745" s="288"/>
      <c r="W27745" s="287"/>
      <c r="Z27745" s="289"/>
    </row>
    <row r="27746" spans="22:26">
      <c r="V27746" s="288"/>
      <c r="W27746" s="287"/>
      <c r="Z27746" s="289"/>
    </row>
    <row r="27747" spans="22:26">
      <c r="V27747" s="288"/>
      <c r="W27747" s="287"/>
      <c r="Z27747" s="289"/>
    </row>
    <row r="27748" spans="22:26">
      <c r="V27748" s="288"/>
      <c r="W27748" s="287"/>
      <c r="Z27748" s="289"/>
    </row>
    <row r="27749" spans="22:26">
      <c r="V27749" s="288"/>
      <c r="W27749" s="287"/>
      <c r="Z27749" s="289"/>
    </row>
    <row r="27750" spans="22:26">
      <c r="V27750" s="288"/>
      <c r="W27750" s="287"/>
      <c r="Z27750" s="289"/>
    </row>
    <row r="27751" spans="22:26">
      <c r="V27751" s="288"/>
      <c r="W27751" s="287"/>
      <c r="Z27751" s="289"/>
    </row>
    <row r="27752" spans="22:26">
      <c r="V27752" s="288"/>
      <c r="W27752" s="287"/>
      <c r="Z27752" s="289"/>
    </row>
    <row r="27753" spans="22:26">
      <c r="V27753" s="288"/>
      <c r="W27753" s="287"/>
      <c r="Z27753" s="289"/>
    </row>
    <row r="27754" spans="22:26">
      <c r="V27754" s="288"/>
      <c r="W27754" s="287"/>
      <c r="Z27754" s="289"/>
    </row>
    <row r="27755" spans="22:26">
      <c r="V27755" s="288"/>
      <c r="W27755" s="287"/>
      <c r="Z27755" s="289"/>
    </row>
    <row r="27756" spans="22:26">
      <c r="V27756" s="288"/>
      <c r="W27756" s="287"/>
      <c r="Z27756" s="289"/>
    </row>
    <row r="27757" spans="22:26">
      <c r="V27757" s="288"/>
      <c r="W27757" s="287"/>
      <c r="Z27757" s="289"/>
    </row>
    <row r="27758" spans="22:26">
      <c r="V27758" s="288"/>
      <c r="W27758" s="287"/>
      <c r="Z27758" s="289"/>
    </row>
    <row r="27759" spans="22:26">
      <c r="V27759" s="288"/>
      <c r="W27759" s="287"/>
      <c r="Z27759" s="289"/>
    </row>
    <row r="27760" spans="22:26">
      <c r="V27760" s="288"/>
      <c r="W27760" s="287"/>
      <c r="Z27760" s="289"/>
    </row>
    <row r="27761" spans="22:26">
      <c r="V27761" s="288"/>
      <c r="W27761" s="287"/>
      <c r="Z27761" s="289"/>
    </row>
    <row r="27762" spans="22:26">
      <c r="V27762" s="288"/>
      <c r="W27762" s="287"/>
      <c r="Z27762" s="289"/>
    </row>
    <row r="27763" spans="22:26">
      <c r="V27763" s="288"/>
      <c r="W27763" s="287"/>
      <c r="Z27763" s="289"/>
    </row>
    <row r="27764" spans="22:26">
      <c r="V27764" s="288"/>
      <c r="W27764" s="287"/>
      <c r="Z27764" s="289"/>
    </row>
    <row r="27765" spans="22:26">
      <c r="V27765" s="288"/>
      <c r="W27765" s="287"/>
      <c r="Z27765" s="289"/>
    </row>
    <row r="27766" spans="22:26">
      <c r="V27766" s="288"/>
      <c r="W27766" s="287"/>
      <c r="Z27766" s="289"/>
    </row>
    <row r="27767" spans="22:26">
      <c r="V27767" s="288"/>
      <c r="W27767" s="287"/>
      <c r="Z27767" s="289"/>
    </row>
    <row r="27768" spans="22:26">
      <c r="V27768" s="288"/>
      <c r="W27768" s="287"/>
      <c r="Z27768" s="289"/>
    </row>
    <row r="27769" spans="22:26">
      <c r="V27769" s="288"/>
      <c r="W27769" s="287"/>
      <c r="Z27769" s="289"/>
    </row>
    <row r="27770" spans="22:26">
      <c r="V27770" s="288"/>
      <c r="W27770" s="287"/>
      <c r="Z27770" s="289"/>
    </row>
    <row r="27771" spans="22:26">
      <c r="V27771" s="288"/>
      <c r="W27771" s="287"/>
      <c r="Z27771" s="289"/>
    </row>
    <row r="27772" spans="22:26">
      <c r="V27772" s="288"/>
      <c r="W27772" s="287"/>
      <c r="Z27772" s="289"/>
    </row>
    <row r="27773" spans="22:26">
      <c r="V27773" s="288"/>
      <c r="W27773" s="287"/>
      <c r="Z27773" s="289"/>
    </row>
    <row r="27774" spans="22:26">
      <c r="V27774" s="288"/>
      <c r="W27774" s="287"/>
      <c r="Z27774" s="289"/>
    </row>
    <row r="27775" spans="22:26">
      <c r="V27775" s="288"/>
      <c r="W27775" s="287"/>
      <c r="Z27775" s="289"/>
    </row>
    <row r="27776" spans="22:26">
      <c r="V27776" s="288"/>
      <c r="W27776" s="287"/>
      <c r="Z27776" s="289"/>
    </row>
    <row r="27777" spans="22:26">
      <c r="V27777" s="288"/>
      <c r="W27777" s="287"/>
      <c r="Z27777" s="289"/>
    </row>
    <row r="27778" spans="22:26">
      <c r="V27778" s="288"/>
      <c r="W27778" s="287"/>
      <c r="Z27778" s="289"/>
    </row>
    <row r="27779" spans="22:26">
      <c r="V27779" s="288"/>
      <c r="W27779" s="287"/>
      <c r="Z27779" s="289"/>
    </row>
    <row r="27780" spans="22:26">
      <c r="V27780" s="288"/>
      <c r="W27780" s="287"/>
      <c r="Z27780" s="289"/>
    </row>
    <row r="27781" spans="22:26">
      <c r="V27781" s="288"/>
      <c r="W27781" s="287"/>
      <c r="Z27781" s="289"/>
    </row>
    <row r="27782" spans="22:26">
      <c r="V27782" s="288"/>
      <c r="W27782" s="287"/>
      <c r="Z27782" s="289"/>
    </row>
    <row r="27783" spans="22:26">
      <c r="V27783" s="288"/>
      <c r="W27783" s="287"/>
      <c r="Z27783" s="289"/>
    </row>
    <row r="27784" spans="22:26">
      <c r="V27784" s="288"/>
      <c r="W27784" s="287"/>
      <c r="Z27784" s="289"/>
    </row>
    <row r="27785" spans="22:26">
      <c r="V27785" s="288"/>
      <c r="W27785" s="287"/>
      <c r="Z27785" s="289"/>
    </row>
    <row r="27786" spans="22:26">
      <c r="V27786" s="288"/>
      <c r="W27786" s="287"/>
      <c r="Z27786" s="289"/>
    </row>
    <row r="27787" spans="22:26">
      <c r="V27787" s="288"/>
      <c r="W27787" s="287"/>
      <c r="Z27787" s="289"/>
    </row>
    <row r="27788" spans="22:26">
      <c r="V27788" s="288"/>
      <c r="W27788" s="287"/>
      <c r="Z27788" s="289"/>
    </row>
    <row r="27789" spans="22:26">
      <c r="V27789" s="288"/>
      <c r="W27789" s="287"/>
      <c r="Z27789" s="289"/>
    </row>
    <row r="27790" spans="22:26">
      <c r="V27790" s="288"/>
      <c r="W27790" s="287"/>
      <c r="Z27790" s="289"/>
    </row>
    <row r="27791" spans="22:26">
      <c r="V27791" s="288"/>
      <c r="W27791" s="287"/>
      <c r="Z27791" s="289"/>
    </row>
    <row r="27792" spans="22:26">
      <c r="V27792" s="288"/>
      <c r="W27792" s="287"/>
      <c r="Z27792" s="289"/>
    </row>
    <row r="27793" spans="22:26">
      <c r="V27793" s="288"/>
      <c r="W27793" s="287"/>
      <c r="Z27793" s="289"/>
    </row>
    <row r="27794" spans="22:26">
      <c r="V27794" s="288"/>
      <c r="W27794" s="287"/>
      <c r="Z27794" s="289"/>
    </row>
    <row r="27795" spans="22:26">
      <c r="V27795" s="288"/>
      <c r="W27795" s="287"/>
      <c r="Z27795" s="289"/>
    </row>
    <row r="27796" spans="22:26">
      <c r="V27796" s="288"/>
      <c r="W27796" s="287"/>
      <c r="Z27796" s="289"/>
    </row>
    <row r="27797" spans="22:26">
      <c r="V27797" s="288"/>
      <c r="W27797" s="287"/>
      <c r="Z27797" s="289"/>
    </row>
    <row r="27798" spans="22:26">
      <c r="V27798" s="288"/>
      <c r="W27798" s="287"/>
      <c r="Z27798" s="289"/>
    </row>
    <row r="27799" spans="22:26">
      <c r="V27799" s="288"/>
      <c r="W27799" s="287"/>
      <c r="Z27799" s="289"/>
    </row>
    <row r="27800" spans="22:26">
      <c r="V27800" s="288"/>
      <c r="W27800" s="287"/>
      <c r="Z27800" s="289"/>
    </row>
    <row r="27801" spans="22:26">
      <c r="V27801" s="288"/>
      <c r="W27801" s="287"/>
      <c r="Z27801" s="289"/>
    </row>
    <row r="27802" spans="22:26">
      <c r="V27802" s="288"/>
      <c r="W27802" s="287"/>
      <c r="Z27802" s="289"/>
    </row>
    <row r="27803" spans="22:26">
      <c r="V27803" s="288"/>
      <c r="W27803" s="287"/>
      <c r="Z27803" s="289"/>
    </row>
    <row r="27804" spans="22:26">
      <c r="V27804" s="288"/>
      <c r="W27804" s="287"/>
      <c r="Z27804" s="289"/>
    </row>
    <row r="27805" spans="22:26">
      <c r="V27805" s="288"/>
      <c r="W27805" s="287"/>
      <c r="Z27805" s="289"/>
    </row>
    <row r="27806" spans="22:26">
      <c r="V27806" s="288"/>
      <c r="W27806" s="287"/>
      <c r="Z27806" s="289"/>
    </row>
    <row r="27807" spans="22:26">
      <c r="V27807" s="288"/>
      <c r="W27807" s="287"/>
      <c r="Z27807" s="289"/>
    </row>
    <row r="27808" spans="22:26">
      <c r="V27808" s="288"/>
      <c r="W27808" s="287"/>
      <c r="Z27808" s="289"/>
    </row>
    <row r="27809" spans="22:26">
      <c r="V27809" s="288"/>
      <c r="W27809" s="287"/>
      <c r="Z27809" s="289"/>
    </row>
    <row r="27810" spans="22:26">
      <c r="V27810" s="288"/>
      <c r="W27810" s="287"/>
      <c r="Z27810" s="289"/>
    </row>
    <row r="27811" spans="22:26">
      <c r="V27811" s="288"/>
      <c r="W27811" s="287"/>
      <c r="Z27811" s="289"/>
    </row>
    <row r="27812" spans="22:26">
      <c r="V27812" s="288"/>
      <c r="W27812" s="287"/>
      <c r="Z27812" s="289"/>
    </row>
    <row r="27813" spans="22:26">
      <c r="V27813" s="288"/>
      <c r="W27813" s="287"/>
      <c r="Z27813" s="289"/>
    </row>
    <row r="27814" spans="22:26">
      <c r="V27814" s="288"/>
      <c r="W27814" s="287"/>
      <c r="Z27814" s="289"/>
    </row>
    <row r="27815" spans="22:26">
      <c r="V27815" s="288"/>
      <c r="W27815" s="287"/>
      <c r="Z27815" s="289"/>
    </row>
    <row r="27816" spans="22:26">
      <c r="V27816" s="288"/>
      <c r="W27816" s="287"/>
      <c r="Z27816" s="289"/>
    </row>
    <row r="27817" spans="22:26">
      <c r="V27817" s="288"/>
      <c r="W27817" s="287"/>
      <c r="Z27817" s="289"/>
    </row>
    <row r="27818" spans="22:26">
      <c r="V27818" s="288"/>
      <c r="W27818" s="287"/>
      <c r="Z27818" s="289"/>
    </row>
    <row r="27819" spans="22:26">
      <c r="V27819" s="288"/>
      <c r="W27819" s="287"/>
      <c r="Z27819" s="289"/>
    </row>
    <row r="27820" spans="22:26">
      <c r="V27820" s="288"/>
      <c r="W27820" s="287"/>
      <c r="Z27820" s="289"/>
    </row>
    <row r="27821" spans="22:26">
      <c r="V27821" s="288"/>
      <c r="W27821" s="287"/>
      <c r="Z27821" s="289"/>
    </row>
    <row r="27822" spans="22:26">
      <c r="V27822" s="288"/>
      <c r="W27822" s="287"/>
      <c r="Z27822" s="289"/>
    </row>
    <row r="27823" spans="22:26">
      <c r="V27823" s="288"/>
      <c r="W27823" s="287"/>
      <c r="Z27823" s="289"/>
    </row>
    <row r="27824" spans="22:26">
      <c r="V27824" s="288"/>
      <c r="W27824" s="287"/>
      <c r="Z27824" s="289"/>
    </row>
    <row r="27825" spans="22:26">
      <c r="V27825" s="288"/>
      <c r="W27825" s="287"/>
      <c r="Z27825" s="289"/>
    </row>
    <row r="27826" spans="22:26">
      <c r="V27826" s="288"/>
      <c r="W27826" s="287"/>
      <c r="Z27826" s="289"/>
    </row>
    <row r="27827" spans="22:26">
      <c r="V27827" s="288"/>
      <c r="W27827" s="287"/>
      <c r="Z27827" s="289"/>
    </row>
    <row r="27828" spans="22:26">
      <c r="V27828" s="288"/>
      <c r="W27828" s="287"/>
      <c r="Z27828" s="289"/>
    </row>
    <row r="27829" spans="22:26">
      <c r="V27829" s="288"/>
      <c r="W27829" s="287"/>
      <c r="Z27829" s="289"/>
    </row>
    <row r="27830" spans="22:26">
      <c r="V27830" s="288"/>
      <c r="W27830" s="287"/>
      <c r="Z27830" s="289"/>
    </row>
    <row r="27831" spans="22:26">
      <c r="V27831" s="288"/>
      <c r="W27831" s="287"/>
      <c r="Z27831" s="289"/>
    </row>
    <row r="27832" spans="22:26">
      <c r="V27832" s="288"/>
      <c r="W27832" s="287"/>
      <c r="Z27832" s="289"/>
    </row>
    <row r="27833" spans="22:26">
      <c r="V27833" s="288"/>
      <c r="W27833" s="287"/>
      <c r="Z27833" s="289"/>
    </row>
    <row r="27834" spans="22:26">
      <c r="V27834" s="288"/>
      <c r="W27834" s="287"/>
      <c r="Z27834" s="289"/>
    </row>
    <row r="27835" spans="22:26">
      <c r="V27835" s="288"/>
      <c r="W27835" s="287"/>
      <c r="Z27835" s="289"/>
    </row>
    <row r="27836" spans="22:26">
      <c r="V27836" s="288"/>
      <c r="W27836" s="287"/>
      <c r="Z27836" s="289"/>
    </row>
    <row r="27837" spans="22:26">
      <c r="V27837" s="288"/>
      <c r="W27837" s="287"/>
      <c r="Z27837" s="289"/>
    </row>
    <row r="27838" spans="22:26">
      <c r="V27838" s="288"/>
      <c r="W27838" s="287"/>
      <c r="Z27838" s="289"/>
    </row>
    <row r="27839" spans="22:26">
      <c r="V27839" s="288"/>
      <c r="W27839" s="287"/>
      <c r="Z27839" s="289"/>
    </row>
    <row r="27840" spans="22:26">
      <c r="V27840" s="288"/>
      <c r="W27840" s="287"/>
      <c r="Z27840" s="289"/>
    </row>
    <row r="27841" spans="22:26">
      <c r="V27841" s="288"/>
      <c r="W27841" s="287"/>
      <c r="Z27841" s="289"/>
    </row>
    <row r="27842" spans="22:26">
      <c r="V27842" s="288"/>
      <c r="W27842" s="287"/>
      <c r="Z27842" s="289"/>
    </row>
    <row r="27843" spans="22:26">
      <c r="V27843" s="288"/>
      <c r="W27843" s="287"/>
      <c r="Z27843" s="289"/>
    </row>
    <row r="27844" spans="22:26">
      <c r="V27844" s="288"/>
      <c r="W27844" s="287"/>
      <c r="Z27844" s="289"/>
    </row>
    <row r="27845" spans="22:26">
      <c r="V27845" s="288"/>
      <c r="W27845" s="287"/>
      <c r="Z27845" s="289"/>
    </row>
    <row r="27846" spans="22:26">
      <c r="V27846" s="288"/>
      <c r="W27846" s="287"/>
      <c r="Z27846" s="289"/>
    </row>
    <row r="27847" spans="22:26">
      <c r="V27847" s="288"/>
      <c r="W27847" s="287"/>
      <c r="Z27847" s="289"/>
    </row>
    <row r="27848" spans="22:26">
      <c r="V27848" s="288"/>
      <c r="W27848" s="287"/>
      <c r="Z27848" s="289"/>
    </row>
    <row r="27849" spans="22:26">
      <c r="V27849" s="288"/>
      <c r="W27849" s="287"/>
      <c r="Z27849" s="289"/>
    </row>
    <row r="27850" spans="22:26">
      <c r="V27850" s="288"/>
      <c r="W27850" s="287"/>
      <c r="Z27850" s="289"/>
    </row>
    <row r="27851" spans="22:26">
      <c r="V27851" s="288"/>
      <c r="W27851" s="287"/>
      <c r="Z27851" s="289"/>
    </row>
    <row r="27852" spans="22:26">
      <c r="V27852" s="288"/>
      <c r="W27852" s="287"/>
      <c r="Z27852" s="289"/>
    </row>
    <row r="27853" spans="22:26">
      <c r="V27853" s="288"/>
      <c r="W27853" s="287"/>
      <c r="Z27853" s="289"/>
    </row>
    <row r="27854" spans="22:26">
      <c r="V27854" s="288"/>
      <c r="W27854" s="287"/>
      <c r="Z27854" s="289"/>
    </row>
    <row r="27855" spans="22:26">
      <c r="V27855" s="288"/>
      <c r="W27855" s="287"/>
      <c r="Z27855" s="289"/>
    </row>
    <row r="27856" spans="22:26">
      <c r="V27856" s="288"/>
      <c r="W27856" s="287"/>
      <c r="Z27856" s="289"/>
    </row>
    <row r="27857" spans="22:26">
      <c r="V27857" s="288"/>
      <c r="W27857" s="287"/>
      <c r="Z27857" s="289"/>
    </row>
    <row r="27858" spans="22:26">
      <c r="V27858" s="288"/>
      <c r="W27858" s="287"/>
      <c r="Z27858" s="289"/>
    </row>
    <row r="27859" spans="22:26">
      <c r="V27859" s="288"/>
      <c r="W27859" s="287"/>
      <c r="Z27859" s="289"/>
    </row>
    <row r="27860" spans="22:26">
      <c r="V27860" s="288"/>
      <c r="W27860" s="287"/>
      <c r="Z27860" s="289"/>
    </row>
    <row r="27861" spans="22:26">
      <c r="V27861" s="288"/>
      <c r="W27861" s="287"/>
      <c r="Z27861" s="289"/>
    </row>
    <row r="27862" spans="22:26">
      <c r="V27862" s="288"/>
      <c r="W27862" s="287"/>
      <c r="Z27862" s="289"/>
    </row>
    <row r="27863" spans="22:26">
      <c r="V27863" s="288"/>
      <c r="W27863" s="287"/>
      <c r="Z27863" s="289"/>
    </row>
    <row r="27864" spans="22:26">
      <c r="V27864" s="288"/>
      <c r="W27864" s="287"/>
      <c r="Z27864" s="289"/>
    </row>
    <row r="27865" spans="22:26">
      <c r="V27865" s="288"/>
      <c r="W27865" s="287"/>
      <c r="Z27865" s="289"/>
    </row>
    <row r="27866" spans="22:26">
      <c r="V27866" s="288"/>
      <c r="W27866" s="287"/>
      <c r="Z27866" s="289"/>
    </row>
    <row r="27867" spans="22:26">
      <c r="V27867" s="288"/>
      <c r="W27867" s="287"/>
      <c r="Z27867" s="289"/>
    </row>
    <row r="27868" spans="22:26">
      <c r="V27868" s="288"/>
      <c r="W27868" s="287"/>
      <c r="Z27868" s="289"/>
    </row>
    <row r="27869" spans="22:26">
      <c r="V27869" s="288"/>
      <c r="W27869" s="287"/>
      <c r="Z27869" s="289"/>
    </row>
    <row r="27870" spans="22:26">
      <c r="V27870" s="288"/>
      <c r="W27870" s="287"/>
      <c r="Z27870" s="289"/>
    </row>
    <row r="27871" spans="22:26">
      <c r="V27871" s="288"/>
      <c r="W27871" s="287"/>
      <c r="Z27871" s="289"/>
    </row>
    <row r="27872" spans="22:26">
      <c r="V27872" s="288"/>
      <c r="W27872" s="287"/>
      <c r="Z27872" s="289"/>
    </row>
    <row r="27873" spans="22:26">
      <c r="V27873" s="288"/>
      <c r="W27873" s="287"/>
      <c r="Z27873" s="289"/>
    </row>
    <row r="27874" spans="22:26">
      <c r="V27874" s="288"/>
      <c r="W27874" s="287"/>
      <c r="Z27874" s="289"/>
    </row>
    <row r="27875" spans="22:26">
      <c r="V27875" s="288"/>
      <c r="W27875" s="287"/>
      <c r="Z27875" s="289"/>
    </row>
    <row r="27876" spans="22:26">
      <c r="V27876" s="288"/>
      <c r="W27876" s="287"/>
      <c r="Z27876" s="289"/>
    </row>
    <row r="27877" spans="22:26">
      <c r="V27877" s="288"/>
      <c r="W27877" s="287"/>
      <c r="Z27877" s="289"/>
    </row>
    <row r="27878" spans="22:26">
      <c r="V27878" s="288"/>
      <c r="W27878" s="287"/>
      <c r="Z27878" s="289"/>
    </row>
    <row r="27879" spans="22:26">
      <c r="V27879" s="288"/>
      <c r="W27879" s="287"/>
      <c r="Z27879" s="289"/>
    </row>
    <row r="27880" spans="22:26">
      <c r="V27880" s="288"/>
      <c r="W27880" s="287"/>
      <c r="Z27880" s="289"/>
    </row>
    <row r="27881" spans="22:26">
      <c r="V27881" s="288"/>
      <c r="W27881" s="287"/>
      <c r="Z27881" s="289"/>
    </row>
    <row r="27882" spans="22:26">
      <c r="V27882" s="288"/>
      <c r="W27882" s="287"/>
      <c r="Z27882" s="289"/>
    </row>
    <row r="27883" spans="22:26">
      <c r="V27883" s="288"/>
      <c r="W27883" s="287"/>
      <c r="Z27883" s="289"/>
    </row>
    <row r="27884" spans="22:26">
      <c r="V27884" s="288"/>
      <c r="W27884" s="287"/>
      <c r="Z27884" s="289"/>
    </row>
    <row r="27885" spans="22:26">
      <c r="V27885" s="288"/>
      <c r="W27885" s="287"/>
      <c r="Z27885" s="289"/>
    </row>
    <row r="27886" spans="22:26">
      <c r="V27886" s="288"/>
      <c r="W27886" s="287"/>
      <c r="Z27886" s="289"/>
    </row>
    <row r="27887" spans="22:26">
      <c r="V27887" s="288"/>
      <c r="W27887" s="287"/>
      <c r="Z27887" s="289"/>
    </row>
    <row r="27888" spans="22:26">
      <c r="V27888" s="288"/>
      <c r="W27888" s="287"/>
      <c r="Z27888" s="289"/>
    </row>
    <row r="27889" spans="22:26">
      <c r="V27889" s="288"/>
      <c r="W27889" s="287"/>
      <c r="Z27889" s="289"/>
    </row>
    <row r="27890" spans="22:26">
      <c r="V27890" s="288"/>
      <c r="W27890" s="287"/>
      <c r="Z27890" s="289"/>
    </row>
    <row r="27891" spans="22:26">
      <c r="V27891" s="288"/>
      <c r="W27891" s="287"/>
      <c r="Z27891" s="289"/>
    </row>
    <row r="27892" spans="22:26">
      <c r="V27892" s="288"/>
      <c r="W27892" s="287"/>
      <c r="Z27892" s="289"/>
    </row>
    <row r="27893" spans="22:26">
      <c r="V27893" s="288"/>
      <c r="W27893" s="287"/>
      <c r="Z27893" s="289"/>
    </row>
    <row r="27894" spans="22:26">
      <c r="V27894" s="288"/>
      <c r="W27894" s="287"/>
      <c r="Z27894" s="289"/>
    </row>
    <row r="27895" spans="22:26">
      <c r="V27895" s="288"/>
      <c r="W27895" s="287"/>
      <c r="Z27895" s="289"/>
    </row>
    <row r="27896" spans="22:26">
      <c r="V27896" s="288"/>
      <c r="W27896" s="287"/>
      <c r="Z27896" s="289"/>
    </row>
    <row r="27897" spans="22:26">
      <c r="V27897" s="288"/>
      <c r="W27897" s="287"/>
      <c r="Z27897" s="289"/>
    </row>
    <row r="27898" spans="22:26">
      <c r="V27898" s="288"/>
      <c r="W27898" s="287"/>
      <c r="Z27898" s="289"/>
    </row>
    <row r="27899" spans="22:26">
      <c r="V27899" s="288"/>
      <c r="W27899" s="287"/>
      <c r="Z27899" s="289"/>
    </row>
    <row r="27900" spans="22:26">
      <c r="V27900" s="288"/>
      <c r="W27900" s="287"/>
      <c r="Z27900" s="289"/>
    </row>
    <row r="27901" spans="22:26">
      <c r="V27901" s="288"/>
      <c r="W27901" s="287"/>
      <c r="Z27901" s="289"/>
    </row>
    <row r="27902" spans="22:26">
      <c r="V27902" s="288"/>
      <c r="W27902" s="287"/>
      <c r="Z27902" s="289"/>
    </row>
    <row r="27903" spans="22:26">
      <c r="V27903" s="288"/>
      <c r="W27903" s="287"/>
      <c r="Z27903" s="289"/>
    </row>
    <row r="27904" spans="22:26">
      <c r="V27904" s="288"/>
      <c r="W27904" s="287"/>
      <c r="Z27904" s="289"/>
    </row>
    <row r="27905" spans="22:26">
      <c r="V27905" s="288"/>
      <c r="W27905" s="287"/>
      <c r="Z27905" s="289"/>
    </row>
    <row r="27906" spans="22:26">
      <c r="V27906" s="288"/>
      <c r="W27906" s="287"/>
      <c r="Z27906" s="289"/>
    </row>
    <row r="27907" spans="22:26">
      <c r="V27907" s="288"/>
      <c r="W27907" s="287"/>
      <c r="Z27907" s="289"/>
    </row>
    <row r="27908" spans="22:26">
      <c r="V27908" s="288"/>
      <c r="W27908" s="287"/>
      <c r="Z27908" s="289"/>
    </row>
    <row r="27909" spans="22:26">
      <c r="V27909" s="288"/>
      <c r="W27909" s="287"/>
      <c r="Z27909" s="289"/>
    </row>
    <row r="27910" spans="22:26">
      <c r="V27910" s="288"/>
      <c r="W27910" s="287"/>
      <c r="Z27910" s="289"/>
    </row>
    <row r="27911" spans="22:26">
      <c r="V27911" s="288"/>
      <c r="W27911" s="287"/>
      <c r="Z27911" s="289"/>
    </row>
    <row r="27912" spans="22:26">
      <c r="V27912" s="288"/>
      <c r="W27912" s="287"/>
      <c r="Z27912" s="289"/>
    </row>
    <row r="27913" spans="22:26">
      <c r="V27913" s="288"/>
      <c r="W27913" s="287"/>
      <c r="Z27913" s="289"/>
    </row>
    <row r="27914" spans="22:26">
      <c r="V27914" s="288"/>
      <c r="W27914" s="287"/>
      <c r="Z27914" s="289"/>
    </row>
    <row r="27915" spans="22:26">
      <c r="V27915" s="288"/>
      <c r="W27915" s="287"/>
      <c r="Z27915" s="289"/>
    </row>
    <row r="27916" spans="22:26">
      <c r="V27916" s="288"/>
      <c r="W27916" s="287"/>
      <c r="Z27916" s="289"/>
    </row>
    <row r="27917" spans="22:26">
      <c r="V27917" s="288"/>
      <c r="W27917" s="287"/>
      <c r="Z27917" s="289"/>
    </row>
    <row r="27918" spans="22:26">
      <c r="V27918" s="288"/>
      <c r="W27918" s="287"/>
      <c r="Z27918" s="289"/>
    </row>
    <row r="27919" spans="22:26">
      <c r="V27919" s="288"/>
      <c r="W27919" s="287"/>
      <c r="Z27919" s="289"/>
    </row>
    <row r="27920" spans="22:26">
      <c r="V27920" s="288"/>
      <c r="W27920" s="287"/>
      <c r="Z27920" s="289"/>
    </row>
    <row r="27921" spans="22:26">
      <c r="V27921" s="288"/>
      <c r="W27921" s="287"/>
      <c r="Z27921" s="289"/>
    </row>
    <row r="27922" spans="22:26">
      <c r="V27922" s="288"/>
      <c r="W27922" s="287"/>
      <c r="Z27922" s="289"/>
    </row>
    <row r="27923" spans="22:26">
      <c r="V27923" s="288"/>
      <c r="W27923" s="287"/>
      <c r="Z27923" s="289"/>
    </row>
    <row r="27924" spans="22:26">
      <c r="V27924" s="288"/>
      <c r="W27924" s="287"/>
      <c r="Z27924" s="289"/>
    </row>
    <row r="27925" spans="22:26">
      <c r="V27925" s="288"/>
      <c r="W27925" s="287"/>
      <c r="Z27925" s="289"/>
    </row>
    <row r="27926" spans="22:26">
      <c r="V27926" s="288"/>
      <c r="W27926" s="287"/>
      <c r="Z27926" s="289"/>
    </row>
    <row r="27927" spans="22:26">
      <c r="V27927" s="288"/>
      <c r="W27927" s="287"/>
      <c r="Z27927" s="289"/>
    </row>
    <row r="27928" spans="22:26">
      <c r="V27928" s="288"/>
      <c r="W27928" s="287"/>
      <c r="Z27928" s="289"/>
    </row>
    <row r="27929" spans="22:26">
      <c r="V27929" s="288"/>
      <c r="W27929" s="287"/>
      <c r="Z27929" s="289"/>
    </row>
    <row r="27930" spans="22:26">
      <c r="V27930" s="288"/>
      <c r="W27930" s="287"/>
      <c r="Z27930" s="289"/>
    </row>
    <row r="27931" spans="22:26">
      <c r="V27931" s="288"/>
      <c r="W27931" s="287"/>
      <c r="Z27931" s="289"/>
    </row>
    <row r="27932" spans="22:26">
      <c r="V27932" s="288"/>
      <c r="W27932" s="287"/>
      <c r="Z27932" s="289"/>
    </row>
    <row r="27933" spans="22:26">
      <c r="V27933" s="288"/>
      <c r="W27933" s="287"/>
      <c r="Z27933" s="289"/>
    </row>
    <row r="27934" spans="22:26">
      <c r="V27934" s="288"/>
      <c r="W27934" s="287"/>
      <c r="Z27934" s="289"/>
    </row>
    <row r="27935" spans="22:26">
      <c r="V27935" s="288"/>
      <c r="W27935" s="287"/>
      <c r="Z27935" s="289"/>
    </row>
    <row r="27936" spans="22:26">
      <c r="V27936" s="288"/>
      <c r="W27936" s="287"/>
      <c r="Z27936" s="289"/>
    </row>
    <row r="27937" spans="22:26">
      <c r="V27937" s="288"/>
      <c r="W27937" s="287"/>
      <c r="Z27937" s="289"/>
    </row>
    <row r="27938" spans="22:26">
      <c r="V27938" s="288"/>
      <c r="W27938" s="287"/>
      <c r="Z27938" s="289"/>
    </row>
    <row r="27939" spans="22:26">
      <c r="V27939" s="288"/>
      <c r="W27939" s="287"/>
      <c r="Z27939" s="289"/>
    </row>
    <row r="27940" spans="22:26">
      <c r="V27940" s="288"/>
      <c r="W27940" s="287"/>
      <c r="Z27940" s="289"/>
    </row>
    <row r="27941" spans="22:26">
      <c r="V27941" s="288"/>
      <c r="W27941" s="287"/>
      <c r="Z27941" s="289"/>
    </row>
    <row r="27942" spans="22:26">
      <c r="V27942" s="288"/>
      <c r="W27942" s="287"/>
      <c r="Z27942" s="289"/>
    </row>
    <row r="27943" spans="22:26">
      <c r="V27943" s="288"/>
      <c r="W27943" s="287"/>
      <c r="Z27943" s="289"/>
    </row>
    <row r="27944" spans="22:26">
      <c r="V27944" s="288"/>
      <c r="W27944" s="287"/>
      <c r="Z27944" s="289"/>
    </row>
    <row r="27945" spans="22:26">
      <c r="V27945" s="288"/>
      <c r="W27945" s="287"/>
      <c r="Z27945" s="289"/>
    </row>
    <row r="27946" spans="22:26">
      <c r="V27946" s="288"/>
      <c r="W27946" s="287"/>
      <c r="Z27946" s="289"/>
    </row>
    <row r="27947" spans="22:26">
      <c r="V27947" s="288"/>
      <c r="W27947" s="287"/>
      <c r="Z27947" s="289"/>
    </row>
    <row r="27948" spans="22:26">
      <c r="V27948" s="288"/>
      <c r="W27948" s="287"/>
      <c r="Z27948" s="289"/>
    </row>
    <row r="27949" spans="22:26">
      <c r="V27949" s="288"/>
      <c r="W27949" s="287"/>
      <c r="Z27949" s="289"/>
    </row>
    <row r="27950" spans="22:26">
      <c r="V27950" s="288"/>
      <c r="W27950" s="287"/>
      <c r="Z27950" s="289"/>
    </row>
    <row r="27951" spans="22:26">
      <c r="V27951" s="288"/>
      <c r="W27951" s="287"/>
      <c r="Z27951" s="289"/>
    </row>
    <row r="27952" spans="22:26">
      <c r="V27952" s="288"/>
      <c r="W27952" s="287"/>
      <c r="Z27952" s="289"/>
    </row>
    <row r="27953" spans="22:26">
      <c r="V27953" s="288"/>
      <c r="W27953" s="287"/>
      <c r="Z27953" s="289"/>
    </row>
    <row r="27954" spans="22:26">
      <c r="V27954" s="288"/>
      <c r="W27954" s="287"/>
      <c r="Z27954" s="289"/>
    </row>
    <row r="27955" spans="22:26">
      <c r="V27955" s="288"/>
      <c r="W27955" s="287"/>
      <c r="Z27955" s="289"/>
    </row>
    <row r="27956" spans="22:26">
      <c r="V27956" s="288"/>
      <c r="W27956" s="287"/>
      <c r="Z27956" s="289"/>
    </row>
    <row r="27957" spans="22:26">
      <c r="V27957" s="288"/>
      <c r="W27957" s="287"/>
      <c r="Z27957" s="289"/>
    </row>
    <row r="27958" spans="22:26">
      <c r="V27958" s="288"/>
      <c r="W27958" s="287"/>
      <c r="Z27958" s="289"/>
    </row>
    <row r="27959" spans="22:26">
      <c r="V27959" s="288"/>
      <c r="W27959" s="287"/>
      <c r="Z27959" s="289"/>
    </row>
    <row r="27960" spans="22:26">
      <c r="V27960" s="288"/>
      <c r="W27960" s="287"/>
      <c r="Z27960" s="289"/>
    </row>
    <row r="27961" spans="22:26">
      <c r="V27961" s="288"/>
      <c r="W27961" s="287"/>
      <c r="Z27961" s="289"/>
    </row>
    <row r="27962" spans="22:26">
      <c r="V27962" s="288"/>
      <c r="W27962" s="287"/>
      <c r="Z27962" s="289"/>
    </row>
    <row r="27963" spans="22:26">
      <c r="V27963" s="288"/>
      <c r="W27963" s="287"/>
      <c r="Z27963" s="289"/>
    </row>
    <row r="27964" spans="22:26">
      <c r="V27964" s="288"/>
      <c r="W27964" s="287"/>
      <c r="Z27964" s="289"/>
    </row>
    <row r="27965" spans="22:26">
      <c r="V27965" s="288"/>
      <c r="W27965" s="287"/>
      <c r="Z27965" s="289"/>
    </row>
    <row r="27966" spans="22:26">
      <c r="V27966" s="288"/>
      <c r="W27966" s="287"/>
      <c r="Z27966" s="289"/>
    </row>
    <row r="27967" spans="22:26">
      <c r="V27967" s="288"/>
      <c r="W27967" s="287"/>
      <c r="Z27967" s="289"/>
    </row>
    <row r="27968" spans="22:26">
      <c r="V27968" s="288"/>
      <c r="W27968" s="287"/>
      <c r="Z27968" s="289"/>
    </row>
    <row r="27969" spans="22:26">
      <c r="V27969" s="288"/>
      <c r="W27969" s="287"/>
      <c r="Z27969" s="289"/>
    </row>
    <row r="27970" spans="22:26">
      <c r="V27970" s="288"/>
      <c r="W27970" s="287"/>
      <c r="Z27970" s="289"/>
    </row>
    <row r="27971" spans="22:26">
      <c r="V27971" s="288"/>
      <c r="W27971" s="287"/>
      <c r="Z27971" s="289"/>
    </row>
    <row r="27972" spans="22:26">
      <c r="V27972" s="288"/>
      <c r="W27972" s="287"/>
      <c r="Z27972" s="289"/>
    </row>
    <row r="27973" spans="22:26">
      <c r="V27973" s="288"/>
      <c r="W27973" s="287"/>
      <c r="Z27973" s="289"/>
    </row>
    <row r="27974" spans="22:26">
      <c r="V27974" s="288"/>
      <c r="W27974" s="287"/>
      <c r="Z27974" s="289"/>
    </row>
    <row r="27975" spans="22:26">
      <c r="V27975" s="288"/>
      <c r="W27975" s="287"/>
      <c r="Z27975" s="289"/>
    </row>
    <row r="27976" spans="22:26">
      <c r="V27976" s="288"/>
      <c r="W27976" s="287"/>
      <c r="Z27976" s="289"/>
    </row>
    <row r="27977" spans="22:26">
      <c r="V27977" s="288"/>
      <c r="W27977" s="287"/>
      <c r="Z27977" s="289"/>
    </row>
    <row r="27978" spans="22:26">
      <c r="V27978" s="288"/>
      <c r="W27978" s="287"/>
      <c r="Z27978" s="289"/>
    </row>
    <row r="27979" spans="22:26">
      <c r="V27979" s="288"/>
      <c r="W27979" s="287"/>
      <c r="Z27979" s="289"/>
    </row>
    <row r="27980" spans="22:26">
      <c r="V27980" s="288"/>
      <c r="W27980" s="287"/>
      <c r="Z27980" s="289"/>
    </row>
    <row r="27981" spans="22:26">
      <c r="V27981" s="288"/>
      <c r="W27981" s="287"/>
      <c r="Z27981" s="289"/>
    </row>
    <row r="27982" spans="22:26">
      <c r="V27982" s="288"/>
      <c r="W27982" s="287"/>
      <c r="Z27982" s="289"/>
    </row>
    <row r="27983" spans="22:26">
      <c r="V27983" s="288"/>
      <c r="W27983" s="287"/>
      <c r="Z27983" s="289"/>
    </row>
    <row r="27984" spans="22:26">
      <c r="V27984" s="288"/>
      <c r="W27984" s="287"/>
      <c r="Z27984" s="289"/>
    </row>
    <row r="27985" spans="22:26">
      <c r="V27985" s="288"/>
      <c r="W27985" s="287"/>
      <c r="Z27985" s="289"/>
    </row>
    <row r="27986" spans="22:26">
      <c r="V27986" s="288"/>
      <c r="W27986" s="287"/>
      <c r="Z27986" s="289"/>
    </row>
    <row r="27987" spans="22:26">
      <c r="V27987" s="288"/>
      <c r="W27987" s="287"/>
      <c r="Z27987" s="289"/>
    </row>
    <row r="27988" spans="22:26">
      <c r="V27988" s="288"/>
      <c r="W27988" s="287"/>
      <c r="Z27988" s="289"/>
    </row>
    <row r="27989" spans="22:26">
      <c r="V27989" s="288"/>
      <c r="W27989" s="287"/>
      <c r="Z27989" s="289"/>
    </row>
    <row r="27990" spans="22:26">
      <c r="V27990" s="288"/>
      <c r="W27990" s="287"/>
      <c r="Z27990" s="289"/>
    </row>
    <row r="27991" spans="22:26">
      <c r="V27991" s="288"/>
      <c r="W27991" s="287"/>
      <c r="Z27991" s="289"/>
    </row>
    <row r="27992" spans="22:26">
      <c r="V27992" s="288"/>
      <c r="W27992" s="287"/>
      <c r="Z27992" s="289"/>
    </row>
    <row r="27993" spans="22:26">
      <c r="V27993" s="288"/>
      <c r="W27993" s="287"/>
      <c r="Z27993" s="289"/>
    </row>
    <row r="27994" spans="22:26">
      <c r="V27994" s="288"/>
      <c r="W27994" s="287"/>
      <c r="Z27994" s="289"/>
    </row>
    <row r="27995" spans="22:26">
      <c r="V27995" s="288"/>
      <c r="W27995" s="287"/>
      <c r="Z27995" s="289"/>
    </row>
    <row r="27996" spans="22:26">
      <c r="V27996" s="288"/>
      <c r="W27996" s="287"/>
      <c r="Z27996" s="289"/>
    </row>
    <row r="27997" spans="22:26">
      <c r="V27997" s="288"/>
      <c r="W27997" s="287"/>
      <c r="Z27997" s="289"/>
    </row>
    <row r="27998" spans="22:26">
      <c r="V27998" s="288"/>
      <c r="W27998" s="287"/>
      <c r="Z27998" s="289"/>
    </row>
    <row r="27999" spans="22:26">
      <c r="V27999" s="288"/>
      <c r="W27999" s="287"/>
      <c r="Z27999" s="289"/>
    </row>
    <row r="28000" spans="22:26">
      <c r="V28000" s="288"/>
      <c r="W28000" s="287"/>
      <c r="Z28000" s="289"/>
    </row>
    <row r="28001" spans="22:26">
      <c r="V28001" s="288"/>
      <c r="W28001" s="287"/>
      <c r="Z28001" s="289"/>
    </row>
    <row r="28002" spans="22:26">
      <c r="V28002" s="288"/>
      <c r="W28002" s="287"/>
      <c r="Z28002" s="289"/>
    </row>
    <row r="28003" spans="22:26">
      <c r="V28003" s="288"/>
      <c r="W28003" s="287"/>
      <c r="Z28003" s="289"/>
    </row>
    <row r="28004" spans="22:26">
      <c r="V28004" s="288"/>
      <c r="W28004" s="287"/>
      <c r="Z28004" s="289"/>
    </row>
    <row r="28005" spans="22:26">
      <c r="V28005" s="288"/>
      <c r="W28005" s="287"/>
      <c r="Z28005" s="289"/>
    </row>
    <row r="28006" spans="22:26">
      <c r="V28006" s="288"/>
      <c r="W28006" s="287"/>
      <c r="Z28006" s="289"/>
    </row>
    <row r="28007" spans="22:26">
      <c r="V28007" s="288"/>
      <c r="W28007" s="287"/>
      <c r="Z28007" s="289"/>
    </row>
    <row r="28008" spans="22:26">
      <c r="V28008" s="288"/>
      <c r="W28008" s="287"/>
      <c r="Z28008" s="289"/>
    </row>
    <row r="28009" spans="22:26">
      <c r="V28009" s="288"/>
      <c r="W28009" s="287"/>
      <c r="Z28009" s="289"/>
    </row>
    <row r="28010" spans="22:26">
      <c r="V28010" s="288"/>
      <c r="W28010" s="287"/>
      <c r="Z28010" s="289"/>
    </row>
    <row r="28011" spans="22:26">
      <c r="V28011" s="288"/>
      <c r="W28011" s="287"/>
      <c r="Z28011" s="289"/>
    </row>
    <row r="28012" spans="22:26">
      <c r="V28012" s="288"/>
      <c r="W28012" s="287"/>
      <c r="Z28012" s="289"/>
    </row>
    <row r="28013" spans="22:26">
      <c r="V28013" s="288"/>
      <c r="W28013" s="287"/>
      <c r="Z28013" s="289"/>
    </row>
    <row r="28014" spans="22:26">
      <c r="V28014" s="288"/>
      <c r="W28014" s="287"/>
      <c r="Z28014" s="289"/>
    </row>
    <row r="28015" spans="22:26">
      <c r="V28015" s="288"/>
      <c r="W28015" s="287"/>
      <c r="Z28015" s="289"/>
    </row>
    <row r="28016" spans="22:26">
      <c r="V28016" s="288"/>
      <c r="W28016" s="287"/>
      <c r="Z28016" s="289"/>
    </row>
    <row r="28017" spans="22:26">
      <c r="V28017" s="288"/>
      <c r="W28017" s="287"/>
      <c r="Z28017" s="289"/>
    </row>
    <row r="28018" spans="22:26">
      <c r="V28018" s="288"/>
      <c r="W28018" s="287"/>
      <c r="Z28018" s="289"/>
    </row>
    <row r="28019" spans="22:26">
      <c r="V28019" s="288"/>
      <c r="W28019" s="287"/>
      <c r="Z28019" s="289"/>
    </row>
    <row r="28020" spans="22:26">
      <c r="V28020" s="288"/>
      <c r="W28020" s="287"/>
      <c r="Z28020" s="289"/>
    </row>
    <row r="28021" spans="22:26">
      <c r="V28021" s="288"/>
      <c r="W28021" s="287"/>
      <c r="Z28021" s="289"/>
    </row>
    <row r="28022" spans="22:26">
      <c r="V28022" s="288"/>
      <c r="W28022" s="287"/>
      <c r="Z28022" s="289"/>
    </row>
    <row r="28023" spans="22:26">
      <c r="V28023" s="288"/>
      <c r="W28023" s="287"/>
      <c r="Z28023" s="289"/>
    </row>
    <row r="28024" spans="22:26">
      <c r="V28024" s="288"/>
      <c r="W28024" s="287"/>
      <c r="Z28024" s="289"/>
    </row>
    <row r="28025" spans="22:26">
      <c r="V28025" s="288"/>
      <c r="W28025" s="287"/>
      <c r="Z28025" s="289"/>
    </row>
    <row r="28026" spans="22:26">
      <c r="V28026" s="288"/>
      <c r="W28026" s="287"/>
      <c r="Z28026" s="289"/>
    </row>
    <row r="28027" spans="22:26">
      <c r="V28027" s="288"/>
      <c r="W28027" s="287"/>
      <c r="Z28027" s="289"/>
    </row>
    <row r="28028" spans="22:26">
      <c r="V28028" s="288"/>
      <c r="W28028" s="287"/>
      <c r="Z28028" s="289"/>
    </row>
    <row r="28029" spans="22:26">
      <c r="V28029" s="288"/>
      <c r="W28029" s="287"/>
      <c r="Z28029" s="289"/>
    </row>
    <row r="28030" spans="22:26">
      <c r="V28030" s="288"/>
      <c r="W28030" s="287"/>
      <c r="Z28030" s="289"/>
    </row>
    <row r="28031" spans="22:26">
      <c r="V28031" s="288"/>
      <c r="W28031" s="287"/>
      <c r="Z28031" s="289"/>
    </row>
    <row r="28032" spans="22:26">
      <c r="V28032" s="288"/>
      <c r="W28032" s="287"/>
      <c r="Z28032" s="289"/>
    </row>
    <row r="28033" spans="22:26">
      <c r="V28033" s="288"/>
      <c r="W28033" s="287"/>
      <c r="Z28033" s="289"/>
    </row>
    <row r="28034" spans="22:26">
      <c r="V28034" s="288"/>
      <c r="W28034" s="287"/>
      <c r="Z28034" s="289"/>
    </row>
    <row r="28035" spans="22:26">
      <c r="V28035" s="288"/>
      <c r="W28035" s="287"/>
      <c r="Z28035" s="289"/>
    </row>
    <row r="28036" spans="22:26">
      <c r="V28036" s="288"/>
      <c r="W28036" s="287"/>
      <c r="Z28036" s="289"/>
    </row>
    <row r="28037" spans="22:26">
      <c r="V28037" s="288"/>
      <c r="W28037" s="287"/>
      <c r="Z28037" s="289"/>
    </row>
    <row r="28038" spans="22:26">
      <c r="V28038" s="288"/>
      <c r="W28038" s="287"/>
      <c r="Z28038" s="289"/>
    </row>
    <row r="28039" spans="22:26">
      <c r="V28039" s="288"/>
      <c r="W28039" s="287"/>
      <c r="Z28039" s="289"/>
    </row>
    <row r="28040" spans="22:26">
      <c r="V28040" s="288"/>
      <c r="W28040" s="287"/>
      <c r="Z28040" s="289"/>
    </row>
    <row r="28041" spans="22:26">
      <c r="V28041" s="288"/>
      <c r="W28041" s="287"/>
      <c r="Z28041" s="289"/>
    </row>
    <row r="28042" spans="22:26">
      <c r="V28042" s="288"/>
      <c r="W28042" s="287"/>
      <c r="Z28042" s="289"/>
    </row>
    <row r="28043" spans="22:26">
      <c r="V28043" s="288"/>
      <c r="W28043" s="287"/>
      <c r="Z28043" s="289"/>
    </row>
    <row r="28044" spans="22:26">
      <c r="V28044" s="288"/>
      <c r="W28044" s="287"/>
      <c r="Z28044" s="289"/>
    </row>
    <row r="28045" spans="22:26">
      <c r="V28045" s="288"/>
      <c r="W28045" s="287"/>
      <c r="Z28045" s="289"/>
    </row>
    <row r="28046" spans="22:26">
      <c r="V28046" s="288"/>
      <c r="W28046" s="287"/>
      <c r="Z28046" s="289"/>
    </row>
    <row r="28047" spans="22:26">
      <c r="V28047" s="288"/>
      <c r="W28047" s="287"/>
      <c r="Z28047" s="289"/>
    </row>
    <row r="28048" spans="22:26">
      <c r="V28048" s="288"/>
      <c r="W28048" s="287"/>
      <c r="Z28048" s="289"/>
    </row>
    <row r="28049" spans="22:26">
      <c r="V28049" s="288"/>
      <c r="W28049" s="287"/>
      <c r="Z28049" s="289"/>
    </row>
    <row r="28050" spans="22:26">
      <c r="V28050" s="288"/>
      <c r="W28050" s="287"/>
      <c r="Z28050" s="289"/>
    </row>
    <row r="28051" spans="22:26">
      <c r="V28051" s="288"/>
      <c r="W28051" s="287"/>
      <c r="Z28051" s="289"/>
    </row>
    <row r="28052" spans="22:26">
      <c r="V28052" s="288"/>
      <c r="W28052" s="287"/>
      <c r="Z28052" s="289"/>
    </row>
    <row r="28053" spans="22:26">
      <c r="V28053" s="288"/>
      <c r="W28053" s="287"/>
      <c r="Z28053" s="289"/>
    </row>
    <row r="28054" spans="22:26">
      <c r="V28054" s="288"/>
      <c r="W28054" s="287"/>
      <c r="Z28054" s="289"/>
    </row>
    <row r="28055" spans="22:26">
      <c r="V28055" s="288"/>
      <c r="W28055" s="287"/>
      <c r="Z28055" s="289"/>
    </row>
    <row r="28056" spans="22:26">
      <c r="V28056" s="288"/>
      <c r="W28056" s="287"/>
      <c r="Z28056" s="289"/>
    </row>
    <row r="28057" spans="22:26">
      <c r="V28057" s="288"/>
      <c r="W28057" s="287"/>
      <c r="Z28057" s="289"/>
    </row>
    <row r="28058" spans="22:26">
      <c r="V28058" s="288"/>
      <c r="W28058" s="287"/>
      <c r="Z28058" s="289"/>
    </row>
    <row r="28059" spans="22:26">
      <c r="V28059" s="288"/>
      <c r="W28059" s="287"/>
      <c r="Z28059" s="289"/>
    </row>
    <row r="28060" spans="22:26">
      <c r="V28060" s="288"/>
      <c r="W28060" s="287"/>
      <c r="Z28060" s="289"/>
    </row>
    <row r="28061" spans="22:26">
      <c r="V28061" s="288"/>
      <c r="W28061" s="287"/>
      <c r="Z28061" s="289"/>
    </row>
    <row r="28062" spans="22:26">
      <c r="V28062" s="288"/>
      <c r="W28062" s="287"/>
      <c r="Z28062" s="289"/>
    </row>
    <row r="28063" spans="22:26">
      <c r="V28063" s="288"/>
      <c r="W28063" s="287"/>
      <c r="Z28063" s="289"/>
    </row>
    <row r="28064" spans="22:26">
      <c r="V28064" s="288"/>
      <c r="W28064" s="287"/>
      <c r="Z28064" s="289"/>
    </row>
    <row r="28065" spans="22:26">
      <c r="V28065" s="288"/>
      <c r="W28065" s="287"/>
      <c r="Z28065" s="289"/>
    </row>
    <row r="28066" spans="22:26">
      <c r="V28066" s="288"/>
      <c r="W28066" s="287"/>
      <c r="Z28066" s="289"/>
    </row>
    <row r="28067" spans="22:26">
      <c r="V28067" s="288"/>
      <c r="W28067" s="287"/>
      <c r="Z28067" s="289"/>
    </row>
    <row r="28068" spans="22:26">
      <c r="V28068" s="288"/>
      <c r="W28068" s="287"/>
      <c r="Z28068" s="289"/>
    </row>
    <row r="28069" spans="22:26">
      <c r="V28069" s="288"/>
      <c r="W28069" s="287"/>
      <c r="Z28069" s="289"/>
    </row>
    <row r="28070" spans="22:26">
      <c r="V28070" s="288"/>
      <c r="W28070" s="287"/>
      <c r="Z28070" s="289"/>
    </row>
    <row r="28071" spans="22:26">
      <c r="V28071" s="288"/>
      <c r="W28071" s="287"/>
      <c r="Z28071" s="289"/>
    </row>
    <row r="28072" spans="22:26">
      <c r="V28072" s="288"/>
      <c r="W28072" s="287"/>
      <c r="Z28072" s="289"/>
    </row>
    <row r="28073" spans="22:26">
      <c r="V28073" s="288"/>
      <c r="W28073" s="287"/>
      <c r="Z28073" s="289"/>
    </row>
    <row r="28074" spans="22:26">
      <c r="V28074" s="288"/>
      <c r="W28074" s="287"/>
      <c r="Z28074" s="289"/>
    </row>
    <row r="28075" spans="22:26">
      <c r="V28075" s="288"/>
      <c r="W28075" s="287"/>
      <c r="Z28075" s="289"/>
    </row>
    <row r="28076" spans="22:26">
      <c r="V28076" s="288"/>
      <c r="W28076" s="287"/>
      <c r="Z28076" s="289"/>
    </row>
    <row r="28077" spans="22:26">
      <c r="V28077" s="288"/>
      <c r="W28077" s="287"/>
      <c r="Z28077" s="289"/>
    </row>
    <row r="28078" spans="22:26">
      <c r="V28078" s="288"/>
      <c r="W28078" s="287"/>
      <c r="Z28078" s="289"/>
    </row>
    <row r="28079" spans="22:26">
      <c r="V28079" s="288"/>
      <c r="W28079" s="287"/>
      <c r="Z28079" s="289"/>
    </row>
    <row r="28080" spans="22:26">
      <c r="V28080" s="288"/>
      <c r="W28080" s="287"/>
      <c r="Z28080" s="289"/>
    </row>
    <row r="28081" spans="22:26">
      <c r="V28081" s="288"/>
      <c r="W28081" s="287"/>
      <c r="Z28081" s="289"/>
    </row>
    <row r="28082" spans="22:26">
      <c r="V28082" s="288"/>
      <c r="W28082" s="287"/>
      <c r="Z28082" s="289"/>
    </row>
    <row r="28083" spans="22:26">
      <c r="V28083" s="288"/>
      <c r="W28083" s="287"/>
      <c r="Z28083" s="289"/>
    </row>
    <row r="28084" spans="22:26">
      <c r="V28084" s="288"/>
      <c r="W28084" s="287"/>
      <c r="Z28084" s="289"/>
    </row>
    <row r="28085" spans="22:26">
      <c r="V28085" s="288"/>
      <c r="W28085" s="287"/>
      <c r="Z28085" s="289"/>
    </row>
    <row r="28086" spans="22:26">
      <c r="V28086" s="288"/>
      <c r="W28086" s="287"/>
      <c r="Z28086" s="289"/>
    </row>
    <row r="28087" spans="22:26">
      <c r="V28087" s="288"/>
      <c r="W28087" s="287"/>
      <c r="Z28087" s="289"/>
    </row>
    <row r="28088" spans="22:26">
      <c r="V28088" s="288"/>
      <c r="W28088" s="287"/>
      <c r="Z28088" s="289"/>
    </row>
    <row r="28089" spans="22:26">
      <c r="V28089" s="288"/>
      <c r="W28089" s="287"/>
      <c r="Z28089" s="289"/>
    </row>
    <row r="28090" spans="22:26">
      <c r="V28090" s="288"/>
      <c r="W28090" s="287"/>
      <c r="Z28090" s="289"/>
    </row>
    <row r="28091" spans="22:26">
      <c r="V28091" s="288"/>
      <c r="W28091" s="287"/>
      <c r="Z28091" s="289"/>
    </row>
    <row r="28092" spans="22:26">
      <c r="V28092" s="288"/>
      <c r="W28092" s="287"/>
      <c r="Z28092" s="289"/>
    </row>
    <row r="28093" spans="22:26">
      <c r="V28093" s="288"/>
      <c r="W28093" s="287"/>
      <c r="Z28093" s="289"/>
    </row>
    <row r="28094" spans="22:26">
      <c r="V28094" s="288"/>
      <c r="W28094" s="287"/>
      <c r="Z28094" s="289"/>
    </row>
    <row r="28095" spans="22:26">
      <c r="V28095" s="288"/>
      <c r="W28095" s="287"/>
      <c r="Z28095" s="289"/>
    </row>
    <row r="28096" spans="22:26">
      <c r="V28096" s="288"/>
      <c r="W28096" s="287"/>
      <c r="Z28096" s="289"/>
    </row>
    <row r="28097" spans="22:26">
      <c r="V28097" s="288"/>
      <c r="W28097" s="287"/>
      <c r="Z28097" s="289"/>
    </row>
    <row r="28098" spans="22:26">
      <c r="V28098" s="288"/>
      <c r="W28098" s="287"/>
      <c r="Z28098" s="289"/>
    </row>
    <row r="28099" spans="22:26">
      <c r="V28099" s="288"/>
      <c r="W28099" s="287"/>
      <c r="Z28099" s="289"/>
    </row>
    <row r="28100" spans="22:26">
      <c r="V28100" s="288"/>
      <c r="W28100" s="287"/>
      <c r="Z28100" s="289"/>
    </row>
    <row r="28101" spans="22:26">
      <c r="V28101" s="288"/>
      <c r="W28101" s="287"/>
      <c r="Z28101" s="289"/>
    </row>
    <row r="28102" spans="22:26">
      <c r="V28102" s="288"/>
      <c r="W28102" s="287"/>
      <c r="Z28102" s="289"/>
    </row>
    <row r="28103" spans="22:26">
      <c r="V28103" s="288"/>
      <c r="W28103" s="287"/>
      <c r="Z28103" s="289"/>
    </row>
    <row r="28104" spans="22:26">
      <c r="V28104" s="288"/>
      <c r="W28104" s="287"/>
      <c r="Z28104" s="289"/>
    </row>
    <row r="28105" spans="22:26">
      <c r="V28105" s="288"/>
      <c r="W28105" s="287"/>
      <c r="Z28105" s="289"/>
    </row>
    <row r="28106" spans="22:26">
      <c r="V28106" s="288"/>
      <c r="W28106" s="287"/>
      <c r="Z28106" s="289"/>
    </row>
    <row r="28107" spans="22:26">
      <c r="V28107" s="288"/>
      <c r="W28107" s="287"/>
      <c r="Z28107" s="289"/>
    </row>
    <row r="28108" spans="22:26">
      <c r="V28108" s="288"/>
      <c r="W28108" s="287"/>
      <c r="Z28108" s="289"/>
    </row>
    <row r="28109" spans="22:26">
      <c r="V28109" s="288"/>
      <c r="W28109" s="287"/>
      <c r="Z28109" s="289"/>
    </row>
    <row r="28110" spans="22:26">
      <c r="V28110" s="288"/>
      <c r="W28110" s="287"/>
      <c r="Z28110" s="289"/>
    </row>
    <row r="28111" spans="22:26">
      <c r="V28111" s="288"/>
      <c r="W28111" s="287"/>
      <c r="Z28111" s="289"/>
    </row>
    <row r="28112" spans="22:26">
      <c r="V28112" s="288"/>
      <c r="W28112" s="287"/>
      <c r="Z28112" s="289"/>
    </row>
    <row r="28113" spans="22:26">
      <c r="V28113" s="288"/>
      <c r="W28113" s="287"/>
      <c r="Z28113" s="289"/>
    </row>
    <row r="28114" spans="22:26">
      <c r="V28114" s="288"/>
      <c r="W28114" s="287"/>
      <c r="Z28114" s="289"/>
    </row>
    <row r="28115" spans="22:26">
      <c r="V28115" s="288"/>
      <c r="W28115" s="287"/>
      <c r="Z28115" s="289"/>
    </row>
    <row r="28116" spans="22:26">
      <c r="V28116" s="288"/>
      <c r="W28116" s="287"/>
      <c r="Z28116" s="289"/>
    </row>
    <row r="28117" spans="22:26">
      <c r="V28117" s="288"/>
      <c r="W28117" s="287"/>
      <c r="Z28117" s="289"/>
    </row>
    <row r="28118" spans="22:26">
      <c r="V28118" s="288"/>
      <c r="W28118" s="287"/>
      <c r="Z28118" s="289"/>
    </row>
    <row r="28119" spans="22:26">
      <c r="V28119" s="288"/>
      <c r="W28119" s="287"/>
      <c r="Z28119" s="289"/>
    </row>
    <row r="28120" spans="22:26">
      <c r="V28120" s="288"/>
      <c r="W28120" s="287"/>
      <c r="Z28120" s="289"/>
    </row>
    <row r="28121" spans="22:26">
      <c r="V28121" s="288"/>
      <c r="W28121" s="287"/>
      <c r="Z28121" s="289"/>
    </row>
    <row r="28122" spans="22:26">
      <c r="V28122" s="288"/>
      <c r="W28122" s="287"/>
      <c r="Z28122" s="289"/>
    </row>
    <row r="28123" spans="22:26">
      <c r="V28123" s="288"/>
      <c r="W28123" s="287"/>
      <c r="Z28123" s="289"/>
    </row>
    <row r="28124" spans="22:26">
      <c r="V28124" s="288"/>
      <c r="W28124" s="287"/>
      <c r="Z28124" s="289"/>
    </row>
    <row r="28125" spans="22:26">
      <c r="V28125" s="288"/>
      <c r="W28125" s="287"/>
      <c r="Z28125" s="289"/>
    </row>
    <row r="28126" spans="22:26">
      <c r="V28126" s="288"/>
      <c r="W28126" s="287"/>
      <c r="Z28126" s="289"/>
    </row>
    <row r="28127" spans="22:26">
      <c r="V28127" s="288"/>
      <c r="W28127" s="287"/>
      <c r="Z28127" s="289"/>
    </row>
    <row r="28128" spans="22:26">
      <c r="V28128" s="288"/>
      <c r="W28128" s="287"/>
      <c r="Z28128" s="289"/>
    </row>
    <row r="28129" spans="22:26">
      <c r="V28129" s="288"/>
      <c r="W28129" s="287"/>
      <c r="Z28129" s="289"/>
    </row>
    <row r="28130" spans="22:26">
      <c r="V28130" s="288"/>
      <c r="W28130" s="287"/>
      <c r="Z28130" s="289"/>
    </row>
    <row r="28131" spans="22:26">
      <c r="V28131" s="288"/>
      <c r="W28131" s="287"/>
      <c r="Z28131" s="289"/>
    </row>
    <row r="28132" spans="22:26">
      <c r="V28132" s="288"/>
      <c r="W28132" s="287"/>
      <c r="Z28132" s="289"/>
    </row>
    <row r="28133" spans="22:26">
      <c r="V28133" s="288"/>
      <c r="W28133" s="287"/>
      <c r="Z28133" s="289"/>
    </row>
    <row r="28134" spans="22:26">
      <c r="V28134" s="288"/>
      <c r="W28134" s="287"/>
      <c r="Z28134" s="289"/>
    </row>
    <row r="28135" spans="22:26">
      <c r="V28135" s="288"/>
      <c r="W28135" s="287"/>
      <c r="Z28135" s="289"/>
    </row>
    <row r="28136" spans="22:26">
      <c r="V28136" s="288"/>
      <c r="W28136" s="287"/>
      <c r="Z28136" s="289"/>
    </row>
    <row r="28137" spans="22:26">
      <c r="V28137" s="288"/>
      <c r="W28137" s="287"/>
      <c r="Z28137" s="289"/>
    </row>
    <row r="28138" spans="22:26">
      <c r="V28138" s="288"/>
      <c r="W28138" s="287"/>
      <c r="Z28138" s="289"/>
    </row>
    <row r="28139" spans="22:26">
      <c r="V28139" s="288"/>
      <c r="W28139" s="287"/>
      <c r="Z28139" s="289"/>
    </row>
    <row r="28140" spans="22:26">
      <c r="V28140" s="288"/>
      <c r="W28140" s="287"/>
      <c r="Z28140" s="289"/>
    </row>
    <row r="28141" spans="22:26">
      <c r="V28141" s="288"/>
      <c r="W28141" s="287"/>
      <c r="Z28141" s="289"/>
    </row>
    <row r="28142" spans="22:26">
      <c r="V28142" s="288"/>
      <c r="W28142" s="287"/>
      <c r="Z28142" s="289"/>
    </row>
    <row r="28143" spans="22:26">
      <c r="V28143" s="288"/>
      <c r="W28143" s="287"/>
      <c r="Z28143" s="289"/>
    </row>
    <row r="28144" spans="22:26">
      <c r="V28144" s="288"/>
      <c r="W28144" s="287"/>
      <c r="Z28144" s="289"/>
    </row>
    <row r="28145" spans="22:26">
      <c r="V28145" s="288"/>
      <c r="W28145" s="287"/>
      <c r="Z28145" s="289"/>
    </row>
    <row r="28146" spans="22:26">
      <c r="V28146" s="288"/>
      <c r="W28146" s="287"/>
      <c r="Z28146" s="289"/>
    </row>
    <row r="28147" spans="22:26">
      <c r="V28147" s="288"/>
      <c r="W28147" s="287"/>
      <c r="Z28147" s="289"/>
    </row>
    <row r="28148" spans="22:26">
      <c r="V28148" s="288"/>
      <c r="W28148" s="287"/>
      <c r="Z28148" s="289"/>
    </row>
    <row r="28149" spans="22:26">
      <c r="V28149" s="288"/>
      <c r="W28149" s="287"/>
      <c r="Z28149" s="289"/>
    </row>
    <row r="28150" spans="22:26">
      <c r="V28150" s="288"/>
      <c r="W28150" s="287"/>
      <c r="Z28150" s="289"/>
    </row>
    <row r="28151" spans="22:26">
      <c r="V28151" s="288"/>
      <c r="W28151" s="287"/>
      <c r="Z28151" s="289"/>
    </row>
    <row r="28152" spans="22:26">
      <c r="V28152" s="288"/>
      <c r="W28152" s="287"/>
      <c r="Z28152" s="289"/>
    </row>
    <row r="28153" spans="22:26">
      <c r="V28153" s="288"/>
      <c r="W28153" s="287"/>
      <c r="Z28153" s="289"/>
    </row>
    <row r="28154" spans="22:26">
      <c r="V28154" s="288"/>
      <c r="W28154" s="287"/>
      <c r="Z28154" s="289"/>
    </row>
    <row r="28155" spans="22:26">
      <c r="V28155" s="288"/>
      <c r="W28155" s="287"/>
      <c r="Z28155" s="289"/>
    </row>
    <row r="28156" spans="22:26">
      <c r="V28156" s="288"/>
      <c r="W28156" s="287"/>
      <c r="Z28156" s="289"/>
    </row>
    <row r="28157" spans="22:26">
      <c r="V28157" s="288"/>
      <c r="W28157" s="287"/>
      <c r="Z28157" s="289"/>
    </row>
    <row r="28158" spans="22:26">
      <c r="V28158" s="288"/>
      <c r="W28158" s="287"/>
      <c r="Z28158" s="289"/>
    </row>
    <row r="28159" spans="22:26">
      <c r="V28159" s="288"/>
      <c r="W28159" s="287"/>
      <c r="Z28159" s="289"/>
    </row>
    <row r="28160" spans="22:26">
      <c r="V28160" s="288"/>
      <c r="W28160" s="287"/>
      <c r="Z28160" s="289"/>
    </row>
    <row r="28161" spans="22:26">
      <c r="V28161" s="288"/>
      <c r="W28161" s="287"/>
      <c r="Z28161" s="289"/>
    </row>
    <row r="28162" spans="22:26">
      <c r="V28162" s="288"/>
      <c r="W28162" s="287"/>
      <c r="Z28162" s="289"/>
    </row>
    <row r="28163" spans="22:26">
      <c r="V28163" s="288"/>
      <c r="W28163" s="287"/>
      <c r="Z28163" s="289"/>
    </row>
    <row r="28164" spans="22:26">
      <c r="V28164" s="288"/>
      <c r="W28164" s="287"/>
      <c r="Z28164" s="289"/>
    </row>
    <row r="28165" spans="22:26">
      <c r="V28165" s="288"/>
      <c r="W28165" s="287"/>
      <c r="Z28165" s="289"/>
    </row>
    <row r="28166" spans="22:26">
      <c r="V28166" s="288"/>
      <c r="W28166" s="287"/>
      <c r="Z28166" s="289"/>
    </row>
    <row r="28167" spans="22:26">
      <c r="V28167" s="288"/>
      <c r="W28167" s="287"/>
      <c r="Z28167" s="289"/>
    </row>
    <row r="28168" spans="22:26">
      <c r="V28168" s="288"/>
      <c r="W28168" s="287"/>
      <c r="Z28168" s="289"/>
    </row>
    <row r="28169" spans="22:26">
      <c r="V28169" s="288"/>
      <c r="W28169" s="287"/>
      <c r="Z28169" s="289"/>
    </row>
    <row r="28170" spans="22:26">
      <c r="V28170" s="288"/>
      <c r="W28170" s="287"/>
      <c r="Z28170" s="289"/>
    </row>
    <row r="28171" spans="22:26">
      <c r="V28171" s="288"/>
      <c r="W28171" s="287"/>
      <c r="Z28171" s="289"/>
    </row>
    <row r="28172" spans="22:26">
      <c r="V28172" s="288"/>
      <c r="W28172" s="287"/>
      <c r="Z28172" s="289"/>
    </row>
    <row r="28173" spans="22:26">
      <c r="V28173" s="288"/>
      <c r="W28173" s="287"/>
      <c r="Z28173" s="289"/>
    </row>
    <row r="28174" spans="22:26">
      <c r="V28174" s="288"/>
      <c r="W28174" s="287"/>
      <c r="Z28174" s="289"/>
    </row>
    <row r="28175" spans="22:26">
      <c r="V28175" s="288"/>
      <c r="W28175" s="287"/>
      <c r="Z28175" s="289"/>
    </row>
    <row r="28176" spans="22:26">
      <c r="V28176" s="288"/>
      <c r="W28176" s="287"/>
      <c r="Z28176" s="289"/>
    </row>
    <row r="28177" spans="22:26">
      <c r="V28177" s="288"/>
      <c r="W28177" s="287"/>
      <c r="Z28177" s="289"/>
    </row>
    <row r="28178" spans="22:26">
      <c r="V28178" s="288"/>
      <c r="W28178" s="287"/>
      <c r="Z28178" s="289"/>
    </row>
    <row r="28179" spans="22:26">
      <c r="V28179" s="288"/>
      <c r="W28179" s="287"/>
      <c r="Z28179" s="289"/>
    </row>
    <row r="28180" spans="22:26">
      <c r="V28180" s="288"/>
      <c r="W28180" s="287"/>
      <c r="Z28180" s="289"/>
    </row>
    <row r="28181" spans="22:26">
      <c r="V28181" s="288"/>
      <c r="W28181" s="287"/>
      <c r="Z28181" s="289"/>
    </row>
    <row r="28182" spans="22:26">
      <c r="V28182" s="288"/>
      <c r="W28182" s="287"/>
      <c r="Z28182" s="289"/>
    </row>
    <row r="28183" spans="22:26">
      <c r="V28183" s="288"/>
      <c r="W28183" s="287"/>
      <c r="Z28183" s="289"/>
    </row>
    <row r="28184" spans="22:26">
      <c r="V28184" s="288"/>
      <c r="W28184" s="287"/>
      <c r="Z28184" s="289"/>
    </row>
    <row r="28185" spans="22:26">
      <c r="V28185" s="288"/>
      <c r="W28185" s="287"/>
      <c r="Z28185" s="289"/>
    </row>
    <row r="28186" spans="22:26">
      <c r="V28186" s="288"/>
      <c r="W28186" s="287"/>
      <c r="Z28186" s="289"/>
    </row>
    <row r="28187" spans="22:26">
      <c r="V28187" s="288"/>
      <c r="W28187" s="287"/>
      <c r="Z28187" s="289"/>
    </row>
    <row r="28188" spans="22:26">
      <c r="V28188" s="288"/>
      <c r="W28188" s="287"/>
      <c r="Z28188" s="289"/>
    </row>
    <row r="28189" spans="22:26">
      <c r="V28189" s="288"/>
      <c r="W28189" s="287"/>
      <c r="Z28189" s="289"/>
    </row>
    <row r="28190" spans="22:26">
      <c r="V28190" s="288"/>
      <c r="W28190" s="287"/>
      <c r="Z28190" s="289"/>
    </row>
    <row r="28191" spans="22:26">
      <c r="V28191" s="288"/>
      <c r="W28191" s="287"/>
      <c r="Z28191" s="289"/>
    </row>
    <row r="28192" spans="22:26">
      <c r="V28192" s="288"/>
      <c r="W28192" s="287"/>
      <c r="Z28192" s="289"/>
    </row>
    <row r="28193" spans="22:26">
      <c r="V28193" s="288"/>
      <c r="W28193" s="287"/>
      <c r="Z28193" s="289"/>
    </row>
    <row r="28194" spans="22:26">
      <c r="V28194" s="288"/>
      <c r="W28194" s="287"/>
      <c r="Z28194" s="289"/>
    </row>
    <row r="28195" spans="22:26">
      <c r="V28195" s="288"/>
      <c r="W28195" s="287"/>
      <c r="Z28195" s="289"/>
    </row>
    <row r="28196" spans="22:26">
      <c r="V28196" s="288"/>
      <c r="W28196" s="287"/>
      <c r="Z28196" s="289"/>
    </row>
    <row r="28197" spans="22:26">
      <c r="V28197" s="288"/>
      <c r="W28197" s="287"/>
      <c r="Z28197" s="289"/>
    </row>
    <row r="28198" spans="22:26">
      <c r="V28198" s="288"/>
      <c r="W28198" s="287"/>
      <c r="Z28198" s="289"/>
    </row>
    <row r="28199" spans="22:26">
      <c r="V28199" s="288"/>
      <c r="W28199" s="287"/>
      <c r="Z28199" s="289"/>
    </row>
    <row r="28200" spans="22:26">
      <c r="V28200" s="288"/>
      <c r="W28200" s="287"/>
      <c r="Z28200" s="289"/>
    </row>
    <row r="28201" spans="22:26">
      <c r="V28201" s="288"/>
      <c r="W28201" s="287"/>
      <c r="Z28201" s="289"/>
    </row>
    <row r="28202" spans="22:26">
      <c r="V28202" s="288"/>
      <c r="W28202" s="287"/>
      <c r="Z28202" s="289"/>
    </row>
    <row r="28203" spans="22:26">
      <c r="V28203" s="288"/>
      <c r="W28203" s="287"/>
      <c r="Z28203" s="289"/>
    </row>
    <row r="28204" spans="22:26">
      <c r="V28204" s="288"/>
      <c r="W28204" s="287"/>
      <c r="Z28204" s="289"/>
    </row>
    <row r="28205" spans="22:26">
      <c r="V28205" s="288"/>
      <c r="W28205" s="287"/>
      <c r="Z28205" s="289"/>
    </row>
    <row r="28206" spans="22:26">
      <c r="V28206" s="288"/>
      <c r="W28206" s="287"/>
      <c r="Z28206" s="289"/>
    </row>
    <row r="28207" spans="22:26">
      <c r="V28207" s="288"/>
      <c r="W28207" s="287"/>
      <c r="Z28207" s="289"/>
    </row>
    <row r="28208" spans="22:26">
      <c r="V28208" s="288"/>
      <c r="W28208" s="287"/>
      <c r="Z28208" s="289"/>
    </row>
    <row r="28209" spans="22:26">
      <c r="V28209" s="288"/>
      <c r="W28209" s="287"/>
      <c r="Z28209" s="289"/>
    </row>
    <row r="28210" spans="22:26">
      <c r="V28210" s="288"/>
      <c r="W28210" s="287"/>
      <c r="Z28210" s="289"/>
    </row>
    <row r="28211" spans="22:26">
      <c r="V28211" s="288"/>
      <c r="W28211" s="287"/>
      <c r="Z28211" s="289"/>
    </row>
    <row r="28212" spans="22:26">
      <c r="V28212" s="288"/>
      <c r="W28212" s="287"/>
      <c r="Z28212" s="289"/>
    </row>
    <row r="28213" spans="22:26">
      <c r="V28213" s="288"/>
      <c r="W28213" s="287"/>
      <c r="Z28213" s="289"/>
    </row>
    <row r="28214" spans="22:26">
      <c r="V28214" s="288"/>
      <c r="W28214" s="287"/>
      <c r="Z28214" s="289"/>
    </row>
    <row r="28215" spans="22:26">
      <c r="V28215" s="288"/>
      <c r="W28215" s="287"/>
      <c r="Z28215" s="289"/>
    </row>
    <row r="28216" spans="22:26">
      <c r="V28216" s="288"/>
      <c r="W28216" s="287"/>
      <c r="Z28216" s="289"/>
    </row>
    <row r="28217" spans="22:26">
      <c r="V28217" s="288"/>
      <c r="W28217" s="287"/>
      <c r="Z28217" s="289"/>
    </row>
    <row r="28218" spans="22:26">
      <c r="V28218" s="288"/>
      <c r="W28218" s="287"/>
      <c r="Z28218" s="289"/>
    </row>
    <row r="28219" spans="22:26">
      <c r="V28219" s="288"/>
      <c r="W28219" s="287"/>
      <c r="Z28219" s="289"/>
    </row>
    <row r="28220" spans="22:26">
      <c r="V28220" s="288"/>
      <c r="W28220" s="287"/>
      <c r="Z28220" s="289"/>
    </row>
    <row r="28221" spans="22:26">
      <c r="V28221" s="288"/>
      <c r="W28221" s="287"/>
      <c r="Z28221" s="289"/>
    </row>
    <row r="28222" spans="22:26">
      <c r="V28222" s="288"/>
      <c r="W28222" s="287"/>
      <c r="Z28222" s="289"/>
    </row>
    <row r="28223" spans="22:26">
      <c r="V28223" s="288"/>
      <c r="W28223" s="287"/>
      <c r="Z28223" s="289"/>
    </row>
    <row r="28224" spans="22:26">
      <c r="V28224" s="288"/>
      <c r="W28224" s="287"/>
      <c r="Z28224" s="289"/>
    </row>
    <row r="28225" spans="22:26">
      <c r="V28225" s="288"/>
      <c r="W28225" s="287"/>
      <c r="Z28225" s="289"/>
    </row>
    <row r="28226" spans="22:26">
      <c r="V28226" s="288"/>
      <c r="W28226" s="287"/>
      <c r="Z28226" s="289"/>
    </row>
    <row r="28227" spans="22:26">
      <c r="V28227" s="288"/>
      <c r="W28227" s="287"/>
      <c r="Z28227" s="289"/>
    </row>
    <row r="28228" spans="22:26">
      <c r="V28228" s="288"/>
      <c r="W28228" s="287"/>
      <c r="Z28228" s="289"/>
    </row>
    <row r="28229" spans="22:26">
      <c r="V28229" s="288"/>
      <c r="W28229" s="287"/>
      <c r="Z28229" s="289"/>
    </row>
    <row r="28230" spans="22:26">
      <c r="V28230" s="288"/>
      <c r="W28230" s="287"/>
      <c r="Z28230" s="289"/>
    </row>
    <row r="28231" spans="22:26">
      <c r="V28231" s="288"/>
      <c r="W28231" s="287"/>
      <c r="Z28231" s="289"/>
    </row>
    <row r="28232" spans="22:26">
      <c r="V28232" s="288"/>
      <c r="W28232" s="287"/>
      <c r="Z28232" s="289"/>
    </row>
    <row r="28233" spans="22:26">
      <c r="V28233" s="288"/>
      <c r="W28233" s="287"/>
      <c r="Z28233" s="289"/>
    </row>
    <row r="28234" spans="22:26">
      <c r="V28234" s="288"/>
      <c r="W28234" s="287"/>
      <c r="Z28234" s="289"/>
    </row>
    <row r="28235" spans="22:26">
      <c r="V28235" s="288"/>
      <c r="W28235" s="287"/>
      <c r="Z28235" s="289"/>
    </row>
    <row r="28236" spans="22:26">
      <c r="V28236" s="288"/>
      <c r="W28236" s="287"/>
      <c r="Z28236" s="289"/>
    </row>
    <row r="28237" spans="22:26">
      <c r="V28237" s="288"/>
      <c r="W28237" s="287"/>
      <c r="Z28237" s="289"/>
    </row>
    <row r="28238" spans="22:26">
      <c r="V28238" s="288"/>
      <c r="W28238" s="287"/>
      <c r="Z28238" s="289"/>
    </row>
    <row r="28239" spans="22:26">
      <c r="V28239" s="288"/>
      <c r="W28239" s="287"/>
      <c r="Z28239" s="289"/>
    </row>
    <row r="28240" spans="22:26">
      <c r="V28240" s="288"/>
      <c r="W28240" s="287"/>
      <c r="Z28240" s="289"/>
    </row>
    <row r="28241" spans="22:26">
      <c r="V28241" s="288"/>
      <c r="W28241" s="287"/>
      <c r="Z28241" s="289"/>
    </row>
    <row r="28242" spans="22:26">
      <c r="V28242" s="288"/>
      <c r="W28242" s="287"/>
      <c r="Z28242" s="289"/>
    </row>
    <row r="28243" spans="22:26">
      <c r="V28243" s="288"/>
      <c r="W28243" s="287"/>
      <c r="Z28243" s="289"/>
    </row>
    <row r="28244" spans="22:26">
      <c r="V28244" s="288"/>
      <c r="W28244" s="287"/>
      <c r="Z28244" s="289"/>
    </row>
    <row r="28245" spans="22:26">
      <c r="V28245" s="288"/>
      <c r="W28245" s="287"/>
      <c r="Z28245" s="289"/>
    </row>
    <row r="28246" spans="22:26">
      <c r="V28246" s="288"/>
      <c r="W28246" s="287"/>
      <c r="Z28246" s="289"/>
    </row>
    <row r="28247" spans="22:26">
      <c r="V28247" s="288"/>
      <c r="W28247" s="287"/>
      <c r="Z28247" s="289"/>
    </row>
    <row r="28248" spans="22:26">
      <c r="V28248" s="288"/>
      <c r="W28248" s="287"/>
      <c r="Z28248" s="289"/>
    </row>
    <row r="28249" spans="22:26">
      <c r="V28249" s="288"/>
      <c r="W28249" s="287"/>
      <c r="Z28249" s="289"/>
    </row>
    <row r="28250" spans="22:26">
      <c r="V28250" s="288"/>
      <c r="W28250" s="287"/>
      <c r="Z28250" s="289"/>
    </row>
    <row r="28251" spans="22:26">
      <c r="V28251" s="288"/>
      <c r="W28251" s="287"/>
      <c r="Z28251" s="289"/>
    </row>
    <row r="28252" spans="22:26">
      <c r="V28252" s="288"/>
      <c r="W28252" s="287"/>
      <c r="Z28252" s="289"/>
    </row>
    <row r="28253" spans="22:26">
      <c r="V28253" s="288"/>
      <c r="W28253" s="287"/>
      <c r="Z28253" s="289"/>
    </row>
    <row r="28254" spans="22:26">
      <c r="V28254" s="288"/>
      <c r="W28254" s="287"/>
      <c r="Z28254" s="289"/>
    </row>
    <row r="28255" spans="22:26">
      <c r="V28255" s="288"/>
      <c r="W28255" s="287"/>
      <c r="Z28255" s="289"/>
    </row>
    <row r="28256" spans="22:26">
      <c r="V28256" s="288"/>
      <c r="W28256" s="287"/>
      <c r="Z28256" s="289"/>
    </row>
    <row r="28257" spans="22:26">
      <c r="V28257" s="288"/>
      <c r="W28257" s="287"/>
      <c r="Z28257" s="289"/>
    </row>
    <row r="28258" spans="22:26">
      <c r="V28258" s="288"/>
      <c r="W28258" s="287"/>
      <c r="Z28258" s="289"/>
    </row>
    <row r="28259" spans="22:26">
      <c r="V28259" s="288"/>
      <c r="W28259" s="287"/>
      <c r="Z28259" s="289"/>
    </row>
    <row r="28260" spans="22:26">
      <c r="V28260" s="288"/>
      <c r="W28260" s="287"/>
      <c r="Z28260" s="289"/>
    </row>
    <row r="28261" spans="22:26">
      <c r="V28261" s="288"/>
      <c r="W28261" s="287"/>
      <c r="Z28261" s="289"/>
    </row>
    <row r="28262" spans="22:26">
      <c r="V28262" s="288"/>
      <c r="W28262" s="287"/>
      <c r="Z28262" s="289"/>
    </row>
    <row r="28263" spans="22:26">
      <c r="V28263" s="288"/>
      <c r="W28263" s="287"/>
      <c r="Z28263" s="289"/>
    </row>
    <row r="28264" spans="22:26">
      <c r="V28264" s="288"/>
      <c r="W28264" s="287"/>
      <c r="Z28264" s="289"/>
    </row>
    <row r="28265" spans="22:26">
      <c r="V28265" s="288"/>
      <c r="W28265" s="287"/>
      <c r="Z28265" s="289"/>
    </row>
    <row r="28266" spans="22:26">
      <c r="V28266" s="288"/>
      <c r="W28266" s="287"/>
      <c r="Z28266" s="289"/>
    </row>
    <row r="28267" spans="22:26">
      <c r="V28267" s="288"/>
      <c r="W28267" s="287"/>
      <c r="Z28267" s="289"/>
    </row>
    <row r="28268" spans="22:26">
      <c r="V28268" s="288"/>
      <c r="W28268" s="287"/>
      <c r="Z28268" s="289"/>
    </row>
    <row r="28269" spans="22:26">
      <c r="V28269" s="288"/>
      <c r="W28269" s="287"/>
      <c r="Z28269" s="289"/>
    </row>
    <row r="28270" spans="22:26">
      <c r="V28270" s="288"/>
      <c r="W28270" s="287"/>
      <c r="Z28270" s="289"/>
    </row>
    <row r="28271" spans="22:26">
      <c r="V28271" s="288"/>
      <c r="W28271" s="287"/>
      <c r="Z28271" s="289"/>
    </row>
    <row r="28272" spans="22:26">
      <c r="V28272" s="288"/>
      <c r="W28272" s="287"/>
      <c r="Z28272" s="289"/>
    </row>
    <row r="28273" spans="22:26">
      <c r="V28273" s="288"/>
      <c r="W28273" s="287"/>
      <c r="Z28273" s="289"/>
    </row>
    <row r="28274" spans="22:26">
      <c r="V28274" s="288"/>
      <c r="W28274" s="287"/>
      <c r="Z28274" s="289"/>
    </row>
    <row r="28275" spans="22:26">
      <c r="V28275" s="288"/>
      <c r="W28275" s="287"/>
      <c r="Z28275" s="289"/>
    </row>
    <row r="28276" spans="22:26">
      <c r="V28276" s="288"/>
      <c r="W28276" s="287"/>
      <c r="Z28276" s="289"/>
    </row>
    <row r="28277" spans="22:26">
      <c r="V28277" s="288"/>
      <c r="W28277" s="287"/>
      <c r="Z28277" s="289"/>
    </row>
    <row r="28278" spans="22:26">
      <c r="V28278" s="288"/>
      <c r="W28278" s="287"/>
      <c r="Z28278" s="289"/>
    </row>
    <row r="28279" spans="22:26">
      <c r="V28279" s="288"/>
      <c r="W28279" s="287"/>
      <c r="Z28279" s="289"/>
    </row>
    <row r="28280" spans="22:26">
      <c r="V28280" s="288"/>
      <c r="W28280" s="287"/>
      <c r="Z28280" s="289"/>
    </row>
    <row r="28281" spans="22:26">
      <c r="V28281" s="288"/>
      <c r="W28281" s="287"/>
      <c r="Z28281" s="289"/>
    </row>
    <row r="28282" spans="22:26">
      <c r="V28282" s="288"/>
      <c r="W28282" s="287"/>
      <c r="Z28282" s="289"/>
    </row>
    <row r="28283" spans="22:26">
      <c r="V28283" s="288"/>
      <c r="W28283" s="287"/>
      <c r="Z28283" s="289"/>
    </row>
    <row r="28284" spans="22:26">
      <c r="V28284" s="288"/>
      <c r="W28284" s="287"/>
      <c r="Z28284" s="289"/>
    </row>
    <row r="28285" spans="22:26">
      <c r="V28285" s="288"/>
      <c r="W28285" s="287"/>
      <c r="Z28285" s="289"/>
    </row>
    <row r="28286" spans="22:26">
      <c r="V28286" s="288"/>
      <c r="W28286" s="287"/>
      <c r="Z28286" s="289"/>
    </row>
    <row r="28287" spans="22:26">
      <c r="V28287" s="288"/>
      <c r="W28287" s="287"/>
      <c r="Z28287" s="289"/>
    </row>
    <row r="28288" spans="22:26">
      <c r="V28288" s="288"/>
      <c r="W28288" s="287"/>
      <c r="Z28288" s="289"/>
    </row>
    <row r="28289" spans="22:26">
      <c r="V28289" s="288"/>
      <c r="W28289" s="287"/>
      <c r="Z28289" s="289"/>
    </row>
    <row r="28290" spans="22:26">
      <c r="V28290" s="288"/>
      <c r="W28290" s="287"/>
      <c r="Z28290" s="289"/>
    </row>
    <row r="28291" spans="22:26">
      <c r="V28291" s="288"/>
      <c r="W28291" s="287"/>
      <c r="Z28291" s="289"/>
    </row>
    <row r="28292" spans="22:26">
      <c r="V28292" s="288"/>
      <c r="W28292" s="287"/>
      <c r="Z28292" s="289"/>
    </row>
    <row r="28293" spans="22:26">
      <c r="V28293" s="288"/>
      <c r="W28293" s="287"/>
      <c r="Z28293" s="289"/>
    </row>
    <row r="28294" spans="22:26">
      <c r="V28294" s="288"/>
      <c r="W28294" s="287"/>
      <c r="Z28294" s="289"/>
    </row>
    <row r="28295" spans="22:26">
      <c r="V28295" s="288"/>
      <c r="W28295" s="287"/>
      <c r="Z28295" s="289"/>
    </row>
    <row r="28296" spans="22:26">
      <c r="V28296" s="288"/>
      <c r="W28296" s="287"/>
      <c r="Z28296" s="289"/>
    </row>
    <row r="28297" spans="22:26">
      <c r="V28297" s="288"/>
      <c r="W28297" s="287"/>
      <c r="Z28297" s="289"/>
    </row>
    <row r="28298" spans="22:26">
      <c r="V28298" s="288"/>
      <c r="W28298" s="287"/>
      <c r="Z28298" s="289"/>
    </row>
    <row r="28299" spans="22:26">
      <c r="V28299" s="288"/>
      <c r="W28299" s="287"/>
      <c r="Z28299" s="289"/>
    </row>
    <row r="28300" spans="22:26">
      <c r="V28300" s="288"/>
      <c r="W28300" s="287"/>
      <c r="Z28300" s="289"/>
    </row>
    <row r="28301" spans="22:26">
      <c r="V28301" s="288"/>
      <c r="W28301" s="287"/>
      <c r="Z28301" s="289"/>
    </row>
    <row r="28302" spans="22:26">
      <c r="V28302" s="288"/>
      <c r="W28302" s="287"/>
      <c r="Z28302" s="289"/>
    </row>
    <row r="28303" spans="22:26">
      <c r="V28303" s="288"/>
      <c r="W28303" s="287"/>
      <c r="Z28303" s="289"/>
    </row>
    <row r="28304" spans="22:26">
      <c r="V28304" s="288"/>
      <c r="W28304" s="287"/>
      <c r="Z28304" s="289"/>
    </row>
    <row r="28305" spans="22:26">
      <c r="V28305" s="288"/>
      <c r="W28305" s="287"/>
      <c r="Z28305" s="289"/>
    </row>
    <row r="28306" spans="22:26">
      <c r="V28306" s="288"/>
      <c r="W28306" s="287"/>
      <c r="Z28306" s="289"/>
    </row>
    <row r="28307" spans="22:26">
      <c r="V28307" s="288"/>
      <c r="W28307" s="287"/>
      <c r="Z28307" s="289"/>
    </row>
    <row r="28308" spans="22:26">
      <c r="V28308" s="288"/>
      <c r="W28308" s="287"/>
      <c r="Z28308" s="289"/>
    </row>
    <row r="28309" spans="22:26">
      <c r="V28309" s="288"/>
      <c r="W28309" s="287"/>
      <c r="Z28309" s="289"/>
    </row>
    <row r="28310" spans="22:26">
      <c r="V28310" s="288"/>
      <c r="W28310" s="287"/>
      <c r="Z28310" s="289"/>
    </row>
    <row r="28311" spans="22:26">
      <c r="V28311" s="288"/>
      <c r="W28311" s="287"/>
      <c r="Z28311" s="289"/>
    </row>
    <row r="28312" spans="22:26">
      <c r="V28312" s="288"/>
      <c r="W28312" s="287"/>
      <c r="Z28312" s="289"/>
    </row>
    <row r="28313" spans="22:26">
      <c r="V28313" s="288"/>
      <c r="W28313" s="287"/>
      <c r="Z28313" s="289"/>
    </row>
    <row r="28314" spans="22:26">
      <c r="V28314" s="288"/>
      <c r="W28314" s="287"/>
      <c r="Z28314" s="289"/>
    </row>
    <row r="28315" spans="22:26">
      <c r="V28315" s="288"/>
      <c r="W28315" s="287"/>
      <c r="Z28315" s="289"/>
    </row>
    <row r="28316" spans="22:26">
      <c r="V28316" s="288"/>
      <c r="W28316" s="287"/>
      <c r="Z28316" s="289"/>
    </row>
    <row r="28317" spans="22:26">
      <c r="V28317" s="288"/>
      <c r="W28317" s="287"/>
      <c r="Z28317" s="289"/>
    </row>
    <row r="28318" spans="22:26">
      <c r="V28318" s="288"/>
      <c r="W28318" s="287"/>
      <c r="Z28318" s="289"/>
    </row>
    <row r="28319" spans="22:26">
      <c r="V28319" s="288"/>
      <c r="W28319" s="287"/>
      <c r="Z28319" s="289"/>
    </row>
    <row r="28320" spans="22:26">
      <c r="V28320" s="288"/>
      <c r="W28320" s="287"/>
      <c r="Z28320" s="289"/>
    </row>
    <row r="28321" spans="22:26">
      <c r="V28321" s="288"/>
      <c r="W28321" s="287"/>
      <c r="Z28321" s="289"/>
    </row>
    <row r="28322" spans="22:26">
      <c r="V28322" s="288"/>
      <c r="W28322" s="287"/>
      <c r="Z28322" s="289"/>
    </row>
    <row r="28323" spans="22:26">
      <c r="V28323" s="288"/>
      <c r="W28323" s="287"/>
      <c r="Z28323" s="289"/>
    </row>
    <row r="28324" spans="22:26">
      <c r="V28324" s="288"/>
      <c r="W28324" s="287"/>
      <c r="Z28324" s="289"/>
    </row>
    <row r="28325" spans="22:26">
      <c r="V28325" s="288"/>
      <c r="W28325" s="287"/>
      <c r="Z28325" s="289"/>
    </row>
    <row r="28326" spans="22:26">
      <c r="V28326" s="288"/>
      <c r="W28326" s="287"/>
      <c r="Z28326" s="289"/>
    </row>
    <row r="28327" spans="22:26">
      <c r="V28327" s="288"/>
      <c r="W28327" s="287"/>
      <c r="Z28327" s="289"/>
    </row>
    <row r="28328" spans="22:26">
      <c r="V28328" s="288"/>
      <c r="W28328" s="287"/>
      <c r="Z28328" s="289"/>
    </row>
    <row r="28329" spans="22:26">
      <c r="V28329" s="288"/>
      <c r="W28329" s="287"/>
      <c r="Z28329" s="289"/>
    </row>
    <row r="28330" spans="22:26">
      <c r="V28330" s="288"/>
      <c r="W28330" s="287"/>
      <c r="Z28330" s="289"/>
    </row>
    <row r="28331" spans="22:26">
      <c r="V28331" s="288"/>
      <c r="W28331" s="287"/>
      <c r="Z28331" s="289"/>
    </row>
    <row r="28332" spans="22:26">
      <c r="V28332" s="288"/>
      <c r="W28332" s="287"/>
      <c r="Z28332" s="289"/>
    </row>
    <row r="28333" spans="22:26">
      <c r="V28333" s="288"/>
      <c r="W28333" s="287"/>
      <c r="Z28333" s="289"/>
    </row>
    <row r="28334" spans="22:26">
      <c r="V28334" s="288"/>
      <c r="W28334" s="287"/>
      <c r="Z28334" s="289"/>
    </row>
    <row r="28335" spans="22:26">
      <c r="V28335" s="288"/>
      <c r="W28335" s="287"/>
      <c r="Z28335" s="289"/>
    </row>
    <row r="28336" spans="22:26">
      <c r="V28336" s="288"/>
      <c r="W28336" s="287"/>
      <c r="Z28336" s="289"/>
    </row>
    <row r="28337" spans="22:26">
      <c r="V28337" s="288"/>
      <c r="W28337" s="287"/>
      <c r="Z28337" s="289"/>
    </row>
    <row r="28338" spans="22:26">
      <c r="V28338" s="288"/>
      <c r="W28338" s="287"/>
      <c r="Z28338" s="289"/>
    </row>
    <row r="28339" spans="22:26">
      <c r="V28339" s="288"/>
      <c r="W28339" s="287"/>
      <c r="Z28339" s="289"/>
    </row>
    <row r="28340" spans="22:26">
      <c r="V28340" s="288"/>
      <c r="W28340" s="287"/>
      <c r="Z28340" s="289"/>
    </row>
    <row r="28341" spans="22:26">
      <c r="V28341" s="288"/>
      <c r="W28341" s="287"/>
      <c r="Z28341" s="289"/>
    </row>
    <row r="28342" spans="22:26">
      <c r="V28342" s="288"/>
      <c r="W28342" s="287"/>
      <c r="Z28342" s="289"/>
    </row>
    <row r="28343" spans="22:26">
      <c r="V28343" s="288"/>
      <c r="W28343" s="287"/>
      <c r="Z28343" s="289"/>
    </row>
    <row r="28344" spans="22:26">
      <c r="V28344" s="288"/>
      <c r="W28344" s="287"/>
      <c r="Z28344" s="289"/>
    </row>
    <row r="28345" spans="22:26">
      <c r="V28345" s="288"/>
      <c r="W28345" s="287"/>
      <c r="Z28345" s="289"/>
    </row>
    <row r="28346" spans="22:26">
      <c r="V28346" s="288"/>
      <c r="W28346" s="287"/>
      <c r="Z28346" s="289"/>
    </row>
    <row r="28347" spans="22:26">
      <c r="V28347" s="288"/>
      <c r="W28347" s="287"/>
      <c r="Z28347" s="289"/>
    </row>
    <row r="28348" spans="22:26">
      <c r="V28348" s="288"/>
      <c r="W28348" s="287"/>
      <c r="Z28348" s="289"/>
    </row>
    <row r="28349" spans="22:26">
      <c r="V28349" s="288"/>
      <c r="W28349" s="287"/>
      <c r="Z28349" s="289"/>
    </row>
    <row r="28350" spans="22:26">
      <c r="V28350" s="288"/>
      <c r="W28350" s="287"/>
      <c r="Z28350" s="289"/>
    </row>
    <row r="28351" spans="22:26">
      <c r="V28351" s="288"/>
      <c r="W28351" s="287"/>
      <c r="Z28351" s="289"/>
    </row>
    <row r="28352" spans="22:26">
      <c r="V28352" s="288"/>
      <c r="W28352" s="287"/>
      <c r="Z28352" s="289"/>
    </row>
    <row r="28353" spans="22:26">
      <c r="V28353" s="288"/>
      <c r="W28353" s="287"/>
      <c r="Z28353" s="289"/>
    </row>
    <row r="28354" spans="22:26">
      <c r="V28354" s="288"/>
      <c r="W28354" s="287"/>
      <c r="Z28354" s="289"/>
    </row>
    <row r="28355" spans="22:26">
      <c r="V28355" s="288"/>
      <c r="W28355" s="287"/>
      <c r="Z28355" s="289"/>
    </row>
    <row r="28356" spans="22:26">
      <c r="V28356" s="288"/>
      <c r="W28356" s="287"/>
      <c r="Z28356" s="289"/>
    </row>
    <row r="28357" spans="22:26">
      <c r="V28357" s="288"/>
      <c r="W28357" s="287"/>
      <c r="Z28357" s="289"/>
    </row>
    <row r="28358" spans="22:26">
      <c r="V28358" s="288"/>
      <c r="W28358" s="287"/>
      <c r="Z28358" s="289"/>
    </row>
    <row r="28359" spans="22:26">
      <c r="V28359" s="288"/>
      <c r="W28359" s="287"/>
      <c r="Z28359" s="289"/>
    </row>
    <row r="28360" spans="22:26">
      <c r="V28360" s="288"/>
      <c r="W28360" s="287"/>
      <c r="Z28360" s="289"/>
    </row>
    <row r="28361" spans="22:26">
      <c r="V28361" s="288"/>
      <c r="W28361" s="287"/>
      <c r="Z28361" s="289"/>
    </row>
    <row r="28362" spans="22:26">
      <c r="V28362" s="288"/>
      <c r="W28362" s="287"/>
      <c r="Z28362" s="289"/>
    </row>
    <row r="28363" spans="22:26">
      <c r="V28363" s="288"/>
      <c r="W28363" s="287"/>
      <c r="Z28363" s="289"/>
    </row>
    <row r="28364" spans="22:26">
      <c r="V28364" s="288"/>
      <c r="W28364" s="287"/>
      <c r="Z28364" s="289"/>
    </row>
    <row r="28365" spans="22:26">
      <c r="V28365" s="288"/>
      <c r="W28365" s="287"/>
      <c r="Z28365" s="289"/>
    </row>
    <row r="28366" spans="22:26">
      <c r="V28366" s="288"/>
      <c r="W28366" s="287"/>
      <c r="Z28366" s="289"/>
    </row>
    <row r="28367" spans="22:26">
      <c r="V28367" s="288"/>
      <c r="W28367" s="287"/>
      <c r="Z28367" s="289"/>
    </row>
    <row r="28368" spans="22:26">
      <c r="V28368" s="288"/>
      <c r="W28368" s="287"/>
      <c r="Z28368" s="289"/>
    </row>
    <row r="28369" spans="22:26">
      <c r="V28369" s="288"/>
      <c r="W28369" s="287"/>
      <c r="Z28369" s="289"/>
    </row>
    <row r="28370" spans="22:26">
      <c r="V28370" s="288"/>
      <c r="W28370" s="287"/>
      <c r="Z28370" s="289"/>
    </row>
    <row r="28371" spans="22:26">
      <c r="V28371" s="288"/>
      <c r="W28371" s="287"/>
      <c r="Z28371" s="289"/>
    </row>
    <row r="28372" spans="22:26">
      <c r="V28372" s="288"/>
      <c r="W28372" s="287"/>
      <c r="Z28372" s="289"/>
    </row>
    <row r="28373" spans="22:26">
      <c r="V28373" s="288"/>
      <c r="W28373" s="287"/>
      <c r="Z28373" s="289"/>
    </row>
    <row r="28374" spans="22:26">
      <c r="V28374" s="288"/>
      <c r="W28374" s="287"/>
      <c r="Z28374" s="289"/>
    </row>
    <row r="28375" spans="22:26">
      <c r="V28375" s="288"/>
      <c r="W28375" s="287"/>
      <c r="Z28375" s="289"/>
    </row>
    <row r="28376" spans="22:26">
      <c r="V28376" s="288"/>
      <c r="W28376" s="287"/>
      <c r="Z28376" s="289"/>
    </row>
    <row r="28377" spans="22:26">
      <c r="V28377" s="288"/>
      <c r="W28377" s="287"/>
      <c r="Z28377" s="289"/>
    </row>
    <row r="28378" spans="22:26">
      <c r="V28378" s="288"/>
      <c r="W28378" s="287"/>
      <c r="Z28378" s="289"/>
    </row>
    <row r="28379" spans="22:26">
      <c r="V28379" s="288"/>
      <c r="W28379" s="287"/>
      <c r="Z28379" s="289"/>
    </row>
    <row r="28380" spans="22:26">
      <c r="V28380" s="288"/>
      <c r="W28380" s="287"/>
      <c r="Z28380" s="289"/>
    </row>
    <row r="28381" spans="22:26">
      <c r="V28381" s="288"/>
      <c r="W28381" s="287"/>
      <c r="Z28381" s="289"/>
    </row>
    <row r="28382" spans="22:26">
      <c r="V28382" s="288"/>
      <c r="W28382" s="287"/>
      <c r="Z28382" s="289"/>
    </row>
    <row r="28383" spans="22:26">
      <c r="V28383" s="288"/>
      <c r="W28383" s="287"/>
      <c r="Z28383" s="289"/>
    </row>
    <row r="28384" spans="22:26">
      <c r="V28384" s="288"/>
      <c r="W28384" s="287"/>
      <c r="Z28384" s="289"/>
    </row>
    <row r="28385" spans="22:26">
      <c r="V28385" s="288"/>
      <c r="W28385" s="287"/>
      <c r="Z28385" s="289"/>
    </row>
    <row r="28386" spans="22:26">
      <c r="V28386" s="288"/>
      <c r="W28386" s="287"/>
      <c r="Z28386" s="289"/>
    </row>
    <row r="28387" spans="22:26">
      <c r="V28387" s="288"/>
      <c r="W28387" s="287"/>
      <c r="Z28387" s="289"/>
    </row>
    <row r="28388" spans="22:26">
      <c r="V28388" s="288"/>
      <c r="W28388" s="287"/>
      <c r="Z28388" s="289"/>
    </row>
    <row r="28389" spans="22:26">
      <c r="V28389" s="288"/>
      <c r="W28389" s="287"/>
      <c r="Z28389" s="289"/>
    </row>
    <row r="28390" spans="22:26">
      <c r="V28390" s="288"/>
      <c r="W28390" s="287"/>
      <c r="Z28390" s="289"/>
    </row>
    <row r="28391" spans="22:26">
      <c r="V28391" s="288"/>
      <c r="W28391" s="287"/>
      <c r="Z28391" s="289"/>
    </row>
    <row r="28392" spans="22:26">
      <c r="V28392" s="288"/>
      <c r="W28392" s="287"/>
      <c r="Z28392" s="289"/>
    </row>
    <row r="28393" spans="22:26">
      <c r="V28393" s="288"/>
      <c r="W28393" s="287"/>
      <c r="Z28393" s="289"/>
    </row>
    <row r="28394" spans="22:26">
      <c r="V28394" s="288"/>
      <c r="W28394" s="287"/>
      <c r="Z28394" s="289"/>
    </row>
    <row r="28395" spans="22:26">
      <c r="V28395" s="288"/>
      <c r="W28395" s="287"/>
      <c r="Z28395" s="289"/>
    </row>
    <row r="28396" spans="22:26">
      <c r="V28396" s="288"/>
      <c r="W28396" s="287"/>
      <c r="Z28396" s="289"/>
    </row>
    <row r="28397" spans="22:26">
      <c r="V28397" s="288"/>
      <c r="W28397" s="287"/>
      <c r="Z28397" s="289"/>
    </row>
    <row r="28398" spans="22:26">
      <c r="V28398" s="288"/>
      <c r="W28398" s="287"/>
      <c r="Z28398" s="289"/>
    </row>
    <row r="28399" spans="22:26">
      <c r="V28399" s="288"/>
      <c r="W28399" s="287"/>
      <c r="Z28399" s="289"/>
    </row>
    <row r="28400" spans="22:26">
      <c r="V28400" s="288"/>
      <c r="W28400" s="287"/>
      <c r="Z28400" s="289"/>
    </row>
    <row r="28401" spans="22:26">
      <c r="V28401" s="288"/>
      <c r="W28401" s="287"/>
      <c r="Z28401" s="289"/>
    </row>
    <row r="28402" spans="22:26">
      <c r="V28402" s="288"/>
      <c r="W28402" s="287"/>
      <c r="Z28402" s="289"/>
    </row>
    <row r="28403" spans="22:26">
      <c r="V28403" s="288"/>
      <c r="W28403" s="287"/>
      <c r="Z28403" s="289"/>
    </row>
    <row r="28404" spans="22:26">
      <c r="V28404" s="288"/>
      <c r="W28404" s="287"/>
      <c r="Z28404" s="289"/>
    </row>
    <row r="28405" spans="22:26">
      <c r="V28405" s="288"/>
      <c r="W28405" s="287"/>
      <c r="Z28405" s="289"/>
    </row>
    <row r="28406" spans="22:26">
      <c r="V28406" s="288"/>
      <c r="W28406" s="287"/>
      <c r="Z28406" s="289"/>
    </row>
    <row r="28407" spans="22:26">
      <c r="V28407" s="288"/>
      <c r="W28407" s="287"/>
      <c r="Z28407" s="289"/>
    </row>
    <row r="28408" spans="22:26">
      <c r="V28408" s="288"/>
      <c r="W28408" s="287"/>
      <c r="Z28408" s="289"/>
    </row>
    <row r="28409" spans="22:26">
      <c r="V28409" s="288"/>
      <c r="W28409" s="287"/>
      <c r="Z28409" s="289"/>
    </row>
    <row r="28410" spans="22:26">
      <c r="V28410" s="288"/>
      <c r="W28410" s="287"/>
      <c r="Z28410" s="289"/>
    </row>
    <row r="28411" spans="22:26">
      <c r="V28411" s="288"/>
      <c r="W28411" s="287"/>
      <c r="Z28411" s="289"/>
    </row>
    <row r="28412" spans="22:26">
      <c r="V28412" s="288"/>
      <c r="W28412" s="287"/>
      <c r="Z28412" s="289"/>
    </row>
    <row r="28413" spans="22:26">
      <c r="V28413" s="288"/>
      <c r="W28413" s="287"/>
      <c r="Z28413" s="289"/>
    </row>
    <row r="28414" spans="22:26">
      <c r="V28414" s="288"/>
      <c r="W28414" s="287"/>
      <c r="Z28414" s="289"/>
    </row>
    <row r="28415" spans="22:26">
      <c r="V28415" s="288"/>
      <c r="W28415" s="287"/>
      <c r="Z28415" s="289"/>
    </row>
    <row r="28416" spans="22:26">
      <c r="V28416" s="288"/>
      <c r="W28416" s="287"/>
      <c r="Z28416" s="289"/>
    </row>
    <row r="28417" spans="22:26">
      <c r="V28417" s="288"/>
      <c r="W28417" s="287"/>
      <c r="Z28417" s="289"/>
    </row>
    <row r="28418" spans="22:26">
      <c r="V28418" s="288"/>
      <c r="W28418" s="287"/>
      <c r="Z28418" s="289"/>
    </row>
    <row r="28419" spans="22:26">
      <c r="V28419" s="288"/>
      <c r="W28419" s="287"/>
      <c r="Z28419" s="289"/>
    </row>
    <row r="28420" spans="22:26">
      <c r="V28420" s="288"/>
      <c r="W28420" s="287"/>
      <c r="Z28420" s="289"/>
    </row>
    <row r="28421" spans="22:26">
      <c r="V28421" s="288"/>
      <c r="W28421" s="287"/>
      <c r="Z28421" s="289"/>
    </row>
    <row r="28422" spans="22:26">
      <c r="V28422" s="288"/>
      <c r="W28422" s="287"/>
      <c r="Z28422" s="289"/>
    </row>
    <row r="28423" spans="22:26">
      <c r="V28423" s="288"/>
      <c r="W28423" s="287"/>
      <c r="Z28423" s="289"/>
    </row>
    <row r="28424" spans="22:26">
      <c r="V28424" s="288"/>
      <c r="W28424" s="287"/>
      <c r="Z28424" s="289"/>
    </row>
    <row r="28425" spans="22:26">
      <c r="V28425" s="288"/>
      <c r="W28425" s="287"/>
      <c r="Z28425" s="289"/>
    </row>
    <row r="28426" spans="22:26">
      <c r="V28426" s="288"/>
      <c r="W28426" s="287"/>
      <c r="Z28426" s="289"/>
    </row>
    <row r="28427" spans="22:26">
      <c r="V28427" s="288"/>
      <c r="W28427" s="287"/>
      <c r="Z28427" s="289"/>
    </row>
    <row r="28428" spans="22:26">
      <c r="V28428" s="288"/>
      <c r="W28428" s="287"/>
      <c r="Z28428" s="289"/>
    </row>
    <row r="28429" spans="22:26">
      <c r="V28429" s="288"/>
      <c r="W28429" s="287"/>
      <c r="Z28429" s="289"/>
    </row>
    <row r="28430" spans="22:26">
      <c r="V28430" s="288"/>
      <c r="W28430" s="287"/>
      <c r="Z28430" s="289"/>
    </row>
    <row r="28431" spans="22:26">
      <c r="V28431" s="288"/>
      <c r="W28431" s="287"/>
      <c r="Z28431" s="289"/>
    </row>
    <row r="28432" spans="22:26">
      <c r="V28432" s="288"/>
      <c r="W28432" s="287"/>
      <c r="Z28432" s="289"/>
    </row>
    <row r="28433" spans="22:26">
      <c r="V28433" s="288"/>
      <c r="W28433" s="287"/>
      <c r="Z28433" s="289"/>
    </row>
    <row r="28434" spans="22:26">
      <c r="V28434" s="288"/>
      <c r="W28434" s="287"/>
      <c r="Z28434" s="289"/>
    </row>
    <row r="28435" spans="22:26">
      <c r="V28435" s="288"/>
      <c r="W28435" s="287"/>
      <c r="Z28435" s="289"/>
    </row>
    <row r="28436" spans="22:26">
      <c r="V28436" s="288"/>
      <c r="W28436" s="287"/>
      <c r="Z28436" s="289"/>
    </row>
    <row r="28437" spans="22:26">
      <c r="V28437" s="288"/>
      <c r="W28437" s="287"/>
      <c r="Z28437" s="289"/>
    </row>
    <row r="28438" spans="22:26">
      <c r="V28438" s="288"/>
      <c r="W28438" s="287"/>
      <c r="Z28438" s="289"/>
    </row>
    <row r="28439" spans="22:26">
      <c r="V28439" s="288"/>
      <c r="W28439" s="287"/>
      <c r="Z28439" s="289"/>
    </row>
    <row r="28440" spans="22:26">
      <c r="V28440" s="288"/>
      <c r="W28440" s="287"/>
      <c r="Z28440" s="289"/>
    </row>
    <row r="28441" spans="22:26">
      <c r="V28441" s="288"/>
      <c r="W28441" s="287"/>
      <c r="Z28441" s="289"/>
    </row>
    <row r="28442" spans="22:26">
      <c r="V28442" s="288"/>
      <c r="W28442" s="287"/>
      <c r="Z28442" s="289"/>
    </row>
    <row r="28443" spans="22:26">
      <c r="V28443" s="288"/>
      <c r="W28443" s="287"/>
      <c r="Z28443" s="289"/>
    </row>
    <row r="28444" spans="22:26">
      <c r="V28444" s="288"/>
      <c r="W28444" s="287"/>
      <c r="Z28444" s="289"/>
    </row>
    <row r="28445" spans="22:26">
      <c r="V28445" s="288"/>
      <c r="W28445" s="287"/>
      <c r="Z28445" s="289"/>
    </row>
    <row r="28446" spans="22:26">
      <c r="V28446" s="288"/>
      <c r="W28446" s="287"/>
      <c r="Z28446" s="289"/>
    </row>
    <row r="28447" spans="22:26">
      <c r="V28447" s="288"/>
      <c r="W28447" s="287"/>
      <c r="Z28447" s="289"/>
    </row>
    <row r="28448" spans="22:26">
      <c r="V28448" s="288"/>
      <c r="W28448" s="287"/>
      <c r="Z28448" s="289"/>
    </row>
    <row r="28449" spans="22:26">
      <c r="V28449" s="288"/>
      <c r="W28449" s="287"/>
      <c r="Z28449" s="289"/>
    </row>
    <row r="28450" spans="22:26">
      <c r="V28450" s="288"/>
      <c r="W28450" s="287"/>
      <c r="Z28450" s="289"/>
    </row>
    <row r="28451" spans="22:26">
      <c r="V28451" s="288"/>
      <c r="W28451" s="287"/>
      <c r="Z28451" s="289"/>
    </row>
    <row r="28452" spans="22:26">
      <c r="V28452" s="288"/>
      <c r="W28452" s="287"/>
      <c r="Z28452" s="289"/>
    </row>
    <row r="28453" spans="22:26">
      <c r="V28453" s="288"/>
      <c r="W28453" s="287"/>
      <c r="Z28453" s="289"/>
    </row>
    <row r="28454" spans="22:26">
      <c r="V28454" s="288"/>
      <c r="W28454" s="287"/>
      <c r="Z28454" s="289"/>
    </row>
    <row r="28455" spans="22:26">
      <c r="V28455" s="288"/>
      <c r="W28455" s="287"/>
      <c r="Z28455" s="289"/>
    </row>
    <row r="28456" spans="22:26">
      <c r="V28456" s="288"/>
      <c r="W28456" s="287"/>
      <c r="Z28456" s="289"/>
    </row>
    <row r="28457" spans="22:26">
      <c r="V28457" s="288"/>
      <c r="W28457" s="287"/>
      <c r="Z28457" s="289"/>
    </row>
    <row r="28458" spans="22:26">
      <c r="V28458" s="288"/>
      <c r="W28458" s="287"/>
      <c r="Z28458" s="289"/>
    </row>
    <row r="28459" spans="22:26">
      <c r="V28459" s="288"/>
      <c r="W28459" s="287"/>
      <c r="Z28459" s="289"/>
    </row>
    <row r="28460" spans="22:26">
      <c r="V28460" s="288"/>
      <c r="W28460" s="287"/>
      <c r="Z28460" s="289"/>
    </row>
    <row r="28461" spans="22:26">
      <c r="V28461" s="288"/>
      <c r="W28461" s="287"/>
      <c r="Z28461" s="289"/>
    </row>
    <row r="28462" spans="22:26">
      <c r="V28462" s="288"/>
      <c r="W28462" s="287"/>
      <c r="Z28462" s="289"/>
    </row>
    <row r="28463" spans="22:26">
      <c r="V28463" s="288"/>
      <c r="W28463" s="287"/>
      <c r="Z28463" s="289"/>
    </row>
    <row r="28464" spans="22:26">
      <c r="V28464" s="288"/>
      <c r="W28464" s="287"/>
      <c r="Z28464" s="289"/>
    </row>
    <row r="28465" spans="22:26">
      <c r="V28465" s="288"/>
      <c r="W28465" s="287"/>
      <c r="Z28465" s="289"/>
    </row>
    <row r="28466" spans="22:26">
      <c r="V28466" s="288"/>
      <c r="W28466" s="287"/>
      <c r="Z28466" s="289"/>
    </row>
    <row r="28467" spans="22:26">
      <c r="V28467" s="288"/>
      <c r="W28467" s="287"/>
      <c r="Z28467" s="289"/>
    </row>
    <row r="28468" spans="22:26">
      <c r="V28468" s="288"/>
      <c r="W28468" s="287"/>
      <c r="Z28468" s="289"/>
    </row>
    <row r="28469" spans="22:26">
      <c r="V28469" s="288"/>
      <c r="W28469" s="287"/>
      <c r="Z28469" s="289"/>
    </row>
    <row r="28470" spans="22:26">
      <c r="V28470" s="288"/>
      <c r="W28470" s="287"/>
      <c r="Z28470" s="289"/>
    </row>
    <row r="28471" spans="22:26">
      <c r="V28471" s="288"/>
      <c r="W28471" s="287"/>
      <c r="Z28471" s="289"/>
    </row>
    <row r="28472" spans="22:26">
      <c r="V28472" s="288"/>
      <c r="W28472" s="287"/>
      <c r="Z28472" s="289"/>
    </row>
    <row r="28473" spans="22:26">
      <c r="V28473" s="288"/>
      <c r="W28473" s="287"/>
      <c r="Z28473" s="289"/>
    </row>
    <row r="28474" spans="22:26">
      <c r="V28474" s="288"/>
      <c r="W28474" s="287"/>
      <c r="Z28474" s="289"/>
    </row>
    <row r="28475" spans="22:26">
      <c r="V28475" s="288"/>
      <c r="W28475" s="287"/>
      <c r="Z28475" s="289"/>
    </row>
    <row r="28476" spans="22:26">
      <c r="V28476" s="288"/>
      <c r="W28476" s="287"/>
      <c r="Z28476" s="289"/>
    </row>
    <row r="28477" spans="22:26">
      <c r="V28477" s="288"/>
      <c r="W28477" s="287"/>
      <c r="Z28477" s="289"/>
    </row>
    <row r="28478" spans="22:26">
      <c r="V28478" s="288"/>
      <c r="W28478" s="287"/>
      <c r="Z28478" s="289"/>
    </row>
    <row r="28479" spans="22:26">
      <c r="V28479" s="288"/>
      <c r="W28479" s="287"/>
      <c r="Z28479" s="289"/>
    </row>
    <row r="28480" spans="22:26">
      <c r="V28480" s="288"/>
      <c r="W28480" s="287"/>
      <c r="Z28480" s="289"/>
    </row>
    <row r="28481" spans="22:26">
      <c r="V28481" s="288"/>
      <c r="W28481" s="287"/>
      <c r="Z28481" s="289"/>
    </row>
    <row r="28482" spans="22:26">
      <c r="V28482" s="288"/>
      <c r="W28482" s="287"/>
      <c r="Z28482" s="289"/>
    </row>
    <row r="28483" spans="22:26">
      <c r="V28483" s="288"/>
      <c r="W28483" s="287"/>
      <c r="Z28483" s="289"/>
    </row>
    <row r="28484" spans="22:26">
      <c r="V28484" s="288"/>
      <c r="W28484" s="287"/>
      <c r="Z28484" s="289"/>
    </row>
    <row r="28485" spans="22:26">
      <c r="V28485" s="288"/>
      <c r="W28485" s="287"/>
      <c r="Z28485" s="289"/>
    </row>
    <row r="28486" spans="22:26">
      <c r="V28486" s="288"/>
      <c r="W28486" s="287"/>
      <c r="Z28486" s="289"/>
    </row>
    <row r="28487" spans="22:26">
      <c r="V28487" s="288"/>
      <c r="W28487" s="287"/>
      <c r="Z28487" s="289"/>
    </row>
    <row r="28488" spans="22:26">
      <c r="V28488" s="288"/>
      <c r="W28488" s="287"/>
      <c r="Z28488" s="289"/>
    </row>
    <row r="28489" spans="22:26">
      <c r="V28489" s="288"/>
      <c r="W28489" s="287"/>
      <c r="Z28489" s="289"/>
    </row>
    <row r="28490" spans="22:26">
      <c r="V28490" s="288"/>
      <c r="W28490" s="287"/>
      <c r="Z28490" s="289"/>
    </row>
    <row r="28491" spans="22:26">
      <c r="V28491" s="288"/>
      <c r="W28491" s="287"/>
      <c r="Z28491" s="289"/>
    </row>
    <row r="28492" spans="22:26">
      <c r="V28492" s="288"/>
      <c r="W28492" s="287"/>
      <c r="Z28492" s="289"/>
    </row>
    <row r="28493" spans="22:26">
      <c r="V28493" s="288"/>
      <c r="W28493" s="287"/>
      <c r="Z28493" s="289"/>
    </row>
    <row r="28494" spans="22:26">
      <c r="V28494" s="288"/>
      <c r="W28494" s="287"/>
      <c r="Z28494" s="289"/>
    </row>
    <row r="28495" spans="22:26">
      <c r="V28495" s="288"/>
      <c r="W28495" s="287"/>
      <c r="Z28495" s="289"/>
    </row>
    <row r="28496" spans="22:26">
      <c r="V28496" s="288"/>
      <c r="W28496" s="287"/>
      <c r="Z28496" s="289"/>
    </row>
    <row r="28497" spans="22:26">
      <c r="V28497" s="288"/>
      <c r="W28497" s="287"/>
      <c r="Z28497" s="289"/>
    </row>
    <row r="28498" spans="22:26">
      <c r="V28498" s="288"/>
      <c r="W28498" s="287"/>
      <c r="Z28498" s="289"/>
    </row>
    <row r="28499" spans="22:26">
      <c r="V28499" s="288"/>
      <c r="W28499" s="287"/>
      <c r="Z28499" s="289"/>
    </row>
    <row r="28500" spans="22:26">
      <c r="V28500" s="288"/>
      <c r="W28500" s="287"/>
      <c r="Z28500" s="289"/>
    </row>
    <row r="28501" spans="22:26">
      <c r="V28501" s="288"/>
      <c r="W28501" s="287"/>
      <c r="Z28501" s="289"/>
    </row>
    <row r="28502" spans="22:26">
      <c r="V28502" s="288"/>
      <c r="W28502" s="287"/>
      <c r="Z28502" s="289"/>
    </row>
    <row r="28503" spans="22:26">
      <c r="V28503" s="288"/>
      <c r="W28503" s="287"/>
      <c r="Z28503" s="289"/>
    </row>
    <row r="28504" spans="22:26">
      <c r="V28504" s="288"/>
      <c r="W28504" s="287"/>
      <c r="Z28504" s="289"/>
    </row>
    <row r="28505" spans="22:26">
      <c r="V28505" s="288"/>
      <c r="W28505" s="287"/>
      <c r="Z28505" s="289"/>
    </row>
    <row r="28506" spans="22:26">
      <c r="V28506" s="288"/>
      <c r="W28506" s="287"/>
      <c r="Z28506" s="289"/>
    </row>
    <row r="28507" spans="22:26">
      <c r="V28507" s="288"/>
      <c r="W28507" s="287"/>
      <c r="Z28507" s="289"/>
    </row>
    <row r="28508" spans="22:26">
      <c r="V28508" s="288"/>
      <c r="W28508" s="287"/>
      <c r="Z28508" s="289"/>
    </row>
    <row r="28509" spans="22:26">
      <c r="V28509" s="288"/>
      <c r="W28509" s="287"/>
      <c r="Z28509" s="289"/>
    </row>
    <row r="28510" spans="22:26">
      <c r="V28510" s="288"/>
      <c r="W28510" s="287"/>
      <c r="Z28510" s="289"/>
    </row>
    <row r="28511" spans="22:26">
      <c r="V28511" s="288"/>
      <c r="W28511" s="287"/>
      <c r="Z28511" s="289"/>
    </row>
    <row r="28512" spans="22:26">
      <c r="V28512" s="288"/>
      <c r="W28512" s="287"/>
      <c r="Z28512" s="289"/>
    </row>
    <row r="28513" spans="22:26">
      <c r="V28513" s="288"/>
      <c r="W28513" s="287"/>
      <c r="Z28513" s="289"/>
    </row>
    <row r="28514" spans="22:26">
      <c r="V28514" s="288"/>
      <c r="W28514" s="287"/>
      <c r="Z28514" s="289"/>
    </row>
    <row r="28515" spans="22:26">
      <c r="V28515" s="288"/>
      <c r="W28515" s="287"/>
      <c r="Z28515" s="289"/>
    </row>
    <row r="28516" spans="22:26">
      <c r="V28516" s="288"/>
      <c r="W28516" s="287"/>
      <c r="Z28516" s="289"/>
    </row>
    <row r="28517" spans="22:26">
      <c r="V28517" s="288"/>
      <c r="W28517" s="287"/>
      <c r="Z28517" s="289"/>
    </row>
    <row r="28518" spans="22:26">
      <c r="V28518" s="288"/>
      <c r="W28518" s="287"/>
      <c r="Z28518" s="289"/>
    </row>
    <row r="28519" spans="22:26">
      <c r="V28519" s="288"/>
      <c r="W28519" s="287"/>
      <c r="Z28519" s="289"/>
    </row>
    <row r="28520" spans="22:26">
      <c r="V28520" s="288"/>
      <c r="W28520" s="287"/>
      <c r="Z28520" s="289"/>
    </row>
    <row r="28521" spans="22:26">
      <c r="V28521" s="288"/>
      <c r="W28521" s="287"/>
      <c r="Z28521" s="289"/>
    </row>
    <row r="28522" spans="22:26">
      <c r="V28522" s="288"/>
      <c r="W28522" s="287"/>
      <c r="Z28522" s="289"/>
    </row>
    <row r="28523" spans="22:26">
      <c r="V28523" s="288"/>
      <c r="W28523" s="287"/>
      <c r="Z28523" s="289"/>
    </row>
    <row r="28524" spans="22:26">
      <c r="V28524" s="288"/>
      <c r="W28524" s="287"/>
      <c r="Z28524" s="289"/>
    </row>
    <row r="28525" spans="22:26">
      <c r="V28525" s="288"/>
      <c r="W28525" s="287"/>
      <c r="Z28525" s="289"/>
    </row>
    <row r="28526" spans="22:26">
      <c r="V28526" s="288"/>
      <c r="W28526" s="287"/>
      <c r="Z28526" s="289"/>
    </row>
    <row r="28527" spans="22:26">
      <c r="V28527" s="288"/>
      <c r="W28527" s="287"/>
      <c r="Z28527" s="289"/>
    </row>
    <row r="28528" spans="22:26">
      <c r="V28528" s="288"/>
      <c r="W28528" s="287"/>
      <c r="Z28528" s="289"/>
    </row>
    <row r="28529" spans="22:26">
      <c r="V28529" s="288"/>
      <c r="W28529" s="287"/>
      <c r="Z28529" s="289"/>
    </row>
    <row r="28530" spans="22:26">
      <c r="V28530" s="288"/>
      <c r="W28530" s="287"/>
      <c r="Z28530" s="289"/>
    </row>
    <row r="28531" spans="22:26">
      <c r="V28531" s="288"/>
      <c r="W28531" s="287"/>
      <c r="Z28531" s="289"/>
    </row>
    <row r="28532" spans="22:26">
      <c r="V28532" s="288"/>
      <c r="W28532" s="287"/>
      <c r="Z28532" s="289"/>
    </row>
    <row r="28533" spans="22:26">
      <c r="V28533" s="288"/>
      <c r="W28533" s="287"/>
      <c r="Z28533" s="289"/>
    </row>
    <row r="28534" spans="22:26">
      <c r="V28534" s="288"/>
      <c r="W28534" s="287"/>
      <c r="Z28534" s="289"/>
    </row>
    <row r="28535" spans="22:26">
      <c r="V28535" s="288"/>
      <c r="W28535" s="287"/>
      <c r="Z28535" s="289"/>
    </row>
    <row r="28536" spans="22:26">
      <c r="V28536" s="288"/>
      <c r="W28536" s="287"/>
      <c r="Z28536" s="289"/>
    </row>
    <row r="28537" spans="22:26">
      <c r="V28537" s="288"/>
      <c r="W28537" s="287"/>
      <c r="Z28537" s="289"/>
    </row>
    <row r="28538" spans="22:26">
      <c r="V28538" s="288"/>
      <c r="W28538" s="287"/>
      <c r="Z28538" s="289"/>
    </row>
    <row r="28539" spans="22:26">
      <c r="V28539" s="288"/>
      <c r="W28539" s="287"/>
      <c r="Z28539" s="289"/>
    </row>
    <row r="28540" spans="22:26">
      <c r="V28540" s="288"/>
      <c r="W28540" s="287"/>
      <c r="Z28540" s="289"/>
    </row>
    <row r="28541" spans="22:26">
      <c r="V28541" s="288"/>
      <c r="W28541" s="287"/>
      <c r="Z28541" s="289"/>
    </row>
    <row r="28542" spans="22:26">
      <c r="V28542" s="288"/>
      <c r="W28542" s="287"/>
      <c r="Z28542" s="289"/>
    </row>
    <row r="28543" spans="22:26">
      <c r="V28543" s="288"/>
      <c r="W28543" s="287"/>
      <c r="Z28543" s="289"/>
    </row>
    <row r="28544" spans="22:26">
      <c r="V28544" s="288"/>
      <c r="W28544" s="287"/>
      <c r="Z28544" s="289"/>
    </row>
    <row r="28545" spans="22:26">
      <c r="V28545" s="288"/>
      <c r="W28545" s="287"/>
      <c r="Z28545" s="289"/>
    </row>
    <row r="28546" spans="22:26">
      <c r="V28546" s="288"/>
      <c r="W28546" s="287"/>
      <c r="Z28546" s="289"/>
    </row>
    <row r="28547" spans="22:26">
      <c r="V28547" s="288"/>
      <c r="W28547" s="287"/>
      <c r="Z28547" s="289"/>
    </row>
    <row r="28548" spans="22:26">
      <c r="V28548" s="288"/>
      <c r="W28548" s="287"/>
      <c r="Z28548" s="289"/>
    </row>
    <row r="28549" spans="22:26">
      <c r="V28549" s="288"/>
      <c r="W28549" s="287"/>
      <c r="Z28549" s="289"/>
    </row>
    <row r="28550" spans="22:26">
      <c r="V28550" s="288"/>
      <c r="W28550" s="287"/>
      <c r="Z28550" s="289"/>
    </row>
    <row r="28551" spans="22:26">
      <c r="V28551" s="288"/>
      <c r="W28551" s="287"/>
      <c r="Z28551" s="289"/>
    </row>
    <row r="28552" spans="22:26">
      <c r="V28552" s="288"/>
      <c r="W28552" s="287"/>
      <c r="Z28552" s="289"/>
    </row>
    <row r="28553" spans="22:26">
      <c r="V28553" s="288"/>
      <c r="W28553" s="287"/>
      <c r="Z28553" s="289"/>
    </row>
    <row r="28554" spans="22:26">
      <c r="V28554" s="288"/>
      <c r="W28554" s="287"/>
      <c r="Z28554" s="289"/>
    </row>
    <row r="28555" spans="22:26">
      <c r="V28555" s="288"/>
      <c r="W28555" s="287"/>
      <c r="Z28555" s="289"/>
    </row>
    <row r="28556" spans="22:26">
      <c r="V28556" s="288"/>
      <c r="W28556" s="287"/>
      <c r="Z28556" s="289"/>
    </row>
    <row r="28557" spans="22:26">
      <c r="V28557" s="288"/>
      <c r="W28557" s="287"/>
      <c r="Z28557" s="289"/>
    </row>
    <row r="28558" spans="22:26">
      <c r="V28558" s="288"/>
      <c r="W28558" s="287"/>
      <c r="Z28558" s="289"/>
    </row>
    <row r="28559" spans="22:26">
      <c r="V28559" s="288"/>
      <c r="W28559" s="287"/>
      <c r="Z28559" s="289"/>
    </row>
    <row r="28560" spans="22:26">
      <c r="V28560" s="288"/>
      <c r="W28560" s="287"/>
      <c r="Z28560" s="289"/>
    </row>
    <row r="28561" spans="22:26">
      <c r="V28561" s="288"/>
      <c r="W28561" s="287"/>
      <c r="Z28561" s="289"/>
    </row>
    <row r="28562" spans="22:26">
      <c r="V28562" s="288"/>
      <c r="W28562" s="287"/>
      <c r="Z28562" s="289"/>
    </row>
    <row r="28563" spans="22:26">
      <c r="V28563" s="288"/>
      <c r="W28563" s="287"/>
      <c r="Z28563" s="289"/>
    </row>
    <row r="28564" spans="22:26">
      <c r="V28564" s="288"/>
      <c r="W28564" s="287"/>
      <c r="Z28564" s="289"/>
    </row>
    <row r="28565" spans="22:26">
      <c r="V28565" s="288"/>
      <c r="W28565" s="287"/>
      <c r="Z28565" s="289"/>
    </row>
    <row r="28566" spans="22:26">
      <c r="V28566" s="288"/>
      <c r="W28566" s="287"/>
      <c r="Z28566" s="289"/>
    </row>
    <row r="28567" spans="22:26">
      <c r="V28567" s="288"/>
      <c r="W28567" s="287"/>
      <c r="Z28567" s="289"/>
    </row>
    <row r="28568" spans="22:26">
      <c r="V28568" s="288"/>
      <c r="W28568" s="287"/>
      <c r="Z28568" s="289"/>
    </row>
    <row r="28569" spans="22:26">
      <c r="V28569" s="288"/>
      <c r="W28569" s="287"/>
      <c r="Z28569" s="289"/>
    </row>
    <row r="28570" spans="22:26">
      <c r="V28570" s="288"/>
      <c r="W28570" s="287"/>
      <c r="Z28570" s="289"/>
    </row>
    <row r="28571" spans="22:26">
      <c r="V28571" s="288"/>
      <c r="W28571" s="287"/>
      <c r="Z28571" s="289"/>
    </row>
    <row r="28572" spans="22:26">
      <c r="V28572" s="288"/>
      <c r="W28572" s="287"/>
      <c r="Z28572" s="289"/>
    </row>
    <row r="28573" spans="22:26">
      <c r="V28573" s="288"/>
      <c r="W28573" s="287"/>
      <c r="Z28573" s="289"/>
    </row>
    <row r="28574" spans="22:26">
      <c r="V28574" s="288"/>
      <c r="W28574" s="287"/>
      <c r="Z28574" s="289"/>
    </row>
    <row r="28575" spans="22:26">
      <c r="V28575" s="288"/>
      <c r="W28575" s="287"/>
      <c r="Z28575" s="289"/>
    </row>
    <row r="28576" spans="22:26">
      <c r="V28576" s="288"/>
      <c r="W28576" s="287"/>
      <c r="Z28576" s="289"/>
    </row>
    <row r="28577" spans="22:26">
      <c r="V28577" s="288"/>
      <c r="W28577" s="287"/>
      <c r="Z28577" s="289"/>
    </row>
    <row r="28578" spans="22:26">
      <c r="V28578" s="288"/>
      <c r="W28578" s="287"/>
      <c r="Z28578" s="289"/>
    </row>
    <row r="28579" spans="22:26">
      <c r="V28579" s="288"/>
      <c r="W28579" s="287"/>
      <c r="Z28579" s="289"/>
    </row>
    <row r="28580" spans="22:26">
      <c r="V28580" s="288"/>
      <c r="W28580" s="287"/>
      <c r="Z28580" s="289"/>
    </row>
    <row r="28581" spans="22:26">
      <c r="V28581" s="288"/>
      <c r="W28581" s="287"/>
      <c r="Z28581" s="289"/>
    </row>
    <row r="28582" spans="22:26">
      <c r="V28582" s="288"/>
      <c r="W28582" s="287"/>
      <c r="Z28582" s="289"/>
    </row>
    <row r="28583" spans="22:26">
      <c r="V28583" s="288"/>
      <c r="W28583" s="287"/>
      <c r="Z28583" s="289"/>
    </row>
    <row r="28584" spans="22:26">
      <c r="V28584" s="288"/>
      <c r="W28584" s="287"/>
      <c r="Z28584" s="289"/>
    </row>
    <row r="28585" spans="22:26">
      <c r="V28585" s="288"/>
      <c r="W28585" s="287"/>
      <c r="Z28585" s="289"/>
    </row>
    <row r="28586" spans="22:26">
      <c r="V28586" s="288"/>
      <c r="W28586" s="287"/>
      <c r="Z28586" s="289"/>
    </row>
    <row r="28587" spans="22:26">
      <c r="V28587" s="288"/>
      <c r="W28587" s="287"/>
      <c r="Z28587" s="289"/>
    </row>
    <row r="28588" spans="22:26">
      <c r="V28588" s="288"/>
      <c r="W28588" s="287"/>
      <c r="Z28588" s="289"/>
    </row>
    <row r="28589" spans="22:26">
      <c r="V28589" s="288"/>
      <c r="W28589" s="287"/>
      <c r="Z28589" s="289"/>
    </row>
    <row r="28590" spans="22:26">
      <c r="V28590" s="288"/>
      <c r="W28590" s="287"/>
      <c r="Z28590" s="289"/>
    </row>
    <row r="28591" spans="22:26">
      <c r="V28591" s="288"/>
      <c r="W28591" s="287"/>
      <c r="Z28591" s="289"/>
    </row>
    <row r="28592" spans="22:26">
      <c r="V28592" s="288"/>
      <c r="W28592" s="287"/>
      <c r="Z28592" s="289"/>
    </row>
    <row r="28593" spans="22:26">
      <c r="V28593" s="288"/>
      <c r="W28593" s="287"/>
      <c r="Z28593" s="289"/>
    </row>
    <row r="28594" spans="22:26">
      <c r="V28594" s="288"/>
      <c r="W28594" s="287"/>
      <c r="Z28594" s="289"/>
    </row>
    <row r="28595" spans="22:26">
      <c r="V28595" s="288"/>
      <c r="W28595" s="287"/>
      <c r="Z28595" s="289"/>
    </row>
    <row r="28596" spans="22:26">
      <c r="V28596" s="288"/>
      <c r="W28596" s="287"/>
      <c r="Z28596" s="289"/>
    </row>
    <row r="28597" spans="22:26">
      <c r="V28597" s="288"/>
      <c r="W28597" s="287"/>
      <c r="Z28597" s="289"/>
    </row>
    <row r="28598" spans="22:26">
      <c r="V28598" s="288"/>
      <c r="W28598" s="287"/>
      <c r="Z28598" s="289"/>
    </row>
    <row r="28599" spans="22:26">
      <c r="V28599" s="288"/>
      <c r="W28599" s="287"/>
      <c r="Z28599" s="289"/>
    </row>
    <row r="28600" spans="22:26">
      <c r="V28600" s="288"/>
      <c r="W28600" s="287"/>
      <c r="Z28600" s="289"/>
    </row>
    <row r="28601" spans="22:26">
      <c r="V28601" s="288"/>
      <c r="W28601" s="287"/>
      <c r="Z28601" s="289"/>
    </row>
    <row r="28602" spans="22:26">
      <c r="V28602" s="288"/>
      <c r="W28602" s="287"/>
      <c r="Z28602" s="289"/>
    </row>
    <row r="28603" spans="22:26">
      <c r="V28603" s="288"/>
      <c r="W28603" s="287"/>
      <c r="Z28603" s="289"/>
    </row>
    <row r="28604" spans="22:26">
      <c r="V28604" s="288"/>
      <c r="W28604" s="287"/>
      <c r="Z28604" s="289"/>
    </row>
    <row r="28605" spans="22:26">
      <c r="V28605" s="288"/>
      <c r="W28605" s="287"/>
      <c r="Z28605" s="289"/>
    </row>
    <row r="28606" spans="22:26">
      <c r="V28606" s="288"/>
      <c r="W28606" s="287"/>
      <c r="Z28606" s="289"/>
    </row>
    <row r="28607" spans="22:26">
      <c r="V28607" s="288"/>
      <c r="W28607" s="287"/>
      <c r="Z28607" s="289"/>
    </row>
    <row r="28608" spans="22:26">
      <c r="V28608" s="288"/>
      <c r="W28608" s="287"/>
      <c r="Z28608" s="289"/>
    </row>
    <row r="28609" spans="22:26">
      <c r="V28609" s="288"/>
      <c r="W28609" s="287"/>
      <c r="Z28609" s="289"/>
    </row>
    <row r="28610" spans="22:26">
      <c r="V28610" s="288"/>
      <c r="W28610" s="287"/>
      <c r="Z28610" s="289"/>
    </row>
    <row r="28611" spans="22:26">
      <c r="V28611" s="288"/>
      <c r="W28611" s="287"/>
      <c r="Z28611" s="289"/>
    </row>
    <row r="28612" spans="22:26">
      <c r="V28612" s="288"/>
      <c r="W28612" s="287"/>
      <c r="Z28612" s="289"/>
    </row>
    <row r="28613" spans="22:26">
      <c r="V28613" s="288"/>
      <c r="W28613" s="287"/>
      <c r="Z28613" s="289"/>
    </row>
    <row r="28614" spans="22:26">
      <c r="V28614" s="288"/>
      <c r="W28614" s="287"/>
      <c r="Z28614" s="289"/>
    </row>
    <row r="28615" spans="22:26">
      <c r="V28615" s="288"/>
      <c r="W28615" s="287"/>
      <c r="Z28615" s="289"/>
    </row>
    <row r="28616" spans="22:26">
      <c r="V28616" s="288"/>
      <c r="W28616" s="287"/>
      <c r="Z28616" s="289"/>
    </row>
    <row r="28617" spans="22:26">
      <c r="V28617" s="288"/>
      <c r="W28617" s="287"/>
      <c r="Z28617" s="289"/>
    </row>
    <row r="28618" spans="22:26">
      <c r="V28618" s="288"/>
      <c r="W28618" s="287"/>
      <c r="Z28618" s="289"/>
    </row>
    <row r="28619" spans="22:26">
      <c r="V28619" s="288"/>
      <c r="W28619" s="287"/>
      <c r="Z28619" s="289"/>
    </row>
    <row r="28620" spans="22:26">
      <c r="V28620" s="288"/>
      <c r="W28620" s="287"/>
      <c r="Z28620" s="289"/>
    </row>
    <row r="28621" spans="22:26">
      <c r="V28621" s="288"/>
      <c r="W28621" s="287"/>
      <c r="Z28621" s="289"/>
    </row>
    <row r="28622" spans="22:26">
      <c r="V28622" s="288"/>
      <c r="W28622" s="287"/>
      <c r="Z28622" s="289"/>
    </row>
    <row r="28623" spans="22:26">
      <c r="V28623" s="288"/>
      <c r="W28623" s="287"/>
      <c r="Z28623" s="289"/>
    </row>
    <row r="28624" spans="22:26">
      <c r="V28624" s="288"/>
      <c r="W28624" s="287"/>
      <c r="Z28624" s="289"/>
    </row>
    <row r="28625" spans="22:26">
      <c r="V28625" s="288"/>
      <c r="W28625" s="287"/>
      <c r="Z28625" s="289"/>
    </row>
    <row r="28626" spans="22:26">
      <c r="V28626" s="288"/>
      <c r="W28626" s="287"/>
      <c r="Z28626" s="289"/>
    </row>
    <row r="28627" spans="22:26">
      <c r="V28627" s="288"/>
      <c r="W28627" s="287"/>
      <c r="Z28627" s="289"/>
    </row>
    <row r="28628" spans="22:26">
      <c r="V28628" s="288"/>
      <c r="W28628" s="287"/>
      <c r="Z28628" s="289"/>
    </row>
    <row r="28629" spans="22:26">
      <c r="V28629" s="288"/>
      <c r="W28629" s="287"/>
      <c r="Z28629" s="289"/>
    </row>
    <row r="28630" spans="22:26">
      <c r="V28630" s="288"/>
      <c r="W28630" s="287"/>
      <c r="Z28630" s="289"/>
    </row>
    <row r="28631" spans="22:26">
      <c r="V28631" s="288"/>
      <c r="W28631" s="287"/>
      <c r="Z28631" s="289"/>
    </row>
    <row r="28632" spans="22:26">
      <c r="V28632" s="288"/>
      <c r="W28632" s="287"/>
      <c r="Z28632" s="289"/>
    </row>
    <row r="28633" spans="22:26">
      <c r="V28633" s="288"/>
      <c r="W28633" s="287"/>
      <c r="Z28633" s="289"/>
    </row>
    <row r="28634" spans="22:26">
      <c r="V28634" s="288"/>
      <c r="W28634" s="287"/>
      <c r="Z28634" s="289"/>
    </row>
    <row r="28635" spans="22:26">
      <c r="V28635" s="288"/>
      <c r="W28635" s="287"/>
      <c r="Z28635" s="289"/>
    </row>
    <row r="28636" spans="22:26">
      <c r="V28636" s="288"/>
      <c r="W28636" s="287"/>
      <c r="Z28636" s="289"/>
    </row>
    <row r="28637" spans="22:26">
      <c r="V28637" s="288"/>
      <c r="W28637" s="287"/>
      <c r="Z28637" s="289"/>
    </row>
    <row r="28638" spans="22:26">
      <c r="V28638" s="288"/>
      <c r="W28638" s="287"/>
      <c r="Z28638" s="289"/>
    </row>
    <row r="28639" spans="22:26">
      <c r="V28639" s="288"/>
      <c r="W28639" s="287"/>
      <c r="Z28639" s="289"/>
    </row>
    <row r="28640" spans="22:26">
      <c r="V28640" s="288"/>
      <c r="W28640" s="287"/>
      <c r="Z28640" s="289"/>
    </row>
    <row r="28641" spans="22:26">
      <c r="V28641" s="288"/>
      <c r="W28641" s="287"/>
      <c r="Z28641" s="289"/>
    </row>
    <row r="28642" spans="22:26">
      <c r="V28642" s="288"/>
      <c r="W28642" s="287"/>
      <c r="Z28642" s="289"/>
    </row>
    <row r="28643" spans="22:26">
      <c r="V28643" s="288"/>
      <c r="W28643" s="287"/>
      <c r="Z28643" s="289"/>
    </row>
    <row r="28644" spans="22:26">
      <c r="V28644" s="288"/>
      <c r="W28644" s="287"/>
      <c r="Z28644" s="289"/>
    </row>
    <row r="28645" spans="22:26">
      <c r="V28645" s="288"/>
      <c r="W28645" s="287"/>
      <c r="Z28645" s="289"/>
    </row>
    <row r="28646" spans="22:26">
      <c r="V28646" s="288"/>
      <c r="W28646" s="287"/>
      <c r="Z28646" s="289"/>
    </row>
    <row r="28647" spans="22:26">
      <c r="V28647" s="288"/>
      <c r="W28647" s="287"/>
      <c r="Z28647" s="289"/>
    </row>
    <row r="28648" spans="22:26">
      <c r="V28648" s="288"/>
      <c r="W28648" s="287"/>
      <c r="Z28648" s="289"/>
    </row>
    <row r="28649" spans="22:26">
      <c r="V28649" s="288"/>
      <c r="W28649" s="287"/>
      <c r="Z28649" s="289"/>
    </row>
    <row r="28650" spans="22:26">
      <c r="V28650" s="288"/>
      <c r="W28650" s="287"/>
      <c r="Z28650" s="289"/>
    </row>
    <row r="28651" spans="22:26">
      <c r="V28651" s="288"/>
      <c r="W28651" s="287"/>
      <c r="Z28651" s="289"/>
    </row>
    <row r="28652" spans="22:26">
      <c r="V28652" s="288"/>
      <c r="W28652" s="287"/>
      <c r="Z28652" s="289"/>
    </row>
    <row r="28653" spans="22:26">
      <c r="V28653" s="288"/>
      <c r="W28653" s="287"/>
      <c r="Z28653" s="289"/>
    </row>
    <row r="28654" spans="22:26">
      <c r="V28654" s="288"/>
      <c r="W28654" s="287"/>
      <c r="Z28654" s="289"/>
    </row>
    <row r="28655" spans="22:26">
      <c r="V28655" s="288"/>
      <c r="W28655" s="287"/>
      <c r="Z28655" s="289"/>
    </row>
    <row r="28656" spans="22:26">
      <c r="V28656" s="288"/>
      <c r="W28656" s="287"/>
      <c r="Z28656" s="289"/>
    </row>
    <row r="28657" spans="22:26">
      <c r="V28657" s="288"/>
      <c r="W28657" s="287"/>
      <c r="Z28657" s="289"/>
    </row>
    <row r="28658" spans="22:26">
      <c r="V28658" s="288"/>
      <c r="W28658" s="287"/>
      <c r="Z28658" s="289"/>
    </row>
    <row r="28659" spans="22:26">
      <c r="V28659" s="288"/>
      <c r="W28659" s="287"/>
      <c r="Z28659" s="289"/>
    </row>
    <row r="28660" spans="22:26">
      <c r="V28660" s="288"/>
      <c r="W28660" s="287"/>
      <c r="Z28660" s="289"/>
    </row>
    <row r="28661" spans="22:26">
      <c r="V28661" s="288"/>
      <c r="W28661" s="287"/>
      <c r="Z28661" s="289"/>
    </row>
    <row r="28662" spans="22:26">
      <c r="V28662" s="288"/>
      <c r="W28662" s="287"/>
      <c r="Z28662" s="289"/>
    </row>
    <row r="28663" spans="22:26">
      <c r="V28663" s="288"/>
      <c r="W28663" s="287"/>
      <c r="Z28663" s="289"/>
    </row>
    <row r="28664" spans="22:26">
      <c r="V28664" s="288"/>
      <c r="W28664" s="287"/>
      <c r="Z28664" s="289"/>
    </row>
    <row r="28665" spans="22:26">
      <c r="V28665" s="288"/>
      <c r="W28665" s="287"/>
      <c r="Z28665" s="289"/>
    </row>
    <row r="28666" spans="22:26">
      <c r="V28666" s="288"/>
      <c r="W28666" s="287"/>
      <c r="Z28666" s="289"/>
    </row>
    <row r="28667" spans="22:26">
      <c r="V28667" s="288"/>
      <c r="W28667" s="287"/>
      <c r="Z28667" s="289"/>
    </row>
    <row r="28668" spans="22:26">
      <c r="V28668" s="288"/>
      <c r="W28668" s="287"/>
      <c r="Z28668" s="289"/>
    </row>
    <row r="28669" spans="22:26">
      <c r="V28669" s="288"/>
      <c r="W28669" s="287"/>
      <c r="Z28669" s="289"/>
    </row>
    <row r="28670" spans="22:26">
      <c r="V28670" s="288"/>
      <c r="W28670" s="287"/>
      <c r="Z28670" s="289"/>
    </row>
    <row r="28671" spans="22:26">
      <c r="V28671" s="288"/>
      <c r="W28671" s="287"/>
      <c r="Z28671" s="289"/>
    </row>
    <row r="28672" spans="22:26">
      <c r="V28672" s="288"/>
      <c r="W28672" s="287"/>
      <c r="Z28672" s="289"/>
    </row>
    <row r="28673" spans="22:26">
      <c r="V28673" s="288"/>
      <c r="W28673" s="287"/>
      <c r="Z28673" s="289"/>
    </row>
    <row r="28674" spans="22:26">
      <c r="V28674" s="288"/>
      <c r="W28674" s="287"/>
      <c r="Z28674" s="289"/>
    </row>
    <row r="28675" spans="22:26">
      <c r="V28675" s="288"/>
      <c r="W28675" s="287"/>
      <c r="Z28675" s="289"/>
    </row>
    <row r="28676" spans="22:26">
      <c r="V28676" s="288"/>
      <c r="W28676" s="287"/>
      <c r="Z28676" s="289"/>
    </row>
    <row r="28677" spans="22:26">
      <c r="V28677" s="288"/>
      <c r="W28677" s="287"/>
      <c r="Z28677" s="289"/>
    </row>
    <row r="28678" spans="22:26">
      <c r="V28678" s="288"/>
      <c r="W28678" s="287"/>
      <c r="Z28678" s="289"/>
    </row>
    <row r="28679" spans="22:26">
      <c r="V28679" s="288"/>
      <c r="W28679" s="287"/>
      <c r="Z28679" s="289"/>
    </row>
    <row r="28680" spans="22:26">
      <c r="V28680" s="288"/>
      <c r="W28680" s="287"/>
      <c r="Z28680" s="289"/>
    </row>
    <row r="28681" spans="22:26">
      <c r="V28681" s="288"/>
      <c r="W28681" s="287"/>
      <c r="Z28681" s="289"/>
    </row>
    <row r="28682" spans="22:26">
      <c r="V28682" s="288"/>
      <c r="W28682" s="287"/>
      <c r="Z28682" s="289"/>
    </row>
    <row r="28683" spans="22:26">
      <c r="V28683" s="288"/>
      <c r="W28683" s="287"/>
      <c r="Z28683" s="289"/>
    </row>
    <row r="28684" spans="22:26">
      <c r="V28684" s="288"/>
      <c r="W28684" s="287"/>
      <c r="Z28684" s="289"/>
    </row>
    <row r="28685" spans="22:26">
      <c r="V28685" s="288"/>
      <c r="W28685" s="287"/>
      <c r="Z28685" s="289"/>
    </row>
    <row r="28686" spans="22:26">
      <c r="V28686" s="288"/>
      <c r="W28686" s="287"/>
      <c r="Z28686" s="289"/>
    </row>
    <row r="28687" spans="22:26">
      <c r="V28687" s="288"/>
      <c r="W28687" s="287"/>
      <c r="Z28687" s="289"/>
    </row>
    <row r="28688" spans="22:26">
      <c r="V28688" s="288"/>
      <c r="W28688" s="287"/>
      <c r="Z28688" s="289"/>
    </row>
    <row r="28689" spans="22:26">
      <c r="V28689" s="288"/>
      <c r="W28689" s="287"/>
      <c r="Z28689" s="289"/>
    </row>
    <row r="28690" spans="22:26">
      <c r="V28690" s="288"/>
      <c r="W28690" s="287"/>
      <c r="Z28690" s="289"/>
    </row>
    <row r="28691" spans="22:26">
      <c r="V28691" s="288"/>
      <c r="W28691" s="287"/>
      <c r="Z28691" s="289"/>
    </row>
    <row r="28692" spans="22:26">
      <c r="V28692" s="288"/>
      <c r="W28692" s="287"/>
      <c r="Z28692" s="289"/>
    </row>
    <row r="28693" spans="22:26">
      <c r="V28693" s="288"/>
      <c r="W28693" s="287"/>
      <c r="Z28693" s="289"/>
    </row>
    <row r="28694" spans="22:26">
      <c r="V28694" s="288"/>
      <c r="W28694" s="287"/>
      <c r="Z28694" s="289"/>
    </row>
    <row r="28695" spans="22:26">
      <c r="V28695" s="288"/>
      <c r="W28695" s="287"/>
      <c r="Z28695" s="289"/>
    </row>
    <row r="28696" spans="22:26">
      <c r="V28696" s="288"/>
      <c r="W28696" s="287"/>
      <c r="Z28696" s="289"/>
    </row>
    <row r="28697" spans="22:26">
      <c r="V28697" s="288"/>
      <c r="W28697" s="287"/>
      <c r="Z28697" s="289"/>
    </row>
    <row r="28698" spans="22:26">
      <c r="V28698" s="288"/>
      <c r="W28698" s="287"/>
      <c r="Z28698" s="289"/>
    </row>
    <row r="28699" spans="22:26">
      <c r="V28699" s="288"/>
      <c r="W28699" s="287"/>
      <c r="Z28699" s="289"/>
    </row>
    <row r="28700" spans="22:26">
      <c r="V28700" s="288"/>
      <c r="W28700" s="287"/>
      <c r="Z28700" s="289"/>
    </row>
    <row r="28701" spans="22:26">
      <c r="V28701" s="288"/>
      <c r="W28701" s="287"/>
      <c r="Z28701" s="289"/>
    </row>
    <row r="28702" spans="22:26">
      <c r="V28702" s="288"/>
      <c r="W28702" s="287"/>
      <c r="Z28702" s="289"/>
    </row>
    <row r="28703" spans="22:26">
      <c r="V28703" s="288"/>
      <c r="W28703" s="287"/>
      <c r="Z28703" s="289"/>
    </row>
    <row r="28704" spans="22:26">
      <c r="V28704" s="288"/>
      <c r="W28704" s="287"/>
      <c r="Z28704" s="289"/>
    </row>
    <row r="28705" spans="22:26">
      <c r="V28705" s="288"/>
      <c r="W28705" s="287"/>
      <c r="Z28705" s="289"/>
    </row>
    <row r="28706" spans="22:26">
      <c r="V28706" s="288"/>
      <c r="W28706" s="287"/>
      <c r="Z28706" s="289"/>
    </row>
    <row r="28707" spans="22:26">
      <c r="V28707" s="288"/>
      <c r="W28707" s="287"/>
      <c r="Z28707" s="289"/>
    </row>
    <row r="28708" spans="22:26">
      <c r="V28708" s="288"/>
      <c r="W28708" s="287"/>
      <c r="Z28708" s="289"/>
    </row>
    <row r="28709" spans="22:26">
      <c r="V28709" s="288"/>
      <c r="W28709" s="287"/>
      <c r="Z28709" s="289"/>
    </row>
    <row r="28710" spans="22:26">
      <c r="V28710" s="288"/>
      <c r="W28710" s="287"/>
      <c r="Z28710" s="289"/>
    </row>
    <row r="28711" spans="22:26">
      <c r="V28711" s="288"/>
      <c r="W28711" s="287"/>
      <c r="Z28711" s="289"/>
    </row>
    <row r="28712" spans="22:26">
      <c r="V28712" s="288"/>
      <c r="W28712" s="287"/>
      <c r="Z28712" s="289"/>
    </row>
    <row r="28713" spans="22:26">
      <c r="V28713" s="288"/>
      <c r="W28713" s="287"/>
      <c r="Z28713" s="289"/>
    </row>
    <row r="28714" spans="22:26">
      <c r="V28714" s="288"/>
      <c r="W28714" s="287"/>
      <c r="Z28714" s="289"/>
    </row>
    <row r="28715" spans="22:26">
      <c r="V28715" s="288"/>
      <c r="W28715" s="287"/>
      <c r="Z28715" s="289"/>
    </row>
    <row r="28716" spans="22:26">
      <c r="V28716" s="288"/>
      <c r="W28716" s="287"/>
      <c r="Z28716" s="289"/>
    </row>
    <row r="28717" spans="22:26">
      <c r="V28717" s="288"/>
      <c r="W28717" s="287"/>
      <c r="Z28717" s="289"/>
    </row>
    <row r="28718" spans="22:26">
      <c r="V28718" s="288"/>
      <c r="W28718" s="287"/>
      <c r="Z28718" s="289"/>
    </row>
    <row r="28719" spans="22:26">
      <c r="V28719" s="288"/>
      <c r="W28719" s="287"/>
      <c r="Z28719" s="289"/>
    </row>
    <row r="28720" spans="22:26">
      <c r="V28720" s="288"/>
      <c r="W28720" s="287"/>
      <c r="Z28720" s="289"/>
    </row>
    <row r="28721" spans="22:26">
      <c r="V28721" s="288"/>
      <c r="W28721" s="287"/>
      <c r="Z28721" s="289"/>
    </row>
    <row r="28722" spans="22:26">
      <c r="V28722" s="288"/>
      <c r="W28722" s="287"/>
      <c r="Z28722" s="289"/>
    </row>
    <row r="28723" spans="22:26">
      <c r="V28723" s="288"/>
      <c r="W28723" s="287"/>
      <c r="Z28723" s="289"/>
    </row>
    <row r="28724" spans="22:26">
      <c r="V28724" s="288"/>
      <c r="W28724" s="287"/>
      <c r="Z28724" s="289"/>
    </row>
    <row r="28725" spans="22:26">
      <c r="V28725" s="288"/>
      <c r="W28725" s="287"/>
      <c r="Z28725" s="289"/>
    </row>
    <row r="28726" spans="22:26">
      <c r="V28726" s="288"/>
      <c r="W28726" s="287"/>
      <c r="Z28726" s="289"/>
    </row>
    <row r="28727" spans="22:26">
      <c r="V28727" s="288"/>
      <c r="W28727" s="287"/>
      <c r="Z28727" s="289"/>
    </row>
    <row r="28728" spans="22:26">
      <c r="V28728" s="288"/>
      <c r="W28728" s="287"/>
      <c r="Z28728" s="289"/>
    </row>
    <row r="28729" spans="22:26">
      <c r="V28729" s="288"/>
      <c r="W28729" s="287"/>
      <c r="Z28729" s="289"/>
    </row>
    <row r="28730" spans="22:26">
      <c r="V28730" s="288"/>
      <c r="W28730" s="287"/>
      <c r="Z28730" s="289"/>
    </row>
    <row r="28731" spans="22:26">
      <c r="V28731" s="288"/>
      <c r="W28731" s="287"/>
      <c r="Z28731" s="289"/>
    </row>
    <row r="28732" spans="22:26">
      <c r="V28732" s="288"/>
      <c r="W28732" s="287"/>
      <c r="Z28732" s="289"/>
    </row>
    <row r="28733" spans="22:26">
      <c r="V28733" s="288"/>
      <c r="W28733" s="287"/>
      <c r="Z28733" s="289"/>
    </row>
    <row r="28734" spans="22:26">
      <c r="V28734" s="288"/>
      <c r="W28734" s="287"/>
      <c r="Z28734" s="289"/>
    </row>
    <row r="28735" spans="22:26">
      <c r="V28735" s="288"/>
      <c r="W28735" s="287"/>
      <c r="Z28735" s="289"/>
    </row>
    <row r="28736" spans="22:26">
      <c r="V28736" s="288"/>
      <c r="W28736" s="287"/>
      <c r="Z28736" s="289"/>
    </row>
    <row r="28737" spans="22:26">
      <c r="V28737" s="288"/>
      <c r="W28737" s="287"/>
      <c r="Z28737" s="289"/>
    </row>
    <row r="28738" spans="22:26">
      <c r="V28738" s="288"/>
      <c r="W28738" s="287"/>
      <c r="Z28738" s="289"/>
    </row>
    <row r="28739" spans="22:26">
      <c r="V28739" s="288"/>
      <c r="W28739" s="287"/>
      <c r="Z28739" s="289"/>
    </row>
    <row r="28740" spans="22:26">
      <c r="V28740" s="288"/>
      <c r="W28740" s="287"/>
      <c r="Z28740" s="289"/>
    </row>
    <row r="28741" spans="22:26">
      <c r="V28741" s="288"/>
      <c r="W28741" s="287"/>
      <c r="Z28741" s="289"/>
    </row>
    <row r="28742" spans="22:26">
      <c r="V28742" s="288"/>
      <c r="W28742" s="287"/>
      <c r="Z28742" s="289"/>
    </row>
    <row r="28743" spans="22:26">
      <c r="V28743" s="288"/>
      <c r="W28743" s="287"/>
      <c r="Z28743" s="289"/>
    </row>
    <row r="28744" spans="22:26">
      <c r="V28744" s="288"/>
      <c r="W28744" s="287"/>
      <c r="Z28744" s="289"/>
    </row>
    <row r="28745" spans="22:26">
      <c r="V28745" s="288"/>
      <c r="W28745" s="287"/>
      <c r="Z28745" s="289"/>
    </row>
    <row r="28746" spans="22:26">
      <c r="V28746" s="288"/>
      <c r="W28746" s="287"/>
      <c r="Z28746" s="289"/>
    </row>
    <row r="28747" spans="22:26">
      <c r="V28747" s="288"/>
      <c r="W28747" s="287"/>
      <c r="Z28747" s="289"/>
    </row>
    <row r="28748" spans="22:26">
      <c r="V28748" s="288"/>
      <c r="W28748" s="287"/>
      <c r="Z28748" s="289"/>
    </row>
    <row r="28749" spans="22:26">
      <c r="V28749" s="288"/>
      <c r="W28749" s="287"/>
      <c r="Z28749" s="289"/>
    </row>
    <row r="28750" spans="22:26">
      <c r="V28750" s="288"/>
      <c r="W28750" s="287"/>
      <c r="Z28750" s="289"/>
    </row>
    <row r="28751" spans="22:26">
      <c r="V28751" s="288"/>
      <c r="W28751" s="287"/>
      <c r="Z28751" s="289"/>
    </row>
    <row r="28752" spans="22:26">
      <c r="V28752" s="288"/>
      <c r="W28752" s="287"/>
      <c r="Z28752" s="289"/>
    </row>
    <row r="28753" spans="22:26">
      <c r="V28753" s="288"/>
      <c r="W28753" s="287"/>
      <c r="Z28753" s="289"/>
    </row>
    <row r="28754" spans="22:26">
      <c r="V28754" s="288"/>
      <c r="W28754" s="287"/>
      <c r="Z28754" s="289"/>
    </row>
    <row r="28755" spans="22:26">
      <c r="V28755" s="288"/>
      <c r="W28755" s="287"/>
      <c r="Z28755" s="289"/>
    </row>
    <row r="28756" spans="22:26">
      <c r="V28756" s="288"/>
      <c r="W28756" s="287"/>
      <c r="Z28756" s="289"/>
    </row>
    <row r="28757" spans="22:26">
      <c r="V28757" s="288"/>
      <c r="W28757" s="287"/>
      <c r="Z28757" s="289"/>
    </row>
    <row r="28758" spans="22:26">
      <c r="V28758" s="288"/>
      <c r="W28758" s="287"/>
      <c r="Z28758" s="289"/>
    </row>
    <row r="28759" spans="22:26">
      <c r="V28759" s="288"/>
      <c r="W28759" s="287"/>
      <c r="Z28759" s="289"/>
    </row>
    <row r="28760" spans="22:26">
      <c r="V28760" s="288"/>
      <c r="W28760" s="287"/>
      <c r="Z28760" s="289"/>
    </row>
    <row r="28761" spans="22:26">
      <c r="V28761" s="288"/>
      <c r="W28761" s="287"/>
      <c r="Z28761" s="289"/>
    </row>
    <row r="28762" spans="22:26">
      <c r="V28762" s="288"/>
      <c r="W28762" s="287"/>
      <c r="Z28762" s="289"/>
    </row>
    <row r="28763" spans="22:26">
      <c r="V28763" s="288"/>
      <c r="W28763" s="287"/>
      <c r="Z28763" s="289"/>
    </row>
    <row r="28764" spans="22:26">
      <c r="V28764" s="288"/>
      <c r="W28764" s="287"/>
      <c r="Z28764" s="289"/>
    </row>
    <row r="28765" spans="22:26">
      <c r="V28765" s="288"/>
      <c r="W28765" s="287"/>
      <c r="Z28765" s="289"/>
    </row>
    <row r="28766" spans="22:26">
      <c r="V28766" s="288"/>
      <c r="W28766" s="287"/>
      <c r="Z28766" s="289"/>
    </row>
    <row r="28767" spans="22:26">
      <c r="V28767" s="288"/>
      <c r="W28767" s="287"/>
      <c r="Z28767" s="289"/>
    </row>
    <row r="28768" spans="22:26">
      <c r="V28768" s="288"/>
      <c r="W28768" s="287"/>
      <c r="Z28768" s="289"/>
    </row>
    <row r="28769" spans="22:26">
      <c r="V28769" s="288"/>
      <c r="W28769" s="287"/>
      <c r="Z28769" s="289"/>
    </row>
    <row r="28770" spans="22:26">
      <c r="V28770" s="288"/>
      <c r="W28770" s="287"/>
      <c r="Z28770" s="289"/>
    </row>
    <row r="28771" spans="22:26">
      <c r="V28771" s="288"/>
      <c r="W28771" s="287"/>
      <c r="Z28771" s="289"/>
    </row>
    <row r="28772" spans="22:26">
      <c r="V28772" s="288"/>
      <c r="W28772" s="287"/>
      <c r="Z28772" s="289"/>
    </row>
    <row r="28773" spans="22:26">
      <c r="V28773" s="288"/>
      <c r="W28773" s="287"/>
      <c r="Z28773" s="289"/>
    </row>
    <row r="28774" spans="22:26">
      <c r="V28774" s="288"/>
      <c r="W28774" s="287"/>
      <c r="Z28774" s="289"/>
    </row>
    <row r="28775" spans="22:26">
      <c r="V28775" s="288"/>
      <c r="W28775" s="287"/>
      <c r="Z28775" s="289"/>
    </row>
    <row r="28776" spans="22:26">
      <c r="V28776" s="288"/>
      <c r="W28776" s="287"/>
      <c r="Z28776" s="289"/>
    </row>
    <row r="28777" spans="22:26">
      <c r="V28777" s="288"/>
      <c r="W28777" s="287"/>
      <c r="Z28777" s="289"/>
    </row>
    <row r="28778" spans="22:26">
      <c r="V28778" s="288"/>
      <c r="W28778" s="287"/>
      <c r="Z28778" s="289"/>
    </row>
    <row r="28779" spans="22:26">
      <c r="V28779" s="288"/>
      <c r="W28779" s="287"/>
      <c r="Z28779" s="289"/>
    </row>
    <row r="28780" spans="22:26">
      <c r="V28780" s="288"/>
      <c r="W28780" s="287"/>
      <c r="Z28780" s="289"/>
    </row>
    <row r="28781" spans="22:26">
      <c r="V28781" s="288"/>
      <c r="W28781" s="287"/>
      <c r="Z28781" s="289"/>
    </row>
    <row r="28782" spans="22:26">
      <c r="V28782" s="288"/>
      <c r="W28782" s="287"/>
      <c r="Z28782" s="289"/>
    </row>
    <row r="28783" spans="22:26">
      <c r="V28783" s="288"/>
      <c r="W28783" s="287"/>
      <c r="Z28783" s="289"/>
    </row>
    <row r="28784" spans="22:26">
      <c r="V28784" s="288"/>
      <c r="W28784" s="287"/>
      <c r="Z28784" s="289"/>
    </row>
    <row r="28785" spans="22:26">
      <c r="V28785" s="288"/>
      <c r="W28785" s="287"/>
      <c r="Z28785" s="289"/>
    </row>
    <row r="28786" spans="22:26">
      <c r="V28786" s="288"/>
      <c r="W28786" s="287"/>
      <c r="Z28786" s="289"/>
    </row>
    <row r="28787" spans="22:26">
      <c r="V28787" s="288"/>
      <c r="W28787" s="287"/>
      <c r="Z28787" s="289"/>
    </row>
    <row r="28788" spans="22:26">
      <c r="V28788" s="288"/>
      <c r="W28788" s="287"/>
      <c r="Z28788" s="289"/>
    </row>
    <row r="28789" spans="22:26">
      <c r="V28789" s="288"/>
      <c r="W28789" s="287"/>
      <c r="Z28789" s="289"/>
    </row>
    <row r="28790" spans="22:26">
      <c r="V28790" s="288"/>
      <c r="W28790" s="287"/>
      <c r="Z28790" s="289"/>
    </row>
    <row r="28791" spans="22:26">
      <c r="V28791" s="288"/>
      <c r="W28791" s="287"/>
      <c r="Z28791" s="289"/>
    </row>
    <row r="28792" spans="22:26">
      <c r="V28792" s="288"/>
      <c r="W28792" s="287"/>
      <c r="Z28792" s="289"/>
    </row>
    <row r="28793" spans="22:26">
      <c r="V28793" s="288"/>
      <c r="W28793" s="287"/>
      <c r="Z28793" s="289"/>
    </row>
    <row r="28794" spans="22:26">
      <c r="V28794" s="288"/>
      <c r="W28794" s="287"/>
      <c r="Z28794" s="289"/>
    </row>
    <row r="28795" spans="22:26">
      <c r="V28795" s="288"/>
      <c r="W28795" s="287"/>
      <c r="Z28795" s="289"/>
    </row>
    <row r="28796" spans="22:26">
      <c r="V28796" s="288"/>
      <c r="W28796" s="287"/>
      <c r="Z28796" s="289"/>
    </row>
    <row r="28797" spans="22:26">
      <c r="V28797" s="288"/>
      <c r="W28797" s="287"/>
      <c r="Z28797" s="289"/>
    </row>
    <row r="28798" spans="22:26">
      <c r="V28798" s="288"/>
      <c r="W28798" s="287"/>
      <c r="Z28798" s="289"/>
    </row>
    <row r="28799" spans="22:26">
      <c r="V28799" s="288"/>
      <c r="W28799" s="287"/>
      <c r="Z28799" s="289"/>
    </row>
    <row r="28800" spans="22:26">
      <c r="V28800" s="288"/>
      <c r="W28800" s="287"/>
      <c r="Z28800" s="289"/>
    </row>
    <row r="28801" spans="22:26">
      <c r="V28801" s="288"/>
      <c r="W28801" s="287"/>
      <c r="Z28801" s="289"/>
    </row>
    <row r="28802" spans="22:26">
      <c r="V28802" s="288"/>
      <c r="W28802" s="287"/>
      <c r="Z28802" s="289"/>
    </row>
    <row r="28803" spans="22:26">
      <c r="V28803" s="288"/>
      <c r="W28803" s="287"/>
      <c r="Z28803" s="289"/>
    </row>
    <row r="28804" spans="22:26">
      <c r="V28804" s="288"/>
      <c r="W28804" s="287"/>
      <c r="Z28804" s="289"/>
    </row>
    <row r="28805" spans="22:26">
      <c r="V28805" s="288"/>
      <c r="W28805" s="287"/>
      <c r="Z28805" s="289"/>
    </row>
    <row r="28806" spans="22:26">
      <c r="V28806" s="288"/>
      <c r="W28806" s="287"/>
      <c r="Z28806" s="289"/>
    </row>
    <row r="28807" spans="22:26">
      <c r="V28807" s="288"/>
      <c r="W28807" s="287"/>
      <c r="Z28807" s="289"/>
    </row>
    <row r="28808" spans="22:26">
      <c r="V28808" s="288"/>
      <c r="W28808" s="287"/>
      <c r="Z28808" s="289"/>
    </row>
    <row r="28809" spans="22:26">
      <c r="V28809" s="288"/>
      <c r="W28809" s="287"/>
      <c r="Z28809" s="289"/>
    </row>
    <row r="28810" spans="22:26">
      <c r="V28810" s="288"/>
      <c r="W28810" s="287"/>
      <c r="Z28810" s="289"/>
    </row>
    <row r="28811" spans="22:26">
      <c r="V28811" s="288"/>
      <c r="W28811" s="287"/>
      <c r="Z28811" s="289"/>
    </row>
    <row r="28812" spans="22:26">
      <c r="V28812" s="288"/>
      <c r="W28812" s="287"/>
      <c r="Z28812" s="289"/>
    </row>
    <row r="28813" spans="22:26">
      <c r="V28813" s="288"/>
      <c r="W28813" s="287"/>
      <c r="Z28813" s="289"/>
    </row>
    <row r="28814" spans="22:26">
      <c r="V28814" s="288"/>
      <c r="W28814" s="287"/>
      <c r="Z28814" s="289"/>
    </row>
    <row r="28815" spans="22:26">
      <c r="V28815" s="288"/>
      <c r="W28815" s="287"/>
      <c r="Z28815" s="289"/>
    </row>
    <row r="28816" spans="22:26">
      <c r="V28816" s="288"/>
      <c r="W28816" s="287"/>
      <c r="Z28816" s="289"/>
    </row>
    <row r="28817" spans="22:26">
      <c r="V28817" s="288"/>
      <c r="W28817" s="287"/>
      <c r="Z28817" s="289"/>
    </row>
    <row r="28818" spans="22:26">
      <c r="V28818" s="288"/>
      <c r="W28818" s="287"/>
      <c r="Z28818" s="289"/>
    </row>
    <row r="28819" spans="22:26">
      <c r="V28819" s="288"/>
      <c r="W28819" s="287"/>
      <c r="Z28819" s="289"/>
    </row>
    <row r="28820" spans="22:26">
      <c r="V28820" s="288"/>
      <c r="W28820" s="287"/>
      <c r="Z28820" s="289"/>
    </row>
    <row r="28821" spans="22:26">
      <c r="V28821" s="288"/>
      <c r="W28821" s="287"/>
      <c r="Z28821" s="289"/>
    </row>
    <row r="28822" spans="22:26">
      <c r="V28822" s="288"/>
      <c r="W28822" s="287"/>
      <c r="Z28822" s="289"/>
    </row>
    <row r="28823" spans="22:26">
      <c r="V28823" s="288"/>
      <c r="W28823" s="287"/>
      <c r="Z28823" s="289"/>
    </row>
    <row r="28824" spans="22:26">
      <c r="V28824" s="288"/>
      <c r="W28824" s="287"/>
      <c r="Z28824" s="289"/>
    </row>
    <row r="28825" spans="22:26">
      <c r="V28825" s="288"/>
      <c r="W28825" s="287"/>
      <c r="Z28825" s="289"/>
    </row>
    <row r="28826" spans="22:26">
      <c r="V28826" s="288"/>
      <c r="W28826" s="287"/>
      <c r="Z28826" s="289"/>
    </row>
    <row r="28827" spans="22:26">
      <c r="V28827" s="288"/>
      <c r="W28827" s="287"/>
      <c r="Z28827" s="289"/>
    </row>
    <row r="28828" spans="22:26">
      <c r="V28828" s="288"/>
      <c r="W28828" s="287"/>
      <c r="Z28828" s="289"/>
    </row>
    <row r="28829" spans="22:26">
      <c r="V28829" s="288"/>
      <c r="W28829" s="287"/>
      <c r="Z28829" s="289"/>
    </row>
    <row r="28830" spans="22:26">
      <c r="V28830" s="288"/>
      <c r="W28830" s="287"/>
      <c r="Z28830" s="289"/>
    </row>
    <row r="28831" spans="22:26">
      <c r="V28831" s="288"/>
      <c r="W28831" s="287"/>
      <c r="Z28831" s="289"/>
    </row>
    <row r="28832" spans="22:26">
      <c r="V28832" s="288"/>
      <c r="W28832" s="287"/>
      <c r="Z28832" s="289"/>
    </row>
    <row r="28833" spans="22:26">
      <c r="V28833" s="288"/>
      <c r="W28833" s="287"/>
      <c r="Z28833" s="289"/>
    </row>
    <row r="28834" spans="22:26">
      <c r="V28834" s="288"/>
      <c r="W28834" s="287"/>
      <c r="Z28834" s="289"/>
    </row>
    <row r="28835" spans="22:26">
      <c r="V28835" s="288"/>
      <c r="W28835" s="287"/>
      <c r="Z28835" s="289"/>
    </row>
    <row r="28836" spans="22:26">
      <c r="V28836" s="288"/>
      <c r="W28836" s="287"/>
      <c r="Z28836" s="289"/>
    </row>
    <row r="28837" spans="22:26">
      <c r="V28837" s="288"/>
      <c r="W28837" s="287"/>
      <c r="Z28837" s="289"/>
    </row>
    <row r="28838" spans="22:26">
      <c r="V28838" s="288"/>
      <c r="W28838" s="287"/>
      <c r="Z28838" s="289"/>
    </row>
    <row r="28839" spans="22:26">
      <c r="V28839" s="288"/>
      <c r="W28839" s="287"/>
      <c r="Z28839" s="289"/>
    </row>
    <row r="28840" spans="22:26">
      <c r="V28840" s="288"/>
      <c r="W28840" s="287"/>
      <c r="Z28840" s="289"/>
    </row>
    <row r="28841" spans="22:26">
      <c r="V28841" s="288"/>
      <c r="W28841" s="287"/>
      <c r="Z28841" s="289"/>
    </row>
    <row r="28842" spans="22:26">
      <c r="V28842" s="288"/>
      <c r="W28842" s="287"/>
      <c r="Z28842" s="289"/>
    </row>
    <row r="28843" spans="22:26">
      <c r="V28843" s="288"/>
      <c r="W28843" s="287"/>
      <c r="Z28843" s="289"/>
    </row>
    <row r="28844" spans="22:26">
      <c r="V28844" s="288"/>
      <c r="W28844" s="287"/>
      <c r="Z28844" s="289"/>
    </row>
    <row r="28845" spans="22:26">
      <c r="V28845" s="288"/>
      <c r="W28845" s="287"/>
      <c r="Z28845" s="289"/>
    </row>
    <row r="28846" spans="22:26">
      <c r="V28846" s="288"/>
      <c r="W28846" s="287"/>
      <c r="Z28846" s="289"/>
    </row>
    <row r="28847" spans="22:26">
      <c r="V28847" s="288"/>
      <c r="W28847" s="287"/>
      <c r="Z28847" s="289"/>
    </row>
    <row r="28848" spans="22:26">
      <c r="V28848" s="288"/>
      <c r="W28848" s="287"/>
      <c r="Z28848" s="289"/>
    </row>
    <row r="28849" spans="22:26">
      <c r="V28849" s="288"/>
      <c r="W28849" s="287"/>
      <c r="Z28849" s="289"/>
    </row>
    <row r="28850" spans="22:26">
      <c r="V28850" s="288"/>
      <c r="W28850" s="287"/>
      <c r="Z28850" s="289"/>
    </row>
    <row r="28851" spans="22:26">
      <c r="V28851" s="288"/>
      <c r="W28851" s="287"/>
      <c r="Z28851" s="289"/>
    </row>
    <row r="28852" spans="22:26">
      <c r="V28852" s="288"/>
      <c r="W28852" s="287"/>
      <c r="Z28852" s="289"/>
    </row>
    <row r="28853" spans="22:26">
      <c r="V28853" s="288"/>
      <c r="W28853" s="287"/>
      <c r="Z28853" s="289"/>
    </row>
    <row r="28854" spans="22:26">
      <c r="V28854" s="288"/>
      <c r="W28854" s="287"/>
      <c r="Z28854" s="289"/>
    </row>
    <row r="28855" spans="22:26">
      <c r="V28855" s="288"/>
      <c r="W28855" s="287"/>
      <c r="Z28855" s="289"/>
    </row>
    <row r="28856" spans="22:26">
      <c r="V28856" s="288"/>
      <c r="W28856" s="287"/>
      <c r="Z28856" s="289"/>
    </row>
    <row r="28857" spans="22:26">
      <c r="V28857" s="288"/>
      <c r="W28857" s="287"/>
      <c r="Z28857" s="289"/>
    </row>
    <row r="28858" spans="22:26">
      <c r="V28858" s="288"/>
      <c r="W28858" s="287"/>
      <c r="Z28858" s="289"/>
    </row>
    <row r="28859" spans="22:26">
      <c r="V28859" s="288"/>
      <c r="W28859" s="287"/>
      <c r="Z28859" s="289"/>
    </row>
    <row r="28860" spans="22:26">
      <c r="V28860" s="288"/>
      <c r="W28860" s="287"/>
      <c r="Z28860" s="289"/>
    </row>
    <row r="28861" spans="22:26">
      <c r="V28861" s="288"/>
      <c r="W28861" s="287"/>
      <c r="Z28861" s="289"/>
    </row>
    <row r="28862" spans="22:26">
      <c r="V28862" s="288"/>
      <c r="W28862" s="287"/>
      <c r="Z28862" s="289"/>
    </row>
    <row r="28863" spans="22:26">
      <c r="V28863" s="288"/>
      <c r="W28863" s="287"/>
      <c r="Z28863" s="289"/>
    </row>
    <row r="28864" spans="22:26">
      <c r="V28864" s="288"/>
      <c r="W28864" s="287"/>
      <c r="Z28864" s="289"/>
    </row>
    <row r="28865" spans="22:26">
      <c r="V28865" s="288"/>
      <c r="W28865" s="287"/>
      <c r="Z28865" s="289"/>
    </row>
    <row r="28866" spans="22:26">
      <c r="V28866" s="288"/>
      <c r="W28866" s="287"/>
      <c r="Z28866" s="289"/>
    </row>
    <row r="28867" spans="22:26">
      <c r="V28867" s="288"/>
      <c r="W28867" s="287"/>
      <c r="Z28867" s="289"/>
    </row>
    <row r="28868" spans="22:26">
      <c r="V28868" s="288"/>
      <c r="W28868" s="287"/>
      <c r="Z28868" s="289"/>
    </row>
    <row r="28869" spans="22:26">
      <c r="V28869" s="288"/>
      <c r="W28869" s="287"/>
      <c r="Z28869" s="289"/>
    </row>
    <row r="28870" spans="22:26">
      <c r="V28870" s="288"/>
      <c r="W28870" s="287"/>
      <c r="Z28870" s="289"/>
    </row>
    <row r="28871" spans="22:26">
      <c r="V28871" s="288"/>
      <c r="W28871" s="287"/>
      <c r="Z28871" s="289"/>
    </row>
    <row r="28872" spans="22:26">
      <c r="V28872" s="288"/>
      <c r="W28872" s="287"/>
      <c r="Z28872" s="289"/>
    </row>
    <row r="28873" spans="22:26">
      <c r="V28873" s="288"/>
      <c r="W28873" s="287"/>
      <c r="Z28873" s="289"/>
    </row>
    <row r="28874" spans="22:26">
      <c r="V28874" s="288"/>
      <c r="W28874" s="287"/>
      <c r="Z28874" s="289"/>
    </row>
    <row r="28875" spans="22:26">
      <c r="V28875" s="288"/>
      <c r="W28875" s="287"/>
      <c r="Z28875" s="289"/>
    </row>
    <row r="28876" spans="22:26">
      <c r="V28876" s="288"/>
      <c r="W28876" s="287"/>
      <c r="Z28876" s="289"/>
    </row>
    <row r="28877" spans="22:26">
      <c r="V28877" s="288"/>
      <c r="W28877" s="287"/>
      <c r="Z28877" s="289"/>
    </row>
    <row r="28878" spans="22:26">
      <c r="V28878" s="288"/>
      <c r="W28878" s="287"/>
      <c r="Z28878" s="289"/>
    </row>
    <row r="28879" spans="22:26">
      <c r="V28879" s="288"/>
      <c r="W28879" s="287"/>
      <c r="Z28879" s="289"/>
    </row>
    <row r="28880" spans="22:26">
      <c r="V28880" s="288"/>
      <c r="W28880" s="287"/>
      <c r="Z28880" s="289"/>
    </row>
    <row r="28881" spans="22:26">
      <c r="V28881" s="288"/>
      <c r="W28881" s="287"/>
      <c r="Z28881" s="289"/>
    </row>
    <row r="28882" spans="22:26">
      <c r="V28882" s="288"/>
      <c r="W28882" s="287"/>
      <c r="Z28882" s="289"/>
    </row>
    <row r="28883" spans="22:26">
      <c r="V28883" s="288"/>
      <c r="W28883" s="287"/>
      <c r="Z28883" s="289"/>
    </row>
    <row r="28884" spans="22:26">
      <c r="V28884" s="288"/>
      <c r="W28884" s="287"/>
      <c r="Z28884" s="289"/>
    </row>
    <row r="28885" spans="22:26">
      <c r="V28885" s="288"/>
      <c r="W28885" s="287"/>
      <c r="Z28885" s="289"/>
    </row>
    <row r="28886" spans="22:26">
      <c r="V28886" s="288"/>
      <c r="W28886" s="287"/>
      <c r="Z28886" s="289"/>
    </row>
    <row r="28887" spans="22:26">
      <c r="V28887" s="288"/>
      <c r="W28887" s="287"/>
      <c r="Z28887" s="289"/>
    </row>
    <row r="28888" spans="22:26">
      <c r="V28888" s="288"/>
      <c r="W28888" s="287"/>
      <c r="Z28888" s="289"/>
    </row>
    <row r="28889" spans="22:26">
      <c r="V28889" s="288"/>
      <c r="W28889" s="287"/>
      <c r="Z28889" s="289"/>
    </row>
    <row r="28890" spans="22:26">
      <c r="V28890" s="288"/>
      <c r="W28890" s="287"/>
      <c r="Z28890" s="289"/>
    </row>
    <row r="28891" spans="22:26">
      <c r="V28891" s="288"/>
      <c r="W28891" s="287"/>
      <c r="Z28891" s="289"/>
    </row>
    <row r="28892" spans="22:26">
      <c r="V28892" s="288"/>
      <c r="W28892" s="287"/>
      <c r="Z28892" s="289"/>
    </row>
    <row r="28893" spans="22:26">
      <c r="V28893" s="288"/>
      <c r="W28893" s="287"/>
      <c r="Z28893" s="289"/>
    </row>
    <row r="28894" spans="22:26">
      <c r="V28894" s="288"/>
      <c r="W28894" s="287"/>
      <c r="Z28894" s="289"/>
    </row>
    <row r="28895" spans="22:26">
      <c r="V28895" s="288"/>
      <c r="W28895" s="287"/>
      <c r="Z28895" s="289"/>
    </row>
    <row r="28896" spans="22:26">
      <c r="V28896" s="288"/>
      <c r="W28896" s="287"/>
      <c r="Z28896" s="289"/>
    </row>
    <row r="28897" spans="22:26">
      <c r="V28897" s="288"/>
      <c r="W28897" s="287"/>
      <c r="Z28897" s="289"/>
    </row>
    <row r="28898" spans="22:26">
      <c r="V28898" s="288"/>
      <c r="W28898" s="287"/>
      <c r="Z28898" s="289"/>
    </row>
    <row r="28899" spans="22:26">
      <c r="V28899" s="288"/>
      <c r="W28899" s="287"/>
      <c r="Z28899" s="289"/>
    </row>
    <row r="28900" spans="22:26">
      <c r="V28900" s="288"/>
      <c r="W28900" s="287"/>
      <c r="Z28900" s="289"/>
    </row>
    <row r="28901" spans="22:26">
      <c r="V28901" s="288"/>
      <c r="W28901" s="287"/>
      <c r="Z28901" s="289"/>
    </row>
    <row r="28902" spans="22:26">
      <c r="V28902" s="288"/>
      <c r="W28902" s="287"/>
      <c r="Z28902" s="289"/>
    </row>
    <row r="28903" spans="22:26">
      <c r="V28903" s="288"/>
      <c r="W28903" s="287"/>
      <c r="Z28903" s="289"/>
    </row>
    <row r="28904" spans="22:26">
      <c r="V28904" s="288"/>
      <c r="W28904" s="287"/>
      <c r="Z28904" s="289"/>
    </row>
    <row r="28905" spans="22:26">
      <c r="V28905" s="288"/>
      <c r="W28905" s="287"/>
      <c r="Z28905" s="289"/>
    </row>
    <row r="28906" spans="22:26">
      <c r="V28906" s="288"/>
      <c r="W28906" s="287"/>
      <c r="Z28906" s="289"/>
    </row>
    <row r="28907" spans="22:26">
      <c r="V28907" s="288"/>
      <c r="W28907" s="287"/>
      <c r="Z28907" s="289"/>
    </row>
    <row r="28908" spans="22:26">
      <c r="V28908" s="288"/>
      <c r="W28908" s="287"/>
      <c r="Z28908" s="289"/>
    </row>
    <row r="28909" spans="22:26">
      <c r="V28909" s="288"/>
      <c r="W28909" s="287"/>
      <c r="Z28909" s="289"/>
    </row>
    <row r="28910" spans="22:26">
      <c r="V28910" s="288"/>
      <c r="W28910" s="287"/>
      <c r="Z28910" s="289"/>
    </row>
    <row r="28911" spans="22:26">
      <c r="V28911" s="288"/>
      <c r="W28911" s="287"/>
      <c r="Z28911" s="289"/>
    </row>
    <row r="28912" spans="22:26">
      <c r="V28912" s="288"/>
      <c r="W28912" s="287"/>
      <c r="Z28912" s="289"/>
    </row>
    <row r="28913" spans="22:26">
      <c r="V28913" s="288"/>
      <c r="W28913" s="287"/>
      <c r="Z28913" s="289"/>
    </row>
    <row r="28914" spans="22:26">
      <c r="V28914" s="288"/>
      <c r="W28914" s="287"/>
      <c r="Z28914" s="289"/>
    </row>
    <row r="28915" spans="22:26">
      <c r="V28915" s="288"/>
      <c r="W28915" s="287"/>
      <c r="Z28915" s="289"/>
    </row>
    <row r="28916" spans="22:26">
      <c r="V28916" s="288"/>
      <c r="W28916" s="287"/>
      <c r="Z28916" s="289"/>
    </row>
    <row r="28917" spans="22:26">
      <c r="V28917" s="288"/>
      <c r="W28917" s="287"/>
      <c r="Z28917" s="289"/>
    </row>
    <row r="28918" spans="22:26">
      <c r="V28918" s="288"/>
      <c r="W28918" s="287"/>
      <c r="Z28918" s="289"/>
    </row>
    <row r="28919" spans="22:26">
      <c r="V28919" s="288"/>
      <c r="W28919" s="287"/>
      <c r="Z28919" s="289"/>
    </row>
    <row r="28920" spans="22:26">
      <c r="V28920" s="288"/>
      <c r="W28920" s="287"/>
      <c r="Z28920" s="289"/>
    </row>
    <row r="28921" spans="22:26">
      <c r="V28921" s="288"/>
      <c r="W28921" s="287"/>
      <c r="Z28921" s="289"/>
    </row>
    <row r="28922" spans="22:26">
      <c r="V28922" s="288"/>
      <c r="W28922" s="287"/>
      <c r="Z28922" s="289"/>
    </row>
    <row r="28923" spans="22:26">
      <c r="V28923" s="288"/>
      <c r="W28923" s="287"/>
      <c r="Z28923" s="289"/>
    </row>
    <row r="28924" spans="22:26">
      <c r="V28924" s="288"/>
      <c r="W28924" s="287"/>
      <c r="Z28924" s="289"/>
    </row>
    <row r="28925" spans="22:26">
      <c r="V28925" s="288"/>
      <c r="W28925" s="287"/>
      <c r="Z28925" s="289"/>
    </row>
    <row r="28926" spans="22:26">
      <c r="V28926" s="288"/>
      <c r="W28926" s="287"/>
      <c r="Z28926" s="289"/>
    </row>
    <row r="28927" spans="22:26">
      <c r="V28927" s="288"/>
      <c r="W28927" s="287"/>
      <c r="Z28927" s="289"/>
    </row>
    <row r="28928" spans="22:26">
      <c r="V28928" s="288"/>
      <c r="W28928" s="287"/>
      <c r="Z28928" s="289"/>
    </row>
    <row r="28929" spans="22:26">
      <c r="V28929" s="288"/>
      <c r="W28929" s="287"/>
      <c r="Z28929" s="289"/>
    </row>
    <row r="28930" spans="22:26">
      <c r="V28930" s="288"/>
      <c r="W28930" s="287"/>
      <c r="Z28930" s="289"/>
    </row>
    <row r="28931" spans="22:26">
      <c r="V28931" s="288"/>
      <c r="W28931" s="287"/>
      <c r="Z28931" s="289"/>
    </row>
    <row r="28932" spans="22:26">
      <c r="V28932" s="288"/>
      <c r="W28932" s="287"/>
      <c r="Z28932" s="289"/>
    </row>
    <row r="28933" spans="22:26">
      <c r="V28933" s="288"/>
      <c r="W28933" s="287"/>
      <c r="Z28933" s="289"/>
    </row>
    <row r="28934" spans="22:26">
      <c r="V28934" s="288"/>
      <c r="W28934" s="287"/>
      <c r="Z28934" s="289"/>
    </row>
    <row r="28935" spans="22:26">
      <c r="V28935" s="288"/>
      <c r="W28935" s="287"/>
      <c r="Z28935" s="289"/>
    </row>
    <row r="28936" spans="22:26">
      <c r="V28936" s="288"/>
      <c r="W28936" s="287"/>
      <c r="Z28936" s="289"/>
    </row>
    <row r="28937" spans="22:26">
      <c r="V28937" s="288"/>
      <c r="W28937" s="287"/>
      <c r="Z28937" s="289"/>
    </row>
    <row r="28938" spans="22:26">
      <c r="V28938" s="288"/>
      <c r="W28938" s="287"/>
      <c r="Z28938" s="289"/>
    </row>
    <row r="28939" spans="22:26">
      <c r="V28939" s="288"/>
      <c r="W28939" s="287"/>
      <c r="Z28939" s="289"/>
    </row>
    <row r="28940" spans="22:26">
      <c r="V28940" s="288"/>
      <c r="W28940" s="287"/>
      <c r="Z28940" s="289"/>
    </row>
    <row r="28941" spans="22:26">
      <c r="V28941" s="288"/>
      <c r="W28941" s="287"/>
      <c r="Z28941" s="289"/>
    </row>
    <row r="28942" spans="22:26">
      <c r="V28942" s="288"/>
      <c r="W28942" s="287"/>
      <c r="Z28942" s="289"/>
    </row>
    <row r="28943" spans="22:26">
      <c r="V28943" s="288"/>
      <c r="W28943" s="287"/>
      <c r="Z28943" s="289"/>
    </row>
    <row r="28944" spans="22:26">
      <c r="V28944" s="288"/>
      <c r="W28944" s="287"/>
      <c r="Z28944" s="289"/>
    </row>
    <row r="28945" spans="22:26">
      <c r="V28945" s="288"/>
      <c r="W28945" s="287"/>
      <c r="Z28945" s="289"/>
    </row>
    <row r="28946" spans="22:26">
      <c r="V28946" s="288"/>
      <c r="W28946" s="287"/>
      <c r="Z28946" s="289"/>
    </row>
    <row r="28947" spans="22:26">
      <c r="V28947" s="288"/>
      <c r="W28947" s="287"/>
      <c r="Z28947" s="289"/>
    </row>
    <row r="28948" spans="22:26">
      <c r="V28948" s="288"/>
      <c r="W28948" s="287"/>
      <c r="Z28948" s="289"/>
    </row>
    <row r="28949" spans="22:26">
      <c r="V28949" s="288"/>
      <c r="W28949" s="287"/>
      <c r="Z28949" s="289"/>
    </row>
    <row r="28950" spans="22:26">
      <c r="V28950" s="288"/>
      <c r="W28950" s="287"/>
      <c r="Z28950" s="289"/>
    </row>
    <row r="28951" spans="22:26">
      <c r="V28951" s="288"/>
      <c r="W28951" s="287"/>
      <c r="Z28951" s="289"/>
    </row>
    <row r="28952" spans="22:26">
      <c r="V28952" s="288"/>
      <c r="W28952" s="287"/>
      <c r="Z28952" s="289"/>
    </row>
    <row r="28953" spans="22:26">
      <c r="V28953" s="288"/>
      <c r="W28953" s="287"/>
      <c r="Z28953" s="289"/>
    </row>
    <row r="28954" spans="22:26">
      <c r="V28954" s="288"/>
      <c r="W28954" s="287"/>
      <c r="Z28954" s="289"/>
    </row>
    <row r="28955" spans="22:26">
      <c r="V28955" s="288"/>
      <c r="W28955" s="287"/>
      <c r="Z28955" s="289"/>
    </row>
    <row r="28956" spans="22:26">
      <c r="V28956" s="288"/>
      <c r="W28956" s="287"/>
      <c r="Z28956" s="289"/>
    </row>
    <row r="28957" spans="22:26">
      <c r="V28957" s="288"/>
      <c r="W28957" s="287"/>
      <c r="Z28957" s="289"/>
    </row>
    <row r="28958" spans="22:26">
      <c r="V28958" s="288"/>
      <c r="W28958" s="287"/>
      <c r="Z28958" s="289"/>
    </row>
    <row r="28959" spans="22:26">
      <c r="V28959" s="288"/>
      <c r="W28959" s="287"/>
      <c r="Z28959" s="289"/>
    </row>
    <row r="28960" spans="22:26">
      <c r="V28960" s="288"/>
      <c r="W28960" s="287"/>
      <c r="Z28960" s="289"/>
    </row>
    <row r="28961" spans="22:26">
      <c r="V28961" s="288"/>
      <c r="W28961" s="287"/>
      <c r="Z28961" s="289"/>
    </row>
    <row r="28962" spans="22:26">
      <c r="V28962" s="288"/>
      <c r="W28962" s="287"/>
      <c r="Z28962" s="289"/>
    </row>
    <row r="28963" spans="22:26">
      <c r="V28963" s="288"/>
      <c r="W28963" s="287"/>
      <c r="Z28963" s="289"/>
    </row>
    <row r="28964" spans="22:26">
      <c r="V28964" s="288"/>
      <c r="W28964" s="287"/>
      <c r="Z28964" s="289"/>
    </row>
    <row r="28965" spans="22:26">
      <c r="V28965" s="288"/>
      <c r="W28965" s="287"/>
      <c r="Z28965" s="289"/>
    </row>
    <row r="28966" spans="22:26">
      <c r="V28966" s="288"/>
      <c r="W28966" s="287"/>
      <c r="Z28966" s="289"/>
    </row>
    <row r="28967" spans="22:26">
      <c r="V28967" s="288"/>
      <c r="W28967" s="287"/>
      <c r="Z28967" s="289"/>
    </row>
    <row r="28968" spans="22:26">
      <c r="V28968" s="288"/>
      <c r="W28968" s="287"/>
      <c r="Z28968" s="289"/>
    </row>
    <row r="28969" spans="22:26">
      <c r="V28969" s="288"/>
      <c r="W28969" s="287"/>
      <c r="Z28969" s="289"/>
    </row>
    <row r="28970" spans="22:26">
      <c r="V28970" s="288"/>
      <c r="W28970" s="287"/>
      <c r="Z28970" s="289"/>
    </row>
    <row r="28971" spans="22:26">
      <c r="V28971" s="288"/>
      <c r="W28971" s="287"/>
      <c r="Z28971" s="289"/>
    </row>
    <row r="28972" spans="22:26">
      <c r="V28972" s="288"/>
      <c r="W28972" s="287"/>
      <c r="Z28972" s="289"/>
    </row>
    <row r="28973" spans="22:26">
      <c r="V28973" s="288"/>
      <c r="W28973" s="287"/>
      <c r="Z28973" s="289"/>
    </row>
    <row r="28974" spans="22:26">
      <c r="V28974" s="288"/>
      <c r="W28974" s="287"/>
      <c r="Z28974" s="289"/>
    </row>
    <row r="28975" spans="22:26">
      <c r="V28975" s="288"/>
      <c r="W28975" s="287"/>
      <c r="Z28975" s="289"/>
    </row>
    <row r="28976" spans="22:26">
      <c r="V28976" s="288"/>
      <c r="W28976" s="287"/>
      <c r="Z28976" s="289"/>
    </row>
    <row r="28977" spans="22:26">
      <c r="V28977" s="288"/>
      <c r="W28977" s="287"/>
      <c r="Z28977" s="289"/>
    </row>
    <row r="28978" spans="22:26">
      <c r="V28978" s="288"/>
      <c r="W28978" s="287"/>
      <c r="Z28978" s="289"/>
    </row>
    <row r="28979" spans="22:26">
      <c r="V28979" s="288"/>
      <c r="W28979" s="287"/>
      <c r="Z28979" s="289"/>
    </row>
    <row r="28980" spans="22:26">
      <c r="V28980" s="288"/>
      <c r="W28980" s="287"/>
      <c r="Z28980" s="289"/>
    </row>
    <row r="28981" spans="22:26">
      <c r="V28981" s="288"/>
      <c r="W28981" s="287"/>
      <c r="Z28981" s="289"/>
    </row>
    <row r="28982" spans="22:26">
      <c r="V28982" s="288"/>
      <c r="W28982" s="287"/>
      <c r="Z28982" s="289"/>
    </row>
    <row r="28983" spans="22:26">
      <c r="V28983" s="288"/>
      <c r="W28983" s="287"/>
      <c r="Z28983" s="289"/>
    </row>
    <row r="28984" spans="22:26">
      <c r="V28984" s="288"/>
      <c r="W28984" s="287"/>
      <c r="Z28984" s="289"/>
    </row>
    <row r="28985" spans="22:26">
      <c r="V28985" s="288"/>
      <c r="W28985" s="287"/>
      <c r="Z28985" s="289"/>
    </row>
    <row r="28986" spans="22:26">
      <c r="V28986" s="288"/>
      <c r="W28986" s="287"/>
      <c r="Z28986" s="289"/>
    </row>
    <row r="28987" spans="22:26">
      <c r="V28987" s="288"/>
      <c r="W28987" s="287"/>
      <c r="Z28987" s="289"/>
    </row>
    <row r="28988" spans="22:26">
      <c r="V28988" s="288"/>
      <c r="W28988" s="287"/>
      <c r="Z28988" s="289"/>
    </row>
    <row r="28989" spans="22:26">
      <c r="V28989" s="288"/>
      <c r="W28989" s="287"/>
      <c r="Z28989" s="289"/>
    </row>
    <row r="28990" spans="22:26">
      <c r="V28990" s="288"/>
      <c r="W28990" s="287"/>
      <c r="Z28990" s="289"/>
    </row>
    <row r="28991" spans="22:26">
      <c r="V28991" s="288"/>
      <c r="W28991" s="287"/>
      <c r="Z28991" s="289"/>
    </row>
    <row r="28992" spans="22:26">
      <c r="V28992" s="288"/>
      <c r="W28992" s="287"/>
      <c r="Z28992" s="289"/>
    </row>
    <row r="28993" spans="22:26">
      <c r="V28993" s="288"/>
      <c r="W28993" s="287"/>
      <c r="Z28993" s="289"/>
    </row>
    <row r="28994" spans="22:26">
      <c r="V28994" s="288"/>
      <c r="W28994" s="287"/>
      <c r="Z28994" s="289"/>
    </row>
    <row r="28995" spans="22:26">
      <c r="V28995" s="288"/>
      <c r="W28995" s="287"/>
      <c r="Z28995" s="289"/>
    </row>
    <row r="28996" spans="22:26">
      <c r="V28996" s="288"/>
      <c r="W28996" s="287"/>
      <c r="Z28996" s="289"/>
    </row>
    <row r="28997" spans="22:26">
      <c r="V28997" s="288"/>
      <c r="W28997" s="287"/>
      <c r="Z28997" s="289"/>
    </row>
    <row r="28998" spans="22:26">
      <c r="V28998" s="288"/>
      <c r="W28998" s="287"/>
      <c r="Z28998" s="289"/>
    </row>
    <row r="28999" spans="22:26">
      <c r="V28999" s="288"/>
      <c r="W28999" s="287"/>
      <c r="Z28999" s="289"/>
    </row>
    <row r="29000" spans="22:26">
      <c r="V29000" s="288"/>
      <c r="W29000" s="287"/>
      <c r="Z29000" s="289"/>
    </row>
    <row r="29001" spans="22:26">
      <c r="V29001" s="288"/>
      <c r="W29001" s="287"/>
      <c r="Z29001" s="289"/>
    </row>
    <row r="29002" spans="22:26">
      <c r="V29002" s="288"/>
      <c r="W29002" s="287"/>
      <c r="Z29002" s="289"/>
    </row>
    <row r="29003" spans="22:26">
      <c r="V29003" s="288"/>
      <c r="W29003" s="287"/>
      <c r="Z29003" s="289"/>
    </row>
    <row r="29004" spans="22:26">
      <c r="V29004" s="288"/>
      <c r="W29004" s="287"/>
      <c r="Z29004" s="289"/>
    </row>
    <row r="29005" spans="22:26">
      <c r="V29005" s="288"/>
      <c r="W29005" s="287"/>
      <c r="Z29005" s="289"/>
    </row>
    <row r="29006" spans="22:26">
      <c r="V29006" s="288"/>
      <c r="W29006" s="287"/>
      <c r="Z29006" s="289"/>
    </row>
    <row r="29007" spans="22:26">
      <c r="V29007" s="288"/>
      <c r="W29007" s="287"/>
      <c r="Z29007" s="289"/>
    </row>
    <row r="29008" spans="22:26">
      <c r="V29008" s="288"/>
      <c r="W29008" s="287"/>
      <c r="Z29008" s="289"/>
    </row>
    <row r="29009" spans="22:26">
      <c r="V29009" s="288"/>
      <c r="W29009" s="287"/>
      <c r="Z29009" s="289"/>
    </row>
    <row r="29010" spans="22:26">
      <c r="V29010" s="288"/>
      <c r="W29010" s="287"/>
      <c r="Z29010" s="289"/>
    </row>
    <row r="29011" spans="22:26">
      <c r="V29011" s="288"/>
      <c r="W29011" s="287"/>
      <c r="Z29011" s="289"/>
    </row>
    <row r="29012" spans="22:26">
      <c r="V29012" s="288"/>
      <c r="W29012" s="287"/>
      <c r="Z29012" s="289"/>
    </row>
    <row r="29013" spans="22:26">
      <c r="V29013" s="288"/>
      <c r="W29013" s="287"/>
      <c r="Z29013" s="289"/>
    </row>
    <row r="29014" spans="22:26">
      <c r="V29014" s="288"/>
      <c r="W29014" s="287"/>
      <c r="Z29014" s="289"/>
    </row>
    <row r="29015" spans="22:26">
      <c r="V29015" s="288"/>
      <c r="W29015" s="287"/>
      <c r="Z29015" s="289"/>
    </row>
    <row r="29016" spans="22:26">
      <c r="V29016" s="288"/>
      <c r="W29016" s="287"/>
      <c r="Z29016" s="289"/>
    </row>
    <row r="29017" spans="22:26">
      <c r="V29017" s="288"/>
      <c r="W29017" s="287"/>
      <c r="Z29017" s="289"/>
    </row>
    <row r="29018" spans="22:26">
      <c r="V29018" s="288"/>
      <c r="W29018" s="287"/>
      <c r="Z29018" s="289"/>
    </row>
    <row r="29019" spans="22:26">
      <c r="V29019" s="288"/>
      <c r="W29019" s="287"/>
      <c r="Z29019" s="289"/>
    </row>
    <row r="29020" spans="22:26">
      <c r="V29020" s="288"/>
      <c r="W29020" s="287"/>
      <c r="Z29020" s="289"/>
    </row>
    <row r="29021" spans="22:26">
      <c r="V29021" s="288"/>
      <c r="W29021" s="287"/>
      <c r="Z29021" s="289"/>
    </row>
    <row r="29022" spans="22:26">
      <c r="V29022" s="288"/>
      <c r="W29022" s="287"/>
      <c r="Z29022" s="289"/>
    </row>
    <row r="29023" spans="22:26">
      <c r="V29023" s="288"/>
      <c r="W29023" s="287"/>
      <c r="Z29023" s="289"/>
    </row>
    <row r="29024" spans="22:26">
      <c r="V29024" s="288"/>
      <c r="W29024" s="287"/>
      <c r="Z29024" s="289"/>
    </row>
    <row r="29025" spans="22:26">
      <c r="V29025" s="288"/>
      <c r="W29025" s="287"/>
      <c r="Z29025" s="289"/>
    </row>
    <row r="29026" spans="22:26">
      <c r="V29026" s="288"/>
      <c r="W29026" s="287"/>
      <c r="Z29026" s="289"/>
    </row>
    <row r="29027" spans="22:26">
      <c r="V29027" s="288"/>
      <c r="W29027" s="287"/>
      <c r="Z29027" s="289"/>
    </row>
    <row r="29028" spans="22:26">
      <c r="V29028" s="288"/>
      <c r="W29028" s="287"/>
      <c r="Z29028" s="289"/>
    </row>
    <row r="29029" spans="22:26">
      <c r="V29029" s="288"/>
      <c r="W29029" s="287"/>
      <c r="Z29029" s="289"/>
    </row>
    <row r="29030" spans="22:26">
      <c r="V29030" s="288"/>
      <c r="W29030" s="287"/>
      <c r="Z29030" s="289"/>
    </row>
    <row r="29031" spans="22:26">
      <c r="V29031" s="288"/>
      <c r="W29031" s="287"/>
      <c r="Z29031" s="289"/>
    </row>
    <row r="29032" spans="22:26">
      <c r="V29032" s="288"/>
      <c r="W29032" s="287"/>
      <c r="Z29032" s="289"/>
    </row>
    <row r="29033" spans="22:26">
      <c r="V29033" s="288"/>
      <c r="W29033" s="287"/>
      <c r="Z29033" s="289"/>
    </row>
    <row r="29034" spans="22:26">
      <c r="V29034" s="288"/>
      <c r="W29034" s="287"/>
      <c r="Z29034" s="289"/>
    </row>
    <row r="29035" spans="22:26">
      <c r="V29035" s="288"/>
      <c r="W29035" s="287"/>
      <c r="Z29035" s="289"/>
    </row>
    <row r="29036" spans="22:26">
      <c r="V29036" s="288"/>
      <c r="W29036" s="287"/>
      <c r="Z29036" s="289"/>
    </row>
    <row r="29037" spans="22:26">
      <c r="V29037" s="288"/>
      <c r="W29037" s="287"/>
      <c r="Z29037" s="289"/>
    </row>
    <row r="29038" spans="22:26">
      <c r="V29038" s="288"/>
      <c r="W29038" s="287"/>
      <c r="Z29038" s="289"/>
    </row>
    <row r="29039" spans="22:26">
      <c r="V29039" s="288"/>
      <c r="W29039" s="287"/>
      <c r="Z29039" s="289"/>
    </row>
    <row r="29040" spans="22:26">
      <c r="V29040" s="288"/>
      <c r="W29040" s="287"/>
      <c r="Z29040" s="289"/>
    </row>
    <row r="29041" spans="22:26">
      <c r="V29041" s="288"/>
      <c r="W29041" s="287"/>
      <c r="Z29041" s="289"/>
    </row>
    <row r="29042" spans="22:26">
      <c r="V29042" s="288"/>
      <c r="W29042" s="287"/>
      <c r="Z29042" s="289"/>
    </row>
    <row r="29043" spans="22:26">
      <c r="V29043" s="288"/>
      <c r="W29043" s="287"/>
      <c r="Z29043" s="289"/>
    </row>
    <row r="29044" spans="22:26">
      <c r="V29044" s="288"/>
      <c r="W29044" s="287"/>
      <c r="Z29044" s="289"/>
    </row>
    <row r="29045" spans="22:26">
      <c r="V29045" s="288"/>
      <c r="W29045" s="287"/>
      <c r="Z29045" s="289"/>
    </row>
    <row r="29046" spans="22:26">
      <c r="V29046" s="288"/>
      <c r="W29046" s="287"/>
      <c r="Z29046" s="289"/>
    </row>
    <row r="29047" spans="22:26">
      <c r="V29047" s="288"/>
      <c r="W29047" s="287"/>
      <c r="Z29047" s="289"/>
    </row>
    <row r="29048" spans="22:26">
      <c r="V29048" s="288"/>
      <c r="W29048" s="287"/>
      <c r="Z29048" s="289"/>
    </row>
    <row r="29049" spans="22:26">
      <c r="V29049" s="288"/>
      <c r="W29049" s="287"/>
      <c r="Z29049" s="289"/>
    </row>
    <row r="29050" spans="22:26">
      <c r="V29050" s="288"/>
      <c r="W29050" s="287"/>
      <c r="Z29050" s="289"/>
    </row>
    <row r="29051" spans="22:26">
      <c r="V29051" s="288"/>
      <c r="W29051" s="287"/>
      <c r="Z29051" s="289"/>
    </row>
    <row r="29052" spans="22:26">
      <c r="V29052" s="288"/>
      <c r="W29052" s="287"/>
      <c r="Z29052" s="289"/>
    </row>
    <row r="29053" spans="22:26">
      <c r="V29053" s="288"/>
      <c r="W29053" s="287"/>
      <c r="Z29053" s="289"/>
    </row>
    <row r="29054" spans="22:26">
      <c r="V29054" s="288"/>
      <c r="W29054" s="287"/>
      <c r="Z29054" s="289"/>
    </row>
    <row r="29055" spans="22:26">
      <c r="V29055" s="288"/>
      <c r="W29055" s="287"/>
      <c r="Z29055" s="289"/>
    </row>
    <row r="29056" spans="22:26">
      <c r="V29056" s="288"/>
      <c r="W29056" s="287"/>
      <c r="Z29056" s="289"/>
    </row>
    <row r="29057" spans="22:26">
      <c r="V29057" s="288"/>
      <c r="W29057" s="287"/>
      <c r="Z29057" s="289"/>
    </row>
    <row r="29058" spans="22:26">
      <c r="V29058" s="288"/>
      <c r="W29058" s="287"/>
      <c r="Z29058" s="289"/>
    </row>
    <row r="29059" spans="22:26">
      <c r="V29059" s="288"/>
      <c r="W29059" s="287"/>
      <c r="Z29059" s="289"/>
    </row>
    <row r="29060" spans="22:26">
      <c r="V29060" s="288"/>
      <c r="W29060" s="287"/>
      <c r="Z29060" s="289"/>
    </row>
    <row r="29061" spans="22:26">
      <c r="V29061" s="288"/>
      <c r="W29061" s="287"/>
      <c r="Z29061" s="289"/>
    </row>
    <row r="29062" spans="22:26">
      <c r="V29062" s="288"/>
      <c r="W29062" s="287"/>
      <c r="Z29062" s="289"/>
    </row>
    <row r="29063" spans="22:26">
      <c r="V29063" s="288"/>
      <c r="W29063" s="287"/>
      <c r="Z29063" s="289"/>
    </row>
    <row r="29064" spans="22:26">
      <c r="V29064" s="288"/>
      <c r="W29064" s="287"/>
      <c r="Z29064" s="289"/>
    </row>
    <row r="29065" spans="22:26">
      <c r="V29065" s="288"/>
      <c r="W29065" s="287"/>
      <c r="Z29065" s="289"/>
    </row>
    <row r="29066" spans="22:26">
      <c r="V29066" s="288"/>
      <c r="W29066" s="287"/>
      <c r="Z29066" s="289"/>
    </row>
    <row r="29067" spans="22:26">
      <c r="V29067" s="288"/>
      <c r="W29067" s="287"/>
      <c r="Z29067" s="289"/>
    </row>
    <row r="29068" spans="22:26">
      <c r="V29068" s="288"/>
      <c r="W29068" s="287"/>
      <c r="Z29068" s="289"/>
    </row>
    <row r="29069" spans="22:26">
      <c r="V29069" s="288"/>
      <c r="W29069" s="287"/>
      <c r="Z29069" s="289"/>
    </row>
    <row r="29070" spans="22:26">
      <c r="V29070" s="288"/>
      <c r="W29070" s="287"/>
      <c r="Z29070" s="289"/>
    </row>
    <row r="29071" spans="22:26">
      <c r="V29071" s="288"/>
      <c r="W29071" s="287"/>
      <c r="Z29071" s="289"/>
    </row>
    <row r="29072" spans="22:26">
      <c r="V29072" s="288"/>
      <c r="W29072" s="287"/>
      <c r="Z29072" s="289"/>
    </row>
    <row r="29073" spans="22:26">
      <c r="V29073" s="288"/>
      <c r="W29073" s="287"/>
      <c r="Z29073" s="289"/>
    </row>
    <row r="29074" spans="22:26">
      <c r="V29074" s="288"/>
      <c r="W29074" s="287"/>
      <c r="Z29074" s="289"/>
    </row>
    <row r="29075" spans="22:26">
      <c r="V29075" s="288"/>
      <c r="W29075" s="287"/>
      <c r="Z29075" s="289"/>
    </row>
    <row r="29076" spans="22:26">
      <c r="V29076" s="288"/>
      <c r="W29076" s="287"/>
      <c r="Z29076" s="289"/>
    </row>
    <row r="29077" spans="22:26">
      <c r="V29077" s="288"/>
      <c r="W29077" s="287"/>
      <c r="Z29077" s="289"/>
    </row>
    <row r="29078" spans="22:26">
      <c r="V29078" s="288"/>
      <c r="W29078" s="287"/>
      <c r="Z29078" s="289"/>
    </row>
    <row r="29079" spans="22:26">
      <c r="V29079" s="288"/>
      <c r="W29079" s="287"/>
      <c r="Z29079" s="289"/>
    </row>
    <row r="29080" spans="22:26">
      <c r="V29080" s="288"/>
      <c r="W29080" s="287"/>
      <c r="Z29080" s="289"/>
    </row>
    <row r="29081" spans="22:26">
      <c r="V29081" s="288"/>
      <c r="W29081" s="287"/>
      <c r="Z29081" s="289"/>
    </row>
    <row r="29082" spans="22:26">
      <c r="V29082" s="288"/>
      <c r="W29082" s="287"/>
      <c r="Z29082" s="289"/>
    </row>
    <row r="29083" spans="22:26">
      <c r="V29083" s="288"/>
      <c r="W29083" s="287"/>
      <c r="Z29083" s="289"/>
    </row>
    <row r="29084" spans="22:26">
      <c r="V29084" s="288"/>
      <c r="W29084" s="287"/>
      <c r="Z29084" s="289"/>
    </row>
    <row r="29085" spans="22:26">
      <c r="V29085" s="288"/>
      <c r="W29085" s="287"/>
      <c r="Z29085" s="289"/>
    </row>
    <row r="29086" spans="22:26">
      <c r="V29086" s="288"/>
      <c r="W29086" s="287"/>
      <c r="Z29086" s="289"/>
    </row>
    <row r="29087" spans="22:26">
      <c r="V29087" s="288"/>
      <c r="W29087" s="287"/>
      <c r="Z29087" s="289"/>
    </row>
    <row r="29088" spans="22:26">
      <c r="V29088" s="288"/>
      <c r="W29088" s="287"/>
      <c r="Z29088" s="289"/>
    </row>
    <row r="29089" spans="22:26">
      <c r="V29089" s="288"/>
      <c r="W29089" s="287"/>
      <c r="Z29089" s="289"/>
    </row>
    <row r="29090" spans="22:26">
      <c r="V29090" s="288"/>
      <c r="W29090" s="287"/>
      <c r="Z29090" s="289"/>
    </row>
    <row r="29091" spans="22:26">
      <c r="V29091" s="288"/>
      <c r="W29091" s="287"/>
      <c r="Z29091" s="289"/>
    </row>
    <row r="29092" spans="22:26">
      <c r="V29092" s="288"/>
      <c r="W29092" s="287"/>
      <c r="Z29092" s="289"/>
    </row>
    <row r="29093" spans="22:26">
      <c r="V29093" s="288"/>
      <c r="W29093" s="287"/>
      <c r="Z29093" s="289"/>
    </row>
    <row r="29094" spans="22:26">
      <c r="V29094" s="288"/>
      <c r="W29094" s="287"/>
      <c r="Z29094" s="289"/>
    </row>
    <row r="29095" spans="22:26">
      <c r="V29095" s="288"/>
      <c r="W29095" s="287"/>
      <c r="Z29095" s="289"/>
    </row>
    <row r="29096" spans="22:26">
      <c r="V29096" s="288"/>
      <c r="W29096" s="287"/>
      <c r="Z29096" s="289"/>
    </row>
    <row r="29097" spans="22:26">
      <c r="V29097" s="288"/>
      <c r="W29097" s="287"/>
      <c r="Z29097" s="289"/>
    </row>
    <row r="29098" spans="22:26">
      <c r="V29098" s="288"/>
      <c r="W29098" s="287"/>
      <c r="Z29098" s="289"/>
    </row>
    <row r="29099" spans="22:26">
      <c r="V29099" s="288"/>
      <c r="W29099" s="287"/>
      <c r="Z29099" s="289"/>
    </row>
    <row r="29100" spans="22:26">
      <c r="V29100" s="288"/>
      <c r="W29100" s="287"/>
      <c r="Z29100" s="289"/>
    </row>
    <row r="29101" spans="22:26">
      <c r="V29101" s="288"/>
      <c r="W29101" s="287"/>
      <c r="Z29101" s="289"/>
    </row>
    <row r="29102" spans="22:26">
      <c r="V29102" s="288"/>
      <c r="W29102" s="287"/>
      <c r="Z29102" s="289"/>
    </row>
    <row r="29103" spans="22:26">
      <c r="V29103" s="288"/>
      <c r="W29103" s="287"/>
      <c r="Z29103" s="289"/>
    </row>
    <row r="29104" spans="22:26">
      <c r="V29104" s="288"/>
      <c r="W29104" s="287"/>
      <c r="Z29104" s="289"/>
    </row>
    <row r="29105" spans="22:26">
      <c r="V29105" s="288"/>
      <c r="W29105" s="287"/>
      <c r="Z29105" s="289"/>
    </row>
    <row r="29106" spans="22:26">
      <c r="V29106" s="288"/>
      <c r="W29106" s="287"/>
      <c r="Z29106" s="289"/>
    </row>
    <row r="29107" spans="22:26">
      <c r="V29107" s="288"/>
      <c r="W29107" s="287"/>
      <c r="Z29107" s="289"/>
    </row>
    <row r="29108" spans="22:26">
      <c r="V29108" s="288"/>
      <c r="W29108" s="287"/>
      <c r="Z29108" s="289"/>
    </row>
    <row r="29109" spans="22:26">
      <c r="V29109" s="288"/>
      <c r="W29109" s="287"/>
      <c r="Z29109" s="289"/>
    </row>
    <row r="29110" spans="22:26">
      <c r="V29110" s="288"/>
      <c r="W29110" s="287"/>
      <c r="Z29110" s="289"/>
    </row>
    <row r="29111" spans="22:26">
      <c r="V29111" s="288"/>
      <c r="W29111" s="287"/>
      <c r="Z29111" s="289"/>
    </row>
    <row r="29112" spans="22:26">
      <c r="V29112" s="288"/>
      <c r="W29112" s="287"/>
      <c r="Z29112" s="289"/>
    </row>
    <row r="29113" spans="22:26">
      <c r="V29113" s="288"/>
      <c r="W29113" s="287"/>
      <c r="Z29113" s="289"/>
    </row>
    <row r="29114" spans="22:26">
      <c r="V29114" s="288"/>
      <c r="W29114" s="287"/>
      <c r="Z29114" s="289"/>
    </row>
    <row r="29115" spans="22:26">
      <c r="V29115" s="288"/>
      <c r="W29115" s="287"/>
      <c r="Z29115" s="289"/>
    </row>
    <row r="29116" spans="22:26">
      <c r="V29116" s="288"/>
      <c r="W29116" s="287"/>
      <c r="Z29116" s="289"/>
    </row>
    <row r="29117" spans="22:26">
      <c r="V29117" s="288"/>
      <c r="W29117" s="287"/>
      <c r="Z29117" s="289"/>
    </row>
    <row r="29118" spans="22:26">
      <c r="V29118" s="288"/>
      <c r="W29118" s="287"/>
      <c r="Z29118" s="289"/>
    </row>
    <row r="29119" spans="22:26">
      <c r="V29119" s="288"/>
      <c r="W29119" s="287"/>
      <c r="Z29119" s="289"/>
    </row>
    <row r="29120" spans="22:26">
      <c r="V29120" s="288"/>
      <c r="W29120" s="287"/>
      <c r="Z29120" s="289"/>
    </row>
    <row r="29121" spans="22:26">
      <c r="V29121" s="288"/>
      <c r="W29121" s="287"/>
      <c r="Z29121" s="289"/>
    </row>
    <row r="29122" spans="22:26">
      <c r="V29122" s="288"/>
      <c r="W29122" s="287"/>
      <c r="Z29122" s="289"/>
    </row>
    <row r="29123" spans="22:26">
      <c r="V29123" s="288"/>
      <c r="W29123" s="287"/>
      <c r="Z29123" s="289"/>
    </row>
    <row r="29124" spans="22:26">
      <c r="V29124" s="288"/>
      <c r="W29124" s="287"/>
      <c r="Z29124" s="289"/>
    </row>
    <row r="29125" spans="22:26">
      <c r="V29125" s="288"/>
      <c r="W29125" s="287"/>
      <c r="Z29125" s="289"/>
    </row>
    <row r="29126" spans="22:26">
      <c r="V29126" s="288"/>
      <c r="W29126" s="287"/>
      <c r="Z29126" s="289"/>
    </row>
    <row r="29127" spans="22:26">
      <c r="V29127" s="288"/>
      <c r="W29127" s="287"/>
      <c r="Z29127" s="289"/>
    </row>
    <row r="29128" spans="22:26">
      <c r="V29128" s="288"/>
      <c r="W29128" s="287"/>
      <c r="Z29128" s="289"/>
    </row>
    <row r="29129" spans="22:26">
      <c r="V29129" s="288"/>
      <c r="W29129" s="287"/>
      <c r="Z29129" s="289"/>
    </row>
    <row r="29130" spans="22:26">
      <c r="V29130" s="288"/>
      <c r="W29130" s="287"/>
      <c r="Z29130" s="289"/>
    </row>
    <row r="29131" spans="22:26">
      <c r="V29131" s="288"/>
      <c r="W29131" s="287"/>
      <c r="Z29131" s="289"/>
    </row>
    <row r="29132" spans="22:26">
      <c r="V29132" s="288"/>
      <c r="W29132" s="287"/>
      <c r="Z29132" s="289"/>
    </row>
    <row r="29133" spans="22:26">
      <c r="V29133" s="288"/>
      <c r="W29133" s="287"/>
      <c r="Z29133" s="289"/>
    </row>
    <row r="29134" spans="22:26">
      <c r="V29134" s="288"/>
      <c r="W29134" s="287"/>
      <c r="Z29134" s="289"/>
    </row>
    <row r="29135" spans="22:26">
      <c r="V29135" s="288"/>
      <c r="W29135" s="287"/>
      <c r="Z29135" s="289"/>
    </row>
    <row r="29136" spans="22:26">
      <c r="V29136" s="288"/>
      <c r="W29136" s="287"/>
      <c r="Z29136" s="289"/>
    </row>
    <row r="29137" spans="22:26">
      <c r="V29137" s="288"/>
      <c r="W29137" s="287"/>
      <c r="Z29137" s="289"/>
    </row>
    <row r="29138" spans="22:26">
      <c r="V29138" s="288"/>
      <c r="W29138" s="287"/>
      <c r="Z29138" s="289"/>
    </row>
    <row r="29139" spans="22:26">
      <c r="V29139" s="288"/>
      <c r="W29139" s="287"/>
      <c r="Z29139" s="289"/>
    </row>
    <row r="29140" spans="22:26">
      <c r="V29140" s="288"/>
      <c r="W29140" s="287"/>
      <c r="Z29140" s="289"/>
    </row>
    <row r="29141" spans="22:26">
      <c r="V29141" s="288"/>
      <c r="W29141" s="287"/>
      <c r="Z29141" s="289"/>
    </row>
    <row r="29142" spans="22:26">
      <c r="V29142" s="288"/>
      <c r="W29142" s="287"/>
      <c r="Z29142" s="289"/>
    </row>
    <row r="29143" spans="22:26">
      <c r="V29143" s="288"/>
      <c r="W29143" s="287"/>
      <c r="Z29143" s="289"/>
    </row>
    <row r="29144" spans="22:26">
      <c r="V29144" s="288"/>
      <c r="W29144" s="287"/>
      <c r="Z29144" s="289"/>
    </row>
    <row r="29145" spans="22:26">
      <c r="V29145" s="288"/>
      <c r="W29145" s="287"/>
      <c r="Z29145" s="289"/>
    </row>
    <row r="29146" spans="22:26">
      <c r="V29146" s="288"/>
      <c r="W29146" s="287"/>
      <c r="Z29146" s="289"/>
    </row>
    <row r="29147" spans="22:26">
      <c r="V29147" s="288"/>
      <c r="W29147" s="287"/>
      <c r="Z29147" s="289"/>
    </row>
    <row r="29148" spans="22:26">
      <c r="V29148" s="288"/>
      <c r="W29148" s="287"/>
      <c r="Z29148" s="289"/>
    </row>
    <row r="29149" spans="22:26">
      <c r="V29149" s="288"/>
      <c r="W29149" s="287"/>
      <c r="Z29149" s="289"/>
    </row>
    <row r="29150" spans="22:26">
      <c r="V29150" s="288"/>
      <c r="W29150" s="287"/>
      <c r="Z29150" s="289"/>
    </row>
    <row r="29151" spans="22:26">
      <c r="V29151" s="288"/>
      <c r="W29151" s="287"/>
      <c r="Z29151" s="289"/>
    </row>
    <row r="29152" spans="22:26">
      <c r="V29152" s="288"/>
      <c r="W29152" s="287"/>
      <c r="Z29152" s="289"/>
    </row>
    <row r="29153" spans="22:26">
      <c r="V29153" s="288"/>
      <c r="W29153" s="287"/>
      <c r="Z29153" s="289"/>
    </row>
    <row r="29154" spans="22:26">
      <c r="V29154" s="288"/>
      <c r="W29154" s="287"/>
      <c r="Z29154" s="289"/>
    </row>
    <row r="29155" spans="22:26">
      <c r="V29155" s="288"/>
      <c r="W29155" s="287"/>
      <c r="Z29155" s="289"/>
    </row>
    <row r="29156" spans="22:26">
      <c r="V29156" s="288"/>
      <c r="W29156" s="287"/>
      <c r="Z29156" s="289"/>
    </row>
    <row r="29157" spans="22:26">
      <c r="V29157" s="288"/>
      <c r="W29157" s="287"/>
      <c r="Z29157" s="289"/>
    </row>
    <row r="29158" spans="22:26">
      <c r="V29158" s="288"/>
      <c r="W29158" s="287"/>
      <c r="Z29158" s="289"/>
    </row>
    <row r="29159" spans="22:26">
      <c r="V29159" s="288"/>
      <c r="W29159" s="287"/>
      <c r="Z29159" s="289"/>
    </row>
    <row r="29160" spans="22:26">
      <c r="V29160" s="288"/>
      <c r="W29160" s="287"/>
      <c r="Z29160" s="289"/>
    </row>
    <row r="29161" spans="22:26">
      <c r="V29161" s="288"/>
      <c r="W29161" s="287"/>
      <c r="Z29161" s="289"/>
    </row>
    <row r="29162" spans="22:26">
      <c r="V29162" s="288"/>
      <c r="W29162" s="287"/>
      <c r="Z29162" s="289"/>
    </row>
    <row r="29163" spans="22:26">
      <c r="V29163" s="288"/>
      <c r="W29163" s="287"/>
      <c r="Z29163" s="289"/>
    </row>
    <row r="29164" spans="22:26">
      <c r="V29164" s="288"/>
      <c r="W29164" s="287"/>
      <c r="Z29164" s="289"/>
    </row>
    <row r="29165" spans="22:26">
      <c r="V29165" s="288"/>
      <c r="W29165" s="287"/>
      <c r="Z29165" s="289"/>
    </row>
    <row r="29166" spans="22:26">
      <c r="V29166" s="288"/>
      <c r="W29166" s="287"/>
      <c r="Z29166" s="289"/>
    </row>
    <row r="29167" spans="22:26">
      <c r="V29167" s="288"/>
      <c r="W29167" s="287"/>
      <c r="Z29167" s="289"/>
    </row>
    <row r="29168" spans="22:26">
      <c r="V29168" s="288"/>
      <c r="W29168" s="287"/>
      <c r="Z29168" s="289"/>
    </row>
    <row r="29169" spans="22:26">
      <c r="V29169" s="288"/>
      <c r="W29169" s="287"/>
      <c r="Z29169" s="289"/>
    </row>
    <row r="29170" spans="22:26">
      <c r="V29170" s="288"/>
      <c r="W29170" s="287"/>
      <c r="Z29170" s="289"/>
    </row>
    <row r="29171" spans="22:26">
      <c r="V29171" s="288"/>
      <c r="W29171" s="287"/>
      <c r="Z29171" s="289"/>
    </row>
    <row r="29172" spans="22:26">
      <c r="V29172" s="288"/>
      <c r="W29172" s="287"/>
      <c r="Z29172" s="289"/>
    </row>
    <row r="29173" spans="22:26">
      <c r="V29173" s="288"/>
      <c r="W29173" s="287"/>
      <c r="Z29173" s="289"/>
    </row>
    <row r="29174" spans="22:26">
      <c r="V29174" s="288"/>
      <c r="W29174" s="287"/>
      <c r="Z29174" s="289"/>
    </row>
    <row r="29175" spans="22:26">
      <c r="V29175" s="288"/>
      <c r="W29175" s="287"/>
      <c r="Z29175" s="289"/>
    </row>
    <row r="29176" spans="22:26">
      <c r="V29176" s="288"/>
      <c r="W29176" s="287"/>
      <c r="Z29176" s="289"/>
    </row>
    <row r="29177" spans="22:26">
      <c r="V29177" s="288"/>
      <c r="W29177" s="287"/>
      <c r="Z29177" s="289"/>
    </row>
    <row r="29178" spans="22:26">
      <c r="V29178" s="288"/>
      <c r="W29178" s="287"/>
      <c r="Z29178" s="289"/>
    </row>
    <row r="29179" spans="22:26">
      <c r="V29179" s="288"/>
      <c r="W29179" s="287"/>
      <c r="Z29179" s="289"/>
    </row>
    <row r="29180" spans="22:26">
      <c r="V29180" s="288"/>
      <c r="W29180" s="287"/>
      <c r="Z29180" s="289"/>
    </row>
    <row r="29181" spans="22:26">
      <c r="V29181" s="288"/>
      <c r="W29181" s="287"/>
      <c r="Z29181" s="289"/>
    </row>
    <row r="29182" spans="22:26">
      <c r="V29182" s="288"/>
      <c r="W29182" s="287"/>
      <c r="Z29182" s="289"/>
    </row>
    <row r="29183" spans="22:26">
      <c r="V29183" s="288"/>
      <c r="W29183" s="287"/>
      <c r="Z29183" s="289"/>
    </row>
    <row r="29184" spans="22:26">
      <c r="V29184" s="288"/>
      <c r="W29184" s="287"/>
      <c r="Z29184" s="289"/>
    </row>
    <row r="29185" spans="22:26">
      <c r="V29185" s="288"/>
      <c r="W29185" s="287"/>
      <c r="Z29185" s="289"/>
    </row>
    <row r="29186" spans="22:26">
      <c r="V29186" s="288"/>
      <c r="W29186" s="287"/>
      <c r="Z29186" s="289"/>
    </row>
    <row r="29187" spans="22:26">
      <c r="V29187" s="288"/>
      <c r="W29187" s="287"/>
      <c r="Z29187" s="289"/>
    </row>
    <row r="29188" spans="22:26">
      <c r="V29188" s="288"/>
      <c r="W29188" s="287"/>
      <c r="Z29188" s="289"/>
    </row>
    <row r="29189" spans="22:26">
      <c r="V29189" s="288"/>
      <c r="W29189" s="287"/>
      <c r="Z29189" s="289"/>
    </row>
    <row r="29190" spans="22:26">
      <c r="V29190" s="288"/>
      <c r="W29190" s="287"/>
      <c r="Z29190" s="289"/>
    </row>
    <row r="29191" spans="22:26">
      <c r="V29191" s="288"/>
      <c r="W29191" s="287"/>
      <c r="Z29191" s="289"/>
    </row>
    <row r="29192" spans="22:26">
      <c r="V29192" s="288"/>
      <c r="W29192" s="287"/>
      <c r="Z29192" s="289"/>
    </row>
    <row r="29193" spans="22:26">
      <c r="V29193" s="288"/>
      <c r="W29193" s="287"/>
      <c r="Z29193" s="289"/>
    </row>
    <row r="29194" spans="22:26">
      <c r="V29194" s="288"/>
      <c r="W29194" s="287"/>
      <c r="Z29194" s="289"/>
    </row>
    <row r="29195" spans="22:26">
      <c r="V29195" s="288"/>
      <c r="W29195" s="287"/>
      <c r="Z29195" s="289"/>
    </row>
    <row r="29196" spans="22:26">
      <c r="V29196" s="288"/>
      <c r="W29196" s="287"/>
      <c r="Z29196" s="289"/>
    </row>
    <row r="29197" spans="22:26">
      <c r="V29197" s="288"/>
      <c r="W29197" s="287"/>
      <c r="Z29197" s="289"/>
    </row>
    <row r="29198" spans="22:26">
      <c r="V29198" s="288"/>
      <c r="W29198" s="287"/>
      <c r="Z29198" s="289"/>
    </row>
    <row r="29199" spans="22:26">
      <c r="V29199" s="288"/>
      <c r="W29199" s="287"/>
      <c r="Z29199" s="289"/>
    </row>
    <row r="29200" spans="22:26">
      <c r="V29200" s="288"/>
      <c r="W29200" s="287"/>
      <c r="Z29200" s="289"/>
    </row>
    <row r="29201" spans="22:26">
      <c r="V29201" s="288"/>
      <c r="W29201" s="287"/>
      <c r="Z29201" s="289"/>
    </row>
    <row r="29202" spans="22:26">
      <c r="V29202" s="288"/>
      <c r="W29202" s="287"/>
      <c r="Z29202" s="289"/>
    </row>
    <row r="29203" spans="22:26">
      <c r="V29203" s="288"/>
      <c r="W29203" s="287"/>
      <c r="Z29203" s="289"/>
    </row>
    <row r="29204" spans="22:26">
      <c r="V29204" s="288"/>
      <c r="W29204" s="287"/>
      <c r="Z29204" s="289"/>
    </row>
    <row r="29205" spans="22:26">
      <c r="V29205" s="288"/>
      <c r="W29205" s="287"/>
      <c r="Z29205" s="289"/>
    </row>
    <row r="29206" spans="22:26">
      <c r="V29206" s="288"/>
      <c r="W29206" s="287"/>
      <c r="Z29206" s="289"/>
    </row>
    <row r="29207" spans="22:26">
      <c r="V29207" s="288"/>
      <c r="W29207" s="287"/>
      <c r="Z29207" s="289"/>
    </row>
    <row r="29208" spans="22:26">
      <c r="V29208" s="288"/>
      <c r="W29208" s="287"/>
      <c r="Z29208" s="289"/>
    </row>
    <row r="29209" spans="22:26">
      <c r="V29209" s="288"/>
      <c r="W29209" s="287"/>
      <c r="Z29209" s="289"/>
    </row>
    <row r="29210" spans="22:26">
      <c r="V29210" s="288"/>
      <c r="W29210" s="287"/>
      <c r="Z29210" s="289"/>
    </row>
    <row r="29211" spans="22:26">
      <c r="V29211" s="288"/>
      <c r="W29211" s="287"/>
      <c r="Z29211" s="289"/>
    </row>
    <row r="29212" spans="22:26">
      <c r="V29212" s="288"/>
      <c r="W29212" s="287"/>
      <c r="Z29212" s="289"/>
    </row>
    <row r="29213" spans="22:26">
      <c r="V29213" s="288"/>
      <c r="W29213" s="287"/>
      <c r="Z29213" s="289"/>
    </row>
    <row r="29214" spans="22:26">
      <c r="V29214" s="288"/>
      <c r="W29214" s="287"/>
      <c r="Z29214" s="289"/>
    </row>
    <row r="29215" spans="22:26">
      <c r="V29215" s="288"/>
      <c r="W29215" s="287"/>
      <c r="Z29215" s="289"/>
    </row>
    <row r="29216" spans="22:26">
      <c r="V29216" s="288"/>
      <c r="W29216" s="287"/>
      <c r="Z29216" s="289"/>
    </row>
    <row r="29217" spans="22:26">
      <c r="V29217" s="288"/>
      <c r="W29217" s="287"/>
      <c r="Z29217" s="289"/>
    </row>
    <row r="29218" spans="22:26">
      <c r="V29218" s="288"/>
      <c r="W29218" s="287"/>
      <c r="Z29218" s="289"/>
    </row>
    <row r="29219" spans="22:26">
      <c r="V29219" s="288"/>
      <c r="W29219" s="287"/>
      <c r="Z29219" s="289"/>
    </row>
    <row r="29220" spans="22:26">
      <c r="V29220" s="288"/>
      <c r="W29220" s="287"/>
      <c r="Z29220" s="289"/>
    </row>
    <row r="29221" spans="22:26">
      <c r="V29221" s="288"/>
      <c r="W29221" s="287"/>
      <c r="Z29221" s="289"/>
    </row>
    <row r="29222" spans="22:26">
      <c r="V29222" s="288"/>
      <c r="W29222" s="287"/>
      <c r="Z29222" s="289"/>
    </row>
    <row r="29223" spans="22:26">
      <c r="V29223" s="288"/>
      <c r="W29223" s="287"/>
      <c r="Z29223" s="289"/>
    </row>
    <row r="29224" spans="22:26">
      <c r="V29224" s="288"/>
      <c r="W29224" s="287"/>
      <c r="Z29224" s="289"/>
    </row>
    <row r="29225" spans="22:26">
      <c r="V29225" s="288"/>
      <c r="W29225" s="287"/>
      <c r="Z29225" s="289"/>
    </row>
    <row r="29226" spans="22:26">
      <c r="V29226" s="288"/>
      <c r="W29226" s="287"/>
      <c r="Z29226" s="289"/>
    </row>
    <row r="29227" spans="22:26">
      <c r="V29227" s="288"/>
      <c r="W29227" s="287"/>
      <c r="Z29227" s="289"/>
    </row>
    <row r="29228" spans="22:26">
      <c r="V29228" s="288"/>
      <c r="W29228" s="287"/>
      <c r="Z29228" s="289"/>
    </row>
    <row r="29229" spans="22:26">
      <c r="V29229" s="288"/>
      <c r="W29229" s="287"/>
      <c r="Z29229" s="289"/>
    </row>
    <row r="29230" spans="22:26">
      <c r="V29230" s="288"/>
      <c r="W29230" s="287"/>
      <c r="Z29230" s="289"/>
    </row>
    <row r="29231" spans="22:26">
      <c r="V29231" s="288"/>
      <c r="W29231" s="287"/>
      <c r="Z29231" s="289"/>
    </row>
    <row r="29232" spans="22:26">
      <c r="V29232" s="288"/>
      <c r="W29232" s="287"/>
      <c r="Z29232" s="289"/>
    </row>
    <row r="29233" spans="22:26">
      <c r="V29233" s="288"/>
      <c r="W29233" s="287"/>
      <c r="Z29233" s="289"/>
    </row>
    <row r="29234" spans="22:26">
      <c r="V29234" s="288"/>
      <c r="W29234" s="287"/>
      <c r="Z29234" s="289"/>
    </row>
    <row r="29235" spans="22:26">
      <c r="V29235" s="288"/>
      <c r="W29235" s="287"/>
      <c r="Z29235" s="289"/>
    </row>
    <row r="29236" spans="22:26">
      <c r="V29236" s="288"/>
      <c r="W29236" s="287"/>
      <c r="Z29236" s="289"/>
    </row>
    <row r="29237" spans="22:26">
      <c r="V29237" s="288"/>
      <c r="W29237" s="287"/>
      <c r="Z29237" s="289"/>
    </row>
    <row r="29238" spans="22:26">
      <c r="V29238" s="288"/>
      <c r="W29238" s="287"/>
      <c r="Z29238" s="289"/>
    </row>
    <row r="29239" spans="22:26">
      <c r="V29239" s="288"/>
      <c r="W29239" s="287"/>
      <c r="Z29239" s="289"/>
    </row>
    <row r="29240" spans="22:26">
      <c r="V29240" s="288"/>
      <c r="W29240" s="287"/>
      <c r="Z29240" s="289"/>
    </row>
    <row r="29241" spans="22:26">
      <c r="V29241" s="288"/>
      <c r="W29241" s="287"/>
      <c r="Z29241" s="289"/>
    </row>
    <row r="29242" spans="22:26">
      <c r="V29242" s="288"/>
      <c r="W29242" s="287"/>
      <c r="Z29242" s="289"/>
    </row>
    <row r="29243" spans="22:26">
      <c r="V29243" s="288"/>
      <c r="W29243" s="287"/>
      <c r="Z29243" s="289"/>
    </row>
    <row r="29244" spans="22:26">
      <c r="V29244" s="288"/>
      <c r="W29244" s="287"/>
      <c r="Z29244" s="289"/>
    </row>
    <row r="29245" spans="22:26">
      <c r="V29245" s="288"/>
      <c r="W29245" s="287"/>
      <c r="Z29245" s="289"/>
    </row>
    <row r="29246" spans="22:26">
      <c r="V29246" s="288"/>
      <c r="W29246" s="287"/>
      <c r="Z29246" s="289"/>
    </row>
    <row r="29247" spans="22:26">
      <c r="V29247" s="288"/>
      <c r="W29247" s="287"/>
      <c r="Z29247" s="289"/>
    </row>
    <row r="29248" spans="22:26">
      <c r="V29248" s="288"/>
      <c r="W29248" s="287"/>
      <c r="Z29248" s="289"/>
    </row>
    <row r="29249" spans="22:26">
      <c r="V29249" s="288"/>
      <c r="W29249" s="287"/>
      <c r="Z29249" s="289"/>
    </row>
    <row r="29250" spans="22:26">
      <c r="V29250" s="288"/>
      <c r="W29250" s="287"/>
      <c r="Z29250" s="289"/>
    </row>
    <row r="29251" spans="22:26">
      <c r="V29251" s="288"/>
      <c r="W29251" s="287"/>
      <c r="Z29251" s="289"/>
    </row>
    <row r="29252" spans="22:26">
      <c r="V29252" s="288"/>
      <c r="W29252" s="287"/>
      <c r="Z29252" s="289"/>
    </row>
    <row r="29253" spans="22:26">
      <c r="V29253" s="288"/>
      <c r="W29253" s="287"/>
      <c r="Z29253" s="289"/>
    </row>
    <row r="29254" spans="22:26">
      <c r="V29254" s="288"/>
      <c r="W29254" s="287"/>
      <c r="Z29254" s="289"/>
    </row>
    <row r="29255" spans="22:26">
      <c r="V29255" s="288"/>
      <c r="W29255" s="287"/>
      <c r="Z29255" s="289"/>
    </row>
    <row r="29256" spans="22:26">
      <c r="V29256" s="288"/>
      <c r="W29256" s="287"/>
      <c r="Z29256" s="289"/>
    </row>
    <row r="29257" spans="22:26">
      <c r="V29257" s="288"/>
      <c r="W29257" s="287"/>
      <c r="Z29257" s="289"/>
    </row>
    <row r="29258" spans="22:26">
      <c r="V29258" s="288"/>
      <c r="W29258" s="287"/>
      <c r="Z29258" s="289"/>
    </row>
    <row r="29259" spans="22:26">
      <c r="V29259" s="288"/>
      <c r="W29259" s="287"/>
      <c r="Z29259" s="289"/>
    </row>
    <row r="29260" spans="22:26">
      <c r="V29260" s="288"/>
      <c r="W29260" s="287"/>
      <c r="Z29260" s="289"/>
    </row>
    <row r="29261" spans="22:26">
      <c r="V29261" s="288"/>
      <c r="W29261" s="287"/>
      <c r="Z29261" s="289"/>
    </row>
    <row r="29262" spans="22:26">
      <c r="V29262" s="288"/>
      <c r="W29262" s="287"/>
      <c r="Z29262" s="289"/>
    </row>
    <row r="29263" spans="22:26">
      <c r="V29263" s="288"/>
      <c r="W29263" s="287"/>
      <c r="Z29263" s="289"/>
    </row>
    <row r="29264" spans="22:26">
      <c r="V29264" s="288"/>
      <c r="W29264" s="287"/>
      <c r="Z29264" s="289"/>
    </row>
    <row r="29265" spans="22:26">
      <c r="V29265" s="288"/>
      <c r="W29265" s="287"/>
      <c r="Z29265" s="289"/>
    </row>
    <row r="29266" spans="22:26">
      <c r="V29266" s="288"/>
      <c r="W29266" s="287"/>
      <c r="Z29266" s="289"/>
    </row>
    <row r="29267" spans="22:26">
      <c r="V29267" s="288"/>
      <c r="W29267" s="287"/>
      <c r="Z29267" s="289"/>
    </row>
    <row r="29268" spans="22:26">
      <c r="V29268" s="288"/>
      <c r="W29268" s="287"/>
      <c r="Z29268" s="289"/>
    </row>
    <row r="29269" spans="22:26">
      <c r="V29269" s="288"/>
      <c r="W29269" s="287"/>
      <c r="Z29269" s="289"/>
    </row>
    <row r="29270" spans="22:26">
      <c r="V29270" s="288"/>
      <c r="W29270" s="287"/>
      <c r="Z29270" s="289"/>
    </row>
    <row r="29271" spans="22:26">
      <c r="V29271" s="288"/>
      <c r="W29271" s="287"/>
      <c r="Z29271" s="289"/>
    </row>
    <row r="29272" spans="22:26">
      <c r="V29272" s="288"/>
      <c r="W29272" s="287"/>
      <c r="Z29272" s="289"/>
    </row>
    <row r="29273" spans="22:26">
      <c r="V29273" s="288"/>
      <c r="W29273" s="287"/>
      <c r="Z29273" s="289"/>
    </row>
    <row r="29274" spans="22:26">
      <c r="V29274" s="288"/>
      <c r="W29274" s="287"/>
      <c r="Z29274" s="289"/>
    </row>
    <row r="29275" spans="22:26">
      <c r="V29275" s="288"/>
      <c r="W29275" s="287"/>
      <c r="Z29275" s="289"/>
    </row>
    <row r="29276" spans="22:26">
      <c r="V29276" s="288"/>
      <c r="W29276" s="287"/>
      <c r="Z29276" s="289"/>
    </row>
    <row r="29277" spans="22:26">
      <c r="V29277" s="288"/>
      <c r="W29277" s="287"/>
      <c r="Z29277" s="289"/>
    </row>
    <row r="29278" spans="22:26">
      <c r="V29278" s="288"/>
      <c r="W29278" s="287"/>
      <c r="Z29278" s="289"/>
    </row>
    <row r="29279" spans="22:26">
      <c r="V29279" s="288"/>
      <c r="W29279" s="287"/>
      <c r="Z29279" s="289"/>
    </row>
    <row r="29280" spans="22:26">
      <c r="V29280" s="288"/>
      <c r="W29280" s="287"/>
      <c r="Z29280" s="289"/>
    </row>
    <row r="29281" spans="22:26">
      <c r="V29281" s="288"/>
      <c r="W29281" s="287"/>
      <c r="Z29281" s="289"/>
    </row>
    <row r="29282" spans="22:26">
      <c r="V29282" s="288"/>
      <c r="W29282" s="287"/>
      <c r="Z29282" s="289"/>
    </row>
    <row r="29283" spans="22:26">
      <c r="V29283" s="288"/>
      <c r="W29283" s="287"/>
      <c r="Z29283" s="289"/>
    </row>
    <row r="29284" spans="22:26">
      <c r="V29284" s="288"/>
      <c r="W29284" s="287"/>
      <c r="Z29284" s="289"/>
    </row>
    <row r="29285" spans="22:26">
      <c r="V29285" s="288"/>
      <c r="W29285" s="287"/>
      <c r="Z29285" s="289"/>
    </row>
    <row r="29286" spans="22:26">
      <c r="V29286" s="288"/>
      <c r="W29286" s="287"/>
      <c r="Z29286" s="289"/>
    </row>
    <row r="29287" spans="22:26">
      <c r="V29287" s="288"/>
      <c r="W29287" s="287"/>
      <c r="Z29287" s="289"/>
    </row>
    <row r="29288" spans="22:26">
      <c r="V29288" s="288"/>
      <c r="W29288" s="287"/>
      <c r="Z29288" s="289"/>
    </row>
    <row r="29289" spans="22:26">
      <c r="V29289" s="288"/>
      <c r="W29289" s="287"/>
      <c r="Z29289" s="289"/>
    </row>
    <row r="29290" spans="22:26">
      <c r="V29290" s="288"/>
      <c r="W29290" s="287"/>
      <c r="Z29290" s="289"/>
    </row>
    <row r="29291" spans="22:26">
      <c r="V29291" s="288"/>
      <c r="W29291" s="287"/>
      <c r="Z29291" s="289"/>
    </row>
    <row r="29292" spans="22:26">
      <c r="V29292" s="288"/>
      <c r="W29292" s="287"/>
      <c r="Z29292" s="289"/>
    </row>
    <row r="29293" spans="22:26">
      <c r="V29293" s="288"/>
      <c r="W29293" s="287"/>
      <c r="Z29293" s="289"/>
    </row>
    <row r="29294" spans="22:26">
      <c r="V29294" s="288"/>
      <c r="W29294" s="287"/>
      <c r="Z29294" s="289"/>
    </row>
    <row r="29295" spans="22:26">
      <c r="V29295" s="288"/>
      <c r="W29295" s="287"/>
      <c r="Z29295" s="289"/>
    </row>
    <row r="29296" spans="22:26">
      <c r="V29296" s="288"/>
      <c r="W29296" s="287"/>
      <c r="Z29296" s="289"/>
    </row>
    <row r="29297" spans="22:26">
      <c r="V29297" s="288"/>
      <c r="W29297" s="287"/>
      <c r="Z29297" s="289"/>
    </row>
    <row r="29298" spans="22:26">
      <c r="V29298" s="288"/>
      <c r="W29298" s="287"/>
      <c r="Z29298" s="289"/>
    </row>
    <row r="29299" spans="22:26">
      <c r="V29299" s="288"/>
      <c r="W29299" s="287"/>
      <c r="Z29299" s="289"/>
    </row>
    <row r="29300" spans="22:26">
      <c r="V29300" s="288"/>
      <c r="W29300" s="287"/>
      <c r="Z29300" s="289"/>
    </row>
    <row r="29301" spans="22:26">
      <c r="V29301" s="288"/>
      <c r="W29301" s="287"/>
      <c r="Z29301" s="289"/>
    </row>
    <row r="29302" spans="22:26">
      <c r="V29302" s="288"/>
      <c r="W29302" s="287"/>
      <c r="Z29302" s="289"/>
    </row>
    <row r="29303" spans="22:26">
      <c r="V29303" s="288"/>
      <c r="W29303" s="287"/>
      <c r="Z29303" s="289"/>
    </row>
    <row r="29304" spans="22:26">
      <c r="V29304" s="288"/>
      <c r="W29304" s="287"/>
      <c r="Z29304" s="289"/>
    </row>
    <row r="29305" spans="22:26">
      <c r="V29305" s="288"/>
      <c r="W29305" s="287"/>
      <c r="Z29305" s="289"/>
    </row>
    <row r="29306" spans="22:26">
      <c r="V29306" s="288"/>
      <c r="W29306" s="287"/>
      <c r="Z29306" s="289"/>
    </row>
    <row r="29307" spans="22:26">
      <c r="V29307" s="288"/>
      <c r="W29307" s="287"/>
      <c r="Z29307" s="289"/>
    </row>
    <row r="29308" spans="22:26">
      <c r="V29308" s="288"/>
      <c r="W29308" s="287"/>
      <c r="Z29308" s="289"/>
    </row>
    <row r="29309" spans="22:26">
      <c r="V29309" s="288"/>
      <c r="W29309" s="287"/>
      <c r="Z29309" s="289"/>
    </row>
    <row r="29310" spans="22:26">
      <c r="V29310" s="288"/>
      <c r="W29310" s="287"/>
      <c r="Z29310" s="289"/>
    </row>
    <row r="29311" spans="22:26">
      <c r="V29311" s="288"/>
      <c r="W29311" s="287"/>
      <c r="Z29311" s="289"/>
    </row>
    <row r="29312" spans="22:26">
      <c r="V29312" s="288"/>
      <c r="W29312" s="287"/>
      <c r="Z29312" s="289"/>
    </row>
    <row r="29313" spans="22:26">
      <c r="V29313" s="288"/>
      <c r="W29313" s="287"/>
      <c r="Z29313" s="289"/>
    </row>
    <row r="29314" spans="22:26">
      <c r="V29314" s="288"/>
      <c r="W29314" s="287"/>
      <c r="Z29314" s="289"/>
    </row>
    <row r="29315" spans="22:26">
      <c r="V29315" s="288"/>
      <c r="W29315" s="287"/>
      <c r="Z29315" s="289"/>
    </row>
    <row r="29316" spans="22:26">
      <c r="V29316" s="288"/>
      <c r="W29316" s="287"/>
      <c r="Z29316" s="289"/>
    </row>
    <row r="29317" spans="22:26">
      <c r="V29317" s="288"/>
      <c r="W29317" s="287"/>
      <c r="Z29317" s="289"/>
    </row>
    <row r="29318" spans="22:26">
      <c r="V29318" s="288"/>
      <c r="W29318" s="287"/>
      <c r="Z29318" s="289"/>
    </row>
    <row r="29319" spans="22:26">
      <c r="V29319" s="288"/>
      <c r="W29319" s="287"/>
      <c r="Z29319" s="289"/>
    </row>
    <row r="29320" spans="22:26">
      <c r="V29320" s="288"/>
      <c r="W29320" s="287"/>
      <c r="Z29320" s="289"/>
    </row>
    <row r="29321" spans="22:26">
      <c r="V29321" s="288"/>
      <c r="W29321" s="287"/>
      <c r="Z29321" s="289"/>
    </row>
    <row r="29322" spans="22:26">
      <c r="V29322" s="288"/>
      <c r="W29322" s="287"/>
      <c r="Z29322" s="289"/>
    </row>
    <row r="29323" spans="22:26">
      <c r="V29323" s="288"/>
      <c r="W29323" s="287"/>
      <c r="Z29323" s="289"/>
    </row>
    <row r="29324" spans="22:26">
      <c r="V29324" s="288"/>
      <c r="W29324" s="287"/>
      <c r="Z29324" s="289"/>
    </row>
    <row r="29325" spans="22:26">
      <c r="V29325" s="288"/>
      <c r="W29325" s="287"/>
      <c r="Z29325" s="289"/>
    </row>
    <row r="29326" spans="22:26">
      <c r="V29326" s="288"/>
      <c r="W29326" s="287"/>
      <c r="Z29326" s="289"/>
    </row>
    <row r="29327" spans="22:26">
      <c r="V29327" s="288"/>
      <c r="W29327" s="287"/>
      <c r="Z29327" s="289"/>
    </row>
    <row r="29328" spans="22:26">
      <c r="V29328" s="288"/>
      <c r="W29328" s="287"/>
      <c r="Z29328" s="289"/>
    </row>
    <row r="29329" spans="22:26">
      <c r="V29329" s="288"/>
      <c r="W29329" s="287"/>
      <c r="Z29329" s="289"/>
    </row>
    <row r="29330" spans="22:26">
      <c r="V29330" s="288"/>
      <c r="W29330" s="287"/>
      <c r="Z29330" s="289"/>
    </row>
    <row r="29331" spans="22:26">
      <c r="V29331" s="288"/>
      <c r="W29331" s="287"/>
      <c r="Z29331" s="289"/>
    </row>
    <row r="29332" spans="22:26">
      <c r="V29332" s="288"/>
      <c r="W29332" s="287"/>
      <c r="Z29332" s="289"/>
    </row>
    <row r="29333" spans="22:26">
      <c r="V29333" s="288"/>
      <c r="W29333" s="287"/>
      <c r="Z29333" s="289"/>
    </row>
    <row r="29334" spans="22:26">
      <c r="V29334" s="288"/>
      <c r="W29334" s="287"/>
      <c r="Z29334" s="289"/>
    </row>
    <row r="29335" spans="22:26">
      <c r="V29335" s="288"/>
      <c r="W29335" s="287"/>
      <c r="Z29335" s="289"/>
    </row>
    <row r="29336" spans="22:26">
      <c r="V29336" s="288"/>
      <c r="W29336" s="287"/>
      <c r="Z29336" s="289"/>
    </row>
    <row r="29337" spans="22:26">
      <c r="V29337" s="288"/>
      <c r="W29337" s="287"/>
      <c r="Z29337" s="289"/>
    </row>
    <row r="29338" spans="22:26">
      <c r="V29338" s="288"/>
      <c r="W29338" s="287"/>
      <c r="Z29338" s="289"/>
    </row>
    <row r="29339" spans="22:26">
      <c r="V29339" s="288"/>
      <c r="W29339" s="287"/>
      <c r="Z29339" s="289"/>
    </row>
    <row r="29340" spans="22:26">
      <c r="V29340" s="288"/>
      <c r="W29340" s="287"/>
      <c r="Z29340" s="289"/>
    </row>
    <row r="29341" spans="22:26">
      <c r="V29341" s="288"/>
      <c r="W29341" s="287"/>
      <c r="Z29341" s="289"/>
    </row>
    <row r="29342" spans="22:26">
      <c r="V29342" s="288"/>
      <c r="W29342" s="287"/>
      <c r="Z29342" s="289"/>
    </row>
    <row r="29343" spans="22:26">
      <c r="V29343" s="288"/>
      <c r="W29343" s="287"/>
      <c r="Z29343" s="289"/>
    </row>
    <row r="29344" spans="22:26">
      <c r="V29344" s="288"/>
      <c r="W29344" s="287"/>
      <c r="Z29344" s="289"/>
    </row>
    <row r="29345" spans="22:26">
      <c r="V29345" s="288"/>
      <c r="W29345" s="287"/>
      <c r="Z29345" s="289"/>
    </row>
    <row r="29346" spans="22:26">
      <c r="V29346" s="288"/>
      <c r="W29346" s="287"/>
      <c r="Z29346" s="289"/>
    </row>
    <row r="29347" spans="22:26">
      <c r="V29347" s="288"/>
      <c r="W29347" s="287"/>
      <c r="Z29347" s="289"/>
    </row>
    <row r="29348" spans="22:26">
      <c r="V29348" s="288"/>
      <c r="W29348" s="287"/>
      <c r="Z29348" s="289"/>
    </row>
    <row r="29349" spans="22:26">
      <c r="V29349" s="288"/>
      <c r="W29349" s="287"/>
      <c r="Z29349" s="289"/>
    </row>
    <row r="29350" spans="22:26">
      <c r="V29350" s="288"/>
      <c r="W29350" s="287"/>
      <c r="Z29350" s="289"/>
    </row>
    <row r="29351" spans="22:26">
      <c r="V29351" s="288"/>
      <c r="W29351" s="287"/>
      <c r="Z29351" s="289"/>
    </row>
    <row r="29352" spans="22:26">
      <c r="V29352" s="288"/>
      <c r="W29352" s="287"/>
      <c r="Z29352" s="289"/>
    </row>
    <row r="29353" spans="22:26">
      <c r="V29353" s="288"/>
      <c r="W29353" s="287"/>
      <c r="Z29353" s="289"/>
    </row>
    <row r="29354" spans="22:26">
      <c r="V29354" s="288"/>
      <c r="W29354" s="287"/>
      <c r="Z29354" s="289"/>
    </row>
    <row r="29355" spans="22:26">
      <c r="V29355" s="288"/>
      <c r="W29355" s="287"/>
      <c r="Z29355" s="289"/>
    </row>
    <row r="29356" spans="22:26">
      <c r="V29356" s="288"/>
      <c r="W29356" s="287"/>
      <c r="Z29356" s="289"/>
    </row>
    <row r="29357" spans="22:26">
      <c r="V29357" s="288"/>
      <c r="W29357" s="287"/>
      <c r="Z29357" s="289"/>
    </row>
    <row r="29358" spans="22:26">
      <c r="V29358" s="288"/>
      <c r="W29358" s="287"/>
      <c r="Z29358" s="289"/>
    </row>
    <row r="29359" spans="22:26">
      <c r="V29359" s="288"/>
      <c r="W29359" s="287"/>
      <c r="Z29359" s="289"/>
    </row>
    <row r="29360" spans="22:26">
      <c r="V29360" s="288"/>
      <c r="W29360" s="287"/>
      <c r="Z29360" s="289"/>
    </row>
    <row r="29361" spans="22:26">
      <c r="V29361" s="288"/>
      <c r="W29361" s="287"/>
      <c r="Z29361" s="289"/>
    </row>
    <row r="29362" spans="22:26">
      <c r="V29362" s="288"/>
      <c r="W29362" s="287"/>
      <c r="Z29362" s="289"/>
    </row>
    <row r="29363" spans="22:26">
      <c r="V29363" s="288"/>
      <c r="W29363" s="287"/>
      <c r="Z29363" s="289"/>
    </row>
    <row r="29364" spans="22:26">
      <c r="V29364" s="288"/>
      <c r="W29364" s="287"/>
      <c r="Z29364" s="289"/>
    </row>
    <row r="29365" spans="22:26">
      <c r="V29365" s="288"/>
      <c r="W29365" s="287"/>
      <c r="Z29365" s="289"/>
    </row>
    <row r="29366" spans="22:26">
      <c r="V29366" s="288"/>
      <c r="W29366" s="287"/>
      <c r="Z29366" s="289"/>
    </row>
    <row r="29367" spans="22:26">
      <c r="V29367" s="288"/>
      <c r="W29367" s="287"/>
      <c r="Z29367" s="289"/>
    </row>
    <row r="29368" spans="22:26">
      <c r="V29368" s="288"/>
      <c r="W29368" s="287"/>
      <c r="Z29368" s="289"/>
    </row>
    <row r="29369" spans="22:26">
      <c r="V29369" s="288"/>
      <c r="W29369" s="287"/>
      <c r="Z29369" s="289"/>
    </row>
    <row r="29370" spans="22:26">
      <c r="V29370" s="288"/>
      <c r="W29370" s="287"/>
      <c r="Z29370" s="289"/>
    </row>
    <row r="29371" spans="22:26">
      <c r="V29371" s="288"/>
      <c r="W29371" s="287"/>
      <c r="Z29371" s="289"/>
    </row>
    <row r="29372" spans="22:26">
      <c r="V29372" s="288"/>
      <c r="W29372" s="287"/>
      <c r="Z29372" s="289"/>
    </row>
    <row r="29373" spans="22:26">
      <c r="V29373" s="288"/>
      <c r="W29373" s="287"/>
      <c r="Z29373" s="289"/>
    </row>
    <row r="29374" spans="22:26">
      <c r="V29374" s="288"/>
      <c r="W29374" s="287"/>
      <c r="Z29374" s="289"/>
    </row>
    <row r="29375" spans="22:26">
      <c r="V29375" s="288"/>
      <c r="W29375" s="287"/>
      <c r="Z29375" s="289"/>
    </row>
    <row r="29376" spans="22:26">
      <c r="V29376" s="288"/>
      <c r="W29376" s="287"/>
      <c r="Z29376" s="289"/>
    </row>
    <row r="29377" spans="22:26">
      <c r="V29377" s="288"/>
      <c r="W29377" s="287"/>
      <c r="Z29377" s="289"/>
    </row>
    <row r="29378" spans="22:26">
      <c r="V29378" s="288"/>
      <c r="W29378" s="287"/>
      <c r="Z29378" s="289"/>
    </row>
    <row r="29379" spans="22:26">
      <c r="V29379" s="288"/>
      <c r="W29379" s="287"/>
      <c r="Z29379" s="289"/>
    </row>
    <row r="29380" spans="22:26">
      <c r="V29380" s="288"/>
      <c r="W29380" s="287"/>
      <c r="Z29380" s="289"/>
    </row>
    <row r="29381" spans="22:26">
      <c r="V29381" s="288"/>
      <c r="W29381" s="287"/>
      <c r="Z29381" s="289"/>
    </row>
    <row r="29382" spans="22:26">
      <c r="V29382" s="288"/>
      <c r="W29382" s="287"/>
      <c r="Z29382" s="289"/>
    </row>
    <row r="29383" spans="22:26">
      <c r="V29383" s="288"/>
      <c r="W29383" s="287"/>
      <c r="Z29383" s="289"/>
    </row>
    <row r="29384" spans="22:26">
      <c r="V29384" s="288"/>
      <c r="W29384" s="287"/>
      <c r="Z29384" s="289"/>
    </row>
    <row r="29385" spans="22:26">
      <c r="V29385" s="288"/>
      <c r="W29385" s="287"/>
      <c r="Z29385" s="289"/>
    </row>
    <row r="29386" spans="22:26">
      <c r="V29386" s="288"/>
      <c r="W29386" s="287"/>
      <c r="Z29386" s="289"/>
    </row>
    <row r="29387" spans="22:26">
      <c r="V29387" s="288"/>
      <c r="W29387" s="287"/>
      <c r="Z29387" s="289"/>
    </row>
    <row r="29388" spans="22:26">
      <c r="V29388" s="288"/>
      <c r="W29388" s="287"/>
      <c r="Z29388" s="289"/>
    </row>
    <row r="29389" spans="22:26">
      <c r="V29389" s="288"/>
      <c r="W29389" s="287"/>
      <c r="Z29389" s="289"/>
    </row>
    <row r="29390" spans="22:26">
      <c r="V29390" s="288"/>
      <c r="W29390" s="287"/>
      <c r="Z29390" s="289"/>
    </row>
    <row r="29391" spans="22:26">
      <c r="V29391" s="288"/>
      <c r="W29391" s="287"/>
      <c r="Z29391" s="289"/>
    </row>
    <row r="29392" spans="22:26">
      <c r="V29392" s="288"/>
      <c r="W29392" s="287"/>
      <c r="Z29392" s="289"/>
    </row>
    <row r="29393" spans="22:26">
      <c r="V29393" s="288"/>
      <c r="W29393" s="287"/>
      <c r="Z29393" s="289"/>
    </row>
    <row r="29394" spans="22:26">
      <c r="V29394" s="288"/>
      <c r="W29394" s="287"/>
      <c r="Z29394" s="289"/>
    </row>
    <row r="29395" spans="22:26">
      <c r="V29395" s="288"/>
      <c r="W29395" s="287"/>
      <c r="Z29395" s="289"/>
    </row>
    <row r="29396" spans="22:26">
      <c r="V29396" s="288"/>
      <c r="W29396" s="287"/>
      <c r="Z29396" s="289"/>
    </row>
    <row r="29397" spans="22:26">
      <c r="V29397" s="288"/>
      <c r="W29397" s="287"/>
      <c r="Z29397" s="289"/>
    </row>
    <row r="29398" spans="22:26">
      <c r="V29398" s="288"/>
      <c r="W29398" s="287"/>
      <c r="Z29398" s="289"/>
    </row>
    <row r="29399" spans="22:26">
      <c r="V29399" s="288"/>
      <c r="W29399" s="287"/>
      <c r="Z29399" s="289"/>
    </row>
    <row r="29400" spans="22:26">
      <c r="V29400" s="288"/>
      <c r="W29400" s="287"/>
      <c r="Z29400" s="289"/>
    </row>
    <row r="29401" spans="22:26">
      <c r="V29401" s="288"/>
      <c r="W29401" s="287"/>
      <c r="Z29401" s="289"/>
    </row>
    <row r="29402" spans="22:26">
      <c r="V29402" s="288"/>
      <c r="W29402" s="287"/>
      <c r="Z29402" s="289"/>
    </row>
    <row r="29403" spans="22:26">
      <c r="V29403" s="288"/>
      <c r="W29403" s="287"/>
      <c r="Z29403" s="289"/>
    </row>
    <row r="29404" spans="22:26">
      <c r="V29404" s="288"/>
      <c r="W29404" s="287"/>
      <c r="Z29404" s="289"/>
    </row>
    <row r="29405" spans="22:26">
      <c r="V29405" s="288"/>
      <c r="W29405" s="287"/>
      <c r="Z29405" s="289"/>
    </row>
    <row r="29406" spans="22:26">
      <c r="V29406" s="288"/>
      <c r="W29406" s="287"/>
      <c r="Z29406" s="289"/>
    </row>
    <row r="29407" spans="22:26">
      <c r="V29407" s="288"/>
      <c r="W29407" s="287"/>
      <c r="Z29407" s="289"/>
    </row>
    <row r="29408" spans="22:26">
      <c r="V29408" s="288"/>
      <c r="W29408" s="287"/>
      <c r="Z29408" s="289"/>
    </row>
    <row r="29409" spans="22:26">
      <c r="V29409" s="288"/>
      <c r="W29409" s="287"/>
      <c r="Z29409" s="289"/>
    </row>
    <row r="29410" spans="22:26">
      <c r="V29410" s="288"/>
      <c r="W29410" s="287"/>
      <c r="Z29410" s="289"/>
    </row>
    <row r="29411" spans="22:26">
      <c r="V29411" s="288"/>
      <c r="W29411" s="287"/>
      <c r="Z29411" s="289"/>
    </row>
    <row r="29412" spans="22:26">
      <c r="V29412" s="288"/>
      <c r="W29412" s="287"/>
      <c r="Z29412" s="289"/>
    </row>
    <row r="29413" spans="22:26">
      <c r="V29413" s="288"/>
      <c r="W29413" s="287"/>
      <c r="Z29413" s="289"/>
    </row>
    <row r="29414" spans="22:26">
      <c r="V29414" s="288"/>
      <c r="W29414" s="287"/>
      <c r="Z29414" s="289"/>
    </row>
    <row r="29415" spans="22:26">
      <c r="V29415" s="288"/>
      <c r="W29415" s="287"/>
      <c r="Z29415" s="289"/>
    </row>
    <row r="29416" spans="22:26">
      <c r="V29416" s="288"/>
      <c r="W29416" s="287"/>
      <c r="Z29416" s="289"/>
    </row>
    <row r="29417" spans="22:26">
      <c r="V29417" s="288"/>
      <c r="W29417" s="287"/>
      <c r="Z29417" s="289"/>
    </row>
    <row r="29418" spans="22:26">
      <c r="V29418" s="288"/>
      <c r="W29418" s="287"/>
      <c r="Z29418" s="289"/>
    </row>
    <row r="29419" spans="22:26">
      <c r="V29419" s="288"/>
      <c r="W29419" s="287"/>
      <c r="Z29419" s="289"/>
    </row>
    <row r="29420" spans="22:26">
      <c r="V29420" s="288"/>
      <c r="W29420" s="287"/>
      <c r="Z29420" s="289"/>
    </row>
    <row r="29421" spans="22:26">
      <c r="V29421" s="288"/>
      <c r="W29421" s="287"/>
      <c r="Z29421" s="289"/>
    </row>
    <row r="29422" spans="22:26">
      <c r="V29422" s="288"/>
      <c r="W29422" s="287"/>
      <c r="Z29422" s="289"/>
    </row>
    <row r="29423" spans="22:26">
      <c r="V29423" s="288"/>
      <c r="W29423" s="287"/>
      <c r="Z29423" s="289"/>
    </row>
    <row r="29424" spans="22:26">
      <c r="V29424" s="288"/>
      <c r="W29424" s="287"/>
      <c r="Z29424" s="289"/>
    </row>
    <row r="29425" spans="22:26">
      <c r="V29425" s="288"/>
      <c r="W29425" s="287"/>
      <c r="Z29425" s="289"/>
    </row>
    <row r="29426" spans="22:26">
      <c r="V29426" s="288"/>
      <c r="W29426" s="287"/>
      <c r="Z29426" s="289"/>
    </row>
    <row r="29427" spans="22:26">
      <c r="V29427" s="288"/>
      <c r="W29427" s="287"/>
      <c r="Z29427" s="289"/>
    </row>
    <row r="29428" spans="22:26">
      <c r="V29428" s="288"/>
      <c r="W29428" s="287"/>
      <c r="Z29428" s="289"/>
    </row>
    <row r="29429" spans="22:26">
      <c r="V29429" s="288"/>
      <c r="W29429" s="287"/>
      <c r="Z29429" s="289"/>
    </row>
    <row r="29430" spans="22:26">
      <c r="V29430" s="288"/>
      <c r="W29430" s="287"/>
      <c r="Z29430" s="289"/>
    </row>
    <row r="29431" spans="22:26">
      <c r="V29431" s="288"/>
      <c r="W29431" s="287"/>
      <c r="Z29431" s="289"/>
    </row>
    <row r="29432" spans="22:26">
      <c r="V29432" s="288"/>
      <c r="W29432" s="287"/>
      <c r="Z29432" s="289"/>
    </row>
    <row r="29433" spans="22:26">
      <c r="V29433" s="288"/>
      <c r="W29433" s="287"/>
      <c r="Z29433" s="289"/>
    </row>
    <row r="29434" spans="22:26">
      <c r="V29434" s="288"/>
      <c r="W29434" s="287"/>
      <c r="Z29434" s="289"/>
    </row>
    <row r="29435" spans="22:26">
      <c r="V29435" s="288"/>
      <c r="W29435" s="287"/>
      <c r="Z29435" s="289"/>
    </row>
    <row r="29436" spans="22:26">
      <c r="V29436" s="288"/>
      <c r="W29436" s="287"/>
      <c r="Z29436" s="289"/>
    </row>
    <row r="29437" spans="22:26">
      <c r="V29437" s="288"/>
      <c r="W29437" s="287"/>
      <c r="Z29437" s="289"/>
    </row>
    <row r="29438" spans="22:26">
      <c r="V29438" s="288"/>
      <c r="W29438" s="287"/>
      <c r="Z29438" s="289"/>
    </row>
    <row r="29439" spans="22:26">
      <c r="V29439" s="288"/>
      <c r="W29439" s="287"/>
      <c r="Z29439" s="289"/>
    </row>
    <row r="29440" spans="22:26">
      <c r="V29440" s="288"/>
      <c r="W29440" s="287"/>
      <c r="Z29440" s="289"/>
    </row>
    <row r="29441" spans="22:26">
      <c r="V29441" s="288"/>
      <c r="W29441" s="287"/>
      <c r="Z29441" s="289"/>
    </row>
    <row r="29442" spans="22:26">
      <c r="V29442" s="288"/>
      <c r="W29442" s="287"/>
      <c r="Z29442" s="289"/>
    </row>
    <row r="29443" spans="22:26">
      <c r="V29443" s="288"/>
      <c r="W29443" s="287"/>
      <c r="Z29443" s="289"/>
    </row>
    <row r="29444" spans="22:26">
      <c r="V29444" s="288"/>
      <c r="W29444" s="287"/>
      <c r="Z29444" s="289"/>
    </row>
    <row r="29445" spans="22:26">
      <c r="V29445" s="288"/>
      <c r="W29445" s="287"/>
      <c r="Z29445" s="289"/>
    </row>
    <row r="29446" spans="22:26">
      <c r="V29446" s="288"/>
      <c r="W29446" s="287"/>
      <c r="Z29446" s="289"/>
    </row>
    <row r="29447" spans="22:26">
      <c r="V29447" s="288"/>
      <c r="W29447" s="287"/>
      <c r="Z29447" s="289"/>
    </row>
    <row r="29448" spans="22:26">
      <c r="V29448" s="288"/>
      <c r="W29448" s="287"/>
      <c r="Z29448" s="289"/>
    </row>
    <row r="29449" spans="22:26">
      <c r="V29449" s="288"/>
      <c r="W29449" s="287"/>
      <c r="Z29449" s="289"/>
    </row>
    <row r="29450" spans="22:26">
      <c r="V29450" s="288"/>
      <c r="W29450" s="287"/>
      <c r="Z29450" s="289"/>
    </row>
    <row r="29451" spans="22:26">
      <c r="V29451" s="288"/>
      <c r="W29451" s="287"/>
      <c r="Z29451" s="289"/>
    </row>
    <row r="29452" spans="22:26">
      <c r="V29452" s="288"/>
      <c r="W29452" s="287"/>
      <c r="Z29452" s="289"/>
    </row>
    <row r="29453" spans="22:26">
      <c r="V29453" s="288"/>
      <c r="W29453" s="287"/>
      <c r="Z29453" s="289"/>
    </row>
    <row r="29454" spans="22:26">
      <c r="V29454" s="288"/>
      <c r="W29454" s="287"/>
      <c r="Z29454" s="289"/>
    </row>
    <row r="29455" spans="22:26">
      <c r="V29455" s="288"/>
      <c r="W29455" s="287"/>
      <c r="Z29455" s="289"/>
    </row>
    <row r="29456" spans="22:26">
      <c r="V29456" s="288"/>
      <c r="W29456" s="287"/>
      <c r="Z29456" s="289"/>
    </row>
    <row r="29457" spans="22:26">
      <c r="V29457" s="288"/>
      <c r="W29457" s="287"/>
      <c r="Z29457" s="289"/>
    </row>
    <row r="29458" spans="22:26">
      <c r="V29458" s="288"/>
      <c r="W29458" s="287"/>
      <c r="Z29458" s="289"/>
    </row>
    <row r="29459" spans="22:26">
      <c r="V29459" s="288"/>
      <c r="W29459" s="287"/>
      <c r="Z29459" s="289"/>
    </row>
    <row r="29460" spans="22:26">
      <c r="V29460" s="288"/>
      <c r="W29460" s="287"/>
      <c r="Z29460" s="289"/>
    </row>
    <row r="29461" spans="22:26">
      <c r="V29461" s="288"/>
      <c r="W29461" s="287"/>
      <c r="Z29461" s="289"/>
    </row>
    <row r="29462" spans="22:26">
      <c r="V29462" s="288"/>
      <c r="W29462" s="287"/>
      <c r="Z29462" s="289"/>
    </row>
    <row r="29463" spans="22:26">
      <c r="V29463" s="288"/>
      <c r="W29463" s="287"/>
      <c r="Z29463" s="289"/>
    </row>
    <row r="29464" spans="22:26">
      <c r="V29464" s="288"/>
      <c r="W29464" s="287"/>
      <c r="Z29464" s="289"/>
    </row>
    <row r="29465" spans="22:26">
      <c r="V29465" s="288"/>
      <c r="W29465" s="287"/>
      <c r="Z29465" s="289"/>
    </row>
    <row r="29466" spans="22:26">
      <c r="V29466" s="288"/>
      <c r="W29466" s="287"/>
      <c r="Z29466" s="289"/>
    </row>
    <row r="29467" spans="22:26">
      <c r="V29467" s="288"/>
      <c r="W29467" s="287"/>
      <c r="Z29467" s="289"/>
    </row>
    <row r="29468" spans="22:26">
      <c r="V29468" s="288"/>
      <c r="W29468" s="287"/>
      <c r="Z29468" s="289"/>
    </row>
    <row r="29469" spans="22:26">
      <c r="V29469" s="288"/>
      <c r="W29469" s="287"/>
      <c r="Z29469" s="289"/>
    </row>
    <row r="29470" spans="22:26">
      <c r="V29470" s="288"/>
      <c r="W29470" s="287"/>
      <c r="Z29470" s="289"/>
    </row>
    <row r="29471" spans="22:26">
      <c r="V29471" s="288"/>
      <c r="W29471" s="287"/>
      <c r="Z29471" s="289"/>
    </row>
    <row r="29472" spans="22:26">
      <c r="V29472" s="288"/>
      <c r="W29472" s="287"/>
      <c r="Z29472" s="289"/>
    </row>
    <row r="29473" spans="22:26">
      <c r="V29473" s="288"/>
      <c r="W29473" s="287"/>
      <c r="Z29473" s="289"/>
    </row>
    <row r="29474" spans="22:26">
      <c r="V29474" s="288"/>
      <c r="W29474" s="287"/>
      <c r="Z29474" s="289"/>
    </row>
    <row r="29475" spans="22:26">
      <c r="V29475" s="288"/>
      <c r="W29475" s="287"/>
      <c r="Z29475" s="289"/>
    </row>
    <row r="29476" spans="22:26">
      <c r="V29476" s="288"/>
      <c r="W29476" s="287"/>
      <c r="Z29476" s="289"/>
    </row>
    <row r="29477" spans="22:26">
      <c r="V29477" s="288"/>
      <c r="W29477" s="287"/>
      <c r="Z29477" s="289"/>
    </row>
    <row r="29478" spans="22:26">
      <c r="V29478" s="288"/>
      <c r="W29478" s="287"/>
      <c r="Z29478" s="289"/>
    </row>
    <row r="29479" spans="22:26">
      <c r="V29479" s="288"/>
      <c r="W29479" s="287"/>
      <c r="Z29479" s="289"/>
    </row>
    <row r="29480" spans="22:26">
      <c r="V29480" s="288"/>
      <c r="W29480" s="287"/>
      <c r="Z29480" s="289"/>
    </row>
    <row r="29481" spans="22:26">
      <c r="V29481" s="288"/>
      <c r="W29481" s="287"/>
      <c r="Z29481" s="289"/>
    </row>
    <row r="29482" spans="22:26">
      <c r="V29482" s="288"/>
      <c r="W29482" s="287"/>
      <c r="Z29482" s="289"/>
    </row>
    <row r="29483" spans="22:26">
      <c r="V29483" s="288"/>
      <c r="W29483" s="287"/>
      <c r="Z29483" s="289"/>
    </row>
    <row r="29484" spans="22:26">
      <c r="V29484" s="288"/>
      <c r="W29484" s="287"/>
      <c r="Z29484" s="289"/>
    </row>
    <row r="29485" spans="22:26">
      <c r="V29485" s="288"/>
      <c r="W29485" s="287"/>
      <c r="Z29485" s="289"/>
    </row>
    <row r="29486" spans="22:26">
      <c r="V29486" s="288"/>
      <c r="W29486" s="287"/>
      <c r="Z29486" s="289"/>
    </row>
    <row r="29487" spans="22:26">
      <c r="V29487" s="288"/>
      <c r="W29487" s="287"/>
      <c r="Z29487" s="289"/>
    </row>
    <row r="29488" spans="22:26">
      <c r="V29488" s="288"/>
      <c r="W29488" s="287"/>
      <c r="Z29488" s="289"/>
    </row>
    <row r="29489" spans="22:26">
      <c r="V29489" s="288"/>
      <c r="W29489" s="287"/>
      <c r="Z29489" s="289"/>
    </row>
    <row r="29490" spans="22:26">
      <c r="V29490" s="288"/>
      <c r="W29490" s="287"/>
      <c r="Z29490" s="289"/>
    </row>
    <row r="29491" spans="22:26">
      <c r="V29491" s="288"/>
      <c r="W29491" s="287"/>
      <c r="Z29491" s="289"/>
    </row>
    <row r="29492" spans="22:26">
      <c r="V29492" s="288"/>
      <c r="W29492" s="287"/>
      <c r="Z29492" s="289"/>
    </row>
    <row r="29493" spans="22:26">
      <c r="V29493" s="288"/>
      <c r="W29493" s="287"/>
      <c r="Z29493" s="289"/>
    </row>
    <row r="29494" spans="22:26">
      <c r="V29494" s="288"/>
      <c r="W29494" s="287"/>
      <c r="Z29494" s="289"/>
    </row>
    <row r="29495" spans="22:26">
      <c r="V29495" s="288"/>
      <c r="W29495" s="287"/>
      <c r="Z29495" s="289"/>
    </row>
    <row r="29496" spans="22:26">
      <c r="V29496" s="288"/>
      <c r="W29496" s="287"/>
      <c r="Z29496" s="289"/>
    </row>
    <row r="29497" spans="22:26">
      <c r="V29497" s="288"/>
      <c r="W29497" s="287"/>
      <c r="Z29497" s="289"/>
    </row>
    <row r="29498" spans="22:26">
      <c r="V29498" s="288"/>
      <c r="W29498" s="287"/>
      <c r="Z29498" s="289"/>
    </row>
    <row r="29499" spans="22:26">
      <c r="V29499" s="288"/>
      <c r="W29499" s="287"/>
      <c r="Z29499" s="289"/>
    </row>
    <row r="29500" spans="22:26">
      <c r="V29500" s="288"/>
      <c r="W29500" s="287"/>
      <c r="Z29500" s="289"/>
    </row>
    <row r="29501" spans="22:26">
      <c r="V29501" s="288"/>
      <c r="W29501" s="287"/>
      <c r="Z29501" s="289"/>
    </row>
    <row r="29502" spans="22:26">
      <c r="V29502" s="288"/>
      <c r="W29502" s="287"/>
      <c r="Z29502" s="289"/>
    </row>
    <row r="29503" spans="22:26">
      <c r="V29503" s="288"/>
      <c r="W29503" s="287"/>
      <c r="Z29503" s="289"/>
    </row>
    <row r="29504" spans="22:26">
      <c r="V29504" s="288"/>
      <c r="W29504" s="287"/>
      <c r="Z29504" s="289"/>
    </row>
    <row r="29505" spans="22:26">
      <c r="V29505" s="288"/>
      <c r="W29505" s="287"/>
      <c r="Z29505" s="289"/>
    </row>
    <row r="29506" spans="22:26">
      <c r="V29506" s="288"/>
      <c r="W29506" s="287"/>
      <c r="Z29506" s="289"/>
    </row>
    <row r="29507" spans="22:26">
      <c r="V29507" s="288"/>
      <c r="W29507" s="287"/>
      <c r="Z29507" s="289"/>
    </row>
    <row r="29508" spans="22:26">
      <c r="V29508" s="288"/>
      <c r="W29508" s="287"/>
      <c r="Z29508" s="289"/>
    </row>
    <row r="29509" spans="22:26">
      <c r="V29509" s="288"/>
      <c r="W29509" s="287"/>
      <c r="Z29509" s="289"/>
    </row>
    <row r="29510" spans="22:26">
      <c r="V29510" s="288"/>
      <c r="W29510" s="287"/>
      <c r="Z29510" s="289"/>
    </row>
    <row r="29511" spans="22:26">
      <c r="V29511" s="288"/>
      <c r="W29511" s="287"/>
      <c r="Z29511" s="289"/>
    </row>
    <row r="29512" spans="22:26">
      <c r="V29512" s="288"/>
      <c r="W29512" s="287"/>
      <c r="Z29512" s="289"/>
    </row>
    <row r="29513" spans="22:26">
      <c r="V29513" s="288"/>
      <c r="W29513" s="287"/>
      <c r="Z29513" s="289"/>
    </row>
    <row r="29514" spans="22:26">
      <c r="V29514" s="288"/>
      <c r="W29514" s="287"/>
      <c r="Z29514" s="289"/>
    </row>
    <row r="29515" spans="22:26">
      <c r="V29515" s="288"/>
      <c r="W29515" s="287"/>
      <c r="Z29515" s="289"/>
    </row>
    <row r="29516" spans="22:26">
      <c r="V29516" s="288"/>
      <c r="W29516" s="287"/>
      <c r="Z29516" s="289"/>
    </row>
    <row r="29517" spans="22:26">
      <c r="V29517" s="288"/>
      <c r="W29517" s="287"/>
      <c r="Z29517" s="289"/>
    </row>
    <row r="29518" spans="22:26">
      <c r="V29518" s="288"/>
      <c r="W29518" s="287"/>
      <c r="Z29518" s="289"/>
    </row>
    <row r="29519" spans="22:26">
      <c r="V29519" s="288"/>
      <c r="W29519" s="287"/>
      <c r="Z29519" s="289"/>
    </row>
    <row r="29520" spans="22:26">
      <c r="V29520" s="288"/>
      <c r="W29520" s="287"/>
      <c r="Z29520" s="289"/>
    </row>
    <row r="29521" spans="22:26">
      <c r="V29521" s="288"/>
      <c r="W29521" s="287"/>
      <c r="Z29521" s="289"/>
    </row>
    <row r="29522" spans="22:26">
      <c r="V29522" s="288"/>
      <c r="W29522" s="287"/>
      <c r="Z29522" s="289"/>
    </row>
    <row r="29523" spans="22:26">
      <c r="V29523" s="288"/>
      <c r="W29523" s="287"/>
      <c r="Z29523" s="289"/>
    </row>
    <row r="29524" spans="22:26">
      <c r="V29524" s="288"/>
      <c r="W29524" s="287"/>
      <c r="Z29524" s="289"/>
    </row>
    <row r="29525" spans="22:26">
      <c r="V29525" s="288"/>
      <c r="W29525" s="287"/>
      <c r="Z29525" s="289"/>
    </row>
    <row r="29526" spans="22:26">
      <c r="V29526" s="288"/>
      <c r="W29526" s="287"/>
      <c r="Z29526" s="289"/>
    </row>
    <row r="29527" spans="22:26">
      <c r="V29527" s="288"/>
      <c r="W29527" s="287"/>
      <c r="Z29527" s="289"/>
    </row>
    <row r="29528" spans="22:26">
      <c r="V29528" s="288"/>
      <c r="W29528" s="287"/>
      <c r="Z29528" s="289"/>
    </row>
    <row r="29529" spans="22:26">
      <c r="V29529" s="288"/>
      <c r="W29529" s="287"/>
      <c r="Z29529" s="289"/>
    </row>
    <row r="29530" spans="22:26">
      <c r="V29530" s="288"/>
      <c r="W29530" s="287"/>
      <c r="Z29530" s="289"/>
    </row>
    <row r="29531" spans="22:26">
      <c r="V29531" s="288"/>
      <c r="W29531" s="287"/>
      <c r="Z29531" s="289"/>
    </row>
    <row r="29532" spans="22:26">
      <c r="V29532" s="288"/>
      <c r="W29532" s="287"/>
      <c r="Z29532" s="289"/>
    </row>
    <row r="29533" spans="22:26">
      <c r="V29533" s="288"/>
      <c r="W29533" s="287"/>
      <c r="Z29533" s="289"/>
    </row>
    <row r="29534" spans="22:26">
      <c r="V29534" s="288"/>
      <c r="W29534" s="287"/>
      <c r="Z29534" s="289"/>
    </row>
    <row r="29535" spans="22:26">
      <c r="V29535" s="288"/>
      <c r="W29535" s="287"/>
      <c r="Z29535" s="289"/>
    </row>
    <row r="29536" spans="22:26">
      <c r="V29536" s="288"/>
      <c r="W29536" s="287"/>
      <c r="Z29536" s="289"/>
    </row>
    <row r="29537" spans="22:26">
      <c r="V29537" s="288"/>
      <c r="W29537" s="287"/>
      <c r="Z29537" s="289"/>
    </row>
    <row r="29538" spans="22:26">
      <c r="V29538" s="288"/>
      <c r="W29538" s="287"/>
      <c r="Z29538" s="289"/>
    </row>
    <row r="29539" spans="22:26">
      <c r="V29539" s="288"/>
      <c r="W29539" s="287"/>
      <c r="Z29539" s="289"/>
    </row>
    <row r="29540" spans="22:26">
      <c r="V29540" s="288"/>
      <c r="W29540" s="287"/>
      <c r="Z29540" s="289"/>
    </row>
    <row r="29541" spans="22:26">
      <c r="V29541" s="288"/>
      <c r="W29541" s="287"/>
      <c r="Z29541" s="289"/>
    </row>
    <row r="29542" spans="22:26">
      <c r="V29542" s="288"/>
      <c r="W29542" s="287"/>
      <c r="Z29542" s="289"/>
    </row>
    <row r="29543" spans="22:26">
      <c r="V29543" s="288"/>
      <c r="W29543" s="287"/>
      <c r="Z29543" s="289"/>
    </row>
    <row r="29544" spans="22:26">
      <c r="V29544" s="288"/>
      <c r="W29544" s="287"/>
      <c r="Z29544" s="289"/>
    </row>
    <row r="29545" spans="22:26">
      <c r="V29545" s="288"/>
      <c r="W29545" s="287"/>
      <c r="Z29545" s="289"/>
    </row>
    <row r="29546" spans="22:26">
      <c r="V29546" s="288"/>
      <c r="W29546" s="287"/>
      <c r="Z29546" s="289"/>
    </row>
    <row r="29547" spans="22:26">
      <c r="V29547" s="288"/>
      <c r="W29547" s="287"/>
      <c r="Z29547" s="289"/>
    </row>
    <row r="29548" spans="22:26">
      <c r="V29548" s="288"/>
      <c r="W29548" s="287"/>
      <c r="Z29548" s="289"/>
    </row>
    <row r="29549" spans="22:26">
      <c r="V29549" s="288"/>
      <c r="W29549" s="287"/>
      <c r="Z29549" s="289"/>
    </row>
    <row r="29550" spans="22:26">
      <c r="V29550" s="288"/>
      <c r="W29550" s="287"/>
      <c r="Z29550" s="289"/>
    </row>
    <row r="29551" spans="22:26">
      <c r="V29551" s="288"/>
      <c r="W29551" s="287"/>
      <c r="Z29551" s="289"/>
    </row>
    <row r="29552" spans="22:26">
      <c r="V29552" s="288"/>
      <c r="W29552" s="287"/>
      <c r="Z29552" s="289"/>
    </row>
    <row r="29553" spans="22:26">
      <c r="V29553" s="288"/>
      <c r="W29553" s="287"/>
      <c r="Z29553" s="289"/>
    </row>
    <row r="29554" spans="22:26">
      <c r="V29554" s="288"/>
      <c r="W29554" s="287"/>
      <c r="Z29554" s="289"/>
    </row>
    <row r="29555" spans="22:26">
      <c r="V29555" s="288"/>
      <c r="W29555" s="287"/>
      <c r="Z29555" s="289"/>
    </row>
    <row r="29556" spans="22:26">
      <c r="V29556" s="288"/>
      <c r="W29556" s="287"/>
      <c r="Z29556" s="289"/>
    </row>
    <row r="29557" spans="22:26">
      <c r="V29557" s="288"/>
      <c r="W29557" s="287"/>
      <c r="Z29557" s="289"/>
    </row>
    <row r="29558" spans="22:26">
      <c r="V29558" s="288"/>
      <c r="W29558" s="287"/>
      <c r="Z29558" s="289"/>
    </row>
    <row r="29559" spans="22:26">
      <c r="V29559" s="288"/>
      <c r="W29559" s="287"/>
      <c r="Z29559" s="289"/>
    </row>
    <row r="29560" spans="22:26">
      <c r="V29560" s="288"/>
      <c r="W29560" s="287"/>
      <c r="Z29560" s="289"/>
    </row>
    <row r="29561" spans="22:26">
      <c r="V29561" s="288"/>
      <c r="W29561" s="287"/>
      <c r="Z29561" s="289"/>
    </row>
    <row r="29562" spans="22:26">
      <c r="V29562" s="288"/>
      <c r="W29562" s="287"/>
      <c r="Z29562" s="289"/>
    </row>
    <row r="29563" spans="22:26">
      <c r="V29563" s="288"/>
      <c r="W29563" s="287"/>
      <c r="Z29563" s="289"/>
    </row>
    <row r="29564" spans="22:26">
      <c r="V29564" s="288"/>
      <c r="W29564" s="287"/>
      <c r="Z29564" s="289"/>
    </row>
    <row r="29565" spans="22:26">
      <c r="V29565" s="288"/>
      <c r="W29565" s="287"/>
      <c r="Z29565" s="289"/>
    </row>
    <row r="29566" spans="22:26">
      <c r="V29566" s="288"/>
      <c r="W29566" s="287"/>
      <c r="Z29566" s="289"/>
    </row>
    <row r="29567" spans="22:26">
      <c r="V29567" s="288"/>
      <c r="W29567" s="287"/>
      <c r="Z29567" s="289"/>
    </row>
    <row r="29568" spans="22:26">
      <c r="V29568" s="288"/>
      <c r="W29568" s="287"/>
      <c r="Z29568" s="289"/>
    </row>
    <row r="29569" spans="22:26">
      <c r="V29569" s="288"/>
      <c r="W29569" s="287"/>
      <c r="Z29569" s="289"/>
    </row>
    <row r="29570" spans="22:26">
      <c r="V29570" s="288"/>
      <c r="W29570" s="287"/>
      <c r="Z29570" s="289"/>
    </row>
    <row r="29571" spans="22:26">
      <c r="V29571" s="288"/>
      <c r="W29571" s="287"/>
      <c r="Z29571" s="289"/>
    </row>
    <row r="29572" spans="22:26">
      <c r="V29572" s="288"/>
      <c r="W29572" s="287"/>
      <c r="Z29572" s="289"/>
    </row>
    <row r="29573" spans="22:26">
      <c r="V29573" s="288"/>
      <c r="W29573" s="287"/>
      <c r="Z29573" s="289"/>
    </row>
    <row r="29574" spans="22:26">
      <c r="V29574" s="288"/>
      <c r="W29574" s="287"/>
      <c r="Z29574" s="289"/>
    </row>
    <row r="29575" spans="22:26">
      <c r="V29575" s="288"/>
      <c r="W29575" s="287"/>
      <c r="Z29575" s="289"/>
    </row>
    <row r="29576" spans="22:26">
      <c r="V29576" s="288"/>
      <c r="W29576" s="287"/>
      <c r="Z29576" s="289"/>
    </row>
    <row r="29577" spans="22:26">
      <c r="V29577" s="288"/>
      <c r="W29577" s="287"/>
      <c r="Z29577" s="289"/>
    </row>
    <row r="29578" spans="22:26">
      <c r="V29578" s="288"/>
      <c r="W29578" s="287"/>
      <c r="Z29578" s="289"/>
    </row>
    <row r="29579" spans="22:26">
      <c r="V29579" s="288"/>
      <c r="W29579" s="287"/>
      <c r="Z29579" s="289"/>
    </row>
    <row r="29580" spans="22:26">
      <c r="V29580" s="288"/>
      <c r="W29580" s="287"/>
      <c r="Z29580" s="289"/>
    </row>
    <row r="29581" spans="22:26">
      <c r="V29581" s="288"/>
      <c r="W29581" s="287"/>
      <c r="Z29581" s="289"/>
    </row>
    <row r="29582" spans="22:26">
      <c r="V29582" s="288"/>
      <c r="W29582" s="287"/>
      <c r="Z29582" s="289"/>
    </row>
    <row r="29583" spans="22:26">
      <c r="V29583" s="288"/>
      <c r="W29583" s="287"/>
      <c r="Z29583" s="289"/>
    </row>
    <row r="29584" spans="22:26">
      <c r="V29584" s="288"/>
      <c r="W29584" s="287"/>
      <c r="Z29584" s="289"/>
    </row>
    <row r="29585" spans="22:26">
      <c r="V29585" s="288"/>
      <c r="W29585" s="287"/>
      <c r="Z29585" s="289"/>
    </row>
    <row r="29586" spans="22:26">
      <c r="V29586" s="288"/>
      <c r="W29586" s="287"/>
      <c r="Z29586" s="289"/>
    </row>
    <row r="29587" spans="22:26">
      <c r="V29587" s="288"/>
      <c r="W29587" s="287"/>
      <c r="Z29587" s="289"/>
    </row>
    <row r="29588" spans="22:26">
      <c r="V29588" s="288"/>
      <c r="W29588" s="287"/>
      <c r="Z29588" s="289"/>
    </row>
    <row r="29589" spans="22:26">
      <c r="V29589" s="288"/>
      <c r="W29589" s="287"/>
      <c r="Z29589" s="289"/>
    </row>
    <row r="29590" spans="22:26">
      <c r="V29590" s="288"/>
      <c r="W29590" s="287"/>
      <c r="Z29590" s="289"/>
    </row>
    <row r="29591" spans="22:26">
      <c r="V29591" s="288"/>
      <c r="W29591" s="287"/>
      <c r="Z29591" s="289"/>
    </row>
    <row r="29592" spans="22:26">
      <c r="V29592" s="288"/>
      <c r="W29592" s="287"/>
      <c r="Z29592" s="289"/>
    </row>
    <row r="29593" spans="22:26">
      <c r="V29593" s="288"/>
      <c r="W29593" s="287"/>
      <c r="Z29593" s="289"/>
    </row>
    <row r="29594" spans="22:26">
      <c r="V29594" s="288"/>
      <c r="W29594" s="287"/>
      <c r="Z29594" s="289"/>
    </row>
    <row r="29595" spans="22:26">
      <c r="V29595" s="288"/>
      <c r="W29595" s="287"/>
      <c r="Z29595" s="289"/>
    </row>
    <row r="29596" spans="22:26">
      <c r="V29596" s="288"/>
      <c r="W29596" s="287"/>
      <c r="Z29596" s="289"/>
    </row>
    <row r="29597" spans="22:26">
      <c r="V29597" s="288"/>
      <c r="W29597" s="287"/>
      <c r="Z29597" s="289"/>
    </row>
    <row r="29598" spans="22:26">
      <c r="V29598" s="288"/>
      <c r="W29598" s="287"/>
      <c r="Z29598" s="289"/>
    </row>
    <row r="29599" spans="22:26">
      <c r="V29599" s="288"/>
      <c r="W29599" s="287"/>
      <c r="Z29599" s="289"/>
    </row>
    <row r="29600" spans="22:26">
      <c r="V29600" s="288"/>
      <c r="W29600" s="287"/>
      <c r="Z29600" s="289"/>
    </row>
    <row r="29601" spans="22:26">
      <c r="V29601" s="288"/>
      <c r="W29601" s="287"/>
      <c r="Z29601" s="289"/>
    </row>
    <row r="29602" spans="22:26">
      <c r="V29602" s="288"/>
      <c r="W29602" s="287"/>
      <c r="Z29602" s="289"/>
    </row>
    <row r="29603" spans="22:26">
      <c r="V29603" s="288"/>
      <c r="W29603" s="287"/>
      <c r="Z29603" s="289"/>
    </row>
    <row r="29604" spans="22:26">
      <c r="V29604" s="288"/>
      <c r="W29604" s="287"/>
      <c r="Z29604" s="289"/>
    </row>
    <row r="29605" spans="22:26">
      <c r="V29605" s="288"/>
      <c r="W29605" s="287"/>
      <c r="Z29605" s="289"/>
    </row>
    <row r="29606" spans="22:26">
      <c r="V29606" s="288"/>
      <c r="W29606" s="287"/>
      <c r="Z29606" s="289"/>
    </row>
    <row r="29607" spans="22:26">
      <c r="V29607" s="288"/>
      <c r="W29607" s="287"/>
      <c r="Z29607" s="289"/>
    </row>
    <row r="29608" spans="22:26">
      <c r="V29608" s="288"/>
      <c r="W29608" s="287"/>
      <c r="Z29608" s="289"/>
    </row>
    <row r="29609" spans="22:26">
      <c r="V29609" s="288"/>
      <c r="W29609" s="287"/>
      <c r="Z29609" s="289"/>
    </row>
    <row r="29610" spans="22:26">
      <c r="V29610" s="288"/>
      <c r="W29610" s="287"/>
      <c r="Z29610" s="289"/>
    </row>
    <row r="29611" spans="22:26">
      <c r="V29611" s="288"/>
      <c r="W29611" s="287"/>
      <c r="Z29611" s="289"/>
    </row>
    <row r="29612" spans="22:26">
      <c r="V29612" s="288"/>
      <c r="W29612" s="287"/>
      <c r="Z29612" s="289"/>
    </row>
    <row r="29613" spans="22:26">
      <c r="V29613" s="288"/>
      <c r="W29613" s="287"/>
      <c r="Z29613" s="289"/>
    </row>
    <row r="29614" spans="22:26">
      <c r="V29614" s="288"/>
      <c r="W29614" s="287"/>
      <c r="Z29614" s="289"/>
    </row>
    <row r="29615" spans="22:26">
      <c r="V29615" s="288"/>
      <c r="W29615" s="287"/>
      <c r="Z29615" s="289"/>
    </row>
    <row r="29616" spans="22:26">
      <c r="V29616" s="288"/>
      <c r="W29616" s="287"/>
      <c r="Z29616" s="289"/>
    </row>
    <row r="29617" spans="22:26">
      <c r="V29617" s="288"/>
      <c r="W29617" s="287"/>
      <c r="Z29617" s="289"/>
    </row>
    <row r="29618" spans="22:26">
      <c r="V29618" s="288"/>
      <c r="W29618" s="287"/>
      <c r="Z29618" s="289"/>
    </row>
    <row r="29619" spans="22:26">
      <c r="V29619" s="288"/>
      <c r="W29619" s="287"/>
      <c r="Z29619" s="289"/>
    </row>
    <row r="29620" spans="22:26">
      <c r="V29620" s="288"/>
      <c r="W29620" s="287"/>
      <c r="Z29620" s="289"/>
    </row>
    <row r="29621" spans="22:26">
      <c r="V29621" s="288"/>
      <c r="W29621" s="287"/>
      <c r="Z29621" s="289"/>
    </row>
    <row r="29622" spans="22:26">
      <c r="V29622" s="288"/>
      <c r="W29622" s="287"/>
      <c r="Z29622" s="289"/>
    </row>
    <row r="29623" spans="22:26">
      <c r="V29623" s="288"/>
      <c r="W29623" s="287"/>
      <c r="Z29623" s="289"/>
    </row>
    <row r="29624" spans="22:26">
      <c r="V29624" s="288"/>
      <c r="W29624" s="287"/>
      <c r="Z29624" s="289"/>
    </row>
    <row r="29625" spans="22:26">
      <c r="V29625" s="288"/>
      <c r="W29625" s="287"/>
      <c r="Z29625" s="289"/>
    </row>
    <row r="29626" spans="22:26">
      <c r="V29626" s="288"/>
      <c r="W29626" s="287"/>
      <c r="Z29626" s="289"/>
    </row>
    <row r="29627" spans="22:26">
      <c r="V29627" s="288"/>
      <c r="W29627" s="287"/>
      <c r="Z29627" s="289"/>
    </row>
    <row r="29628" spans="22:26">
      <c r="V29628" s="288"/>
      <c r="W29628" s="287"/>
      <c r="Z29628" s="289"/>
    </row>
    <row r="29629" spans="22:26">
      <c r="V29629" s="288"/>
      <c r="W29629" s="287"/>
      <c r="Z29629" s="289"/>
    </row>
    <row r="29630" spans="22:26">
      <c r="V29630" s="288"/>
      <c r="W29630" s="287"/>
      <c r="Z29630" s="289"/>
    </row>
    <row r="29631" spans="22:26">
      <c r="V29631" s="288"/>
      <c r="W29631" s="287"/>
      <c r="Z29631" s="289"/>
    </row>
    <row r="29632" spans="22:26">
      <c r="V29632" s="288"/>
      <c r="W29632" s="287"/>
      <c r="Z29632" s="289"/>
    </row>
    <row r="29633" spans="22:26">
      <c r="V29633" s="288"/>
      <c r="W29633" s="287"/>
      <c r="Z29633" s="289"/>
    </row>
    <row r="29634" spans="22:26">
      <c r="V29634" s="288"/>
      <c r="W29634" s="287"/>
      <c r="Z29634" s="289"/>
    </row>
    <row r="29635" spans="22:26">
      <c r="V29635" s="288"/>
      <c r="W29635" s="287"/>
      <c r="Z29635" s="289"/>
    </row>
    <row r="29636" spans="22:26">
      <c r="V29636" s="288"/>
      <c r="W29636" s="287"/>
      <c r="Z29636" s="289"/>
    </row>
    <row r="29637" spans="22:26">
      <c r="V29637" s="288"/>
      <c r="W29637" s="287"/>
      <c r="Z29637" s="289"/>
    </row>
    <row r="29638" spans="22:26">
      <c r="V29638" s="288"/>
      <c r="W29638" s="287"/>
      <c r="Z29638" s="289"/>
    </row>
    <row r="29639" spans="22:26">
      <c r="V29639" s="288"/>
      <c r="W29639" s="287"/>
      <c r="Z29639" s="289"/>
    </row>
    <row r="29640" spans="22:26">
      <c r="V29640" s="288"/>
      <c r="W29640" s="287"/>
      <c r="Z29640" s="289"/>
    </row>
    <row r="29641" spans="22:26">
      <c r="V29641" s="288"/>
      <c r="W29641" s="287"/>
      <c r="Z29641" s="289"/>
    </row>
    <row r="29642" spans="22:26">
      <c r="V29642" s="288"/>
      <c r="W29642" s="287"/>
      <c r="Z29642" s="289"/>
    </row>
    <row r="29643" spans="22:26">
      <c r="V29643" s="288"/>
      <c r="W29643" s="287"/>
      <c r="Z29643" s="289"/>
    </row>
    <row r="29644" spans="22:26">
      <c r="V29644" s="288"/>
      <c r="W29644" s="287"/>
      <c r="Z29644" s="289"/>
    </row>
    <row r="29645" spans="22:26">
      <c r="V29645" s="288"/>
      <c r="W29645" s="287"/>
      <c r="Z29645" s="289"/>
    </row>
    <row r="29646" spans="22:26">
      <c r="V29646" s="288"/>
      <c r="W29646" s="287"/>
      <c r="Z29646" s="289"/>
    </row>
    <row r="29647" spans="22:26">
      <c r="V29647" s="288"/>
      <c r="W29647" s="287"/>
      <c r="Z29647" s="289"/>
    </row>
    <row r="29648" spans="22:26">
      <c r="V29648" s="288"/>
      <c r="W29648" s="287"/>
      <c r="Z29648" s="289"/>
    </row>
    <row r="29649" spans="22:26">
      <c r="V29649" s="288"/>
      <c r="W29649" s="287"/>
      <c r="Z29649" s="289"/>
    </row>
    <row r="29650" spans="22:26">
      <c r="V29650" s="288"/>
      <c r="W29650" s="287"/>
      <c r="Z29650" s="289"/>
    </row>
    <row r="29651" spans="22:26">
      <c r="V29651" s="288"/>
      <c r="W29651" s="287"/>
      <c r="Z29651" s="289"/>
    </row>
    <row r="29652" spans="22:26">
      <c r="V29652" s="288"/>
      <c r="W29652" s="287"/>
      <c r="Z29652" s="289"/>
    </row>
    <row r="29653" spans="22:26">
      <c r="V29653" s="288"/>
      <c r="W29653" s="287"/>
      <c r="Z29653" s="289"/>
    </row>
    <row r="29654" spans="22:26">
      <c r="V29654" s="288"/>
      <c r="W29654" s="287"/>
      <c r="Z29654" s="289"/>
    </row>
    <row r="29655" spans="22:26">
      <c r="V29655" s="288"/>
      <c r="W29655" s="287"/>
      <c r="Z29655" s="289"/>
    </row>
    <row r="29656" spans="22:26">
      <c r="V29656" s="288"/>
      <c r="W29656" s="287"/>
      <c r="Z29656" s="289"/>
    </row>
    <row r="29657" spans="22:26">
      <c r="V29657" s="288"/>
      <c r="W29657" s="287"/>
      <c r="Z29657" s="289"/>
    </row>
    <row r="29658" spans="22:26">
      <c r="V29658" s="288"/>
      <c r="W29658" s="287"/>
      <c r="Z29658" s="289"/>
    </row>
    <row r="29659" spans="22:26">
      <c r="V29659" s="288"/>
      <c r="W29659" s="287"/>
      <c r="Z29659" s="289"/>
    </row>
    <row r="29660" spans="22:26">
      <c r="V29660" s="288"/>
      <c r="W29660" s="287"/>
      <c r="Z29660" s="289"/>
    </row>
    <row r="29661" spans="22:26">
      <c r="V29661" s="288"/>
      <c r="W29661" s="287"/>
      <c r="Z29661" s="289"/>
    </row>
    <row r="29662" spans="22:26">
      <c r="V29662" s="288"/>
      <c r="W29662" s="287"/>
      <c r="Z29662" s="289"/>
    </row>
    <row r="29663" spans="22:26">
      <c r="V29663" s="288"/>
      <c r="W29663" s="287"/>
      <c r="Z29663" s="289"/>
    </row>
    <row r="29664" spans="22:26">
      <c r="V29664" s="288"/>
      <c r="W29664" s="287"/>
      <c r="Z29664" s="289"/>
    </row>
    <row r="29665" spans="22:26">
      <c r="V29665" s="288"/>
      <c r="W29665" s="287"/>
      <c r="Z29665" s="289"/>
    </row>
    <row r="29666" spans="22:26">
      <c r="V29666" s="288"/>
      <c r="W29666" s="287"/>
      <c r="Z29666" s="289"/>
    </row>
    <row r="29667" spans="22:26">
      <c r="V29667" s="288"/>
      <c r="W29667" s="287"/>
      <c r="Z29667" s="289"/>
    </row>
    <row r="29668" spans="22:26">
      <c r="V29668" s="288"/>
      <c r="W29668" s="287"/>
      <c r="Z29668" s="289"/>
    </row>
    <row r="29669" spans="22:26">
      <c r="V29669" s="288"/>
      <c r="W29669" s="287"/>
      <c r="Z29669" s="289"/>
    </row>
    <row r="29670" spans="22:26">
      <c r="V29670" s="288"/>
      <c r="W29670" s="287"/>
      <c r="Z29670" s="289"/>
    </row>
    <row r="29671" spans="22:26">
      <c r="V29671" s="288"/>
      <c r="W29671" s="287"/>
      <c r="Z29671" s="289"/>
    </row>
    <row r="29672" spans="22:26">
      <c r="V29672" s="288"/>
      <c r="W29672" s="287"/>
      <c r="Z29672" s="289"/>
    </row>
    <row r="29673" spans="22:26">
      <c r="V29673" s="288"/>
      <c r="W29673" s="287"/>
      <c r="Z29673" s="289"/>
    </row>
    <row r="29674" spans="22:26">
      <c r="V29674" s="288"/>
      <c r="W29674" s="287"/>
      <c r="Z29674" s="289"/>
    </row>
    <row r="29675" spans="22:26">
      <c r="V29675" s="288"/>
      <c r="W29675" s="287"/>
      <c r="Z29675" s="289"/>
    </row>
    <row r="29676" spans="22:26">
      <c r="V29676" s="288"/>
      <c r="W29676" s="287"/>
      <c r="Z29676" s="289"/>
    </row>
    <row r="29677" spans="22:26">
      <c r="V29677" s="288"/>
      <c r="W29677" s="287"/>
      <c r="Z29677" s="289"/>
    </row>
    <row r="29678" spans="22:26">
      <c r="V29678" s="288"/>
      <c r="W29678" s="287"/>
      <c r="Z29678" s="289"/>
    </row>
    <row r="29679" spans="22:26">
      <c r="V29679" s="288"/>
      <c r="W29679" s="287"/>
      <c r="Z29679" s="289"/>
    </row>
    <row r="29680" spans="22:26">
      <c r="V29680" s="288"/>
      <c r="W29680" s="287"/>
      <c r="Z29680" s="289"/>
    </row>
    <row r="29681" spans="22:26">
      <c r="V29681" s="288"/>
      <c r="W29681" s="287"/>
      <c r="Z29681" s="289"/>
    </row>
    <row r="29682" spans="22:26">
      <c r="V29682" s="288"/>
      <c r="W29682" s="287"/>
      <c r="Z29682" s="289"/>
    </row>
    <row r="29683" spans="22:26">
      <c r="V29683" s="288"/>
      <c r="W29683" s="287"/>
      <c r="Z29683" s="289"/>
    </row>
    <row r="29684" spans="22:26">
      <c r="V29684" s="288"/>
      <c r="W29684" s="287"/>
      <c r="Z29684" s="289"/>
    </row>
    <row r="29685" spans="22:26">
      <c r="V29685" s="288"/>
      <c r="W29685" s="287"/>
      <c r="Z29685" s="289"/>
    </row>
    <row r="29686" spans="22:26">
      <c r="V29686" s="288"/>
      <c r="W29686" s="287"/>
      <c r="Z29686" s="289"/>
    </row>
    <row r="29687" spans="22:26">
      <c r="V29687" s="288"/>
      <c r="W29687" s="287"/>
      <c r="Z29687" s="289"/>
    </row>
    <row r="29688" spans="22:26">
      <c r="V29688" s="288"/>
      <c r="W29688" s="287"/>
      <c r="Z29688" s="289"/>
    </row>
    <row r="29689" spans="22:26">
      <c r="V29689" s="288"/>
      <c r="W29689" s="287"/>
      <c r="Z29689" s="289"/>
    </row>
    <row r="29690" spans="22:26">
      <c r="V29690" s="288"/>
      <c r="W29690" s="287"/>
      <c r="Z29690" s="289"/>
    </row>
    <row r="29691" spans="22:26">
      <c r="V29691" s="288"/>
      <c r="W29691" s="287"/>
      <c r="Z29691" s="289"/>
    </row>
    <row r="29692" spans="22:26">
      <c r="V29692" s="288"/>
      <c r="W29692" s="287"/>
      <c r="Z29692" s="289"/>
    </row>
    <row r="29693" spans="22:26">
      <c r="V29693" s="288"/>
      <c r="W29693" s="287"/>
      <c r="Z29693" s="289"/>
    </row>
    <row r="29694" spans="22:26">
      <c r="V29694" s="288"/>
      <c r="W29694" s="287"/>
      <c r="Z29694" s="289"/>
    </row>
    <row r="29695" spans="22:26">
      <c r="V29695" s="288"/>
      <c r="W29695" s="287"/>
      <c r="Z29695" s="289"/>
    </row>
    <row r="29696" spans="22:26">
      <c r="V29696" s="288"/>
      <c r="W29696" s="287"/>
      <c r="Z29696" s="289"/>
    </row>
    <row r="29697" spans="22:26">
      <c r="V29697" s="288"/>
      <c r="W29697" s="287"/>
      <c r="Z29697" s="289"/>
    </row>
    <row r="29698" spans="22:26">
      <c r="V29698" s="288"/>
      <c r="W29698" s="287"/>
      <c r="Z29698" s="289"/>
    </row>
    <row r="29699" spans="22:26">
      <c r="V29699" s="288"/>
      <c r="W29699" s="287"/>
      <c r="Z29699" s="289"/>
    </row>
    <row r="29700" spans="22:26">
      <c r="V29700" s="288"/>
      <c r="W29700" s="287"/>
      <c r="Z29700" s="289"/>
    </row>
    <row r="29701" spans="22:26">
      <c r="V29701" s="288"/>
      <c r="W29701" s="287"/>
      <c r="Z29701" s="289"/>
    </row>
    <row r="29702" spans="22:26">
      <c r="V29702" s="288"/>
      <c r="W29702" s="287"/>
      <c r="Z29702" s="289"/>
    </row>
    <row r="29703" spans="22:26">
      <c r="V29703" s="288"/>
      <c r="W29703" s="287"/>
      <c r="Z29703" s="289"/>
    </row>
    <row r="29704" spans="22:26">
      <c r="V29704" s="288"/>
      <c r="W29704" s="287"/>
      <c r="Z29704" s="289"/>
    </row>
    <row r="29705" spans="22:26">
      <c r="V29705" s="288"/>
      <c r="W29705" s="287"/>
      <c r="Z29705" s="289"/>
    </row>
    <row r="29706" spans="22:26">
      <c r="V29706" s="288"/>
      <c r="W29706" s="287"/>
      <c r="Z29706" s="289"/>
    </row>
    <row r="29707" spans="22:26">
      <c r="V29707" s="288"/>
      <c r="W29707" s="287"/>
      <c r="Z29707" s="289"/>
    </row>
    <row r="29708" spans="22:26">
      <c r="V29708" s="288"/>
      <c r="W29708" s="287"/>
      <c r="Z29708" s="289"/>
    </row>
    <row r="29709" spans="22:26">
      <c r="V29709" s="288"/>
      <c r="W29709" s="287"/>
      <c r="Z29709" s="289"/>
    </row>
    <row r="29710" spans="22:26">
      <c r="V29710" s="288"/>
      <c r="W29710" s="287"/>
      <c r="Z29710" s="289"/>
    </row>
    <row r="29711" spans="22:26">
      <c r="V29711" s="288"/>
      <c r="W29711" s="287"/>
      <c r="Z29711" s="289"/>
    </row>
    <row r="29712" spans="22:26">
      <c r="V29712" s="288"/>
      <c r="W29712" s="287"/>
      <c r="Z29712" s="289"/>
    </row>
    <row r="29713" spans="22:26">
      <c r="V29713" s="288"/>
      <c r="W29713" s="287"/>
      <c r="Z29713" s="289"/>
    </row>
    <row r="29714" spans="22:26">
      <c r="V29714" s="288"/>
      <c r="W29714" s="287"/>
      <c r="Z29714" s="289"/>
    </row>
    <row r="29715" spans="22:26">
      <c r="V29715" s="288"/>
      <c r="W29715" s="287"/>
      <c r="Z29715" s="289"/>
    </row>
    <row r="29716" spans="22:26">
      <c r="V29716" s="288"/>
      <c r="W29716" s="287"/>
      <c r="Z29716" s="289"/>
    </row>
    <row r="29717" spans="22:26">
      <c r="V29717" s="288"/>
      <c r="W29717" s="287"/>
      <c r="Z29717" s="289"/>
    </row>
    <row r="29718" spans="22:26">
      <c r="V29718" s="288"/>
      <c r="W29718" s="287"/>
      <c r="Z29718" s="289"/>
    </row>
    <row r="29719" spans="22:26">
      <c r="V29719" s="288"/>
      <c r="W29719" s="287"/>
      <c r="Z29719" s="289"/>
    </row>
    <row r="29720" spans="22:26">
      <c r="V29720" s="288"/>
      <c r="W29720" s="287"/>
      <c r="Z29720" s="289"/>
    </row>
    <row r="29721" spans="22:26">
      <c r="V29721" s="288"/>
      <c r="W29721" s="287"/>
      <c r="Z29721" s="289"/>
    </row>
    <row r="29722" spans="22:26">
      <c r="V29722" s="288"/>
      <c r="W29722" s="287"/>
      <c r="Z29722" s="289"/>
    </row>
    <row r="29723" spans="22:26">
      <c r="V29723" s="288"/>
      <c r="W29723" s="287"/>
      <c r="Z29723" s="289"/>
    </row>
    <row r="29724" spans="22:26">
      <c r="V29724" s="288"/>
      <c r="W29724" s="287"/>
      <c r="Z29724" s="289"/>
    </row>
    <row r="29725" spans="22:26">
      <c r="V29725" s="288"/>
      <c r="W29725" s="287"/>
      <c r="Z29725" s="289"/>
    </row>
    <row r="29726" spans="22:26">
      <c r="V29726" s="288"/>
      <c r="W29726" s="287"/>
      <c r="Z29726" s="289"/>
    </row>
    <row r="29727" spans="22:26">
      <c r="V29727" s="288"/>
      <c r="W29727" s="287"/>
      <c r="Z29727" s="289"/>
    </row>
    <row r="29728" spans="22:26">
      <c r="V29728" s="288"/>
      <c r="W29728" s="287"/>
      <c r="Z29728" s="289"/>
    </row>
    <row r="29729" spans="22:26">
      <c r="V29729" s="288"/>
      <c r="W29729" s="287"/>
      <c r="Z29729" s="289"/>
    </row>
    <row r="29730" spans="22:26">
      <c r="V29730" s="288"/>
      <c r="W29730" s="287"/>
      <c r="Z29730" s="289"/>
    </row>
    <row r="29731" spans="22:26">
      <c r="V29731" s="288"/>
      <c r="W29731" s="287"/>
      <c r="Z29731" s="289"/>
    </row>
    <row r="29732" spans="22:26">
      <c r="V29732" s="288"/>
      <c r="W29732" s="287"/>
      <c r="Z29732" s="289"/>
    </row>
    <row r="29733" spans="22:26">
      <c r="V29733" s="288"/>
      <c r="W29733" s="287"/>
      <c r="Z29733" s="289"/>
    </row>
    <row r="29734" spans="22:26">
      <c r="V29734" s="288"/>
      <c r="W29734" s="287"/>
      <c r="Z29734" s="289"/>
    </row>
    <row r="29735" spans="22:26">
      <c r="V29735" s="288"/>
      <c r="W29735" s="287"/>
      <c r="Z29735" s="289"/>
    </row>
    <row r="29736" spans="22:26">
      <c r="V29736" s="288"/>
      <c r="W29736" s="287"/>
      <c r="Z29736" s="289"/>
    </row>
    <row r="29737" spans="22:26">
      <c r="V29737" s="288"/>
      <c r="W29737" s="287"/>
      <c r="Z29737" s="289"/>
    </row>
    <row r="29738" spans="22:26">
      <c r="V29738" s="288"/>
      <c r="W29738" s="287"/>
      <c r="Z29738" s="289"/>
    </row>
    <row r="29739" spans="22:26">
      <c r="V29739" s="288"/>
      <c r="W29739" s="287"/>
      <c r="Z29739" s="289"/>
    </row>
    <row r="29740" spans="22:26">
      <c r="V29740" s="288"/>
      <c r="W29740" s="287"/>
      <c r="Z29740" s="289"/>
    </row>
    <row r="29741" spans="22:26">
      <c r="V29741" s="288"/>
      <c r="W29741" s="287"/>
      <c r="Z29741" s="289"/>
    </row>
    <row r="29742" spans="22:26">
      <c r="V29742" s="288"/>
      <c r="W29742" s="287"/>
      <c r="Z29742" s="289"/>
    </row>
    <row r="29743" spans="22:26">
      <c r="V29743" s="288"/>
      <c r="W29743" s="287"/>
      <c r="Z29743" s="289"/>
    </row>
    <row r="29744" spans="22:26">
      <c r="V29744" s="288"/>
      <c r="W29744" s="287"/>
      <c r="Z29744" s="289"/>
    </row>
    <row r="29745" spans="22:26">
      <c r="V29745" s="288"/>
      <c r="W29745" s="287"/>
      <c r="Z29745" s="289"/>
    </row>
    <row r="29746" spans="22:26">
      <c r="V29746" s="288"/>
      <c r="W29746" s="287"/>
      <c r="Z29746" s="289"/>
    </row>
    <row r="29747" spans="22:26">
      <c r="V29747" s="288"/>
      <c r="W29747" s="287"/>
      <c r="Z29747" s="289"/>
    </row>
    <row r="29748" spans="22:26">
      <c r="V29748" s="288"/>
      <c r="W29748" s="287"/>
      <c r="Z29748" s="289"/>
    </row>
    <row r="29749" spans="22:26">
      <c r="V29749" s="288"/>
      <c r="W29749" s="287"/>
      <c r="Z29749" s="289"/>
    </row>
    <row r="29750" spans="22:26">
      <c r="V29750" s="288"/>
      <c r="W29750" s="287"/>
      <c r="Z29750" s="289"/>
    </row>
    <row r="29751" spans="22:26">
      <c r="V29751" s="288"/>
      <c r="W29751" s="287"/>
      <c r="Z29751" s="289"/>
    </row>
    <row r="29752" spans="22:26">
      <c r="V29752" s="288"/>
      <c r="W29752" s="287"/>
      <c r="Z29752" s="289"/>
    </row>
    <row r="29753" spans="22:26">
      <c r="V29753" s="288"/>
      <c r="W29753" s="287"/>
      <c r="Z29753" s="289"/>
    </row>
    <row r="29754" spans="22:26">
      <c r="V29754" s="288"/>
      <c r="W29754" s="287"/>
      <c r="Z29754" s="289"/>
    </row>
    <row r="29755" spans="22:26">
      <c r="V29755" s="288"/>
      <c r="W29755" s="287"/>
      <c r="Z29755" s="289"/>
    </row>
    <row r="29756" spans="22:26">
      <c r="V29756" s="288"/>
      <c r="W29756" s="287"/>
      <c r="Z29756" s="289"/>
    </row>
    <row r="29757" spans="22:26">
      <c r="V29757" s="288"/>
      <c r="W29757" s="287"/>
      <c r="Z29757" s="289"/>
    </row>
    <row r="29758" spans="22:26">
      <c r="V29758" s="288"/>
      <c r="W29758" s="287"/>
      <c r="Z29758" s="289"/>
    </row>
    <row r="29759" spans="22:26">
      <c r="V29759" s="288"/>
      <c r="W29759" s="287"/>
      <c r="Z29759" s="289"/>
    </row>
    <row r="29760" spans="22:26">
      <c r="V29760" s="288"/>
      <c r="W29760" s="287"/>
      <c r="Z29760" s="289"/>
    </row>
    <row r="29761" spans="22:26">
      <c r="V29761" s="288"/>
      <c r="W29761" s="287"/>
      <c r="Z29761" s="289"/>
    </row>
    <row r="29762" spans="22:26">
      <c r="V29762" s="288"/>
      <c r="W29762" s="287"/>
      <c r="Z29762" s="289"/>
    </row>
    <row r="29763" spans="22:26">
      <c r="V29763" s="288"/>
      <c r="W29763" s="287"/>
      <c r="Z29763" s="289"/>
    </row>
    <row r="29764" spans="22:26">
      <c r="V29764" s="288"/>
      <c r="W29764" s="287"/>
      <c r="Z29764" s="289"/>
    </row>
    <row r="29765" spans="22:26">
      <c r="V29765" s="288"/>
      <c r="W29765" s="287"/>
      <c r="Z29765" s="289"/>
    </row>
    <row r="29766" spans="22:26">
      <c r="V29766" s="288"/>
      <c r="W29766" s="287"/>
      <c r="Z29766" s="289"/>
    </row>
    <row r="29767" spans="22:26">
      <c r="V29767" s="288"/>
      <c r="W29767" s="287"/>
      <c r="Z29767" s="289"/>
    </row>
    <row r="29768" spans="22:26">
      <c r="V29768" s="288"/>
      <c r="W29768" s="287"/>
      <c r="Z29768" s="289"/>
    </row>
    <row r="29769" spans="22:26">
      <c r="V29769" s="288"/>
      <c r="W29769" s="287"/>
      <c r="Z29769" s="289"/>
    </row>
    <row r="29770" spans="22:26">
      <c r="V29770" s="288"/>
      <c r="W29770" s="287"/>
      <c r="Z29770" s="289"/>
    </row>
    <row r="29771" spans="22:26">
      <c r="V29771" s="288"/>
      <c r="W29771" s="287"/>
      <c r="Z29771" s="289"/>
    </row>
    <row r="29772" spans="22:26">
      <c r="V29772" s="288"/>
      <c r="W29772" s="287"/>
      <c r="Z29772" s="289"/>
    </row>
    <row r="29773" spans="22:26">
      <c r="V29773" s="288"/>
      <c r="W29773" s="287"/>
      <c r="Z29773" s="289"/>
    </row>
    <row r="29774" spans="22:26">
      <c r="V29774" s="288"/>
      <c r="W29774" s="287"/>
      <c r="Z29774" s="289"/>
    </row>
    <row r="29775" spans="22:26">
      <c r="V29775" s="288"/>
      <c r="W29775" s="287"/>
      <c r="Z29775" s="289"/>
    </row>
    <row r="29776" spans="22:26">
      <c r="V29776" s="288"/>
      <c r="W29776" s="287"/>
      <c r="Z29776" s="289"/>
    </row>
    <row r="29777" spans="22:26">
      <c r="V29777" s="288"/>
      <c r="W29777" s="287"/>
      <c r="Z29777" s="289"/>
    </row>
    <row r="29778" spans="22:26">
      <c r="V29778" s="288"/>
      <c r="W29778" s="287"/>
      <c r="Z29778" s="289"/>
    </row>
    <row r="29779" spans="22:26">
      <c r="V29779" s="288"/>
      <c r="W29779" s="287"/>
      <c r="Z29779" s="289"/>
    </row>
    <row r="29780" spans="22:26">
      <c r="V29780" s="288"/>
      <c r="W29780" s="287"/>
      <c r="Z29780" s="289"/>
    </row>
    <row r="29781" spans="22:26">
      <c r="V29781" s="288"/>
      <c r="W29781" s="287"/>
      <c r="Z29781" s="289"/>
    </row>
    <row r="29782" spans="22:26">
      <c r="V29782" s="288"/>
      <c r="W29782" s="287"/>
      <c r="Z29782" s="289"/>
    </row>
    <row r="29783" spans="22:26">
      <c r="V29783" s="288"/>
      <c r="W29783" s="287"/>
      <c r="Z29783" s="289"/>
    </row>
    <row r="29784" spans="22:26">
      <c r="V29784" s="288"/>
      <c r="W29784" s="287"/>
      <c r="Z29784" s="289"/>
    </row>
    <row r="29785" spans="22:26">
      <c r="V29785" s="288"/>
      <c r="W29785" s="287"/>
      <c r="Z29785" s="289"/>
    </row>
    <row r="29786" spans="22:26">
      <c r="V29786" s="288"/>
      <c r="W29786" s="287"/>
      <c r="Z29786" s="289"/>
    </row>
    <row r="29787" spans="22:26">
      <c r="V29787" s="288"/>
      <c r="W29787" s="287"/>
      <c r="Z29787" s="289"/>
    </row>
    <row r="29788" spans="22:26">
      <c r="V29788" s="288"/>
      <c r="W29788" s="287"/>
      <c r="Z29788" s="289"/>
    </row>
    <row r="29789" spans="22:26">
      <c r="V29789" s="288"/>
      <c r="W29789" s="287"/>
      <c r="Z29789" s="289"/>
    </row>
    <row r="29790" spans="22:26">
      <c r="V29790" s="288"/>
      <c r="W29790" s="287"/>
      <c r="Z29790" s="289"/>
    </row>
    <row r="29791" spans="22:26">
      <c r="V29791" s="288"/>
      <c r="W29791" s="287"/>
      <c r="Z29791" s="289"/>
    </row>
    <row r="29792" spans="22:26">
      <c r="V29792" s="288"/>
      <c r="W29792" s="287"/>
      <c r="Z29792" s="289"/>
    </row>
    <row r="29793" spans="22:26">
      <c r="V29793" s="288"/>
      <c r="W29793" s="287"/>
      <c r="Z29793" s="289"/>
    </row>
    <row r="29794" spans="22:26">
      <c r="V29794" s="288"/>
      <c r="W29794" s="287"/>
      <c r="Z29794" s="289"/>
    </row>
    <row r="29795" spans="22:26">
      <c r="V29795" s="288"/>
      <c r="W29795" s="287"/>
      <c r="Z29795" s="289"/>
    </row>
    <row r="29796" spans="22:26">
      <c r="V29796" s="288"/>
      <c r="W29796" s="287"/>
      <c r="Z29796" s="289"/>
    </row>
    <row r="29797" spans="22:26">
      <c r="V29797" s="288"/>
      <c r="W29797" s="287"/>
      <c r="Z29797" s="289"/>
    </row>
    <row r="29798" spans="22:26">
      <c r="V29798" s="288"/>
      <c r="W29798" s="287"/>
      <c r="Z29798" s="289"/>
    </row>
    <row r="29799" spans="22:26">
      <c r="V29799" s="288"/>
      <c r="W29799" s="287"/>
      <c r="Z29799" s="289"/>
    </row>
    <row r="29800" spans="22:26">
      <c r="V29800" s="288"/>
      <c r="W29800" s="287"/>
      <c r="Z29800" s="289"/>
    </row>
    <row r="29801" spans="22:26">
      <c r="V29801" s="288"/>
      <c r="W29801" s="287"/>
      <c r="Z29801" s="289"/>
    </row>
    <row r="29802" spans="22:26">
      <c r="V29802" s="288"/>
      <c r="W29802" s="287"/>
      <c r="Z29802" s="289"/>
    </row>
    <row r="29803" spans="22:26">
      <c r="V29803" s="288"/>
      <c r="W29803" s="287"/>
      <c r="Z29803" s="289"/>
    </row>
    <row r="29804" spans="22:26">
      <c r="V29804" s="288"/>
      <c r="W29804" s="287"/>
      <c r="Z29804" s="289"/>
    </row>
    <row r="29805" spans="22:26">
      <c r="V29805" s="288"/>
      <c r="W29805" s="287"/>
      <c r="Z29805" s="289"/>
    </row>
    <row r="29806" spans="22:26">
      <c r="V29806" s="288"/>
      <c r="W29806" s="287"/>
      <c r="Z29806" s="289"/>
    </row>
    <row r="29807" spans="22:26">
      <c r="V29807" s="288"/>
      <c r="W29807" s="287"/>
      <c r="Z29807" s="289"/>
    </row>
    <row r="29808" spans="22:26">
      <c r="V29808" s="288"/>
      <c r="W29808" s="287"/>
      <c r="Z29808" s="289"/>
    </row>
    <row r="29809" spans="22:26">
      <c r="V29809" s="288"/>
      <c r="W29809" s="287"/>
      <c r="Z29809" s="289"/>
    </row>
    <row r="29810" spans="22:26">
      <c r="V29810" s="288"/>
      <c r="W29810" s="287"/>
      <c r="Z29810" s="289"/>
    </row>
    <row r="29811" spans="22:26">
      <c r="V29811" s="288"/>
      <c r="W29811" s="287"/>
      <c r="Z29811" s="289"/>
    </row>
    <row r="29812" spans="22:26">
      <c r="V29812" s="288"/>
      <c r="W29812" s="287"/>
      <c r="Z29812" s="289"/>
    </row>
    <row r="29813" spans="22:26">
      <c r="V29813" s="288"/>
      <c r="W29813" s="287"/>
      <c r="Z29813" s="289"/>
    </row>
    <row r="29814" spans="22:26">
      <c r="V29814" s="288"/>
      <c r="W29814" s="287"/>
      <c r="Z29814" s="289"/>
    </row>
    <row r="29815" spans="22:26">
      <c r="V29815" s="288"/>
      <c r="W29815" s="287"/>
      <c r="Z29815" s="289"/>
    </row>
    <row r="29816" spans="22:26">
      <c r="V29816" s="288"/>
      <c r="W29816" s="287"/>
      <c r="Z29816" s="289"/>
    </row>
    <row r="29817" spans="22:26">
      <c r="V29817" s="288"/>
      <c r="W29817" s="287"/>
      <c r="Z29817" s="289"/>
    </row>
    <row r="29818" spans="22:26">
      <c r="V29818" s="288"/>
      <c r="W29818" s="287"/>
      <c r="Z29818" s="289"/>
    </row>
    <row r="29819" spans="22:26">
      <c r="V29819" s="288"/>
      <c r="W29819" s="287"/>
      <c r="Z29819" s="289"/>
    </row>
    <row r="29820" spans="22:26">
      <c r="V29820" s="288"/>
      <c r="W29820" s="287"/>
      <c r="Z29820" s="289"/>
    </row>
    <row r="29821" spans="22:26">
      <c r="V29821" s="288"/>
      <c r="W29821" s="287"/>
      <c r="Z29821" s="289"/>
    </row>
    <row r="29822" spans="22:26">
      <c r="V29822" s="288"/>
      <c r="W29822" s="287"/>
      <c r="Z29822" s="289"/>
    </row>
    <row r="29823" spans="22:26">
      <c r="V29823" s="288"/>
      <c r="W29823" s="287"/>
      <c r="Z29823" s="289"/>
    </row>
    <row r="29824" spans="22:26">
      <c r="V29824" s="288"/>
      <c r="W29824" s="287"/>
      <c r="Z29824" s="289"/>
    </row>
    <row r="29825" spans="22:26">
      <c r="V29825" s="288"/>
      <c r="W29825" s="287"/>
      <c r="Z29825" s="289"/>
    </row>
    <row r="29826" spans="22:26">
      <c r="V29826" s="288"/>
      <c r="W29826" s="287"/>
      <c r="Z29826" s="289"/>
    </row>
    <row r="29827" spans="22:26">
      <c r="V29827" s="288"/>
      <c r="W29827" s="287"/>
      <c r="Z29827" s="289"/>
    </row>
    <row r="29828" spans="22:26">
      <c r="V29828" s="288"/>
      <c r="W29828" s="287"/>
      <c r="Z29828" s="289"/>
    </row>
    <row r="29829" spans="22:26">
      <c r="V29829" s="288"/>
      <c r="W29829" s="287"/>
      <c r="Z29829" s="289"/>
    </row>
    <row r="29830" spans="22:26">
      <c r="V29830" s="288"/>
      <c r="W29830" s="287"/>
      <c r="Z29830" s="289"/>
    </row>
    <row r="29831" spans="22:26">
      <c r="V29831" s="288"/>
      <c r="W29831" s="287"/>
      <c r="Z29831" s="289"/>
    </row>
    <row r="29832" spans="22:26">
      <c r="V29832" s="288"/>
      <c r="W29832" s="287"/>
      <c r="Z29832" s="289"/>
    </row>
    <row r="29833" spans="22:26">
      <c r="V29833" s="288"/>
      <c r="W29833" s="287"/>
      <c r="Z29833" s="289"/>
    </row>
    <row r="29834" spans="22:26">
      <c r="V29834" s="288"/>
      <c r="W29834" s="287"/>
      <c r="Z29834" s="289"/>
    </row>
    <row r="29835" spans="22:26">
      <c r="V29835" s="288"/>
      <c r="W29835" s="287"/>
      <c r="Z29835" s="289"/>
    </row>
    <row r="29836" spans="22:26">
      <c r="V29836" s="288"/>
      <c r="W29836" s="287"/>
      <c r="Z29836" s="289"/>
    </row>
    <row r="29837" spans="22:26">
      <c r="V29837" s="288"/>
      <c r="W29837" s="287"/>
      <c r="Z29837" s="289"/>
    </row>
    <row r="29838" spans="22:26">
      <c r="V29838" s="288"/>
      <c r="W29838" s="287"/>
      <c r="Z29838" s="289"/>
    </row>
    <row r="29839" spans="22:26">
      <c r="V29839" s="288"/>
      <c r="W29839" s="287"/>
      <c r="Z29839" s="289"/>
    </row>
    <row r="29840" spans="22:26">
      <c r="V29840" s="288"/>
      <c r="W29840" s="287"/>
      <c r="Z29840" s="289"/>
    </row>
    <row r="29841" spans="22:26">
      <c r="V29841" s="288"/>
      <c r="W29841" s="287"/>
      <c r="Z29841" s="289"/>
    </row>
    <row r="29842" spans="22:26">
      <c r="V29842" s="288"/>
      <c r="W29842" s="287"/>
      <c r="Z29842" s="289"/>
    </row>
    <row r="29843" spans="22:26">
      <c r="V29843" s="288"/>
      <c r="W29843" s="287"/>
      <c r="Z29843" s="289"/>
    </row>
    <row r="29844" spans="22:26">
      <c r="V29844" s="288"/>
      <c r="W29844" s="287"/>
      <c r="Z29844" s="289"/>
    </row>
    <row r="29845" spans="22:26">
      <c r="V29845" s="288"/>
      <c r="W29845" s="287"/>
      <c r="Z29845" s="289"/>
    </row>
    <row r="29846" spans="22:26">
      <c r="V29846" s="288"/>
      <c r="W29846" s="287"/>
      <c r="Z29846" s="289"/>
    </row>
    <row r="29847" spans="22:26">
      <c r="V29847" s="288"/>
      <c r="W29847" s="287"/>
      <c r="Z29847" s="289"/>
    </row>
    <row r="29848" spans="22:26">
      <c r="V29848" s="288"/>
      <c r="W29848" s="287"/>
      <c r="Z29848" s="289"/>
    </row>
    <row r="29849" spans="22:26">
      <c r="V29849" s="288"/>
      <c r="W29849" s="287"/>
      <c r="Z29849" s="289"/>
    </row>
    <row r="29850" spans="22:26">
      <c r="V29850" s="288"/>
      <c r="W29850" s="287"/>
      <c r="Z29850" s="289"/>
    </row>
    <row r="29851" spans="22:26">
      <c r="V29851" s="288"/>
      <c r="W29851" s="287"/>
      <c r="Z29851" s="289"/>
    </row>
    <row r="29852" spans="22:26">
      <c r="V29852" s="288"/>
      <c r="W29852" s="287"/>
      <c r="Z29852" s="289"/>
    </row>
    <row r="29853" spans="22:26">
      <c r="V29853" s="288"/>
      <c r="W29853" s="287"/>
      <c r="Z29853" s="289"/>
    </row>
    <row r="29854" spans="22:26">
      <c r="V29854" s="288"/>
      <c r="W29854" s="287"/>
      <c r="Z29854" s="289"/>
    </row>
    <row r="29855" spans="22:26">
      <c r="V29855" s="288"/>
      <c r="W29855" s="287"/>
      <c r="Z29855" s="289"/>
    </row>
    <row r="29856" spans="22:26">
      <c r="V29856" s="288"/>
      <c r="W29856" s="287"/>
      <c r="Z29856" s="289"/>
    </row>
    <row r="29857" spans="22:26">
      <c r="V29857" s="288"/>
      <c r="W29857" s="287"/>
      <c r="Z29857" s="289"/>
    </row>
    <row r="29858" spans="22:26">
      <c r="V29858" s="288"/>
      <c r="W29858" s="287"/>
      <c r="Z29858" s="289"/>
    </row>
    <row r="29859" spans="22:26">
      <c r="V29859" s="288"/>
      <c r="W29859" s="287"/>
      <c r="Z29859" s="289"/>
    </row>
    <row r="29860" spans="22:26">
      <c r="V29860" s="288"/>
      <c r="W29860" s="287"/>
      <c r="Z29860" s="289"/>
    </row>
    <row r="29861" spans="22:26">
      <c r="V29861" s="288"/>
      <c r="W29861" s="287"/>
      <c r="Z29861" s="289"/>
    </row>
    <row r="29862" spans="22:26">
      <c r="V29862" s="288"/>
      <c r="W29862" s="287"/>
      <c r="Z29862" s="289"/>
    </row>
    <row r="29863" spans="22:26">
      <c r="V29863" s="288"/>
      <c r="W29863" s="287"/>
      <c r="Z29863" s="289"/>
    </row>
    <row r="29864" spans="22:26">
      <c r="V29864" s="288"/>
      <c r="W29864" s="287"/>
      <c r="Z29864" s="289"/>
    </row>
    <row r="29865" spans="22:26">
      <c r="V29865" s="288"/>
      <c r="W29865" s="287"/>
      <c r="Z29865" s="289"/>
    </row>
    <row r="29866" spans="22:26">
      <c r="V29866" s="288"/>
      <c r="W29866" s="287"/>
      <c r="Z29866" s="289"/>
    </row>
    <row r="29867" spans="22:26">
      <c r="V29867" s="288"/>
      <c r="W29867" s="287"/>
      <c r="Z29867" s="289"/>
    </row>
    <row r="29868" spans="22:26">
      <c r="V29868" s="288"/>
      <c r="W29868" s="287"/>
      <c r="Z29868" s="289"/>
    </row>
    <row r="29869" spans="22:26">
      <c r="V29869" s="288"/>
      <c r="W29869" s="287"/>
      <c r="Z29869" s="289"/>
    </row>
    <row r="29870" spans="22:26">
      <c r="V29870" s="288"/>
      <c r="W29870" s="287"/>
      <c r="Z29870" s="289"/>
    </row>
    <row r="29871" spans="22:26">
      <c r="V29871" s="288"/>
      <c r="W29871" s="287"/>
      <c r="Z29871" s="289"/>
    </row>
    <row r="29872" spans="22:26">
      <c r="V29872" s="288"/>
      <c r="W29872" s="287"/>
      <c r="Z29872" s="289"/>
    </row>
    <row r="29873" spans="22:26">
      <c r="V29873" s="288"/>
      <c r="W29873" s="287"/>
      <c r="Z29873" s="289"/>
    </row>
    <row r="29874" spans="22:26">
      <c r="V29874" s="288"/>
      <c r="W29874" s="287"/>
      <c r="Z29874" s="289"/>
    </row>
    <row r="29875" spans="22:26">
      <c r="V29875" s="288"/>
      <c r="W29875" s="287"/>
      <c r="Z29875" s="289"/>
    </row>
    <row r="29876" spans="22:26">
      <c r="V29876" s="288"/>
      <c r="W29876" s="287"/>
      <c r="Z29876" s="289"/>
    </row>
    <row r="29877" spans="22:26">
      <c r="V29877" s="288"/>
      <c r="W29877" s="287"/>
      <c r="Z29877" s="289"/>
    </row>
    <row r="29878" spans="22:26">
      <c r="V29878" s="288"/>
      <c r="W29878" s="287"/>
      <c r="Z29878" s="289"/>
    </row>
    <row r="29879" spans="22:26">
      <c r="V29879" s="288"/>
      <c r="W29879" s="287"/>
      <c r="Z29879" s="289"/>
    </row>
    <row r="29880" spans="22:26">
      <c r="V29880" s="288"/>
      <c r="W29880" s="287"/>
      <c r="Z29880" s="289"/>
    </row>
    <row r="29881" spans="22:26">
      <c r="V29881" s="288"/>
      <c r="W29881" s="287"/>
      <c r="Z29881" s="289"/>
    </row>
    <row r="29882" spans="22:26">
      <c r="V29882" s="288"/>
      <c r="W29882" s="287"/>
      <c r="Z29882" s="289"/>
    </row>
    <row r="29883" spans="22:26">
      <c r="V29883" s="288"/>
      <c r="W29883" s="287"/>
      <c r="Z29883" s="289"/>
    </row>
    <row r="29884" spans="22:26">
      <c r="V29884" s="288"/>
      <c r="W29884" s="287"/>
      <c r="Z29884" s="289"/>
    </row>
    <row r="29885" spans="22:26">
      <c r="V29885" s="288"/>
      <c r="W29885" s="287"/>
      <c r="Z29885" s="289"/>
    </row>
    <row r="29886" spans="22:26">
      <c r="V29886" s="288"/>
      <c r="W29886" s="287"/>
      <c r="Z29886" s="289"/>
    </row>
    <row r="29887" spans="22:26">
      <c r="V29887" s="288"/>
      <c r="W29887" s="287"/>
      <c r="Z29887" s="289"/>
    </row>
    <row r="29888" spans="22:26">
      <c r="V29888" s="288"/>
      <c r="W29888" s="287"/>
      <c r="Z29888" s="289"/>
    </row>
    <row r="29889" spans="22:26">
      <c r="V29889" s="288"/>
      <c r="W29889" s="287"/>
      <c r="Z29889" s="289"/>
    </row>
    <row r="29890" spans="22:26">
      <c r="V29890" s="288"/>
      <c r="W29890" s="287"/>
      <c r="Z29890" s="289"/>
    </row>
    <row r="29891" spans="22:26">
      <c r="V29891" s="288"/>
      <c r="W29891" s="287"/>
      <c r="Z29891" s="289"/>
    </row>
    <row r="29892" spans="22:26">
      <c r="V29892" s="288"/>
      <c r="W29892" s="287"/>
      <c r="Z29892" s="289"/>
    </row>
    <row r="29893" spans="22:26">
      <c r="V29893" s="288"/>
      <c r="W29893" s="287"/>
      <c r="Z29893" s="289"/>
    </row>
    <row r="29894" spans="22:26">
      <c r="V29894" s="288"/>
      <c r="W29894" s="287"/>
      <c r="Z29894" s="289"/>
    </row>
    <row r="29895" spans="22:26">
      <c r="V29895" s="288"/>
      <c r="W29895" s="287"/>
      <c r="Z29895" s="289"/>
    </row>
    <row r="29896" spans="22:26">
      <c r="V29896" s="288"/>
      <c r="W29896" s="287"/>
      <c r="Z29896" s="289"/>
    </row>
    <row r="29897" spans="22:26">
      <c r="V29897" s="288"/>
      <c r="W29897" s="287"/>
      <c r="Z29897" s="289"/>
    </row>
    <row r="29898" spans="22:26">
      <c r="V29898" s="288"/>
      <c r="W29898" s="287"/>
      <c r="Z29898" s="289"/>
    </row>
    <row r="29899" spans="22:26">
      <c r="V29899" s="288"/>
      <c r="W29899" s="287"/>
      <c r="Z29899" s="289"/>
    </row>
    <row r="29900" spans="22:26">
      <c r="V29900" s="288"/>
      <c r="W29900" s="287"/>
      <c r="Z29900" s="289"/>
    </row>
    <row r="29901" spans="22:26">
      <c r="V29901" s="288"/>
      <c r="W29901" s="287"/>
      <c r="Z29901" s="289"/>
    </row>
    <row r="29902" spans="22:26">
      <c r="V29902" s="288"/>
      <c r="W29902" s="287"/>
      <c r="Z29902" s="289"/>
    </row>
    <row r="29903" spans="22:26">
      <c r="V29903" s="288"/>
      <c r="W29903" s="287"/>
      <c r="Z29903" s="289"/>
    </row>
    <row r="29904" spans="22:26">
      <c r="V29904" s="288"/>
      <c r="W29904" s="287"/>
      <c r="Z29904" s="289"/>
    </row>
    <row r="29905" spans="22:26">
      <c r="V29905" s="288"/>
      <c r="W29905" s="287"/>
      <c r="Z29905" s="289"/>
    </row>
    <row r="29906" spans="22:26">
      <c r="V29906" s="288"/>
      <c r="W29906" s="287"/>
      <c r="Z29906" s="289"/>
    </row>
    <row r="29907" spans="22:26">
      <c r="V29907" s="288"/>
      <c r="W29907" s="287"/>
      <c r="Z29907" s="289"/>
    </row>
    <row r="29908" spans="22:26">
      <c r="V29908" s="288"/>
      <c r="W29908" s="287"/>
      <c r="Z29908" s="289"/>
    </row>
    <row r="29909" spans="22:26">
      <c r="V29909" s="288"/>
      <c r="W29909" s="287"/>
      <c r="Z29909" s="289"/>
    </row>
    <row r="29910" spans="22:26">
      <c r="V29910" s="288"/>
      <c r="W29910" s="287"/>
      <c r="Z29910" s="289"/>
    </row>
    <row r="29911" spans="22:26">
      <c r="V29911" s="288"/>
      <c r="W29911" s="287"/>
      <c r="Z29911" s="289"/>
    </row>
    <row r="29912" spans="22:26">
      <c r="V29912" s="288"/>
      <c r="W29912" s="287"/>
      <c r="Z29912" s="289"/>
    </row>
    <row r="29913" spans="22:26">
      <c r="V29913" s="288"/>
      <c r="W29913" s="287"/>
      <c r="Z29913" s="289"/>
    </row>
    <row r="29914" spans="22:26">
      <c r="V29914" s="288"/>
      <c r="W29914" s="287"/>
      <c r="Z29914" s="289"/>
    </row>
    <row r="29915" spans="22:26">
      <c r="V29915" s="288"/>
      <c r="W29915" s="287"/>
      <c r="Z29915" s="289"/>
    </row>
    <row r="29916" spans="22:26">
      <c r="V29916" s="288"/>
      <c r="W29916" s="287"/>
      <c r="Z29916" s="289"/>
    </row>
    <row r="29917" spans="22:26">
      <c r="V29917" s="288"/>
      <c r="W29917" s="287"/>
      <c r="Z29917" s="289"/>
    </row>
    <row r="29918" spans="22:26">
      <c r="V29918" s="288"/>
      <c r="W29918" s="287"/>
      <c r="Z29918" s="289"/>
    </row>
    <row r="29919" spans="22:26">
      <c r="V29919" s="288"/>
      <c r="W29919" s="287"/>
      <c r="Z29919" s="289"/>
    </row>
    <row r="29920" spans="22:26">
      <c r="V29920" s="288"/>
      <c r="W29920" s="287"/>
      <c r="Z29920" s="289"/>
    </row>
    <row r="29921" spans="22:26">
      <c r="V29921" s="288"/>
      <c r="W29921" s="287"/>
      <c r="Z29921" s="289"/>
    </row>
    <row r="29922" spans="22:26">
      <c r="V29922" s="288"/>
      <c r="W29922" s="287"/>
      <c r="Z29922" s="289"/>
    </row>
    <row r="29923" spans="22:26">
      <c r="V29923" s="288"/>
      <c r="W29923" s="287"/>
      <c r="Z29923" s="289"/>
    </row>
    <row r="29924" spans="22:26">
      <c r="V29924" s="288"/>
      <c r="W29924" s="287"/>
      <c r="Z29924" s="289"/>
    </row>
    <row r="29925" spans="22:26">
      <c r="V29925" s="288"/>
      <c r="W29925" s="287"/>
      <c r="Z29925" s="289"/>
    </row>
    <row r="29926" spans="22:26">
      <c r="V29926" s="288"/>
      <c r="W29926" s="287"/>
      <c r="Z29926" s="289"/>
    </row>
    <row r="29927" spans="22:26">
      <c r="V29927" s="288"/>
      <c r="W29927" s="287"/>
      <c r="Z29927" s="289"/>
    </row>
    <row r="29928" spans="22:26">
      <c r="V29928" s="288"/>
      <c r="W29928" s="287"/>
      <c r="Z29928" s="289"/>
    </row>
    <row r="29929" spans="22:26">
      <c r="V29929" s="288"/>
      <c r="W29929" s="287"/>
      <c r="Z29929" s="289"/>
    </row>
    <row r="29930" spans="22:26">
      <c r="V29930" s="288"/>
      <c r="W29930" s="287"/>
      <c r="Z29930" s="289"/>
    </row>
    <row r="29931" spans="22:26">
      <c r="V29931" s="288"/>
      <c r="W29931" s="287"/>
      <c r="Z29931" s="289"/>
    </row>
    <row r="29932" spans="22:26">
      <c r="V29932" s="288"/>
      <c r="W29932" s="287"/>
      <c r="Z29932" s="289"/>
    </row>
    <row r="29933" spans="22:26">
      <c r="V29933" s="288"/>
      <c r="W29933" s="287"/>
      <c r="Z29933" s="289"/>
    </row>
    <row r="29934" spans="22:26">
      <c r="V29934" s="288"/>
      <c r="W29934" s="287"/>
      <c r="Z29934" s="289"/>
    </row>
    <row r="29935" spans="22:26">
      <c r="V29935" s="288"/>
      <c r="W29935" s="287"/>
      <c r="Z29935" s="289"/>
    </row>
    <row r="29936" spans="22:26">
      <c r="V29936" s="288"/>
      <c r="W29936" s="287"/>
      <c r="Z29936" s="289"/>
    </row>
    <row r="29937" spans="22:26">
      <c r="V29937" s="288"/>
      <c r="W29937" s="287"/>
      <c r="Z29937" s="289"/>
    </row>
    <row r="29938" spans="22:26">
      <c r="V29938" s="288"/>
      <c r="W29938" s="287"/>
      <c r="Z29938" s="289"/>
    </row>
    <row r="29939" spans="22:26">
      <c r="V29939" s="288"/>
      <c r="W29939" s="287"/>
      <c r="Z29939" s="289"/>
    </row>
    <row r="29940" spans="22:26">
      <c r="V29940" s="288"/>
      <c r="W29940" s="287"/>
      <c r="Z29940" s="289"/>
    </row>
    <row r="29941" spans="22:26">
      <c r="V29941" s="288"/>
      <c r="W29941" s="287"/>
      <c r="Z29941" s="289"/>
    </row>
    <row r="29942" spans="22:26">
      <c r="V29942" s="288"/>
      <c r="W29942" s="287"/>
      <c r="Z29942" s="289"/>
    </row>
    <row r="29943" spans="22:26">
      <c r="V29943" s="288"/>
      <c r="W29943" s="287"/>
      <c r="Z29943" s="289"/>
    </row>
    <row r="29944" spans="22:26">
      <c r="V29944" s="288"/>
      <c r="W29944" s="287"/>
      <c r="Z29944" s="289"/>
    </row>
    <row r="29945" spans="22:26">
      <c r="V29945" s="288"/>
      <c r="W29945" s="287"/>
      <c r="Z29945" s="289"/>
    </row>
    <row r="29946" spans="22:26">
      <c r="V29946" s="288"/>
      <c r="W29946" s="287"/>
      <c r="Z29946" s="289"/>
    </row>
    <row r="29947" spans="22:26">
      <c r="V29947" s="288"/>
      <c r="W29947" s="287"/>
      <c r="Z29947" s="289"/>
    </row>
    <row r="29948" spans="22:26">
      <c r="V29948" s="288"/>
      <c r="W29948" s="287"/>
      <c r="Z29948" s="289"/>
    </row>
    <row r="29949" spans="22:26">
      <c r="V29949" s="288"/>
      <c r="W29949" s="287"/>
      <c r="Z29949" s="289"/>
    </row>
    <row r="29950" spans="22:26">
      <c r="V29950" s="288"/>
      <c r="W29950" s="287"/>
      <c r="Z29950" s="289"/>
    </row>
    <row r="29951" spans="22:26">
      <c r="V29951" s="288"/>
      <c r="W29951" s="287"/>
      <c r="Z29951" s="289"/>
    </row>
    <row r="29952" spans="22:26">
      <c r="V29952" s="288"/>
      <c r="W29952" s="287"/>
      <c r="Z29952" s="289"/>
    </row>
    <row r="29953" spans="22:26">
      <c r="V29953" s="288"/>
      <c r="W29953" s="287"/>
      <c r="Z29953" s="289"/>
    </row>
    <row r="29954" spans="22:26">
      <c r="V29954" s="288"/>
      <c r="W29954" s="287"/>
      <c r="Z29954" s="289"/>
    </row>
    <row r="29955" spans="22:26">
      <c r="V29955" s="288"/>
      <c r="W29955" s="287"/>
      <c r="Z29955" s="289"/>
    </row>
    <row r="29956" spans="22:26">
      <c r="V29956" s="288"/>
      <c r="W29956" s="287"/>
      <c r="Z29956" s="289"/>
    </row>
    <row r="29957" spans="22:26">
      <c r="V29957" s="288"/>
      <c r="W29957" s="287"/>
      <c r="Z29957" s="289"/>
    </row>
    <row r="29958" spans="22:26">
      <c r="V29958" s="288"/>
      <c r="W29958" s="287"/>
      <c r="Z29958" s="289"/>
    </row>
    <row r="29959" spans="22:26">
      <c r="V29959" s="288"/>
      <c r="W29959" s="287"/>
      <c r="Z29959" s="289"/>
    </row>
    <row r="29960" spans="22:26">
      <c r="V29960" s="288"/>
      <c r="W29960" s="287"/>
      <c r="Z29960" s="289"/>
    </row>
    <row r="29961" spans="22:26">
      <c r="V29961" s="288"/>
      <c r="W29961" s="287"/>
      <c r="Z29961" s="289"/>
    </row>
    <row r="29962" spans="22:26">
      <c r="V29962" s="288"/>
      <c r="W29962" s="287"/>
      <c r="Z29962" s="289"/>
    </row>
    <row r="29963" spans="22:26">
      <c r="V29963" s="288"/>
      <c r="W29963" s="287"/>
      <c r="Z29963" s="289"/>
    </row>
    <row r="29964" spans="22:26">
      <c r="V29964" s="288"/>
      <c r="W29964" s="287"/>
      <c r="Z29964" s="289"/>
    </row>
    <row r="29965" spans="22:26">
      <c r="V29965" s="288"/>
      <c r="W29965" s="287"/>
      <c r="Z29965" s="289"/>
    </row>
    <row r="29966" spans="22:26">
      <c r="V29966" s="288"/>
      <c r="W29966" s="287"/>
      <c r="Z29966" s="289"/>
    </row>
    <row r="29967" spans="22:26">
      <c r="V29967" s="288"/>
      <c r="W29967" s="287"/>
      <c r="Z29967" s="289"/>
    </row>
    <row r="29968" spans="22:26">
      <c r="V29968" s="288"/>
      <c r="W29968" s="287"/>
      <c r="Z29968" s="289"/>
    </row>
    <row r="29969" spans="22:26">
      <c r="V29969" s="288"/>
      <c r="W29969" s="287"/>
      <c r="Z29969" s="289"/>
    </row>
    <row r="29970" spans="22:26">
      <c r="V29970" s="288"/>
      <c r="W29970" s="287"/>
      <c r="Z29970" s="289"/>
    </row>
    <row r="29971" spans="22:26">
      <c r="V29971" s="288"/>
      <c r="W29971" s="287"/>
      <c r="Z29971" s="289"/>
    </row>
    <row r="29972" spans="22:26">
      <c r="V29972" s="288"/>
      <c r="W29972" s="287"/>
      <c r="Z29972" s="289"/>
    </row>
    <row r="29973" spans="22:26">
      <c r="V29973" s="288"/>
      <c r="W29973" s="287"/>
      <c r="Z29973" s="289"/>
    </row>
    <row r="29974" spans="22:26">
      <c r="V29974" s="288"/>
      <c r="W29974" s="287"/>
      <c r="Z29974" s="289"/>
    </row>
    <row r="29975" spans="22:26">
      <c r="V29975" s="288"/>
      <c r="W29975" s="287"/>
      <c r="Z29975" s="289"/>
    </row>
    <row r="29976" spans="22:26">
      <c r="V29976" s="288"/>
      <c r="W29976" s="287"/>
      <c r="Z29976" s="289"/>
    </row>
    <row r="29977" spans="22:26">
      <c r="V29977" s="288"/>
      <c r="W29977" s="287"/>
      <c r="Z29977" s="289"/>
    </row>
    <row r="29978" spans="22:26">
      <c r="V29978" s="288"/>
      <c r="W29978" s="287"/>
      <c r="Z29978" s="289"/>
    </row>
    <row r="29979" spans="22:26">
      <c r="V29979" s="288"/>
      <c r="W29979" s="287"/>
      <c r="Z29979" s="289"/>
    </row>
    <row r="29980" spans="22:26">
      <c r="V29980" s="288"/>
      <c r="W29980" s="287"/>
      <c r="Z29980" s="289"/>
    </row>
    <row r="29981" spans="22:26">
      <c r="V29981" s="288"/>
      <c r="W29981" s="287"/>
      <c r="Z29981" s="289"/>
    </row>
    <row r="29982" spans="22:26">
      <c r="V29982" s="288"/>
      <c r="W29982" s="287"/>
      <c r="Z29982" s="289"/>
    </row>
    <row r="29983" spans="22:26">
      <c r="V29983" s="288"/>
      <c r="W29983" s="287"/>
      <c r="Z29983" s="289"/>
    </row>
    <row r="29984" spans="22:26">
      <c r="V29984" s="288"/>
      <c r="W29984" s="287"/>
      <c r="Z29984" s="289"/>
    </row>
    <row r="29985" spans="22:26">
      <c r="V29985" s="288"/>
      <c r="W29985" s="287"/>
      <c r="Z29985" s="289"/>
    </row>
    <row r="29986" spans="22:26">
      <c r="V29986" s="288"/>
      <c r="W29986" s="287"/>
      <c r="Z29986" s="289"/>
    </row>
    <row r="29987" spans="22:26">
      <c r="V29987" s="288"/>
      <c r="W29987" s="287"/>
      <c r="Z29987" s="289"/>
    </row>
    <row r="29988" spans="22:26">
      <c r="V29988" s="288"/>
      <c r="W29988" s="287"/>
      <c r="Z29988" s="289"/>
    </row>
    <row r="29989" spans="22:26">
      <c r="V29989" s="288"/>
      <c r="W29989" s="287"/>
      <c r="Z29989" s="289"/>
    </row>
    <row r="29990" spans="22:26">
      <c r="V29990" s="288"/>
      <c r="W29990" s="287"/>
      <c r="Z29990" s="289"/>
    </row>
    <row r="29991" spans="22:26">
      <c r="V29991" s="288"/>
      <c r="W29991" s="287"/>
      <c r="Z29991" s="289"/>
    </row>
    <row r="29992" spans="22:26">
      <c r="V29992" s="288"/>
      <c r="W29992" s="287"/>
      <c r="Z29992" s="289"/>
    </row>
    <row r="29993" spans="22:26">
      <c r="V29993" s="288"/>
      <c r="W29993" s="287"/>
      <c r="Z29993" s="289"/>
    </row>
    <row r="29994" spans="22:26">
      <c r="V29994" s="288"/>
      <c r="W29994" s="287"/>
      <c r="Z29994" s="289"/>
    </row>
    <row r="29995" spans="22:26">
      <c r="V29995" s="288"/>
      <c r="W29995" s="287"/>
      <c r="Z29995" s="289"/>
    </row>
    <row r="29996" spans="22:26">
      <c r="V29996" s="288"/>
      <c r="W29996" s="287"/>
      <c r="Z29996" s="289"/>
    </row>
    <row r="29997" spans="22:26">
      <c r="V29997" s="288"/>
      <c r="W29997" s="287"/>
      <c r="Z29997" s="289"/>
    </row>
    <row r="29998" spans="22:26">
      <c r="V29998" s="288"/>
      <c r="W29998" s="287"/>
      <c r="Z29998" s="289"/>
    </row>
    <row r="29999" spans="22:26">
      <c r="V29999" s="288"/>
      <c r="W29999" s="287"/>
      <c r="Z29999" s="289"/>
    </row>
    <row r="30000" spans="22:26">
      <c r="V30000" s="288"/>
      <c r="W30000" s="287"/>
      <c r="Z30000" s="289"/>
    </row>
    <row r="30001" spans="22:26">
      <c r="V30001" s="288"/>
      <c r="W30001" s="287"/>
      <c r="Z30001" s="289"/>
    </row>
    <row r="30002" spans="22:26">
      <c r="V30002" s="288"/>
      <c r="W30002" s="287"/>
      <c r="Z30002" s="289"/>
    </row>
    <row r="30003" spans="22:26">
      <c r="V30003" s="288"/>
      <c r="W30003" s="287"/>
      <c r="Z30003" s="289"/>
    </row>
    <row r="30004" spans="22:26">
      <c r="V30004" s="288"/>
      <c r="W30004" s="287"/>
      <c r="Z30004" s="289"/>
    </row>
    <row r="30005" spans="22:26">
      <c r="V30005" s="288"/>
      <c r="W30005" s="287"/>
      <c r="Z30005" s="289"/>
    </row>
    <row r="30006" spans="22:26">
      <c r="V30006" s="288"/>
      <c r="W30006" s="287"/>
      <c r="Z30006" s="289"/>
    </row>
    <row r="30007" spans="22:26">
      <c r="V30007" s="288"/>
      <c r="W30007" s="287"/>
      <c r="Z30007" s="289"/>
    </row>
    <row r="30008" spans="22:26">
      <c r="V30008" s="288"/>
      <c r="W30008" s="287"/>
      <c r="Z30008" s="289"/>
    </row>
    <row r="30009" spans="22:26">
      <c r="V30009" s="288"/>
      <c r="W30009" s="287"/>
      <c r="Z30009" s="289"/>
    </row>
    <row r="30010" spans="22:26">
      <c r="V30010" s="288"/>
      <c r="W30010" s="287"/>
      <c r="Z30010" s="289"/>
    </row>
    <row r="30011" spans="22:26">
      <c r="V30011" s="288"/>
      <c r="W30011" s="287"/>
      <c r="Z30011" s="289"/>
    </row>
    <row r="30012" spans="22:26">
      <c r="V30012" s="288"/>
      <c r="W30012" s="287"/>
      <c r="Z30012" s="289"/>
    </row>
    <row r="30013" spans="22:26">
      <c r="V30013" s="288"/>
      <c r="W30013" s="287"/>
      <c r="Z30013" s="289"/>
    </row>
    <row r="30014" spans="22:26">
      <c r="V30014" s="288"/>
      <c r="W30014" s="287"/>
      <c r="Z30014" s="289"/>
    </row>
    <row r="30015" spans="22:26">
      <c r="V30015" s="288"/>
      <c r="W30015" s="287"/>
      <c r="Z30015" s="289"/>
    </row>
    <row r="30016" spans="22:26">
      <c r="V30016" s="288"/>
      <c r="W30016" s="287"/>
      <c r="Z30016" s="289"/>
    </row>
    <row r="30017" spans="22:26">
      <c r="V30017" s="288"/>
      <c r="W30017" s="287"/>
      <c r="Z30017" s="289"/>
    </row>
    <row r="30018" spans="22:26">
      <c r="V30018" s="288"/>
      <c r="W30018" s="287"/>
      <c r="Z30018" s="289"/>
    </row>
    <row r="30019" spans="22:26">
      <c r="V30019" s="288"/>
      <c r="W30019" s="287"/>
      <c r="Z30019" s="289"/>
    </row>
    <row r="30020" spans="22:26">
      <c r="V30020" s="288"/>
      <c r="W30020" s="287"/>
      <c r="Z30020" s="289"/>
    </row>
    <row r="30021" spans="22:26">
      <c r="V30021" s="288"/>
      <c r="W30021" s="287"/>
      <c r="Z30021" s="289"/>
    </row>
    <row r="30022" spans="22:26">
      <c r="V30022" s="288"/>
      <c r="W30022" s="287"/>
      <c r="Z30022" s="289"/>
    </row>
    <row r="30023" spans="22:26">
      <c r="V30023" s="288"/>
      <c r="W30023" s="287"/>
      <c r="Z30023" s="289"/>
    </row>
    <row r="30024" spans="22:26">
      <c r="V30024" s="288"/>
      <c r="W30024" s="287"/>
      <c r="Z30024" s="289"/>
    </row>
    <row r="30025" spans="22:26">
      <c r="V30025" s="288"/>
      <c r="W30025" s="287"/>
      <c r="Z30025" s="289"/>
    </row>
    <row r="30026" spans="22:26">
      <c r="V30026" s="288"/>
      <c r="W30026" s="287"/>
      <c r="Z30026" s="289"/>
    </row>
    <row r="30027" spans="22:26">
      <c r="V30027" s="288"/>
      <c r="W30027" s="287"/>
      <c r="Z30027" s="289"/>
    </row>
    <row r="30028" spans="22:26">
      <c r="V30028" s="288"/>
      <c r="W30028" s="287"/>
      <c r="Z30028" s="289"/>
    </row>
    <row r="30029" spans="22:26">
      <c r="V30029" s="288"/>
      <c r="W30029" s="287"/>
      <c r="Z30029" s="289"/>
    </row>
    <row r="30030" spans="22:26">
      <c r="V30030" s="288"/>
      <c r="W30030" s="287"/>
      <c r="Z30030" s="289"/>
    </row>
    <row r="30031" spans="22:26">
      <c r="V30031" s="288"/>
      <c r="W30031" s="287"/>
      <c r="Z30031" s="289"/>
    </row>
    <row r="30032" spans="22:26">
      <c r="V30032" s="288"/>
      <c r="W30032" s="287"/>
      <c r="Z30032" s="289"/>
    </row>
    <row r="30033" spans="22:26">
      <c r="V30033" s="288"/>
      <c r="W30033" s="287"/>
      <c r="Z30033" s="289"/>
    </row>
    <row r="30034" spans="22:26">
      <c r="V30034" s="288"/>
      <c r="W30034" s="287"/>
      <c r="Z30034" s="289"/>
    </row>
    <row r="30035" spans="22:26">
      <c r="V30035" s="288"/>
      <c r="W30035" s="287"/>
      <c r="Z30035" s="289"/>
    </row>
    <row r="30036" spans="22:26">
      <c r="V30036" s="288"/>
      <c r="W30036" s="287"/>
      <c r="Z30036" s="289"/>
    </row>
    <row r="30037" spans="22:26">
      <c r="V30037" s="288"/>
      <c r="W30037" s="287"/>
      <c r="Z30037" s="289"/>
    </row>
    <row r="30038" spans="22:26">
      <c r="V30038" s="288"/>
      <c r="W30038" s="287"/>
      <c r="Z30038" s="289"/>
    </row>
    <row r="30039" spans="22:26">
      <c r="V30039" s="288"/>
      <c r="W30039" s="287"/>
      <c r="Z30039" s="289"/>
    </row>
    <row r="30040" spans="22:26">
      <c r="V30040" s="288"/>
      <c r="W30040" s="287"/>
      <c r="Z30040" s="289"/>
    </row>
    <row r="30041" spans="22:26">
      <c r="V30041" s="288"/>
      <c r="W30041" s="287"/>
      <c r="Z30041" s="289"/>
    </row>
    <row r="30042" spans="22:26">
      <c r="V30042" s="288"/>
      <c r="W30042" s="287"/>
      <c r="Z30042" s="289"/>
    </row>
    <row r="30043" spans="22:26">
      <c r="V30043" s="288"/>
      <c r="W30043" s="287"/>
      <c r="Z30043" s="289"/>
    </row>
    <row r="30044" spans="22:26">
      <c r="V30044" s="288"/>
      <c r="W30044" s="287"/>
      <c r="Z30044" s="289"/>
    </row>
    <row r="30045" spans="22:26">
      <c r="V30045" s="288"/>
      <c r="W30045" s="287"/>
      <c r="Z30045" s="289"/>
    </row>
    <row r="30046" spans="22:26">
      <c r="V30046" s="288"/>
      <c r="W30046" s="287"/>
      <c r="Z30046" s="289"/>
    </row>
    <row r="30047" spans="22:26">
      <c r="V30047" s="288"/>
      <c r="W30047" s="287"/>
      <c r="Z30047" s="289"/>
    </row>
    <row r="30048" spans="22:26">
      <c r="V30048" s="288"/>
      <c r="W30048" s="287"/>
      <c r="Z30048" s="289"/>
    </row>
    <row r="30049" spans="22:26">
      <c r="V30049" s="288"/>
      <c r="W30049" s="287"/>
      <c r="Z30049" s="289"/>
    </row>
    <row r="30050" spans="22:26">
      <c r="V30050" s="288"/>
      <c r="W30050" s="287"/>
      <c r="Z30050" s="289"/>
    </row>
    <row r="30051" spans="22:26">
      <c r="V30051" s="288"/>
      <c r="W30051" s="287"/>
      <c r="Z30051" s="289"/>
    </row>
    <row r="30052" spans="22:26">
      <c r="V30052" s="288"/>
      <c r="W30052" s="287"/>
      <c r="Z30052" s="289"/>
    </row>
    <row r="30053" spans="22:26">
      <c r="V30053" s="288"/>
      <c r="W30053" s="287"/>
      <c r="Z30053" s="289"/>
    </row>
    <row r="30054" spans="22:26">
      <c r="V30054" s="288"/>
      <c r="W30054" s="287"/>
      <c r="Z30054" s="289"/>
    </row>
    <row r="30055" spans="22:26">
      <c r="V30055" s="288"/>
      <c r="W30055" s="287"/>
      <c r="Z30055" s="289"/>
    </row>
    <row r="30056" spans="22:26">
      <c r="V30056" s="288"/>
      <c r="W30056" s="287"/>
      <c r="Z30056" s="289"/>
    </row>
    <row r="30057" spans="22:26">
      <c r="V30057" s="288"/>
      <c r="W30057" s="287"/>
      <c r="Z30057" s="289"/>
    </row>
    <row r="30058" spans="22:26">
      <c r="V30058" s="288"/>
      <c r="W30058" s="287"/>
      <c r="Z30058" s="289"/>
    </row>
    <row r="30059" spans="22:26">
      <c r="V30059" s="288"/>
      <c r="W30059" s="287"/>
      <c r="Z30059" s="289"/>
    </row>
    <row r="30060" spans="22:26">
      <c r="V30060" s="288"/>
      <c r="W30060" s="287"/>
      <c r="Z30060" s="289"/>
    </row>
    <row r="30061" spans="22:26">
      <c r="V30061" s="288"/>
      <c r="W30061" s="287"/>
      <c r="Z30061" s="289"/>
    </row>
    <row r="30062" spans="22:26">
      <c r="V30062" s="288"/>
      <c r="W30062" s="287"/>
      <c r="Z30062" s="289"/>
    </row>
    <row r="30063" spans="22:26">
      <c r="V30063" s="288"/>
      <c r="W30063" s="287"/>
      <c r="Z30063" s="289"/>
    </row>
    <row r="30064" spans="22:26">
      <c r="V30064" s="288"/>
      <c r="W30064" s="287"/>
      <c r="Z30064" s="289"/>
    </row>
    <row r="30065" spans="22:26">
      <c r="V30065" s="288"/>
      <c r="W30065" s="287"/>
      <c r="Z30065" s="289"/>
    </row>
    <row r="30066" spans="22:26">
      <c r="V30066" s="288"/>
      <c r="W30066" s="287"/>
      <c r="Z30066" s="289"/>
    </row>
    <row r="30067" spans="22:26">
      <c r="V30067" s="288"/>
      <c r="W30067" s="287"/>
      <c r="Z30067" s="289"/>
    </row>
    <row r="30068" spans="22:26">
      <c r="V30068" s="288"/>
      <c r="W30068" s="287"/>
      <c r="Z30068" s="289"/>
    </row>
    <row r="30069" spans="22:26">
      <c r="V30069" s="288"/>
      <c r="W30069" s="287"/>
      <c r="Z30069" s="289"/>
    </row>
    <row r="30070" spans="22:26">
      <c r="V30070" s="288"/>
      <c r="W30070" s="287"/>
      <c r="Z30070" s="289"/>
    </row>
    <row r="30071" spans="22:26">
      <c r="V30071" s="288"/>
      <c r="W30071" s="287"/>
      <c r="Z30071" s="289"/>
    </row>
    <row r="30072" spans="22:26">
      <c r="V30072" s="288"/>
      <c r="W30072" s="287"/>
      <c r="Z30072" s="289"/>
    </row>
    <row r="30073" spans="22:26">
      <c r="V30073" s="288"/>
      <c r="W30073" s="287"/>
      <c r="Z30073" s="289"/>
    </row>
    <row r="30074" spans="22:26">
      <c r="V30074" s="288"/>
      <c r="W30074" s="287"/>
      <c r="Z30074" s="289"/>
    </row>
    <row r="30075" spans="22:26">
      <c r="V30075" s="288"/>
      <c r="W30075" s="287"/>
      <c r="Z30075" s="289"/>
    </row>
    <row r="30076" spans="22:26">
      <c r="V30076" s="288"/>
      <c r="W30076" s="287"/>
      <c r="Z30076" s="289"/>
    </row>
    <row r="30077" spans="22:26">
      <c r="V30077" s="288"/>
      <c r="W30077" s="287"/>
      <c r="Z30077" s="289"/>
    </row>
    <row r="30078" spans="22:26">
      <c r="V30078" s="288"/>
      <c r="W30078" s="287"/>
      <c r="Z30078" s="289"/>
    </row>
    <row r="30079" spans="22:26">
      <c r="V30079" s="288"/>
      <c r="W30079" s="287"/>
      <c r="Z30079" s="289"/>
    </row>
    <row r="30080" spans="22:26">
      <c r="V30080" s="288"/>
      <c r="W30080" s="287"/>
      <c r="Z30080" s="289"/>
    </row>
    <row r="30081" spans="22:26">
      <c r="V30081" s="288"/>
      <c r="W30081" s="287"/>
      <c r="Z30081" s="289"/>
    </row>
    <row r="30082" spans="22:26">
      <c r="V30082" s="288"/>
      <c r="W30082" s="287"/>
      <c r="Z30082" s="289"/>
    </row>
    <row r="30083" spans="22:26">
      <c r="V30083" s="288"/>
      <c r="W30083" s="287"/>
      <c r="Z30083" s="289"/>
    </row>
    <row r="30084" spans="22:26">
      <c r="V30084" s="288"/>
      <c r="W30084" s="287"/>
      <c r="Z30084" s="289"/>
    </row>
    <row r="30085" spans="22:26">
      <c r="V30085" s="288"/>
      <c r="W30085" s="287"/>
      <c r="Z30085" s="289"/>
    </row>
    <row r="30086" spans="22:26">
      <c r="V30086" s="288"/>
      <c r="W30086" s="287"/>
      <c r="Z30086" s="289"/>
    </row>
    <row r="30087" spans="22:26">
      <c r="V30087" s="288"/>
      <c r="W30087" s="287"/>
      <c r="Z30087" s="289"/>
    </row>
    <row r="30088" spans="22:26">
      <c r="V30088" s="288"/>
      <c r="W30088" s="287"/>
      <c r="Z30088" s="289"/>
    </row>
    <row r="30089" spans="22:26">
      <c r="V30089" s="288"/>
      <c r="W30089" s="287"/>
      <c r="Z30089" s="289"/>
    </row>
    <row r="30090" spans="22:26">
      <c r="V30090" s="288"/>
      <c r="W30090" s="287"/>
      <c r="Z30090" s="289"/>
    </row>
    <row r="30091" spans="22:26">
      <c r="V30091" s="288"/>
      <c r="W30091" s="287"/>
      <c r="Z30091" s="289"/>
    </row>
    <row r="30092" spans="22:26">
      <c r="V30092" s="288"/>
      <c r="W30092" s="287"/>
      <c r="Z30092" s="289"/>
    </row>
    <row r="30093" spans="22:26">
      <c r="V30093" s="288"/>
      <c r="W30093" s="287"/>
      <c r="Z30093" s="289"/>
    </row>
    <row r="30094" spans="22:26">
      <c r="V30094" s="288"/>
      <c r="W30094" s="287"/>
      <c r="Z30094" s="289"/>
    </row>
    <row r="30095" spans="22:26">
      <c r="V30095" s="288"/>
      <c r="W30095" s="287"/>
      <c r="Z30095" s="289"/>
    </row>
    <row r="30096" spans="22:26">
      <c r="V30096" s="288"/>
      <c r="W30096" s="287"/>
      <c r="Z30096" s="289"/>
    </row>
    <row r="30097" spans="22:26">
      <c r="V30097" s="288"/>
      <c r="W30097" s="287"/>
      <c r="Z30097" s="289"/>
    </row>
    <row r="30098" spans="22:26">
      <c r="V30098" s="288"/>
      <c r="W30098" s="287"/>
      <c r="Z30098" s="289"/>
    </row>
    <row r="30099" spans="22:26">
      <c r="V30099" s="288"/>
      <c r="W30099" s="287"/>
      <c r="Z30099" s="289"/>
    </row>
    <row r="30100" spans="22:26">
      <c r="V30100" s="288"/>
      <c r="W30100" s="287"/>
      <c r="Z30100" s="289"/>
    </row>
    <row r="30101" spans="22:26">
      <c r="V30101" s="288"/>
      <c r="W30101" s="287"/>
      <c r="Z30101" s="289"/>
    </row>
    <row r="30102" spans="22:26">
      <c r="V30102" s="288"/>
      <c r="W30102" s="287"/>
      <c r="Z30102" s="289"/>
    </row>
    <row r="30103" spans="22:26">
      <c r="V30103" s="288"/>
      <c r="W30103" s="287"/>
      <c r="Z30103" s="289"/>
    </row>
    <row r="30104" spans="22:26">
      <c r="V30104" s="288"/>
      <c r="W30104" s="287"/>
      <c r="Z30104" s="289"/>
    </row>
    <row r="30105" spans="22:26">
      <c r="V30105" s="288"/>
      <c r="W30105" s="287"/>
      <c r="Z30105" s="289"/>
    </row>
    <row r="30106" spans="22:26">
      <c r="V30106" s="288"/>
      <c r="W30106" s="287"/>
      <c r="Z30106" s="289"/>
    </row>
    <row r="30107" spans="22:26">
      <c r="V30107" s="288"/>
      <c r="W30107" s="287"/>
      <c r="Z30107" s="289"/>
    </row>
    <row r="30108" spans="22:26">
      <c r="V30108" s="288"/>
      <c r="W30108" s="287"/>
      <c r="Z30108" s="289"/>
    </row>
    <row r="30109" spans="22:26">
      <c r="V30109" s="288"/>
      <c r="W30109" s="287"/>
      <c r="Z30109" s="289"/>
    </row>
    <row r="30110" spans="22:26">
      <c r="V30110" s="288"/>
      <c r="W30110" s="287"/>
      <c r="Z30110" s="289"/>
    </row>
    <row r="30111" spans="22:26">
      <c r="V30111" s="288"/>
      <c r="W30111" s="287"/>
      <c r="Z30111" s="289"/>
    </row>
    <row r="30112" spans="22:26">
      <c r="V30112" s="288"/>
      <c r="W30112" s="287"/>
      <c r="Z30112" s="289"/>
    </row>
    <row r="30113" spans="22:26">
      <c r="V30113" s="288"/>
      <c r="W30113" s="287"/>
      <c r="Z30113" s="289"/>
    </row>
    <row r="30114" spans="22:26">
      <c r="V30114" s="288"/>
      <c r="W30114" s="287"/>
      <c r="Z30114" s="289"/>
    </row>
    <row r="30115" spans="22:26">
      <c r="V30115" s="288"/>
      <c r="W30115" s="287"/>
      <c r="Z30115" s="289"/>
    </row>
    <row r="30116" spans="22:26">
      <c r="V30116" s="288"/>
      <c r="W30116" s="287"/>
      <c r="Z30116" s="289"/>
    </row>
    <row r="30117" spans="22:26">
      <c r="V30117" s="288"/>
      <c r="W30117" s="287"/>
      <c r="Z30117" s="289"/>
    </row>
    <row r="30118" spans="22:26">
      <c r="V30118" s="288"/>
      <c r="W30118" s="287"/>
      <c r="Z30118" s="289"/>
    </row>
    <row r="30119" spans="22:26">
      <c r="V30119" s="288"/>
      <c r="W30119" s="287"/>
      <c r="Z30119" s="289"/>
    </row>
    <row r="30120" spans="22:26">
      <c r="V30120" s="288"/>
      <c r="W30120" s="287"/>
      <c r="Z30120" s="289"/>
    </row>
    <row r="30121" spans="22:26">
      <c r="V30121" s="288"/>
      <c r="W30121" s="287"/>
      <c r="Z30121" s="289"/>
    </row>
    <row r="30122" spans="22:26">
      <c r="V30122" s="288"/>
      <c r="W30122" s="287"/>
      <c r="Z30122" s="289"/>
    </row>
    <row r="30123" spans="22:26">
      <c r="V30123" s="288"/>
      <c r="W30123" s="287"/>
      <c r="Z30123" s="289"/>
    </row>
    <row r="30124" spans="22:26">
      <c r="V30124" s="288"/>
      <c r="W30124" s="287"/>
      <c r="Z30124" s="289"/>
    </row>
    <row r="30125" spans="22:26">
      <c r="V30125" s="288"/>
      <c r="W30125" s="287"/>
      <c r="Z30125" s="289"/>
    </row>
    <row r="30126" spans="22:26">
      <c r="V30126" s="288"/>
      <c r="W30126" s="287"/>
      <c r="Z30126" s="289"/>
    </row>
    <row r="30127" spans="22:26">
      <c r="V30127" s="288"/>
      <c r="W30127" s="287"/>
      <c r="Z30127" s="289"/>
    </row>
    <row r="30128" spans="22:26">
      <c r="V30128" s="288"/>
      <c r="W30128" s="287"/>
      <c r="Z30128" s="289"/>
    </row>
    <row r="30129" spans="22:26">
      <c r="V30129" s="288"/>
      <c r="W30129" s="287"/>
      <c r="Z30129" s="289"/>
    </row>
    <row r="30130" spans="22:26">
      <c r="V30130" s="288"/>
      <c r="W30130" s="287"/>
      <c r="Z30130" s="289"/>
    </row>
    <row r="30131" spans="22:26">
      <c r="V30131" s="288"/>
      <c r="W30131" s="287"/>
      <c r="Z30131" s="289"/>
    </row>
    <row r="30132" spans="22:26">
      <c r="V30132" s="288"/>
      <c r="W30132" s="287"/>
      <c r="Z30132" s="289"/>
    </row>
    <row r="30133" spans="22:26">
      <c r="V30133" s="288"/>
      <c r="W30133" s="287"/>
      <c r="Z30133" s="289"/>
    </row>
    <row r="30134" spans="22:26">
      <c r="V30134" s="288"/>
      <c r="W30134" s="287"/>
      <c r="Z30134" s="289"/>
    </row>
    <row r="30135" spans="22:26">
      <c r="V30135" s="288"/>
      <c r="W30135" s="287"/>
      <c r="Z30135" s="289"/>
    </row>
    <row r="30136" spans="22:26">
      <c r="V30136" s="288"/>
      <c r="W30136" s="287"/>
      <c r="Z30136" s="289"/>
    </row>
    <row r="30137" spans="22:26">
      <c r="V30137" s="288"/>
      <c r="W30137" s="287"/>
      <c r="Z30137" s="289"/>
    </row>
    <row r="30138" spans="22:26">
      <c r="V30138" s="288"/>
      <c r="W30138" s="287"/>
      <c r="Z30138" s="289"/>
    </row>
    <row r="30139" spans="22:26">
      <c r="V30139" s="288"/>
      <c r="W30139" s="287"/>
      <c r="Z30139" s="289"/>
    </row>
    <row r="30140" spans="22:26">
      <c r="V30140" s="288"/>
      <c r="W30140" s="287"/>
      <c r="Z30140" s="289"/>
    </row>
    <row r="30141" spans="22:26">
      <c r="V30141" s="288"/>
      <c r="W30141" s="287"/>
      <c r="Z30141" s="289"/>
    </row>
    <row r="30142" spans="22:26">
      <c r="V30142" s="288"/>
      <c r="W30142" s="287"/>
      <c r="Z30142" s="289"/>
    </row>
    <row r="30143" spans="22:26">
      <c r="V30143" s="288"/>
      <c r="W30143" s="287"/>
      <c r="Z30143" s="289"/>
    </row>
    <row r="30144" spans="22:26">
      <c r="V30144" s="288"/>
      <c r="W30144" s="287"/>
      <c r="Z30144" s="289"/>
    </row>
    <row r="30145" spans="22:26">
      <c r="V30145" s="288"/>
      <c r="W30145" s="287"/>
      <c r="Z30145" s="289"/>
    </row>
    <row r="30146" spans="22:26">
      <c r="V30146" s="288"/>
      <c r="W30146" s="287"/>
      <c r="Z30146" s="289"/>
    </row>
    <row r="30147" spans="22:26">
      <c r="V30147" s="288"/>
      <c r="W30147" s="287"/>
      <c r="Z30147" s="289"/>
    </row>
    <row r="30148" spans="22:26">
      <c r="V30148" s="288"/>
      <c r="W30148" s="287"/>
      <c r="Z30148" s="289"/>
    </row>
    <row r="30149" spans="22:26">
      <c r="V30149" s="288"/>
      <c r="W30149" s="287"/>
      <c r="Z30149" s="289"/>
    </row>
    <row r="30150" spans="22:26">
      <c r="V30150" s="288"/>
      <c r="W30150" s="287"/>
      <c r="Z30150" s="289"/>
    </row>
    <row r="30151" spans="22:26">
      <c r="V30151" s="288"/>
      <c r="W30151" s="287"/>
      <c r="Z30151" s="289"/>
    </row>
    <row r="30152" spans="22:26">
      <c r="V30152" s="288"/>
      <c r="W30152" s="287"/>
      <c r="Z30152" s="289"/>
    </row>
    <row r="30153" spans="22:26">
      <c r="V30153" s="288"/>
      <c r="W30153" s="287"/>
      <c r="Z30153" s="289"/>
    </row>
    <row r="30154" spans="22:26">
      <c r="V30154" s="288"/>
      <c r="W30154" s="287"/>
      <c r="Z30154" s="289"/>
    </row>
    <row r="30155" spans="22:26">
      <c r="V30155" s="288"/>
      <c r="W30155" s="287"/>
      <c r="Z30155" s="289"/>
    </row>
    <row r="30156" spans="22:26">
      <c r="V30156" s="288"/>
      <c r="W30156" s="287"/>
      <c r="Z30156" s="289"/>
    </row>
    <row r="30157" spans="22:26">
      <c r="V30157" s="288"/>
      <c r="W30157" s="287"/>
      <c r="Z30157" s="289"/>
    </row>
    <row r="30158" spans="22:26">
      <c r="V30158" s="288"/>
      <c r="W30158" s="287"/>
      <c r="Z30158" s="289"/>
    </row>
    <row r="30159" spans="22:26">
      <c r="V30159" s="288"/>
      <c r="W30159" s="287"/>
      <c r="Z30159" s="289"/>
    </row>
    <row r="30160" spans="22:26">
      <c r="V30160" s="288"/>
      <c r="W30160" s="287"/>
      <c r="Z30160" s="289"/>
    </row>
    <row r="30161" spans="22:26">
      <c r="V30161" s="288"/>
      <c r="W30161" s="287"/>
      <c r="Z30161" s="289"/>
    </row>
    <row r="30162" spans="22:26">
      <c r="V30162" s="288"/>
      <c r="W30162" s="287"/>
      <c r="Z30162" s="289"/>
    </row>
    <row r="30163" spans="22:26">
      <c r="V30163" s="288"/>
      <c r="W30163" s="287"/>
      <c r="Z30163" s="289"/>
    </row>
    <row r="30164" spans="22:26">
      <c r="V30164" s="288"/>
      <c r="W30164" s="287"/>
      <c r="Z30164" s="289"/>
    </row>
    <row r="30165" spans="22:26">
      <c r="V30165" s="288"/>
      <c r="W30165" s="287"/>
      <c r="Z30165" s="289"/>
    </row>
    <row r="30166" spans="22:26">
      <c r="V30166" s="288"/>
      <c r="W30166" s="287"/>
      <c r="Z30166" s="289"/>
    </row>
    <row r="30167" spans="22:26">
      <c r="V30167" s="288"/>
      <c r="W30167" s="287"/>
      <c r="Z30167" s="289"/>
    </row>
    <row r="30168" spans="22:26">
      <c r="V30168" s="288"/>
      <c r="W30168" s="287"/>
      <c r="Z30168" s="289"/>
    </row>
    <row r="30169" spans="22:26">
      <c r="V30169" s="288"/>
      <c r="W30169" s="287"/>
      <c r="Z30169" s="289"/>
    </row>
    <row r="30170" spans="22:26">
      <c r="V30170" s="288"/>
      <c r="W30170" s="287"/>
      <c r="Z30170" s="289"/>
    </row>
    <row r="30171" spans="22:26">
      <c r="V30171" s="288"/>
      <c r="W30171" s="287"/>
      <c r="Z30171" s="289"/>
    </row>
    <row r="30172" spans="22:26">
      <c r="V30172" s="288"/>
      <c r="W30172" s="287"/>
      <c r="Z30172" s="289"/>
    </row>
    <row r="30173" spans="22:26">
      <c r="V30173" s="288"/>
      <c r="W30173" s="287"/>
      <c r="Z30173" s="289"/>
    </row>
    <row r="30174" spans="22:26">
      <c r="V30174" s="288"/>
      <c r="W30174" s="287"/>
      <c r="Z30174" s="289"/>
    </row>
    <row r="30175" spans="22:26">
      <c r="V30175" s="288"/>
      <c r="W30175" s="287"/>
      <c r="Z30175" s="289"/>
    </row>
    <row r="30176" spans="22:26">
      <c r="V30176" s="288"/>
      <c r="W30176" s="287"/>
      <c r="Z30176" s="289"/>
    </row>
    <row r="30177" spans="22:26">
      <c r="V30177" s="288"/>
      <c r="W30177" s="287"/>
      <c r="Z30177" s="289"/>
    </row>
    <row r="30178" spans="22:26">
      <c r="V30178" s="288"/>
      <c r="W30178" s="287"/>
      <c r="Z30178" s="289"/>
    </row>
    <row r="30179" spans="22:26">
      <c r="V30179" s="288"/>
      <c r="W30179" s="287"/>
      <c r="Z30179" s="289"/>
    </row>
    <row r="30180" spans="22:26">
      <c r="V30180" s="288"/>
      <c r="W30180" s="287"/>
      <c r="Z30180" s="289"/>
    </row>
    <row r="30181" spans="22:26">
      <c r="V30181" s="288"/>
      <c r="W30181" s="287"/>
      <c r="Z30181" s="289"/>
    </row>
    <row r="30182" spans="22:26">
      <c r="V30182" s="288"/>
      <c r="W30182" s="287"/>
      <c r="Z30182" s="289"/>
    </row>
    <row r="30183" spans="22:26">
      <c r="V30183" s="288"/>
      <c r="W30183" s="287"/>
      <c r="Z30183" s="289"/>
    </row>
    <row r="30184" spans="22:26">
      <c r="V30184" s="288"/>
      <c r="W30184" s="287"/>
      <c r="Z30184" s="289"/>
    </row>
    <row r="30185" spans="22:26">
      <c r="V30185" s="288"/>
      <c r="W30185" s="287"/>
      <c r="Z30185" s="289"/>
    </row>
    <row r="30186" spans="22:26">
      <c r="V30186" s="288"/>
      <c r="W30186" s="287"/>
      <c r="Z30186" s="289"/>
    </row>
    <row r="30187" spans="22:26">
      <c r="V30187" s="288"/>
      <c r="W30187" s="287"/>
      <c r="Z30187" s="289"/>
    </row>
    <row r="30188" spans="22:26">
      <c r="V30188" s="288"/>
      <c r="W30188" s="287"/>
      <c r="Z30188" s="289"/>
    </row>
    <row r="30189" spans="22:26">
      <c r="V30189" s="288"/>
      <c r="W30189" s="287"/>
      <c r="Z30189" s="289"/>
    </row>
    <row r="30190" spans="22:26">
      <c r="V30190" s="288"/>
      <c r="W30190" s="287"/>
      <c r="Z30190" s="289"/>
    </row>
    <row r="30191" spans="22:26">
      <c r="V30191" s="288"/>
      <c r="W30191" s="287"/>
      <c r="Z30191" s="289"/>
    </row>
    <row r="30192" spans="22:26">
      <c r="V30192" s="288"/>
      <c r="W30192" s="287"/>
      <c r="Z30192" s="289"/>
    </row>
    <row r="30193" spans="22:26">
      <c r="V30193" s="288"/>
      <c r="W30193" s="287"/>
      <c r="Z30193" s="289"/>
    </row>
    <row r="30194" spans="22:26">
      <c r="V30194" s="288"/>
      <c r="W30194" s="287"/>
      <c r="Z30194" s="289"/>
    </row>
    <row r="30195" spans="22:26">
      <c r="V30195" s="288"/>
      <c r="W30195" s="287"/>
      <c r="Z30195" s="289"/>
    </row>
    <row r="30196" spans="22:26">
      <c r="V30196" s="288"/>
      <c r="W30196" s="287"/>
      <c r="Z30196" s="289"/>
    </row>
    <row r="30197" spans="22:26">
      <c r="V30197" s="288"/>
      <c r="W30197" s="287"/>
      <c r="Z30197" s="289"/>
    </row>
    <row r="30198" spans="22:26">
      <c r="V30198" s="288"/>
      <c r="W30198" s="287"/>
      <c r="Z30198" s="289"/>
    </row>
    <row r="30199" spans="22:26">
      <c r="V30199" s="288"/>
      <c r="W30199" s="287"/>
      <c r="Z30199" s="289"/>
    </row>
    <row r="30200" spans="22:26">
      <c r="V30200" s="288"/>
      <c r="W30200" s="287"/>
      <c r="Z30200" s="289"/>
    </row>
    <row r="30201" spans="22:26">
      <c r="V30201" s="288"/>
      <c r="W30201" s="287"/>
      <c r="Z30201" s="289"/>
    </row>
    <row r="30202" spans="22:26">
      <c r="V30202" s="288"/>
      <c r="W30202" s="287"/>
      <c r="Z30202" s="289"/>
    </row>
    <row r="30203" spans="22:26">
      <c r="V30203" s="288"/>
      <c r="W30203" s="287"/>
      <c r="Z30203" s="289"/>
    </row>
    <row r="30204" spans="22:26">
      <c r="V30204" s="288"/>
      <c r="W30204" s="287"/>
      <c r="Z30204" s="289"/>
    </row>
    <row r="30205" spans="22:26">
      <c r="V30205" s="288"/>
      <c r="W30205" s="287"/>
      <c r="Z30205" s="289"/>
    </row>
    <row r="30206" spans="22:26">
      <c r="V30206" s="288"/>
      <c r="W30206" s="287"/>
      <c r="Z30206" s="289"/>
    </row>
    <row r="30207" spans="22:26">
      <c r="V30207" s="288"/>
      <c r="W30207" s="287"/>
      <c r="Z30207" s="289"/>
    </row>
    <row r="30208" spans="22:26">
      <c r="V30208" s="288"/>
      <c r="W30208" s="287"/>
      <c r="Z30208" s="289"/>
    </row>
    <row r="30209" spans="22:26">
      <c r="V30209" s="288"/>
      <c r="W30209" s="287"/>
      <c r="Z30209" s="289"/>
    </row>
    <row r="30210" spans="22:26">
      <c r="V30210" s="288"/>
      <c r="W30210" s="287"/>
      <c r="Z30210" s="289"/>
    </row>
    <row r="30211" spans="22:26">
      <c r="V30211" s="288"/>
      <c r="W30211" s="287"/>
      <c r="Z30211" s="289"/>
    </row>
    <row r="30212" spans="22:26">
      <c r="V30212" s="288"/>
      <c r="W30212" s="287"/>
      <c r="Z30212" s="289"/>
    </row>
    <row r="30213" spans="22:26">
      <c r="V30213" s="288"/>
      <c r="W30213" s="287"/>
      <c r="Z30213" s="289"/>
    </row>
    <row r="30214" spans="22:26">
      <c r="V30214" s="288"/>
      <c r="W30214" s="287"/>
      <c r="Z30214" s="289"/>
    </row>
    <row r="30215" spans="22:26">
      <c r="V30215" s="288"/>
      <c r="W30215" s="287"/>
      <c r="Z30215" s="289"/>
    </row>
    <row r="30216" spans="22:26">
      <c r="V30216" s="288"/>
      <c r="W30216" s="287"/>
      <c r="Z30216" s="289"/>
    </row>
    <row r="30217" spans="22:26">
      <c r="V30217" s="288"/>
      <c r="W30217" s="287"/>
      <c r="Z30217" s="289"/>
    </row>
    <row r="30218" spans="22:26">
      <c r="V30218" s="288"/>
      <c r="W30218" s="287"/>
      <c r="Z30218" s="289"/>
    </row>
    <row r="30219" spans="22:26">
      <c r="V30219" s="288"/>
      <c r="W30219" s="287"/>
      <c r="Z30219" s="289"/>
    </row>
    <row r="30220" spans="22:26">
      <c r="V30220" s="288"/>
      <c r="W30220" s="287"/>
      <c r="Z30220" s="289"/>
    </row>
    <row r="30221" spans="22:26">
      <c r="V30221" s="288"/>
      <c r="W30221" s="287"/>
      <c r="Z30221" s="289"/>
    </row>
    <row r="30222" spans="22:26">
      <c r="V30222" s="288"/>
      <c r="W30222" s="287"/>
      <c r="Z30222" s="289"/>
    </row>
    <row r="30223" spans="22:26">
      <c r="V30223" s="288"/>
      <c r="W30223" s="287"/>
      <c r="Z30223" s="289"/>
    </row>
    <row r="30224" spans="22:26">
      <c r="V30224" s="288"/>
      <c r="W30224" s="287"/>
      <c r="Z30224" s="289"/>
    </row>
    <row r="30225" spans="22:26">
      <c r="V30225" s="288"/>
      <c r="W30225" s="287"/>
      <c r="Z30225" s="289"/>
    </row>
    <row r="30226" spans="22:26">
      <c r="V30226" s="288"/>
      <c r="W30226" s="287"/>
      <c r="Z30226" s="289"/>
    </row>
    <row r="30227" spans="22:26">
      <c r="V30227" s="288"/>
      <c r="W30227" s="287"/>
      <c r="Z30227" s="289"/>
    </row>
    <row r="30228" spans="22:26">
      <c r="V30228" s="288"/>
      <c r="W30228" s="287"/>
      <c r="Z30228" s="289"/>
    </row>
    <row r="30229" spans="22:26">
      <c r="V30229" s="288"/>
      <c r="W30229" s="287"/>
      <c r="Z30229" s="289"/>
    </row>
    <row r="30230" spans="22:26">
      <c r="V30230" s="288"/>
      <c r="W30230" s="287"/>
      <c r="Z30230" s="289"/>
    </row>
    <row r="30231" spans="22:26">
      <c r="V30231" s="288"/>
      <c r="W30231" s="287"/>
      <c r="Z30231" s="289"/>
    </row>
    <row r="30232" spans="22:26">
      <c r="V30232" s="288"/>
      <c r="W30232" s="287"/>
      <c r="Z30232" s="289"/>
    </row>
    <row r="30233" spans="22:26">
      <c r="V30233" s="288"/>
      <c r="W30233" s="287"/>
      <c r="Z30233" s="289"/>
    </row>
    <row r="30234" spans="22:26">
      <c r="V30234" s="288"/>
      <c r="W30234" s="287"/>
      <c r="Z30234" s="289"/>
    </row>
    <row r="30235" spans="22:26">
      <c r="V30235" s="288"/>
      <c r="W30235" s="287"/>
      <c r="Z30235" s="289"/>
    </row>
    <row r="30236" spans="22:26">
      <c r="V30236" s="288"/>
      <c r="W30236" s="287"/>
      <c r="Z30236" s="289"/>
    </row>
    <row r="30237" spans="22:26">
      <c r="V30237" s="288"/>
      <c r="W30237" s="287"/>
      <c r="Z30237" s="289"/>
    </row>
    <row r="30238" spans="22:26">
      <c r="V30238" s="288"/>
      <c r="W30238" s="287"/>
      <c r="Z30238" s="289"/>
    </row>
    <row r="30239" spans="22:26">
      <c r="V30239" s="288"/>
      <c r="W30239" s="287"/>
      <c r="Z30239" s="289"/>
    </row>
    <row r="30240" spans="22:26">
      <c r="V30240" s="288"/>
      <c r="W30240" s="287"/>
      <c r="Z30240" s="289"/>
    </row>
    <row r="30241" spans="22:26">
      <c r="V30241" s="288"/>
      <c r="W30241" s="287"/>
      <c r="Z30241" s="289"/>
    </row>
    <row r="30242" spans="22:26">
      <c r="V30242" s="288"/>
      <c r="W30242" s="287"/>
      <c r="Z30242" s="289"/>
    </row>
    <row r="30243" spans="22:26">
      <c r="V30243" s="288"/>
      <c r="W30243" s="287"/>
      <c r="Z30243" s="289"/>
    </row>
    <row r="30244" spans="22:26">
      <c r="V30244" s="288"/>
      <c r="W30244" s="287"/>
      <c r="Z30244" s="289"/>
    </row>
    <row r="30245" spans="22:26">
      <c r="V30245" s="288"/>
      <c r="W30245" s="287"/>
      <c r="Z30245" s="289"/>
    </row>
    <row r="30246" spans="22:26">
      <c r="V30246" s="288"/>
      <c r="W30246" s="287"/>
      <c r="Z30246" s="289"/>
    </row>
    <row r="30247" spans="22:26">
      <c r="V30247" s="288"/>
      <c r="W30247" s="287"/>
      <c r="Z30247" s="289"/>
    </row>
    <row r="30248" spans="22:26">
      <c r="V30248" s="288"/>
      <c r="W30248" s="287"/>
      <c r="Z30248" s="289"/>
    </row>
    <row r="30249" spans="22:26">
      <c r="V30249" s="288"/>
      <c r="W30249" s="287"/>
      <c r="Z30249" s="289"/>
    </row>
    <row r="30250" spans="22:26">
      <c r="V30250" s="288"/>
      <c r="W30250" s="287"/>
      <c r="Z30250" s="289"/>
    </row>
    <row r="30251" spans="22:26">
      <c r="V30251" s="288"/>
      <c r="W30251" s="287"/>
      <c r="Z30251" s="289"/>
    </row>
    <row r="30252" spans="22:26">
      <c r="V30252" s="288"/>
      <c r="W30252" s="287"/>
      <c r="Z30252" s="289"/>
    </row>
    <row r="30253" spans="22:26">
      <c r="V30253" s="288"/>
      <c r="W30253" s="287"/>
      <c r="Z30253" s="289"/>
    </row>
    <row r="30254" spans="22:26">
      <c r="V30254" s="288"/>
      <c r="W30254" s="287"/>
      <c r="Z30254" s="289"/>
    </row>
    <row r="30255" spans="22:26">
      <c r="V30255" s="288"/>
      <c r="W30255" s="287"/>
      <c r="Z30255" s="289"/>
    </row>
    <row r="30256" spans="22:26">
      <c r="V30256" s="288"/>
      <c r="W30256" s="287"/>
      <c r="Z30256" s="289"/>
    </row>
    <row r="30257" spans="22:26">
      <c r="V30257" s="288"/>
      <c r="W30257" s="287"/>
      <c r="Z30257" s="289"/>
    </row>
    <row r="30258" spans="22:26">
      <c r="V30258" s="288"/>
      <c r="W30258" s="287"/>
      <c r="Z30258" s="289"/>
    </row>
    <row r="30259" spans="22:26">
      <c r="V30259" s="288"/>
      <c r="W30259" s="287"/>
      <c r="Z30259" s="289"/>
    </row>
    <row r="30260" spans="22:26">
      <c r="V30260" s="288"/>
      <c r="W30260" s="287"/>
      <c r="Z30260" s="289"/>
    </row>
    <row r="30261" spans="22:26">
      <c r="V30261" s="288"/>
      <c r="W30261" s="287"/>
      <c r="Z30261" s="289"/>
    </row>
    <row r="30262" spans="22:26">
      <c r="V30262" s="288"/>
      <c r="W30262" s="287"/>
      <c r="Z30262" s="289"/>
    </row>
    <row r="30263" spans="22:26">
      <c r="V30263" s="288"/>
      <c r="W30263" s="287"/>
      <c r="Z30263" s="289"/>
    </row>
    <row r="30264" spans="22:26">
      <c r="V30264" s="288"/>
      <c r="W30264" s="287"/>
      <c r="Z30264" s="289"/>
    </row>
    <row r="30265" spans="22:26">
      <c r="V30265" s="288"/>
      <c r="W30265" s="287"/>
      <c r="Z30265" s="289"/>
    </row>
    <row r="30266" spans="22:26">
      <c r="V30266" s="288"/>
      <c r="W30266" s="287"/>
      <c r="Z30266" s="289"/>
    </row>
    <row r="30267" spans="22:26">
      <c r="V30267" s="288"/>
      <c r="W30267" s="287"/>
      <c r="Z30267" s="289"/>
    </row>
    <row r="30268" spans="22:26">
      <c r="V30268" s="288"/>
      <c r="W30268" s="287"/>
      <c r="Z30268" s="289"/>
    </row>
    <row r="30269" spans="22:26">
      <c r="V30269" s="288"/>
      <c r="W30269" s="287"/>
      <c r="Z30269" s="289"/>
    </row>
    <row r="30270" spans="22:26">
      <c r="V30270" s="288"/>
      <c r="W30270" s="287"/>
      <c r="Z30270" s="289"/>
    </row>
    <row r="30271" spans="22:26">
      <c r="V30271" s="288"/>
      <c r="W30271" s="287"/>
      <c r="Z30271" s="289"/>
    </row>
    <row r="30272" spans="22:26">
      <c r="V30272" s="288"/>
      <c r="W30272" s="287"/>
      <c r="Z30272" s="289"/>
    </row>
    <row r="30273" spans="22:26">
      <c r="V30273" s="288"/>
      <c r="W30273" s="287"/>
      <c r="Z30273" s="289"/>
    </row>
    <row r="30274" spans="22:26">
      <c r="V30274" s="288"/>
      <c r="W30274" s="287"/>
      <c r="Z30274" s="289"/>
    </row>
    <row r="30275" spans="22:26">
      <c r="V30275" s="288"/>
      <c r="W30275" s="287"/>
      <c r="Z30275" s="289"/>
    </row>
    <row r="30276" spans="22:26">
      <c r="V30276" s="288"/>
      <c r="W30276" s="287"/>
      <c r="Z30276" s="289"/>
    </row>
    <row r="30277" spans="22:26">
      <c r="V30277" s="288"/>
      <c r="W30277" s="287"/>
      <c r="Z30277" s="289"/>
    </row>
    <row r="30278" spans="22:26">
      <c r="V30278" s="288"/>
      <c r="W30278" s="287"/>
      <c r="Z30278" s="289"/>
    </row>
    <row r="30279" spans="22:26">
      <c r="V30279" s="288"/>
      <c r="W30279" s="287"/>
      <c r="Z30279" s="289"/>
    </row>
    <row r="30280" spans="22:26">
      <c r="V30280" s="288"/>
      <c r="W30280" s="287"/>
      <c r="Z30280" s="289"/>
    </row>
    <row r="30281" spans="22:26">
      <c r="V30281" s="288"/>
      <c r="W30281" s="287"/>
      <c r="Z30281" s="289"/>
    </row>
    <row r="30282" spans="22:26">
      <c r="V30282" s="288"/>
      <c r="W30282" s="287"/>
      <c r="Z30282" s="289"/>
    </row>
    <row r="30283" spans="22:26">
      <c r="V30283" s="288"/>
      <c r="W30283" s="287"/>
      <c r="Z30283" s="289"/>
    </row>
    <row r="30284" spans="22:26">
      <c r="V30284" s="288"/>
      <c r="W30284" s="287"/>
      <c r="Z30284" s="289"/>
    </row>
    <row r="30285" spans="22:26">
      <c r="V30285" s="288"/>
      <c r="W30285" s="287"/>
      <c r="Z30285" s="289"/>
    </row>
    <row r="30286" spans="22:26">
      <c r="V30286" s="288"/>
      <c r="W30286" s="287"/>
      <c r="Z30286" s="289"/>
    </row>
    <row r="30287" spans="22:26">
      <c r="V30287" s="288"/>
      <c r="W30287" s="287"/>
      <c r="Z30287" s="289"/>
    </row>
    <row r="30288" spans="22:26">
      <c r="V30288" s="288"/>
      <c r="W30288" s="287"/>
      <c r="Z30288" s="289"/>
    </row>
    <row r="30289" spans="22:26">
      <c r="V30289" s="288"/>
      <c r="W30289" s="287"/>
      <c r="Z30289" s="289"/>
    </row>
    <row r="30290" spans="22:26">
      <c r="V30290" s="288"/>
      <c r="W30290" s="287"/>
      <c r="Z30290" s="289"/>
    </row>
    <row r="30291" spans="22:26">
      <c r="V30291" s="288"/>
      <c r="W30291" s="287"/>
      <c r="Z30291" s="289"/>
    </row>
    <row r="30292" spans="22:26">
      <c r="V30292" s="288"/>
      <c r="W30292" s="287"/>
      <c r="Z30292" s="289"/>
    </row>
    <row r="30293" spans="22:26">
      <c r="V30293" s="288"/>
      <c r="W30293" s="287"/>
      <c r="Z30293" s="289"/>
    </row>
    <row r="30294" spans="22:26">
      <c r="V30294" s="288"/>
      <c r="W30294" s="287"/>
      <c r="Z30294" s="289"/>
    </row>
    <row r="30295" spans="22:26">
      <c r="V30295" s="288"/>
      <c r="W30295" s="287"/>
      <c r="Z30295" s="289"/>
    </row>
    <row r="30296" spans="22:26">
      <c r="V30296" s="288"/>
      <c r="W30296" s="287"/>
      <c r="Z30296" s="289"/>
    </row>
    <row r="30297" spans="22:26">
      <c r="V30297" s="288"/>
      <c r="W30297" s="287"/>
      <c r="Z30297" s="289"/>
    </row>
    <row r="30298" spans="22:26">
      <c r="V30298" s="288"/>
      <c r="W30298" s="287"/>
      <c r="Z30298" s="289"/>
    </row>
    <row r="30299" spans="22:26">
      <c r="V30299" s="288"/>
      <c r="W30299" s="287"/>
      <c r="Z30299" s="289"/>
    </row>
    <row r="30300" spans="22:26">
      <c r="V30300" s="288"/>
      <c r="W30300" s="287"/>
      <c r="Z30300" s="289"/>
    </row>
    <row r="30301" spans="22:26">
      <c r="V30301" s="288"/>
      <c r="W30301" s="287"/>
      <c r="Z30301" s="289"/>
    </row>
    <row r="30302" spans="22:26">
      <c r="V30302" s="288"/>
      <c r="W30302" s="287"/>
      <c r="Z30302" s="289"/>
    </row>
    <row r="30303" spans="22:26">
      <c r="V30303" s="288"/>
      <c r="W30303" s="287"/>
      <c r="Z30303" s="289"/>
    </row>
    <row r="30304" spans="22:26">
      <c r="V30304" s="288"/>
      <c r="W30304" s="287"/>
      <c r="Z30304" s="289"/>
    </row>
    <row r="30305" spans="22:26">
      <c r="V30305" s="288"/>
      <c r="W30305" s="287"/>
      <c r="Z30305" s="289"/>
    </row>
    <row r="30306" spans="22:26">
      <c r="V30306" s="288"/>
      <c r="W30306" s="287"/>
      <c r="Z30306" s="289"/>
    </row>
    <row r="30307" spans="22:26">
      <c r="V30307" s="288"/>
      <c r="W30307" s="287"/>
      <c r="Z30307" s="289"/>
    </row>
    <row r="30308" spans="22:26">
      <c r="V30308" s="288"/>
      <c r="W30308" s="287"/>
      <c r="Z30308" s="289"/>
    </row>
    <row r="30309" spans="22:26">
      <c r="V30309" s="288"/>
      <c r="W30309" s="287"/>
      <c r="Z30309" s="289"/>
    </row>
    <row r="30310" spans="22:26">
      <c r="V30310" s="288"/>
      <c r="W30310" s="287"/>
      <c r="Z30310" s="289"/>
    </row>
    <row r="30311" spans="22:26">
      <c r="V30311" s="288"/>
      <c r="W30311" s="287"/>
      <c r="Z30311" s="289"/>
    </row>
    <row r="30312" spans="22:26">
      <c r="V30312" s="288"/>
      <c r="W30312" s="287"/>
      <c r="Z30312" s="289"/>
    </row>
    <row r="30313" spans="22:26">
      <c r="V30313" s="288"/>
      <c r="W30313" s="287"/>
      <c r="Z30313" s="289"/>
    </row>
    <row r="30314" spans="22:26">
      <c r="V30314" s="288"/>
      <c r="W30314" s="287"/>
      <c r="Z30314" s="289"/>
    </row>
    <row r="30315" spans="22:26">
      <c r="V30315" s="288"/>
      <c r="W30315" s="287"/>
      <c r="Z30315" s="289"/>
    </row>
    <row r="30316" spans="22:26">
      <c r="V30316" s="288"/>
      <c r="W30316" s="287"/>
      <c r="Z30316" s="289"/>
    </row>
    <row r="30317" spans="22:26">
      <c r="V30317" s="288"/>
      <c r="W30317" s="287"/>
      <c r="Z30317" s="289"/>
    </row>
    <row r="30318" spans="22:26">
      <c r="V30318" s="288"/>
      <c r="W30318" s="287"/>
      <c r="Z30318" s="289"/>
    </row>
    <row r="30319" spans="22:26">
      <c r="V30319" s="288"/>
      <c r="W30319" s="287"/>
      <c r="Z30319" s="289"/>
    </row>
    <row r="30320" spans="22:26">
      <c r="V30320" s="288"/>
      <c r="W30320" s="287"/>
      <c r="Z30320" s="289"/>
    </row>
    <row r="30321" spans="22:26">
      <c r="V30321" s="288"/>
      <c r="W30321" s="287"/>
      <c r="Z30321" s="289"/>
    </row>
    <row r="30322" spans="22:26">
      <c r="V30322" s="288"/>
      <c r="W30322" s="287"/>
      <c r="Z30322" s="289"/>
    </row>
    <row r="30323" spans="22:26">
      <c r="V30323" s="288"/>
      <c r="W30323" s="287"/>
      <c r="Z30323" s="289"/>
    </row>
    <row r="30324" spans="22:26">
      <c r="V30324" s="288"/>
      <c r="W30324" s="287"/>
      <c r="Z30324" s="289"/>
    </row>
    <row r="30325" spans="22:26">
      <c r="V30325" s="288"/>
      <c r="W30325" s="287"/>
      <c r="Z30325" s="289"/>
    </row>
    <row r="30326" spans="22:26">
      <c r="V30326" s="288"/>
      <c r="W30326" s="287"/>
      <c r="Z30326" s="289"/>
    </row>
    <row r="30327" spans="22:26">
      <c r="V30327" s="288"/>
      <c r="W30327" s="287"/>
      <c r="Z30327" s="289"/>
    </row>
    <row r="30328" spans="22:26">
      <c r="V30328" s="288"/>
      <c r="W30328" s="287"/>
      <c r="Z30328" s="289"/>
    </row>
    <row r="30329" spans="22:26">
      <c r="V30329" s="288"/>
      <c r="W30329" s="287"/>
      <c r="Z30329" s="289"/>
    </row>
    <row r="30330" spans="22:26">
      <c r="V30330" s="288"/>
      <c r="W30330" s="287"/>
      <c r="Z30330" s="289"/>
    </row>
    <row r="30331" spans="22:26">
      <c r="V30331" s="288"/>
      <c r="W30331" s="287"/>
      <c r="Z30331" s="289"/>
    </row>
    <row r="30332" spans="22:26">
      <c r="V30332" s="288"/>
      <c r="W30332" s="287"/>
      <c r="Z30332" s="289"/>
    </row>
    <row r="30333" spans="22:26">
      <c r="V30333" s="288"/>
      <c r="W30333" s="287"/>
      <c r="Z30333" s="289"/>
    </row>
    <row r="30334" spans="22:26">
      <c r="V30334" s="288"/>
      <c r="W30334" s="287"/>
      <c r="Z30334" s="289"/>
    </row>
    <row r="30335" spans="22:26">
      <c r="V30335" s="288"/>
      <c r="W30335" s="287"/>
      <c r="Z30335" s="289"/>
    </row>
    <row r="30336" spans="22:26">
      <c r="V30336" s="288"/>
      <c r="W30336" s="287"/>
      <c r="Z30336" s="289"/>
    </row>
    <row r="30337" spans="22:26">
      <c r="V30337" s="288"/>
      <c r="W30337" s="287"/>
      <c r="Z30337" s="289"/>
    </row>
    <row r="30338" spans="22:26">
      <c r="V30338" s="288"/>
      <c r="W30338" s="287"/>
      <c r="Z30338" s="289"/>
    </row>
    <row r="30339" spans="22:26">
      <c r="V30339" s="288"/>
      <c r="W30339" s="287"/>
      <c r="Z30339" s="289"/>
    </row>
    <row r="30340" spans="22:26">
      <c r="V30340" s="288"/>
      <c r="W30340" s="287"/>
      <c r="Z30340" s="289"/>
    </row>
    <row r="30341" spans="22:26">
      <c r="V30341" s="288"/>
      <c r="W30341" s="287"/>
      <c r="Z30341" s="289"/>
    </row>
    <row r="30342" spans="22:26">
      <c r="V30342" s="288"/>
      <c r="W30342" s="287"/>
      <c r="Z30342" s="289"/>
    </row>
    <row r="30343" spans="22:26">
      <c r="V30343" s="288"/>
      <c r="W30343" s="287"/>
      <c r="Z30343" s="289"/>
    </row>
    <row r="30344" spans="22:26">
      <c r="V30344" s="288"/>
      <c r="W30344" s="287"/>
      <c r="Z30344" s="289"/>
    </row>
    <row r="30345" spans="22:26">
      <c r="V30345" s="288"/>
      <c r="W30345" s="287"/>
      <c r="Z30345" s="289"/>
    </row>
    <row r="30346" spans="22:26">
      <c r="V30346" s="288"/>
      <c r="W30346" s="287"/>
      <c r="Z30346" s="289"/>
    </row>
    <row r="30347" spans="22:26">
      <c r="V30347" s="288"/>
      <c r="W30347" s="287"/>
      <c r="Z30347" s="289"/>
    </row>
    <row r="30348" spans="22:26">
      <c r="V30348" s="288"/>
      <c r="W30348" s="287"/>
      <c r="Z30348" s="289"/>
    </row>
    <row r="30349" spans="22:26">
      <c r="V30349" s="288"/>
      <c r="W30349" s="287"/>
      <c r="Z30349" s="289"/>
    </row>
    <row r="30350" spans="22:26">
      <c r="V30350" s="288"/>
      <c r="W30350" s="287"/>
      <c r="Z30350" s="289"/>
    </row>
    <row r="30351" spans="22:26">
      <c r="V30351" s="288"/>
      <c r="W30351" s="287"/>
      <c r="Z30351" s="289"/>
    </row>
    <row r="30352" spans="22:26">
      <c r="V30352" s="288"/>
      <c r="W30352" s="287"/>
      <c r="Z30352" s="289"/>
    </row>
    <row r="30353" spans="22:26">
      <c r="V30353" s="288"/>
      <c r="W30353" s="287"/>
      <c r="Z30353" s="289"/>
    </row>
    <row r="30354" spans="22:26">
      <c r="V30354" s="288"/>
      <c r="W30354" s="287"/>
      <c r="Z30354" s="289"/>
    </row>
    <row r="30355" spans="22:26">
      <c r="V30355" s="288"/>
      <c r="W30355" s="287"/>
      <c r="Z30355" s="289"/>
    </row>
    <row r="30356" spans="22:26">
      <c r="V30356" s="288"/>
      <c r="W30356" s="287"/>
      <c r="Z30356" s="289"/>
    </row>
    <row r="30357" spans="22:26">
      <c r="V30357" s="288"/>
      <c r="W30357" s="287"/>
      <c r="Z30357" s="289"/>
    </row>
    <row r="30358" spans="22:26">
      <c r="V30358" s="288"/>
      <c r="W30358" s="287"/>
      <c r="Z30358" s="289"/>
    </row>
    <row r="30359" spans="22:26">
      <c r="V30359" s="288"/>
      <c r="W30359" s="287"/>
      <c r="Z30359" s="289"/>
    </row>
    <row r="30360" spans="22:26">
      <c r="V30360" s="288"/>
      <c r="W30360" s="287"/>
      <c r="Z30360" s="289"/>
    </row>
    <row r="30361" spans="22:26">
      <c r="V30361" s="288"/>
      <c r="W30361" s="287"/>
      <c r="Z30361" s="289"/>
    </row>
    <row r="30362" spans="22:26">
      <c r="V30362" s="288"/>
      <c r="W30362" s="287"/>
      <c r="Z30362" s="289"/>
    </row>
    <row r="30363" spans="22:26">
      <c r="V30363" s="288"/>
      <c r="W30363" s="287"/>
      <c r="Z30363" s="289"/>
    </row>
    <row r="30364" spans="22:26">
      <c r="V30364" s="288"/>
      <c r="W30364" s="287"/>
      <c r="Z30364" s="289"/>
    </row>
    <row r="30365" spans="22:26">
      <c r="V30365" s="288"/>
      <c r="W30365" s="287"/>
      <c r="Z30365" s="289"/>
    </row>
    <row r="30366" spans="22:26">
      <c r="V30366" s="288"/>
      <c r="W30366" s="287"/>
      <c r="Z30366" s="289"/>
    </row>
    <row r="30367" spans="22:26">
      <c r="V30367" s="288"/>
      <c r="W30367" s="287"/>
      <c r="Z30367" s="289"/>
    </row>
    <row r="30368" spans="22:26">
      <c r="V30368" s="288"/>
      <c r="W30368" s="287"/>
      <c r="Z30368" s="289"/>
    </row>
    <row r="30369" spans="22:26">
      <c r="V30369" s="288"/>
      <c r="W30369" s="287"/>
      <c r="Z30369" s="289"/>
    </row>
    <row r="30370" spans="22:26">
      <c r="V30370" s="288"/>
      <c r="W30370" s="287"/>
      <c r="Z30370" s="289"/>
    </row>
    <row r="30371" spans="22:26">
      <c r="V30371" s="288"/>
      <c r="W30371" s="287"/>
      <c r="Z30371" s="289"/>
    </row>
    <row r="30372" spans="22:26">
      <c r="V30372" s="288"/>
      <c r="W30372" s="287"/>
      <c r="Z30372" s="289"/>
    </row>
    <row r="30373" spans="22:26">
      <c r="V30373" s="288"/>
      <c r="W30373" s="287"/>
      <c r="Z30373" s="289"/>
    </row>
    <row r="30374" spans="22:26">
      <c r="V30374" s="288"/>
      <c r="W30374" s="287"/>
      <c r="Z30374" s="289"/>
    </row>
    <row r="30375" spans="22:26">
      <c r="V30375" s="288"/>
      <c r="W30375" s="287"/>
      <c r="Z30375" s="289"/>
    </row>
    <row r="30376" spans="22:26">
      <c r="V30376" s="288"/>
      <c r="W30376" s="287"/>
      <c r="Z30376" s="289"/>
    </row>
    <row r="30377" spans="22:26">
      <c r="V30377" s="288"/>
      <c r="W30377" s="287"/>
      <c r="Z30377" s="289"/>
    </row>
    <row r="30378" spans="22:26">
      <c r="V30378" s="288"/>
      <c r="W30378" s="287"/>
      <c r="Z30378" s="289"/>
    </row>
    <row r="30379" spans="22:26">
      <c r="V30379" s="288"/>
      <c r="W30379" s="287"/>
      <c r="Z30379" s="289"/>
    </row>
    <row r="30380" spans="22:26">
      <c r="V30380" s="288"/>
      <c r="W30380" s="287"/>
      <c r="Z30380" s="289"/>
    </row>
    <row r="30381" spans="22:26">
      <c r="V30381" s="288"/>
      <c r="W30381" s="287"/>
      <c r="Z30381" s="289"/>
    </row>
    <row r="30382" spans="22:26">
      <c r="V30382" s="288"/>
      <c r="W30382" s="287"/>
      <c r="Z30382" s="289"/>
    </row>
    <row r="30383" spans="22:26">
      <c r="V30383" s="288"/>
      <c r="W30383" s="287"/>
      <c r="Z30383" s="289"/>
    </row>
    <row r="30384" spans="22:26">
      <c r="V30384" s="288"/>
      <c r="W30384" s="287"/>
      <c r="Z30384" s="289"/>
    </row>
    <row r="30385" spans="22:26">
      <c r="V30385" s="288"/>
      <c r="W30385" s="287"/>
      <c r="Z30385" s="289"/>
    </row>
    <row r="30386" spans="22:26">
      <c r="V30386" s="288"/>
      <c r="W30386" s="287"/>
      <c r="Z30386" s="289"/>
    </row>
    <row r="30387" spans="22:26">
      <c r="V30387" s="288"/>
      <c r="W30387" s="287"/>
      <c r="Z30387" s="289"/>
    </row>
    <row r="30388" spans="22:26">
      <c r="V30388" s="288"/>
      <c r="W30388" s="287"/>
      <c r="Z30388" s="289"/>
    </row>
    <row r="30389" spans="22:26">
      <c r="V30389" s="288"/>
      <c r="W30389" s="287"/>
      <c r="Z30389" s="289"/>
    </row>
    <row r="30390" spans="22:26">
      <c r="V30390" s="288"/>
      <c r="W30390" s="287"/>
      <c r="Z30390" s="289"/>
    </row>
    <row r="30391" spans="22:26">
      <c r="V30391" s="288"/>
      <c r="W30391" s="287"/>
      <c r="Z30391" s="289"/>
    </row>
    <row r="30392" spans="22:26">
      <c r="V30392" s="288"/>
      <c r="W30392" s="287"/>
      <c r="Z30392" s="289"/>
    </row>
    <row r="30393" spans="22:26">
      <c r="V30393" s="288"/>
      <c r="W30393" s="287"/>
      <c r="Z30393" s="289"/>
    </row>
    <row r="30394" spans="22:26">
      <c r="V30394" s="288"/>
      <c r="W30394" s="287"/>
      <c r="Z30394" s="289"/>
    </row>
    <row r="30395" spans="22:26">
      <c r="V30395" s="288"/>
      <c r="W30395" s="287"/>
      <c r="Z30395" s="289"/>
    </row>
    <row r="30396" spans="22:26">
      <c r="V30396" s="288"/>
      <c r="W30396" s="287"/>
      <c r="Z30396" s="289"/>
    </row>
    <row r="30397" spans="22:26">
      <c r="V30397" s="288"/>
      <c r="W30397" s="287"/>
      <c r="Z30397" s="289"/>
    </row>
    <row r="30398" spans="22:26">
      <c r="V30398" s="288"/>
      <c r="W30398" s="287"/>
      <c r="Z30398" s="289"/>
    </row>
    <row r="30399" spans="22:26">
      <c r="V30399" s="288"/>
      <c r="W30399" s="287"/>
      <c r="Z30399" s="289"/>
    </row>
    <row r="30400" spans="22:26">
      <c r="V30400" s="288"/>
      <c r="W30400" s="287"/>
      <c r="Z30400" s="289"/>
    </row>
    <row r="30401" spans="22:26">
      <c r="V30401" s="288"/>
      <c r="W30401" s="287"/>
      <c r="Z30401" s="289"/>
    </row>
    <row r="30402" spans="22:26">
      <c r="V30402" s="288"/>
      <c r="W30402" s="287"/>
      <c r="Z30402" s="289"/>
    </row>
    <row r="30403" spans="22:26">
      <c r="V30403" s="288"/>
      <c r="W30403" s="287"/>
      <c r="Z30403" s="289"/>
    </row>
    <row r="30404" spans="22:26">
      <c r="V30404" s="288"/>
      <c r="W30404" s="287"/>
      <c r="Z30404" s="289"/>
    </row>
    <row r="30405" spans="22:26">
      <c r="V30405" s="288"/>
      <c r="W30405" s="287"/>
      <c r="Z30405" s="289"/>
    </row>
    <row r="30406" spans="22:26">
      <c r="V30406" s="288"/>
      <c r="W30406" s="287"/>
      <c r="Z30406" s="289"/>
    </row>
    <row r="30407" spans="22:26">
      <c r="V30407" s="288"/>
      <c r="W30407" s="287"/>
      <c r="Z30407" s="289"/>
    </row>
    <row r="30408" spans="22:26">
      <c r="V30408" s="288"/>
      <c r="W30408" s="287"/>
      <c r="Z30408" s="289"/>
    </row>
    <row r="30409" spans="22:26">
      <c r="V30409" s="288"/>
      <c r="W30409" s="287"/>
      <c r="Z30409" s="289"/>
    </row>
    <row r="30410" spans="22:26">
      <c r="V30410" s="288"/>
      <c r="W30410" s="287"/>
      <c r="Z30410" s="289"/>
    </row>
    <row r="30411" spans="22:26">
      <c r="V30411" s="288"/>
      <c r="W30411" s="287"/>
      <c r="Z30411" s="289"/>
    </row>
    <row r="30412" spans="22:26">
      <c r="V30412" s="288"/>
      <c r="W30412" s="287"/>
      <c r="Z30412" s="289"/>
    </row>
    <row r="30413" spans="22:26">
      <c r="V30413" s="288"/>
      <c r="W30413" s="287"/>
      <c r="Z30413" s="289"/>
    </row>
    <row r="30414" spans="22:26">
      <c r="V30414" s="288"/>
      <c r="W30414" s="287"/>
      <c r="Z30414" s="289"/>
    </row>
    <row r="30415" spans="22:26">
      <c r="V30415" s="288"/>
      <c r="W30415" s="287"/>
      <c r="Z30415" s="289"/>
    </row>
    <row r="30416" spans="22:26">
      <c r="V30416" s="288"/>
      <c r="W30416" s="287"/>
      <c r="Z30416" s="289"/>
    </row>
    <row r="30417" spans="22:26">
      <c r="V30417" s="288"/>
      <c r="W30417" s="287"/>
      <c r="Z30417" s="289"/>
    </row>
    <row r="30418" spans="22:26">
      <c r="V30418" s="288"/>
      <c r="W30418" s="287"/>
      <c r="Z30418" s="289"/>
    </row>
    <row r="30419" spans="22:26">
      <c r="V30419" s="288"/>
      <c r="W30419" s="287"/>
      <c r="Z30419" s="289"/>
    </row>
    <row r="30420" spans="22:26">
      <c r="V30420" s="288"/>
      <c r="W30420" s="287"/>
      <c r="Z30420" s="289"/>
    </row>
    <row r="30421" spans="22:26">
      <c r="V30421" s="288"/>
      <c r="W30421" s="287"/>
      <c r="Z30421" s="289"/>
    </row>
    <row r="30422" spans="22:26">
      <c r="V30422" s="288"/>
      <c r="W30422" s="287"/>
      <c r="Z30422" s="289"/>
    </row>
    <row r="30423" spans="22:26">
      <c r="V30423" s="288"/>
      <c r="W30423" s="287"/>
      <c r="Z30423" s="289"/>
    </row>
    <row r="30424" spans="22:26">
      <c r="V30424" s="288"/>
      <c r="W30424" s="287"/>
      <c r="Z30424" s="289"/>
    </row>
    <row r="30425" spans="22:26">
      <c r="V30425" s="288"/>
      <c r="W30425" s="287"/>
      <c r="Z30425" s="289"/>
    </row>
    <row r="30426" spans="22:26">
      <c r="V30426" s="288"/>
      <c r="W30426" s="287"/>
      <c r="Z30426" s="289"/>
    </row>
    <row r="30427" spans="22:26">
      <c r="V30427" s="288"/>
      <c r="W30427" s="287"/>
      <c r="Z30427" s="289"/>
    </row>
    <row r="30428" spans="22:26">
      <c r="V30428" s="288"/>
      <c r="W30428" s="287"/>
      <c r="Z30428" s="289"/>
    </row>
    <row r="30429" spans="22:26">
      <c r="V30429" s="288"/>
      <c r="W30429" s="287"/>
      <c r="Z30429" s="289"/>
    </row>
    <row r="30430" spans="22:26">
      <c r="V30430" s="288"/>
      <c r="W30430" s="287"/>
      <c r="Z30430" s="289"/>
    </row>
    <row r="30431" spans="22:26">
      <c r="V30431" s="288"/>
      <c r="W30431" s="287"/>
      <c r="Z30431" s="289"/>
    </row>
    <row r="30432" spans="22:26">
      <c r="V30432" s="288"/>
      <c r="W30432" s="287"/>
      <c r="Z30432" s="289"/>
    </row>
    <row r="30433" spans="22:26">
      <c r="V30433" s="288"/>
      <c r="W30433" s="287"/>
      <c r="Z30433" s="289"/>
    </row>
    <row r="30434" spans="22:26">
      <c r="V30434" s="288"/>
      <c r="W30434" s="287"/>
      <c r="Z30434" s="289"/>
    </row>
    <row r="30435" spans="22:26">
      <c r="V30435" s="288"/>
      <c r="W30435" s="287"/>
      <c r="Z30435" s="289"/>
    </row>
    <row r="30436" spans="22:26">
      <c r="V30436" s="288"/>
      <c r="W30436" s="287"/>
      <c r="Z30436" s="289"/>
    </row>
    <row r="30437" spans="22:26">
      <c r="V30437" s="288"/>
      <c r="W30437" s="287"/>
      <c r="Z30437" s="289"/>
    </row>
    <row r="30438" spans="22:26">
      <c r="V30438" s="288"/>
      <c r="W30438" s="287"/>
      <c r="Z30438" s="289"/>
    </row>
    <row r="30439" spans="22:26">
      <c r="V30439" s="288"/>
      <c r="W30439" s="287"/>
      <c r="Z30439" s="289"/>
    </row>
    <row r="30440" spans="22:26">
      <c r="V30440" s="288"/>
      <c r="W30440" s="287"/>
      <c r="Z30440" s="289"/>
    </row>
    <row r="30441" spans="22:26">
      <c r="V30441" s="288"/>
      <c r="W30441" s="287"/>
      <c r="Z30441" s="289"/>
    </row>
    <row r="30442" spans="22:26">
      <c r="V30442" s="288"/>
      <c r="W30442" s="287"/>
      <c r="Z30442" s="289"/>
    </row>
    <row r="30443" spans="22:26">
      <c r="V30443" s="288"/>
      <c r="W30443" s="287"/>
      <c r="Z30443" s="289"/>
    </row>
    <row r="30444" spans="22:26">
      <c r="V30444" s="288"/>
      <c r="W30444" s="287"/>
      <c r="Z30444" s="289"/>
    </row>
    <row r="30445" spans="22:26">
      <c r="V30445" s="288"/>
      <c r="W30445" s="287"/>
      <c r="Z30445" s="289"/>
    </row>
    <row r="30446" spans="22:26">
      <c r="V30446" s="288"/>
      <c r="W30446" s="287"/>
      <c r="Z30446" s="289"/>
    </row>
    <row r="30447" spans="22:26">
      <c r="V30447" s="288"/>
      <c r="W30447" s="287"/>
      <c r="Z30447" s="289"/>
    </row>
    <row r="30448" spans="22:26">
      <c r="V30448" s="288"/>
      <c r="W30448" s="287"/>
      <c r="Z30448" s="289"/>
    </row>
    <row r="30449" spans="22:26">
      <c r="V30449" s="288"/>
      <c r="W30449" s="287"/>
      <c r="Z30449" s="289"/>
    </row>
    <row r="30450" spans="22:26">
      <c r="V30450" s="288"/>
      <c r="W30450" s="287"/>
      <c r="Z30450" s="289"/>
    </row>
    <row r="30451" spans="22:26">
      <c r="V30451" s="288"/>
      <c r="W30451" s="287"/>
      <c r="Z30451" s="289"/>
    </row>
    <row r="30452" spans="22:26">
      <c r="V30452" s="288"/>
      <c r="W30452" s="287"/>
      <c r="Z30452" s="289"/>
    </row>
    <row r="30453" spans="22:26">
      <c r="V30453" s="288"/>
      <c r="W30453" s="287"/>
      <c r="Z30453" s="289"/>
    </row>
    <row r="30454" spans="22:26">
      <c r="V30454" s="288"/>
      <c r="W30454" s="287"/>
      <c r="Z30454" s="289"/>
    </row>
    <row r="30455" spans="22:26">
      <c r="V30455" s="288"/>
      <c r="W30455" s="287"/>
      <c r="Z30455" s="289"/>
    </row>
    <row r="30456" spans="22:26">
      <c r="V30456" s="288"/>
      <c r="W30456" s="287"/>
      <c r="Z30456" s="289"/>
    </row>
    <row r="30457" spans="22:26">
      <c r="V30457" s="288"/>
      <c r="W30457" s="287"/>
      <c r="Z30457" s="289"/>
    </row>
    <row r="30458" spans="22:26">
      <c r="V30458" s="288"/>
      <c r="W30458" s="287"/>
      <c r="Z30458" s="289"/>
    </row>
    <row r="30459" spans="22:26">
      <c r="V30459" s="288"/>
      <c r="W30459" s="287"/>
      <c r="Z30459" s="289"/>
    </row>
    <row r="30460" spans="22:26">
      <c r="V30460" s="288"/>
      <c r="W30460" s="287"/>
      <c r="Z30460" s="289"/>
    </row>
    <row r="30461" spans="22:26">
      <c r="V30461" s="288"/>
      <c r="W30461" s="287"/>
      <c r="Z30461" s="289"/>
    </row>
    <row r="30462" spans="22:26">
      <c r="V30462" s="288"/>
      <c r="W30462" s="287"/>
      <c r="Z30462" s="289"/>
    </row>
    <row r="30463" spans="22:26">
      <c r="V30463" s="288"/>
      <c r="W30463" s="287"/>
      <c r="Z30463" s="289"/>
    </row>
    <row r="30464" spans="22:26">
      <c r="V30464" s="288"/>
      <c r="W30464" s="287"/>
      <c r="Z30464" s="289"/>
    </row>
    <row r="30465" spans="22:26">
      <c r="V30465" s="288"/>
      <c r="W30465" s="287"/>
      <c r="Z30465" s="289"/>
    </row>
    <row r="30466" spans="22:26">
      <c r="V30466" s="288"/>
      <c r="W30466" s="287"/>
      <c r="Z30466" s="289"/>
    </row>
    <row r="30467" spans="22:26">
      <c r="V30467" s="288"/>
      <c r="W30467" s="287"/>
      <c r="Z30467" s="289"/>
    </row>
    <row r="30468" spans="22:26">
      <c r="V30468" s="288"/>
      <c r="W30468" s="287"/>
      <c r="Z30468" s="289"/>
    </row>
    <row r="30469" spans="22:26">
      <c r="V30469" s="288"/>
      <c r="W30469" s="287"/>
      <c r="Z30469" s="289"/>
    </row>
    <row r="30470" spans="22:26">
      <c r="V30470" s="288"/>
      <c r="W30470" s="287"/>
      <c r="Z30470" s="289"/>
    </row>
    <row r="30471" spans="22:26">
      <c r="V30471" s="288"/>
      <c r="W30471" s="287"/>
      <c r="Z30471" s="289"/>
    </row>
    <row r="30472" spans="22:26">
      <c r="V30472" s="288"/>
      <c r="W30472" s="287"/>
      <c r="Z30472" s="289"/>
    </row>
    <row r="30473" spans="22:26">
      <c r="V30473" s="288"/>
      <c r="W30473" s="287"/>
      <c r="Z30473" s="289"/>
    </row>
    <row r="30474" spans="22:26">
      <c r="V30474" s="288"/>
      <c r="W30474" s="287"/>
      <c r="Z30474" s="289"/>
    </row>
    <row r="30475" spans="22:26">
      <c r="V30475" s="288"/>
      <c r="W30475" s="287"/>
      <c r="Z30475" s="289"/>
    </row>
    <row r="30476" spans="22:26">
      <c r="V30476" s="288"/>
      <c r="W30476" s="287"/>
      <c r="Z30476" s="289"/>
    </row>
    <row r="30477" spans="22:26">
      <c r="V30477" s="288"/>
      <c r="W30477" s="287"/>
      <c r="Z30477" s="289"/>
    </row>
    <row r="30478" spans="22:26">
      <c r="V30478" s="288"/>
      <c r="W30478" s="287"/>
      <c r="Z30478" s="289"/>
    </row>
    <row r="30479" spans="22:26">
      <c r="V30479" s="288"/>
      <c r="W30479" s="287"/>
      <c r="Z30479" s="289"/>
    </row>
    <row r="30480" spans="22:26">
      <c r="V30480" s="288"/>
      <c r="W30480" s="287"/>
      <c r="Z30480" s="289"/>
    </row>
    <row r="30481" spans="22:26">
      <c r="V30481" s="288"/>
      <c r="W30481" s="287"/>
      <c r="Z30481" s="289"/>
    </row>
    <row r="30482" spans="22:26">
      <c r="V30482" s="288"/>
      <c r="W30482" s="287"/>
      <c r="Z30482" s="289"/>
    </row>
    <row r="30483" spans="22:26">
      <c r="V30483" s="288"/>
      <c r="W30483" s="287"/>
      <c r="Z30483" s="289"/>
    </row>
    <row r="30484" spans="22:26">
      <c r="V30484" s="288"/>
      <c r="W30484" s="287"/>
      <c r="Z30484" s="289"/>
    </row>
    <row r="30485" spans="22:26">
      <c r="V30485" s="288"/>
      <c r="W30485" s="287"/>
      <c r="Z30485" s="289"/>
    </row>
    <row r="30486" spans="22:26">
      <c r="V30486" s="288"/>
      <c r="W30486" s="287"/>
      <c r="Z30486" s="289"/>
    </row>
    <row r="30487" spans="22:26">
      <c r="V30487" s="288"/>
      <c r="W30487" s="287"/>
      <c r="Z30487" s="289"/>
    </row>
    <row r="30488" spans="22:26">
      <c r="V30488" s="288"/>
      <c r="W30488" s="287"/>
      <c r="Z30488" s="289"/>
    </row>
    <row r="30489" spans="22:26">
      <c r="V30489" s="288"/>
      <c r="W30489" s="287"/>
      <c r="Z30489" s="289"/>
    </row>
    <row r="30490" spans="22:26">
      <c r="V30490" s="288"/>
      <c r="W30490" s="287"/>
      <c r="Z30490" s="289"/>
    </row>
    <row r="30491" spans="22:26">
      <c r="V30491" s="288"/>
      <c r="W30491" s="287"/>
      <c r="Z30491" s="289"/>
    </row>
    <row r="30492" spans="22:26">
      <c r="V30492" s="288"/>
      <c r="W30492" s="287"/>
      <c r="Z30492" s="289"/>
    </row>
    <row r="30493" spans="22:26">
      <c r="V30493" s="288"/>
      <c r="W30493" s="287"/>
      <c r="Z30493" s="289"/>
    </row>
    <row r="30494" spans="22:26">
      <c r="V30494" s="288"/>
      <c r="W30494" s="287"/>
      <c r="Z30494" s="289"/>
    </row>
    <row r="30495" spans="22:26">
      <c r="V30495" s="288"/>
      <c r="W30495" s="287"/>
      <c r="Z30495" s="289"/>
    </row>
    <row r="30496" spans="22:26">
      <c r="V30496" s="288"/>
      <c r="W30496" s="287"/>
      <c r="Z30496" s="289"/>
    </row>
    <row r="30497" spans="22:26">
      <c r="V30497" s="288"/>
      <c r="W30497" s="287"/>
      <c r="Z30497" s="289"/>
    </row>
    <row r="30498" spans="22:26">
      <c r="V30498" s="288"/>
      <c r="W30498" s="287"/>
      <c r="Z30498" s="289"/>
    </row>
    <row r="30499" spans="22:26">
      <c r="V30499" s="288"/>
      <c r="W30499" s="287"/>
      <c r="Z30499" s="289"/>
    </row>
    <row r="30500" spans="22:26">
      <c r="V30500" s="288"/>
      <c r="W30500" s="287"/>
      <c r="Z30500" s="289"/>
    </row>
    <row r="30501" spans="22:26">
      <c r="V30501" s="288"/>
      <c r="W30501" s="287"/>
      <c r="Z30501" s="289"/>
    </row>
    <row r="30502" spans="22:26">
      <c r="V30502" s="288"/>
      <c r="W30502" s="287"/>
      <c r="Z30502" s="289"/>
    </row>
    <row r="30503" spans="22:26">
      <c r="V30503" s="288"/>
      <c r="W30503" s="287"/>
      <c r="Z30503" s="289"/>
    </row>
    <row r="30504" spans="22:26">
      <c r="V30504" s="288"/>
      <c r="W30504" s="287"/>
      <c r="Z30504" s="289"/>
    </row>
    <row r="30505" spans="22:26">
      <c r="V30505" s="288"/>
      <c r="W30505" s="287"/>
      <c r="Z30505" s="289"/>
    </row>
    <row r="30506" spans="22:26">
      <c r="V30506" s="288"/>
      <c r="W30506" s="287"/>
      <c r="Z30506" s="289"/>
    </row>
    <row r="30507" spans="22:26">
      <c r="V30507" s="288"/>
      <c r="W30507" s="287"/>
      <c r="Z30507" s="289"/>
    </row>
    <row r="30508" spans="22:26">
      <c r="V30508" s="288"/>
      <c r="W30508" s="287"/>
      <c r="Z30508" s="289"/>
    </row>
    <row r="30509" spans="22:26">
      <c r="V30509" s="288"/>
      <c r="W30509" s="287"/>
      <c r="Z30509" s="289"/>
    </row>
    <row r="30510" spans="22:26">
      <c r="V30510" s="288"/>
      <c r="W30510" s="287"/>
      <c r="Z30510" s="289"/>
    </row>
    <row r="30511" spans="22:26">
      <c r="V30511" s="288"/>
      <c r="W30511" s="287"/>
      <c r="Z30511" s="289"/>
    </row>
    <row r="30512" spans="22:26">
      <c r="V30512" s="288"/>
      <c r="W30512" s="287"/>
      <c r="Z30512" s="289"/>
    </row>
    <row r="30513" spans="22:26">
      <c r="V30513" s="288"/>
      <c r="W30513" s="287"/>
      <c r="Z30513" s="289"/>
    </row>
    <row r="30514" spans="22:26">
      <c r="V30514" s="288"/>
      <c r="W30514" s="287"/>
      <c r="Z30514" s="289"/>
    </row>
    <row r="30515" spans="22:26">
      <c r="V30515" s="288"/>
      <c r="W30515" s="287"/>
      <c r="Z30515" s="289"/>
    </row>
    <row r="30516" spans="22:26">
      <c r="V30516" s="288"/>
      <c r="W30516" s="287"/>
      <c r="Z30516" s="289"/>
    </row>
    <row r="30517" spans="22:26">
      <c r="V30517" s="288"/>
      <c r="W30517" s="287"/>
      <c r="Z30517" s="289"/>
    </row>
    <row r="30518" spans="22:26">
      <c r="V30518" s="288"/>
      <c r="W30518" s="287"/>
      <c r="Z30518" s="289"/>
    </row>
    <row r="30519" spans="22:26">
      <c r="V30519" s="288"/>
      <c r="W30519" s="287"/>
      <c r="Z30519" s="289"/>
    </row>
    <row r="30520" spans="22:26">
      <c r="V30520" s="288"/>
      <c r="W30520" s="287"/>
      <c r="Z30520" s="289"/>
    </row>
    <row r="30521" spans="22:26">
      <c r="V30521" s="288"/>
      <c r="W30521" s="287"/>
      <c r="Z30521" s="289"/>
    </row>
    <row r="30522" spans="22:26">
      <c r="V30522" s="288"/>
      <c r="W30522" s="287"/>
      <c r="Z30522" s="289"/>
    </row>
    <row r="30523" spans="22:26">
      <c r="V30523" s="288"/>
      <c r="W30523" s="287"/>
      <c r="Z30523" s="289"/>
    </row>
    <row r="30524" spans="22:26">
      <c r="V30524" s="288"/>
      <c r="W30524" s="287"/>
      <c r="Z30524" s="289"/>
    </row>
    <row r="30525" spans="22:26">
      <c r="V30525" s="288"/>
      <c r="W30525" s="287"/>
      <c r="Z30525" s="289"/>
    </row>
    <row r="30526" spans="22:26">
      <c r="V30526" s="288"/>
      <c r="W30526" s="287"/>
      <c r="Z30526" s="289"/>
    </row>
    <row r="30527" spans="22:26">
      <c r="V30527" s="288"/>
      <c r="W30527" s="287"/>
      <c r="Z30527" s="289"/>
    </row>
    <row r="30528" spans="22:26">
      <c r="V30528" s="288"/>
      <c r="W30528" s="287"/>
      <c r="Z30528" s="289"/>
    </row>
    <row r="30529" spans="22:26">
      <c r="V30529" s="288"/>
      <c r="W30529" s="287"/>
      <c r="Z30529" s="289"/>
    </row>
    <row r="30530" spans="22:26">
      <c r="V30530" s="288"/>
      <c r="W30530" s="287"/>
      <c r="Z30530" s="289"/>
    </row>
    <row r="30531" spans="22:26">
      <c r="V30531" s="288"/>
      <c r="W30531" s="287"/>
      <c r="Z30531" s="289"/>
    </row>
    <row r="30532" spans="22:26">
      <c r="V30532" s="288"/>
      <c r="W30532" s="287"/>
      <c r="Z30532" s="289"/>
    </row>
    <row r="30533" spans="22:26">
      <c r="V30533" s="288"/>
      <c r="W30533" s="287"/>
      <c r="Z30533" s="289"/>
    </row>
    <row r="30534" spans="22:26">
      <c r="V30534" s="288"/>
      <c r="W30534" s="287"/>
      <c r="Z30534" s="289"/>
    </row>
    <row r="30535" spans="22:26">
      <c r="V30535" s="288"/>
      <c r="W30535" s="287"/>
      <c r="Z30535" s="289"/>
    </row>
    <row r="30536" spans="22:26">
      <c r="V30536" s="288"/>
      <c r="W30536" s="287"/>
      <c r="Z30536" s="289"/>
    </row>
    <row r="30537" spans="22:26">
      <c r="V30537" s="288"/>
      <c r="W30537" s="287"/>
      <c r="Z30537" s="289"/>
    </row>
    <row r="30538" spans="22:26">
      <c r="V30538" s="288"/>
      <c r="W30538" s="287"/>
      <c r="Z30538" s="289"/>
    </row>
    <row r="30539" spans="22:26">
      <c r="V30539" s="288"/>
      <c r="W30539" s="287"/>
      <c r="Z30539" s="289"/>
    </row>
    <row r="30540" spans="22:26">
      <c r="V30540" s="288"/>
      <c r="W30540" s="287"/>
      <c r="Z30540" s="289"/>
    </row>
    <row r="30541" spans="22:26">
      <c r="V30541" s="288"/>
      <c r="W30541" s="287"/>
      <c r="Z30541" s="289"/>
    </row>
    <row r="30542" spans="22:26">
      <c r="V30542" s="288"/>
      <c r="W30542" s="287"/>
      <c r="Z30542" s="289"/>
    </row>
    <row r="30543" spans="22:26">
      <c r="V30543" s="288"/>
      <c r="W30543" s="287"/>
      <c r="Z30543" s="289"/>
    </row>
    <row r="30544" spans="22:26">
      <c r="V30544" s="288"/>
      <c r="W30544" s="287"/>
      <c r="Z30544" s="289"/>
    </row>
    <row r="30545" spans="22:26">
      <c r="V30545" s="288"/>
      <c r="W30545" s="287"/>
      <c r="Z30545" s="289"/>
    </row>
    <row r="30546" spans="22:26">
      <c r="V30546" s="288"/>
      <c r="W30546" s="287"/>
      <c r="Z30546" s="289"/>
    </row>
    <row r="30547" spans="22:26">
      <c r="V30547" s="288"/>
      <c r="W30547" s="287"/>
      <c r="Z30547" s="289"/>
    </row>
    <row r="30548" spans="22:26">
      <c r="V30548" s="288"/>
      <c r="W30548" s="287"/>
      <c r="Z30548" s="289"/>
    </row>
    <row r="30549" spans="22:26">
      <c r="V30549" s="288"/>
      <c r="W30549" s="287"/>
      <c r="Z30549" s="289"/>
    </row>
    <row r="30550" spans="22:26">
      <c r="V30550" s="288"/>
      <c r="W30550" s="287"/>
      <c r="Z30550" s="289"/>
    </row>
    <row r="30551" spans="22:26">
      <c r="V30551" s="288"/>
      <c r="W30551" s="287"/>
      <c r="Z30551" s="289"/>
    </row>
    <row r="30552" spans="22:26">
      <c r="V30552" s="288"/>
      <c r="W30552" s="287"/>
      <c r="Z30552" s="289"/>
    </row>
    <row r="30553" spans="22:26">
      <c r="V30553" s="288"/>
      <c r="W30553" s="287"/>
      <c r="Z30553" s="289"/>
    </row>
    <row r="30554" spans="22:26">
      <c r="V30554" s="288"/>
      <c r="W30554" s="287"/>
      <c r="Z30554" s="289"/>
    </row>
    <row r="30555" spans="22:26">
      <c r="V30555" s="288"/>
      <c r="W30555" s="287"/>
      <c r="Z30555" s="289"/>
    </row>
    <row r="30556" spans="22:26">
      <c r="V30556" s="288"/>
      <c r="W30556" s="287"/>
      <c r="Z30556" s="289"/>
    </row>
    <row r="30557" spans="22:26">
      <c r="V30557" s="288"/>
      <c r="W30557" s="287"/>
      <c r="Z30557" s="289"/>
    </row>
    <row r="30558" spans="22:26">
      <c r="V30558" s="288"/>
      <c r="W30558" s="287"/>
      <c r="Z30558" s="289"/>
    </row>
    <row r="30559" spans="22:26">
      <c r="V30559" s="288"/>
      <c r="W30559" s="287"/>
      <c r="Z30559" s="289"/>
    </row>
    <row r="30560" spans="22:26">
      <c r="V30560" s="288"/>
      <c r="W30560" s="287"/>
      <c r="Z30560" s="289"/>
    </row>
    <row r="30561" spans="22:26">
      <c r="V30561" s="288"/>
      <c r="W30561" s="287"/>
      <c r="Z30561" s="289"/>
    </row>
    <row r="30562" spans="22:26">
      <c r="V30562" s="288"/>
      <c r="W30562" s="287"/>
      <c r="Z30562" s="289"/>
    </row>
    <row r="30563" spans="22:26">
      <c r="V30563" s="288"/>
      <c r="W30563" s="287"/>
      <c r="Z30563" s="289"/>
    </row>
    <row r="30564" spans="22:26">
      <c r="V30564" s="288"/>
      <c r="W30564" s="287"/>
      <c r="Z30564" s="289"/>
    </row>
    <row r="30565" spans="22:26">
      <c r="V30565" s="288"/>
      <c r="W30565" s="287"/>
      <c r="Z30565" s="289"/>
    </row>
    <row r="30566" spans="22:26">
      <c r="V30566" s="288"/>
      <c r="W30566" s="287"/>
      <c r="Z30566" s="289"/>
    </row>
    <row r="30567" spans="22:26">
      <c r="V30567" s="288"/>
      <c r="W30567" s="287"/>
      <c r="Z30567" s="289"/>
    </row>
    <row r="30568" spans="22:26">
      <c r="V30568" s="288"/>
      <c r="W30568" s="287"/>
      <c r="Z30568" s="289"/>
    </row>
    <row r="30569" spans="22:26">
      <c r="V30569" s="288"/>
      <c r="W30569" s="287"/>
      <c r="Z30569" s="289"/>
    </row>
    <row r="30570" spans="22:26">
      <c r="V30570" s="288"/>
      <c r="W30570" s="287"/>
      <c r="Z30570" s="289"/>
    </row>
    <row r="30571" spans="22:26">
      <c r="V30571" s="288"/>
      <c r="W30571" s="287"/>
      <c r="Z30571" s="289"/>
    </row>
    <row r="30572" spans="22:26">
      <c r="V30572" s="288"/>
      <c r="W30572" s="287"/>
      <c r="Z30572" s="289"/>
    </row>
    <row r="30573" spans="22:26">
      <c r="V30573" s="288"/>
      <c r="W30573" s="287"/>
      <c r="Z30573" s="289"/>
    </row>
    <row r="30574" spans="22:26">
      <c r="V30574" s="288"/>
      <c r="W30574" s="287"/>
      <c r="Z30574" s="289"/>
    </row>
    <row r="30575" spans="22:26">
      <c r="V30575" s="288"/>
      <c r="W30575" s="287"/>
      <c r="Z30575" s="289"/>
    </row>
    <row r="30576" spans="22:26">
      <c r="V30576" s="288"/>
      <c r="W30576" s="287"/>
      <c r="Z30576" s="289"/>
    </row>
    <row r="30577" spans="22:26">
      <c r="V30577" s="288"/>
      <c r="W30577" s="287"/>
      <c r="Z30577" s="289"/>
    </row>
    <row r="30578" spans="22:26">
      <c r="V30578" s="288"/>
      <c r="W30578" s="287"/>
      <c r="Z30578" s="289"/>
    </row>
    <row r="30579" spans="22:26">
      <c r="V30579" s="288"/>
      <c r="W30579" s="287"/>
      <c r="Z30579" s="289"/>
    </row>
    <row r="30580" spans="22:26">
      <c r="V30580" s="288"/>
      <c r="W30580" s="287"/>
      <c r="Z30580" s="289"/>
    </row>
    <row r="30581" spans="22:26">
      <c r="V30581" s="288"/>
      <c r="W30581" s="287"/>
      <c r="Z30581" s="289"/>
    </row>
    <row r="30582" spans="22:26">
      <c r="V30582" s="288"/>
      <c r="W30582" s="287"/>
      <c r="Z30582" s="289"/>
    </row>
    <row r="30583" spans="22:26">
      <c r="V30583" s="288"/>
      <c r="W30583" s="287"/>
      <c r="Z30583" s="289"/>
    </row>
    <row r="30584" spans="22:26">
      <c r="V30584" s="288"/>
      <c r="W30584" s="287"/>
      <c r="Z30584" s="289"/>
    </row>
    <row r="30585" spans="22:26">
      <c r="V30585" s="288"/>
      <c r="W30585" s="287"/>
      <c r="Z30585" s="289"/>
    </row>
    <row r="30586" spans="22:26">
      <c r="V30586" s="288"/>
      <c r="W30586" s="287"/>
      <c r="Z30586" s="289"/>
    </row>
    <row r="30587" spans="22:26">
      <c r="V30587" s="288"/>
      <c r="W30587" s="287"/>
      <c r="Z30587" s="289"/>
    </row>
    <row r="30588" spans="22:26">
      <c r="V30588" s="288"/>
      <c r="W30588" s="287"/>
      <c r="Z30588" s="289"/>
    </row>
    <row r="30589" spans="22:26">
      <c r="V30589" s="288"/>
      <c r="W30589" s="287"/>
      <c r="Z30589" s="289"/>
    </row>
    <row r="30590" spans="22:26">
      <c r="V30590" s="288"/>
      <c r="W30590" s="287"/>
      <c r="Z30590" s="289"/>
    </row>
    <row r="30591" spans="22:26">
      <c r="V30591" s="288"/>
      <c r="W30591" s="287"/>
      <c r="Z30591" s="289"/>
    </row>
    <row r="30592" spans="22:26">
      <c r="V30592" s="288"/>
      <c r="W30592" s="287"/>
      <c r="Z30592" s="289"/>
    </row>
    <row r="30593" spans="22:26">
      <c r="V30593" s="288"/>
      <c r="W30593" s="287"/>
      <c r="Z30593" s="289"/>
    </row>
    <row r="30594" spans="22:26">
      <c r="V30594" s="288"/>
      <c r="W30594" s="287"/>
      <c r="Z30594" s="289"/>
    </row>
    <row r="30595" spans="22:26">
      <c r="V30595" s="288"/>
      <c r="W30595" s="287"/>
      <c r="Z30595" s="289"/>
    </row>
    <row r="30596" spans="22:26">
      <c r="V30596" s="288"/>
      <c r="W30596" s="287"/>
      <c r="Z30596" s="289"/>
    </row>
    <row r="30597" spans="22:26">
      <c r="V30597" s="288"/>
      <c r="W30597" s="287"/>
      <c r="Z30597" s="289"/>
    </row>
    <row r="30598" spans="22:26">
      <c r="V30598" s="288"/>
      <c r="W30598" s="287"/>
      <c r="Z30598" s="289"/>
    </row>
    <row r="30599" spans="22:26">
      <c r="V30599" s="288"/>
      <c r="W30599" s="287"/>
      <c r="Z30599" s="289"/>
    </row>
    <row r="30600" spans="22:26">
      <c r="V30600" s="288"/>
      <c r="W30600" s="287"/>
      <c r="Z30600" s="289"/>
    </row>
    <row r="30601" spans="22:26">
      <c r="V30601" s="288"/>
      <c r="W30601" s="287"/>
      <c r="Z30601" s="289"/>
    </row>
    <row r="30602" spans="22:26">
      <c r="V30602" s="288"/>
      <c r="W30602" s="287"/>
      <c r="Z30602" s="289"/>
    </row>
    <row r="30603" spans="22:26">
      <c r="V30603" s="288"/>
      <c r="W30603" s="287"/>
      <c r="Z30603" s="289"/>
    </row>
    <row r="30604" spans="22:26">
      <c r="V30604" s="288"/>
      <c r="W30604" s="287"/>
      <c r="Z30604" s="289"/>
    </row>
    <row r="30605" spans="22:26">
      <c r="V30605" s="288"/>
      <c r="W30605" s="287"/>
      <c r="Z30605" s="289"/>
    </row>
    <row r="30606" spans="22:26">
      <c r="V30606" s="288"/>
      <c r="W30606" s="287"/>
      <c r="Z30606" s="289"/>
    </row>
    <row r="30607" spans="22:26">
      <c r="V30607" s="288"/>
      <c r="W30607" s="287"/>
      <c r="Z30607" s="289"/>
    </row>
    <row r="30608" spans="22:26">
      <c r="V30608" s="288"/>
      <c r="W30608" s="287"/>
      <c r="Z30608" s="289"/>
    </row>
    <row r="30609" spans="22:26">
      <c r="V30609" s="288"/>
      <c r="W30609" s="287"/>
      <c r="Z30609" s="289"/>
    </row>
    <row r="30610" spans="22:26">
      <c r="V30610" s="288"/>
      <c r="W30610" s="287"/>
      <c r="Z30610" s="289"/>
    </row>
    <row r="30611" spans="22:26">
      <c r="V30611" s="288"/>
      <c r="W30611" s="287"/>
      <c r="Z30611" s="289"/>
    </row>
    <row r="30612" spans="22:26">
      <c r="V30612" s="288"/>
      <c r="W30612" s="287"/>
      <c r="Z30612" s="289"/>
    </row>
    <row r="30613" spans="22:26">
      <c r="V30613" s="288"/>
      <c r="W30613" s="287"/>
      <c r="Z30613" s="289"/>
    </row>
    <row r="30614" spans="22:26">
      <c r="V30614" s="288"/>
      <c r="W30614" s="287"/>
      <c r="Z30614" s="289"/>
    </row>
    <row r="30615" spans="22:26">
      <c r="V30615" s="288"/>
      <c r="W30615" s="287"/>
      <c r="Z30615" s="289"/>
    </row>
    <row r="30616" spans="22:26">
      <c r="V30616" s="288"/>
      <c r="W30616" s="287"/>
      <c r="Z30616" s="289"/>
    </row>
    <row r="30617" spans="22:26">
      <c r="V30617" s="288"/>
      <c r="W30617" s="287"/>
      <c r="Z30617" s="289"/>
    </row>
    <row r="30618" spans="22:26">
      <c r="V30618" s="288"/>
      <c r="W30618" s="287"/>
      <c r="Z30618" s="289"/>
    </row>
    <row r="30619" spans="22:26">
      <c r="V30619" s="288"/>
      <c r="W30619" s="287"/>
      <c r="Z30619" s="289"/>
    </row>
    <row r="30620" spans="22:26">
      <c r="V30620" s="288"/>
      <c r="W30620" s="287"/>
      <c r="Z30620" s="289"/>
    </row>
    <row r="30621" spans="22:26">
      <c r="V30621" s="288"/>
      <c r="W30621" s="287"/>
      <c r="Z30621" s="289"/>
    </row>
    <row r="30622" spans="22:26">
      <c r="V30622" s="288"/>
      <c r="W30622" s="287"/>
      <c r="Z30622" s="289"/>
    </row>
    <row r="30623" spans="22:26">
      <c r="V30623" s="288"/>
      <c r="W30623" s="287"/>
      <c r="Z30623" s="289"/>
    </row>
    <row r="30624" spans="22:26">
      <c r="V30624" s="288"/>
      <c r="W30624" s="287"/>
      <c r="Z30624" s="289"/>
    </row>
    <row r="30625" spans="22:26">
      <c r="V30625" s="288"/>
      <c r="W30625" s="287"/>
      <c r="Z30625" s="289"/>
    </row>
    <row r="30626" spans="22:26">
      <c r="V30626" s="288"/>
      <c r="W30626" s="287"/>
      <c r="Z30626" s="289"/>
    </row>
    <row r="30627" spans="22:26">
      <c r="V30627" s="288"/>
      <c r="W30627" s="287"/>
      <c r="Z30627" s="289"/>
    </row>
    <row r="30628" spans="22:26">
      <c r="V30628" s="288"/>
      <c r="W30628" s="287"/>
      <c r="Z30628" s="289"/>
    </row>
    <row r="30629" spans="22:26">
      <c r="V30629" s="288"/>
      <c r="W30629" s="287"/>
      <c r="Z30629" s="289"/>
    </row>
    <row r="30630" spans="22:26">
      <c r="V30630" s="288"/>
      <c r="W30630" s="287"/>
      <c r="Z30630" s="289"/>
    </row>
    <row r="30631" spans="22:26">
      <c r="V30631" s="288"/>
      <c r="W30631" s="287"/>
      <c r="Z30631" s="289"/>
    </row>
    <row r="30632" spans="22:26">
      <c r="V30632" s="288"/>
      <c r="W30632" s="287"/>
      <c r="Z30632" s="289"/>
    </row>
    <row r="30633" spans="22:26">
      <c r="V30633" s="288"/>
      <c r="W30633" s="287"/>
      <c r="Z30633" s="289"/>
    </row>
    <row r="30634" spans="22:26">
      <c r="V30634" s="288"/>
      <c r="W30634" s="287"/>
      <c r="Z30634" s="289"/>
    </row>
    <row r="30635" spans="22:26">
      <c r="V30635" s="288"/>
      <c r="W30635" s="287"/>
      <c r="Z30635" s="289"/>
    </row>
    <row r="30636" spans="22:26">
      <c r="V30636" s="288"/>
      <c r="W30636" s="287"/>
      <c r="Z30636" s="289"/>
    </row>
    <row r="30637" spans="22:26">
      <c r="V30637" s="288"/>
      <c r="W30637" s="287"/>
      <c r="Z30637" s="289"/>
    </row>
    <row r="30638" spans="22:26">
      <c r="V30638" s="288"/>
      <c r="W30638" s="287"/>
      <c r="Z30638" s="289"/>
    </row>
    <row r="30639" spans="22:26">
      <c r="V30639" s="288"/>
      <c r="W30639" s="287"/>
      <c r="Z30639" s="289"/>
    </row>
    <row r="30640" spans="22:26">
      <c r="V30640" s="288"/>
      <c r="W30640" s="287"/>
      <c r="Z30640" s="289"/>
    </row>
    <row r="30641" spans="22:26">
      <c r="V30641" s="288"/>
      <c r="W30641" s="287"/>
      <c r="Z30641" s="289"/>
    </row>
    <row r="30642" spans="22:26">
      <c r="V30642" s="288"/>
      <c r="W30642" s="287"/>
      <c r="Z30642" s="289"/>
    </row>
    <row r="30643" spans="22:26">
      <c r="V30643" s="288"/>
      <c r="W30643" s="287"/>
      <c r="Z30643" s="289"/>
    </row>
    <row r="30644" spans="22:26">
      <c r="V30644" s="288"/>
      <c r="W30644" s="287"/>
      <c r="Z30644" s="289"/>
    </row>
    <row r="30645" spans="22:26">
      <c r="V30645" s="288"/>
      <c r="W30645" s="287"/>
      <c r="Z30645" s="289"/>
    </row>
    <row r="30646" spans="22:26">
      <c r="V30646" s="288"/>
      <c r="W30646" s="287"/>
      <c r="Z30646" s="289"/>
    </row>
    <row r="30647" spans="22:26">
      <c r="V30647" s="288"/>
      <c r="W30647" s="287"/>
      <c r="Z30647" s="289"/>
    </row>
    <row r="30648" spans="22:26">
      <c r="V30648" s="288"/>
      <c r="W30648" s="287"/>
      <c r="Z30648" s="289"/>
    </row>
    <row r="30649" spans="22:26">
      <c r="V30649" s="288"/>
      <c r="W30649" s="287"/>
      <c r="Z30649" s="289"/>
    </row>
    <row r="30650" spans="22:26">
      <c r="V30650" s="288"/>
      <c r="W30650" s="287"/>
      <c r="Z30650" s="289"/>
    </row>
    <row r="30651" spans="22:26">
      <c r="V30651" s="288"/>
      <c r="W30651" s="287"/>
      <c r="Z30651" s="289"/>
    </row>
    <row r="30652" spans="22:26">
      <c r="V30652" s="288"/>
      <c r="W30652" s="287"/>
      <c r="Z30652" s="289"/>
    </row>
    <row r="30653" spans="22:26">
      <c r="V30653" s="288"/>
      <c r="W30653" s="287"/>
      <c r="Z30653" s="289"/>
    </row>
    <row r="30654" spans="22:26">
      <c r="V30654" s="288"/>
      <c r="W30654" s="287"/>
      <c r="Z30654" s="289"/>
    </row>
    <row r="30655" spans="22:26">
      <c r="V30655" s="288"/>
      <c r="W30655" s="287"/>
      <c r="Z30655" s="289"/>
    </row>
    <row r="30656" spans="22:26">
      <c r="V30656" s="288"/>
      <c r="W30656" s="287"/>
      <c r="Z30656" s="289"/>
    </row>
    <row r="30657" spans="22:26">
      <c r="V30657" s="288"/>
      <c r="W30657" s="287"/>
      <c r="Z30657" s="289"/>
    </row>
    <row r="30658" spans="22:26">
      <c r="V30658" s="288"/>
      <c r="W30658" s="287"/>
      <c r="Z30658" s="289"/>
    </row>
    <row r="30659" spans="22:26">
      <c r="V30659" s="288"/>
      <c r="W30659" s="287"/>
      <c r="Z30659" s="289"/>
    </row>
    <row r="30660" spans="22:26">
      <c r="V30660" s="288"/>
      <c r="W30660" s="287"/>
      <c r="Z30660" s="289"/>
    </row>
    <row r="30661" spans="22:26">
      <c r="V30661" s="288"/>
      <c r="W30661" s="287"/>
      <c r="Z30661" s="289"/>
    </row>
    <row r="30662" spans="22:26">
      <c r="V30662" s="288"/>
      <c r="W30662" s="287"/>
      <c r="Z30662" s="289"/>
    </row>
    <row r="30663" spans="22:26">
      <c r="V30663" s="288"/>
      <c r="W30663" s="287"/>
      <c r="Z30663" s="289"/>
    </row>
    <row r="30664" spans="22:26">
      <c r="V30664" s="288"/>
      <c r="W30664" s="287"/>
      <c r="Z30664" s="289"/>
    </row>
    <row r="30665" spans="22:26">
      <c r="V30665" s="288"/>
      <c r="W30665" s="287"/>
      <c r="Z30665" s="289"/>
    </row>
    <row r="30666" spans="22:26">
      <c r="V30666" s="288"/>
      <c r="W30666" s="287"/>
      <c r="Z30666" s="289"/>
    </row>
    <row r="30667" spans="22:26">
      <c r="V30667" s="288"/>
      <c r="W30667" s="287"/>
      <c r="Z30667" s="289"/>
    </row>
    <row r="30668" spans="22:26">
      <c r="V30668" s="288"/>
      <c r="W30668" s="287"/>
      <c r="Z30668" s="289"/>
    </row>
    <row r="30669" spans="22:26">
      <c r="V30669" s="288"/>
      <c r="W30669" s="287"/>
      <c r="Z30669" s="289"/>
    </row>
    <row r="30670" spans="22:26">
      <c r="V30670" s="288"/>
      <c r="W30670" s="287"/>
      <c r="Z30670" s="289"/>
    </row>
    <row r="30671" spans="22:26">
      <c r="V30671" s="288"/>
      <c r="W30671" s="287"/>
      <c r="Z30671" s="289"/>
    </row>
    <row r="30672" spans="22:26">
      <c r="V30672" s="288"/>
      <c r="W30672" s="287"/>
      <c r="Z30672" s="289"/>
    </row>
    <row r="30673" spans="22:26">
      <c r="V30673" s="288"/>
      <c r="W30673" s="287"/>
      <c r="Z30673" s="289"/>
    </row>
    <row r="30674" spans="22:26">
      <c r="V30674" s="288"/>
      <c r="W30674" s="287"/>
      <c r="Z30674" s="289"/>
    </row>
    <row r="30675" spans="22:26">
      <c r="V30675" s="288"/>
      <c r="W30675" s="287"/>
      <c r="Z30675" s="289"/>
    </row>
    <row r="30676" spans="22:26">
      <c r="V30676" s="288"/>
      <c r="W30676" s="287"/>
      <c r="Z30676" s="289"/>
    </row>
    <row r="30677" spans="22:26">
      <c r="V30677" s="288"/>
      <c r="W30677" s="287"/>
      <c r="Z30677" s="289"/>
    </row>
    <row r="30678" spans="22:26">
      <c r="V30678" s="288"/>
      <c r="W30678" s="287"/>
      <c r="Z30678" s="289"/>
    </row>
    <row r="30679" spans="22:26">
      <c r="V30679" s="288"/>
      <c r="W30679" s="287"/>
      <c r="Z30679" s="289"/>
    </row>
    <row r="30680" spans="22:26">
      <c r="V30680" s="288"/>
      <c r="W30680" s="287"/>
      <c r="Z30680" s="289"/>
    </row>
    <row r="30681" spans="22:26">
      <c r="V30681" s="288"/>
      <c r="W30681" s="287"/>
      <c r="Z30681" s="289"/>
    </row>
    <row r="30682" spans="22:26">
      <c r="V30682" s="288"/>
      <c r="W30682" s="287"/>
      <c r="Z30682" s="289"/>
    </row>
    <row r="30683" spans="22:26">
      <c r="V30683" s="288"/>
      <c r="W30683" s="287"/>
      <c r="Z30683" s="289"/>
    </row>
    <row r="30684" spans="22:26">
      <c r="V30684" s="288"/>
      <c r="W30684" s="287"/>
      <c r="Z30684" s="289"/>
    </row>
    <row r="30685" spans="22:26">
      <c r="V30685" s="288"/>
      <c r="W30685" s="287"/>
      <c r="Z30685" s="289"/>
    </row>
    <row r="30686" spans="22:26">
      <c r="V30686" s="288"/>
      <c r="W30686" s="287"/>
      <c r="Z30686" s="289"/>
    </row>
    <row r="30687" spans="22:26">
      <c r="V30687" s="288"/>
      <c r="W30687" s="287"/>
      <c r="Z30687" s="289"/>
    </row>
    <row r="30688" spans="22:26">
      <c r="V30688" s="288"/>
      <c r="W30688" s="287"/>
      <c r="Z30688" s="289"/>
    </row>
    <row r="30689" spans="22:26">
      <c r="V30689" s="288"/>
      <c r="W30689" s="287"/>
      <c r="Z30689" s="289"/>
    </row>
    <row r="30690" spans="22:26">
      <c r="V30690" s="288"/>
      <c r="W30690" s="287"/>
      <c r="Z30690" s="289"/>
    </row>
    <row r="30691" spans="22:26">
      <c r="V30691" s="288"/>
      <c r="W30691" s="287"/>
      <c r="Z30691" s="289"/>
    </row>
    <row r="30692" spans="22:26">
      <c r="V30692" s="288"/>
      <c r="W30692" s="287"/>
      <c r="Z30692" s="289"/>
    </row>
    <row r="30693" spans="22:26">
      <c r="V30693" s="288"/>
      <c r="W30693" s="287"/>
      <c r="Z30693" s="289"/>
    </row>
    <row r="30694" spans="22:26">
      <c r="V30694" s="288"/>
      <c r="W30694" s="287"/>
      <c r="Z30694" s="289"/>
    </row>
    <row r="30695" spans="22:26">
      <c r="V30695" s="288"/>
      <c r="W30695" s="287"/>
      <c r="Z30695" s="289"/>
    </row>
    <row r="30696" spans="22:26">
      <c r="V30696" s="288"/>
      <c r="W30696" s="287"/>
      <c r="Z30696" s="289"/>
    </row>
    <row r="30697" spans="22:26">
      <c r="V30697" s="288"/>
      <c r="W30697" s="287"/>
      <c r="Z30697" s="289"/>
    </row>
    <row r="30698" spans="22:26">
      <c r="V30698" s="288"/>
      <c r="W30698" s="287"/>
      <c r="Z30698" s="289"/>
    </row>
    <row r="30699" spans="22:26">
      <c r="V30699" s="288"/>
      <c r="W30699" s="287"/>
      <c r="Z30699" s="289"/>
    </row>
    <row r="30700" spans="22:26">
      <c r="V30700" s="288"/>
      <c r="W30700" s="287"/>
      <c r="Z30700" s="289"/>
    </row>
    <row r="30701" spans="22:26">
      <c r="V30701" s="288"/>
      <c r="W30701" s="287"/>
      <c r="Z30701" s="289"/>
    </row>
    <row r="30702" spans="22:26">
      <c r="V30702" s="288"/>
      <c r="W30702" s="287"/>
      <c r="Z30702" s="289"/>
    </row>
    <row r="30703" spans="22:26">
      <c r="V30703" s="288"/>
      <c r="W30703" s="287"/>
      <c r="Z30703" s="289"/>
    </row>
    <row r="30704" spans="22:26">
      <c r="V30704" s="288"/>
      <c r="W30704" s="287"/>
      <c r="Z30704" s="289"/>
    </row>
    <row r="30705" spans="22:26">
      <c r="V30705" s="288"/>
      <c r="W30705" s="287"/>
      <c r="Z30705" s="289"/>
    </row>
    <row r="30706" spans="22:26">
      <c r="V30706" s="288"/>
      <c r="W30706" s="287"/>
      <c r="Z30706" s="289"/>
    </row>
    <row r="30707" spans="22:26">
      <c r="V30707" s="288"/>
      <c r="W30707" s="287"/>
      <c r="Z30707" s="289"/>
    </row>
    <row r="30708" spans="22:26">
      <c r="V30708" s="288"/>
      <c r="W30708" s="287"/>
      <c r="Z30708" s="289"/>
    </row>
    <row r="30709" spans="22:26">
      <c r="V30709" s="288"/>
      <c r="W30709" s="287"/>
      <c r="Z30709" s="289"/>
    </row>
    <row r="30710" spans="22:26">
      <c r="V30710" s="288"/>
      <c r="W30710" s="287"/>
      <c r="Z30710" s="289"/>
    </row>
    <row r="30711" spans="22:26">
      <c r="V30711" s="288"/>
      <c r="W30711" s="287"/>
      <c r="Z30711" s="289"/>
    </row>
    <row r="30712" spans="22:26">
      <c r="V30712" s="288"/>
      <c r="W30712" s="287"/>
      <c r="Z30712" s="289"/>
    </row>
    <row r="30713" spans="22:26">
      <c r="V30713" s="288"/>
      <c r="W30713" s="287"/>
      <c r="Z30713" s="289"/>
    </row>
    <row r="30714" spans="22:26">
      <c r="V30714" s="288"/>
      <c r="W30714" s="287"/>
      <c r="Z30714" s="289"/>
    </row>
    <row r="30715" spans="22:26">
      <c r="V30715" s="288"/>
      <c r="W30715" s="287"/>
      <c r="Z30715" s="289"/>
    </row>
    <row r="30716" spans="22:26">
      <c r="V30716" s="288"/>
      <c r="W30716" s="287"/>
      <c r="Z30716" s="289"/>
    </row>
    <row r="30717" spans="22:26">
      <c r="V30717" s="288"/>
      <c r="W30717" s="287"/>
      <c r="Z30717" s="289"/>
    </row>
    <row r="30718" spans="22:26">
      <c r="V30718" s="288"/>
      <c r="W30718" s="287"/>
      <c r="Z30718" s="289"/>
    </row>
    <row r="30719" spans="22:26">
      <c r="V30719" s="288"/>
      <c r="W30719" s="287"/>
      <c r="Z30719" s="289"/>
    </row>
    <row r="30720" spans="22:26">
      <c r="V30720" s="288"/>
      <c r="W30720" s="287"/>
      <c r="Z30720" s="289"/>
    </row>
    <row r="30721" spans="22:26">
      <c r="V30721" s="288"/>
      <c r="W30721" s="287"/>
      <c r="Z30721" s="289"/>
    </row>
    <row r="30722" spans="22:26">
      <c r="V30722" s="288"/>
      <c r="W30722" s="287"/>
      <c r="Z30722" s="289"/>
    </row>
    <row r="30723" spans="22:26">
      <c r="V30723" s="288"/>
      <c r="W30723" s="287"/>
      <c r="Z30723" s="289"/>
    </row>
    <row r="30724" spans="22:26">
      <c r="V30724" s="288"/>
      <c r="W30724" s="287"/>
      <c r="Z30724" s="289"/>
    </row>
    <row r="30725" spans="22:26">
      <c r="V30725" s="288"/>
      <c r="W30725" s="287"/>
      <c r="Z30725" s="289"/>
    </row>
    <row r="30726" spans="22:26">
      <c r="V30726" s="288"/>
      <c r="W30726" s="287"/>
      <c r="Z30726" s="289"/>
    </row>
    <row r="30727" spans="22:26">
      <c r="V30727" s="288"/>
      <c r="W30727" s="287"/>
      <c r="Z30727" s="289"/>
    </row>
    <row r="30728" spans="22:26">
      <c r="V30728" s="288"/>
      <c r="W30728" s="287"/>
      <c r="Z30728" s="289"/>
    </row>
    <row r="30729" spans="22:26">
      <c r="V30729" s="288"/>
      <c r="W30729" s="287"/>
      <c r="Z30729" s="289"/>
    </row>
    <row r="30730" spans="22:26">
      <c r="V30730" s="288"/>
      <c r="W30730" s="287"/>
      <c r="Z30730" s="289"/>
    </row>
    <row r="30731" spans="22:26">
      <c r="V30731" s="288"/>
      <c r="W30731" s="287"/>
      <c r="Z30731" s="289"/>
    </row>
    <row r="30732" spans="22:26">
      <c r="V30732" s="288"/>
      <c r="W30732" s="287"/>
      <c r="Z30732" s="289"/>
    </row>
    <row r="30733" spans="22:26">
      <c r="V30733" s="288"/>
      <c r="W30733" s="287"/>
      <c r="Z30733" s="289"/>
    </row>
    <row r="30734" spans="22:26">
      <c r="V30734" s="288"/>
      <c r="W30734" s="287"/>
      <c r="Z30734" s="289"/>
    </row>
    <row r="30735" spans="22:26">
      <c r="V30735" s="288"/>
      <c r="W30735" s="287"/>
      <c r="Z30735" s="289"/>
    </row>
    <row r="30736" spans="22:26">
      <c r="V30736" s="288"/>
      <c r="W30736" s="287"/>
      <c r="Z30736" s="289"/>
    </row>
    <row r="30737" spans="22:26">
      <c r="V30737" s="288"/>
      <c r="W30737" s="287"/>
      <c r="Z30737" s="289"/>
    </row>
    <row r="30738" spans="22:26">
      <c r="V30738" s="288"/>
      <c r="W30738" s="287"/>
      <c r="Z30738" s="289"/>
    </row>
    <row r="30739" spans="22:26">
      <c r="V30739" s="288"/>
      <c r="W30739" s="287"/>
      <c r="Z30739" s="289"/>
    </row>
    <row r="30740" spans="22:26">
      <c r="V30740" s="288"/>
      <c r="W30740" s="287"/>
      <c r="Z30740" s="289"/>
    </row>
    <row r="30741" spans="22:26">
      <c r="V30741" s="288"/>
      <c r="W30741" s="287"/>
      <c r="Z30741" s="289"/>
    </row>
    <row r="30742" spans="22:26">
      <c r="V30742" s="288"/>
      <c r="W30742" s="287"/>
      <c r="Z30742" s="289"/>
    </row>
    <row r="30743" spans="22:26">
      <c r="V30743" s="288"/>
      <c r="W30743" s="287"/>
      <c r="Z30743" s="289"/>
    </row>
    <row r="30744" spans="22:26">
      <c r="V30744" s="288"/>
      <c r="W30744" s="287"/>
      <c r="Z30744" s="289"/>
    </row>
    <row r="30745" spans="22:26">
      <c r="V30745" s="288"/>
      <c r="W30745" s="287"/>
      <c r="Z30745" s="289"/>
    </row>
    <row r="30746" spans="22:26">
      <c r="V30746" s="288"/>
      <c r="W30746" s="287"/>
      <c r="Z30746" s="289"/>
    </row>
    <row r="30747" spans="22:26">
      <c r="V30747" s="288"/>
      <c r="W30747" s="287"/>
      <c r="Z30747" s="289"/>
    </row>
    <row r="30748" spans="22:26">
      <c r="V30748" s="288"/>
      <c r="W30748" s="287"/>
      <c r="Z30748" s="289"/>
    </row>
    <row r="30749" spans="22:26">
      <c r="V30749" s="288"/>
      <c r="W30749" s="287"/>
      <c r="Z30749" s="289"/>
    </row>
    <row r="30750" spans="22:26">
      <c r="V30750" s="288"/>
      <c r="W30750" s="287"/>
      <c r="Z30750" s="289"/>
    </row>
    <row r="30751" spans="22:26">
      <c r="V30751" s="288"/>
      <c r="W30751" s="287"/>
      <c r="Z30751" s="289"/>
    </row>
    <row r="30752" spans="22:26">
      <c r="V30752" s="288"/>
      <c r="W30752" s="287"/>
      <c r="Z30752" s="289"/>
    </row>
    <row r="30753" spans="22:26">
      <c r="V30753" s="288"/>
      <c r="W30753" s="287"/>
      <c r="Z30753" s="289"/>
    </row>
    <row r="30754" spans="22:26">
      <c r="V30754" s="288"/>
      <c r="W30754" s="287"/>
      <c r="Z30754" s="289"/>
    </row>
    <row r="30755" spans="22:26">
      <c r="V30755" s="288"/>
      <c r="W30755" s="287"/>
      <c r="Z30755" s="289"/>
    </row>
    <row r="30756" spans="22:26">
      <c r="V30756" s="288"/>
      <c r="W30756" s="287"/>
      <c r="Z30756" s="289"/>
    </row>
    <row r="30757" spans="22:26">
      <c r="V30757" s="288"/>
      <c r="W30757" s="287"/>
      <c r="Z30757" s="289"/>
    </row>
    <row r="30758" spans="22:26">
      <c r="V30758" s="288"/>
      <c r="W30758" s="287"/>
      <c r="Z30758" s="289"/>
    </row>
    <row r="30759" spans="22:26">
      <c r="V30759" s="288"/>
      <c r="W30759" s="287"/>
      <c r="Z30759" s="289"/>
    </row>
    <row r="30760" spans="22:26">
      <c r="V30760" s="288"/>
      <c r="W30760" s="287"/>
      <c r="Z30760" s="289"/>
    </row>
    <row r="30761" spans="22:26">
      <c r="V30761" s="288"/>
      <c r="W30761" s="287"/>
      <c r="Z30761" s="289"/>
    </row>
    <row r="30762" spans="22:26">
      <c r="V30762" s="288"/>
      <c r="W30762" s="287"/>
      <c r="Z30762" s="289"/>
    </row>
    <row r="30763" spans="22:26">
      <c r="V30763" s="288"/>
      <c r="W30763" s="287"/>
      <c r="Z30763" s="289"/>
    </row>
    <row r="30764" spans="22:26">
      <c r="V30764" s="288"/>
      <c r="W30764" s="287"/>
      <c r="Z30764" s="289"/>
    </row>
    <row r="30765" spans="22:26">
      <c r="V30765" s="288"/>
      <c r="W30765" s="287"/>
      <c r="Z30765" s="289"/>
    </row>
    <row r="30766" spans="22:26">
      <c r="V30766" s="288"/>
      <c r="W30766" s="287"/>
      <c r="Z30766" s="289"/>
    </row>
    <row r="30767" spans="22:26">
      <c r="V30767" s="288"/>
      <c r="W30767" s="287"/>
      <c r="Z30767" s="289"/>
    </row>
    <row r="30768" spans="22:26">
      <c r="V30768" s="288"/>
      <c r="W30768" s="287"/>
      <c r="Z30768" s="289"/>
    </row>
    <row r="30769" spans="22:26">
      <c r="V30769" s="288"/>
      <c r="W30769" s="287"/>
      <c r="Z30769" s="289"/>
    </row>
    <row r="30770" spans="22:26">
      <c r="V30770" s="288"/>
      <c r="W30770" s="287"/>
      <c r="Z30770" s="289"/>
    </row>
    <row r="30771" spans="22:26">
      <c r="V30771" s="288"/>
      <c r="W30771" s="287"/>
      <c r="Z30771" s="289"/>
    </row>
    <row r="30772" spans="22:26">
      <c r="V30772" s="288"/>
      <c r="W30772" s="287"/>
      <c r="Z30772" s="289"/>
    </row>
    <row r="30773" spans="22:26">
      <c r="V30773" s="288"/>
      <c r="W30773" s="287"/>
      <c r="Z30773" s="289"/>
    </row>
    <row r="30774" spans="22:26">
      <c r="V30774" s="288"/>
      <c r="W30774" s="287"/>
      <c r="Z30774" s="289"/>
    </row>
    <row r="30775" spans="22:26">
      <c r="V30775" s="288"/>
      <c r="W30775" s="287"/>
      <c r="Z30775" s="289"/>
    </row>
    <row r="30776" spans="22:26">
      <c r="V30776" s="288"/>
      <c r="W30776" s="287"/>
      <c r="Z30776" s="289"/>
    </row>
    <row r="30777" spans="22:26">
      <c r="V30777" s="288"/>
      <c r="W30777" s="287"/>
      <c r="Z30777" s="289"/>
    </row>
    <row r="30778" spans="22:26">
      <c r="V30778" s="288"/>
      <c r="W30778" s="287"/>
      <c r="Z30778" s="289"/>
    </row>
    <row r="30779" spans="22:26">
      <c r="V30779" s="288"/>
      <c r="W30779" s="287"/>
      <c r="Z30779" s="289"/>
    </row>
    <row r="30780" spans="22:26">
      <c r="V30780" s="288"/>
      <c r="W30780" s="287"/>
      <c r="Z30780" s="289"/>
    </row>
    <row r="30781" spans="22:26">
      <c r="V30781" s="288"/>
      <c r="W30781" s="287"/>
      <c r="Z30781" s="289"/>
    </row>
    <row r="30782" spans="22:26">
      <c r="V30782" s="288"/>
      <c r="W30782" s="287"/>
      <c r="Z30782" s="289"/>
    </row>
    <row r="30783" spans="22:26">
      <c r="V30783" s="288"/>
      <c r="W30783" s="287"/>
      <c r="Z30783" s="289"/>
    </row>
    <row r="30784" spans="22:26">
      <c r="V30784" s="288"/>
      <c r="W30784" s="287"/>
      <c r="Z30784" s="289"/>
    </row>
    <row r="30785" spans="22:26">
      <c r="V30785" s="288"/>
      <c r="W30785" s="287"/>
      <c r="Z30785" s="289"/>
    </row>
    <row r="30786" spans="22:26">
      <c r="V30786" s="288"/>
      <c r="W30786" s="287"/>
      <c r="Z30786" s="289"/>
    </row>
    <row r="30787" spans="22:26">
      <c r="V30787" s="288"/>
      <c r="W30787" s="287"/>
      <c r="Z30787" s="289"/>
    </row>
    <row r="30788" spans="22:26">
      <c r="V30788" s="288"/>
      <c r="W30788" s="287"/>
      <c r="Z30788" s="289"/>
    </row>
    <row r="30789" spans="22:26">
      <c r="V30789" s="288"/>
      <c r="W30789" s="287"/>
      <c r="Z30789" s="289"/>
    </row>
    <row r="30790" spans="22:26">
      <c r="V30790" s="288"/>
      <c r="W30790" s="287"/>
      <c r="Z30790" s="289"/>
    </row>
    <row r="30791" spans="22:26">
      <c r="V30791" s="288"/>
      <c r="W30791" s="287"/>
      <c r="Z30791" s="289"/>
    </row>
    <row r="30792" spans="22:26">
      <c r="V30792" s="288"/>
      <c r="W30792" s="287"/>
      <c r="Z30792" s="289"/>
    </row>
    <row r="30793" spans="22:26">
      <c r="V30793" s="288"/>
      <c r="W30793" s="287"/>
      <c r="Z30793" s="289"/>
    </row>
    <row r="30794" spans="22:26">
      <c r="V30794" s="288"/>
      <c r="W30794" s="287"/>
      <c r="Z30794" s="289"/>
    </row>
    <row r="30795" spans="22:26">
      <c r="V30795" s="288"/>
      <c r="W30795" s="287"/>
      <c r="Z30795" s="289"/>
    </row>
    <row r="30796" spans="22:26">
      <c r="V30796" s="288"/>
      <c r="W30796" s="287"/>
      <c r="Z30796" s="289"/>
    </row>
    <row r="30797" spans="22:26">
      <c r="V30797" s="288"/>
      <c r="W30797" s="287"/>
      <c r="Z30797" s="289"/>
    </row>
    <row r="30798" spans="22:26">
      <c r="V30798" s="288"/>
      <c r="W30798" s="287"/>
      <c r="Z30798" s="289"/>
    </row>
    <row r="30799" spans="22:26">
      <c r="V30799" s="288"/>
      <c r="W30799" s="287"/>
      <c r="Z30799" s="289"/>
    </row>
    <row r="30800" spans="22:26">
      <c r="V30800" s="288"/>
      <c r="W30800" s="287"/>
      <c r="Z30800" s="289"/>
    </row>
    <row r="30801" spans="22:26">
      <c r="V30801" s="288"/>
      <c r="W30801" s="287"/>
      <c r="Z30801" s="289"/>
    </row>
    <row r="30802" spans="22:26">
      <c r="V30802" s="288"/>
      <c r="W30802" s="287"/>
      <c r="Z30802" s="289"/>
    </row>
    <row r="30803" spans="22:26">
      <c r="V30803" s="288"/>
      <c r="W30803" s="287"/>
      <c r="Z30803" s="289"/>
    </row>
    <row r="30804" spans="22:26">
      <c r="V30804" s="288"/>
      <c r="W30804" s="287"/>
      <c r="Z30804" s="289"/>
    </row>
    <row r="30805" spans="22:26">
      <c r="V30805" s="288"/>
      <c r="W30805" s="287"/>
      <c r="Z30805" s="289"/>
    </row>
    <row r="30806" spans="22:26">
      <c r="V30806" s="288"/>
      <c r="W30806" s="287"/>
      <c r="Z30806" s="289"/>
    </row>
    <row r="30807" spans="22:26">
      <c r="V30807" s="288"/>
      <c r="W30807" s="287"/>
      <c r="Z30807" s="289"/>
    </row>
    <row r="30808" spans="22:26">
      <c r="V30808" s="288"/>
      <c r="W30808" s="287"/>
      <c r="Z30808" s="289"/>
    </row>
    <row r="30809" spans="22:26">
      <c r="V30809" s="288"/>
      <c r="W30809" s="287"/>
      <c r="Z30809" s="289"/>
    </row>
    <row r="30810" spans="22:26">
      <c r="V30810" s="288"/>
      <c r="W30810" s="287"/>
      <c r="Z30810" s="289"/>
    </row>
    <row r="30811" spans="22:26">
      <c r="V30811" s="288"/>
      <c r="W30811" s="287"/>
      <c r="Z30811" s="289"/>
    </row>
    <row r="30812" spans="22:26">
      <c r="V30812" s="288"/>
      <c r="W30812" s="287"/>
      <c r="Z30812" s="289"/>
    </row>
    <row r="30813" spans="22:26">
      <c r="V30813" s="288"/>
      <c r="W30813" s="287"/>
      <c r="Z30813" s="289"/>
    </row>
    <row r="30814" spans="22:26">
      <c r="V30814" s="288"/>
      <c r="W30814" s="287"/>
      <c r="Z30814" s="289"/>
    </row>
    <row r="30815" spans="22:26">
      <c r="V30815" s="288"/>
      <c r="W30815" s="287"/>
      <c r="Z30815" s="289"/>
    </row>
    <row r="30816" spans="22:26">
      <c r="V30816" s="288"/>
      <c r="W30816" s="287"/>
      <c r="Z30816" s="289"/>
    </row>
    <row r="30817" spans="22:26">
      <c r="V30817" s="288"/>
      <c r="W30817" s="287"/>
      <c r="Z30817" s="289"/>
    </row>
    <row r="30818" spans="22:26">
      <c r="V30818" s="288"/>
      <c r="W30818" s="287"/>
      <c r="Z30818" s="289"/>
    </row>
    <row r="30819" spans="22:26">
      <c r="V30819" s="288"/>
      <c r="W30819" s="287"/>
      <c r="Z30819" s="289"/>
    </row>
    <row r="30820" spans="22:26">
      <c r="V30820" s="288"/>
      <c r="W30820" s="287"/>
      <c r="Z30820" s="289"/>
    </row>
    <row r="30821" spans="22:26">
      <c r="V30821" s="288"/>
      <c r="W30821" s="287"/>
      <c r="Z30821" s="289"/>
    </row>
    <row r="30822" spans="22:26">
      <c r="V30822" s="288"/>
      <c r="W30822" s="287"/>
      <c r="Z30822" s="289"/>
    </row>
    <row r="30823" spans="22:26">
      <c r="V30823" s="288"/>
      <c r="W30823" s="287"/>
      <c r="Z30823" s="289"/>
    </row>
    <row r="30824" spans="22:26">
      <c r="V30824" s="288"/>
      <c r="W30824" s="287"/>
      <c r="Z30824" s="289"/>
    </row>
    <row r="30825" spans="22:26">
      <c r="V30825" s="288"/>
      <c r="W30825" s="287"/>
      <c r="Z30825" s="289"/>
    </row>
    <row r="30826" spans="22:26">
      <c r="V30826" s="288"/>
      <c r="W30826" s="287"/>
      <c r="Z30826" s="289"/>
    </row>
    <row r="30827" spans="22:26">
      <c r="V30827" s="288"/>
      <c r="W30827" s="287"/>
      <c r="Z30827" s="289"/>
    </row>
    <row r="30828" spans="22:26">
      <c r="V30828" s="288"/>
      <c r="W30828" s="287"/>
      <c r="Z30828" s="289"/>
    </row>
    <row r="30829" spans="22:26">
      <c r="V30829" s="288"/>
      <c r="W30829" s="287"/>
      <c r="Z30829" s="289"/>
    </row>
    <row r="30830" spans="22:26">
      <c r="V30830" s="288"/>
      <c r="W30830" s="287"/>
      <c r="Z30830" s="289"/>
    </row>
    <row r="30831" spans="22:26">
      <c r="V30831" s="288"/>
      <c r="W30831" s="287"/>
      <c r="Z30831" s="289"/>
    </row>
    <row r="30832" spans="22:26">
      <c r="V30832" s="288"/>
      <c r="W30832" s="287"/>
      <c r="Z30832" s="289"/>
    </row>
    <row r="30833" spans="22:26">
      <c r="V30833" s="288"/>
      <c r="W30833" s="287"/>
      <c r="Z30833" s="289"/>
    </row>
    <row r="30834" spans="22:26">
      <c r="V30834" s="288"/>
      <c r="W30834" s="287"/>
      <c r="Z30834" s="289"/>
    </row>
    <row r="30835" spans="22:26">
      <c r="V30835" s="288"/>
      <c r="W30835" s="287"/>
      <c r="Z30835" s="289"/>
    </row>
    <row r="30836" spans="22:26">
      <c r="V30836" s="288"/>
      <c r="W30836" s="287"/>
      <c r="Z30836" s="289"/>
    </row>
    <row r="30837" spans="22:26">
      <c r="V30837" s="288"/>
      <c r="W30837" s="287"/>
      <c r="Z30837" s="289"/>
    </row>
    <row r="30838" spans="22:26">
      <c r="V30838" s="288"/>
      <c r="W30838" s="287"/>
      <c r="Z30838" s="289"/>
    </row>
    <row r="30839" spans="22:26">
      <c r="V30839" s="288"/>
      <c r="W30839" s="287"/>
      <c r="Z30839" s="289"/>
    </row>
    <row r="30840" spans="22:26">
      <c r="V30840" s="288"/>
      <c r="W30840" s="287"/>
      <c r="Z30840" s="289"/>
    </row>
    <row r="30841" spans="22:26">
      <c r="V30841" s="288"/>
      <c r="W30841" s="287"/>
      <c r="Z30841" s="289"/>
    </row>
    <row r="30842" spans="22:26">
      <c r="V30842" s="288"/>
      <c r="W30842" s="287"/>
      <c r="Z30842" s="289"/>
    </row>
    <row r="30843" spans="22:26">
      <c r="V30843" s="288"/>
      <c r="W30843" s="287"/>
      <c r="Z30843" s="289"/>
    </row>
    <row r="30844" spans="22:26">
      <c r="V30844" s="288"/>
      <c r="W30844" s="287"/>
      <c r="Z30844" s="289"/>
    </row>
    <row r="30845" spans="22:26">
      <c r="V30845" s="288"/>
      <c r="W30845" s="287"/>
      <c r="Z30845" s="289"/>
    </row>
    <row r="30846" spans="22:26">
      <c r="V30846" s="288"/>
      <c r="W30846" s="287"/>
      <c r="Z30846" s="289"/>
    </row>
    <row r="30847" spans="22:26">
      <c r="V30847" s="288"/>
      <c r="W30847" s="287"/>
      <c r="Z30847" s="289"/>
    </row>
    <row r="30848" spans="22:26">
      <c r="V30848" s="288"/>
      <c r="W30848" s="287"/>
      <c r="Z30848" s="289"/>
    </row>
    <row r="30849" spans="22:26">
      <c r="V30849" s="288"/>
      <c r="W30849" s="287"/>
      <c r="Z30849" s="289"/>
    </row>
    <row r="30850" spans="22:26">
      <c r="V30850" s="288"/>
      <c r="W30850" s="287"/>
      <c r="Z30850" s="289"/>
    </row>
    <row r="30851" spans="22:26">
      <c r="V30851" s="288"/>
      <c r="W30851" s="287"/>
      <c r="Z30851" s="289"/>
    </row>
    <row r="30852" spans="22:26">
      <c r="V30852" s="288"/>
      <c r="W30852" s="287"/>
      <c r="Z30852" s="289"/>
    </row>
    <row r="30853" spans="22:26">
      <c r="V30853" s="288"/>
      <c r="W30853" s="287"/>
      <c r="Z30853" s="289"/>
    </row>
    <row r="30854" spans="22:26">
      <c r="V30854" s="288"/>
      <c r="W30854" s="287"/>
      <c r="Z30854" s="289"/>
    </row>
    <row r="30855" spans="22:26">
      <c r="V30855" s="288"/>
      <c r="W30855" s="287"/>
      <c r="Z30855" s="289"/>
    </row>
    <row r="30856" spans="22:26">
      <c r="V30856" s="288"/>
      <c r="W30856" s="287"/>
      <c r="Z30856" s="289"/>
    </row>
    <row r="30857" spans="22:26">
      <c r="V30857" s="288"/>
      <c r="W30857" s="287"/>
      <c r="Z30857" s="289"/>
    </row>
    <row r="30858" spans="22:26">
      <c r="V30858" s="288"/>
      <c r="W30858" s="287"/>
      <c r="Z30858" s="289"/>
    </row>
    <row r="30859" spans="22:26">
      <c r="V30859" s="288"/>
      <c r="W30859" s="287"/>
      <c r="Z30859" s="289"/>
    </row>
    <row r="30860" spans="22:26">
      <c r="V30860" s="288"/>
      <c r="W30860" s="287"/>
      <c r="Z30860" s="289"/>
    </row>
    <row r="30861" spans="22:26">
      <c r="V30861" s="288"/>
      <c r="W30861" s="287"/>
      <c r="Z30861" s="289"/>
    </row>
    <row r="30862" spans="22:26">
      <c r="V30862" s="288"/>
      <c r="W30862" s="287"/>
      <c r="Z30862" s="289"/>
    </row>
    <row r="30863" spans="22:26">
      <c r="V30863" s="288"/>
      <c r="W30863" s="287"/>
      <c r="Z30863" s="289"/>
    </row>
    <row r="30864" spans="22:26">
      <c r="V30864" s="288"/>
      <c r="W30864" s="287"/>
      <c r="Z30864" s="289"/>
    </row>
    <row r="30865" spans="22:26">
      <c r="V30865" s="288"/>
      <c r="W30865" s="287"/>
      <c r="Z30865" s="289"/>
    </row>
    <row r="30866" spans="22:26">
      <c r="V30866" s="288"/>
      <c r="W30866" s="287"/>
      <c r="Z30866" s="289"/>
    </row>
    <row r="30867" spans="22:26">
      <c r="V30867" s="288"/>
      <c r="W30867" s="287"/>
      <c r="Z30867" s="289"/>
    </row>
    <row r="30868" spans="22:26">
      <c r="V30868" s="288"/>
      <c r="W30868" s="287"/>
      <c r="Z30868" s="289"/>
    </row>
    <row r="30869" spans="22:26">
      <c r="V30869" s="288"/>
      <c r="W30869" s="287"/>
      <c r="Z30869" s="289"/>
    </row>
    <row r="30870" spans="22:26">
      <c r="V30870" s="288"/>
      <c r="W30870" s="287"/>
      <c r="Z30870" s="289"/>
    </row>
    <row r="30871" spans="22:26">
      <c r="V30871" s="288"/>
      <c r="W30871" s="287"/>
      <c r="Z30871" s="289"/>
    </row>
    <row r="30872" spans="22:26">
      <c r="V30872" s="288"/>
      <c r="W30872" s="287"/>
      <c r="Z30872" s="289"/>
    </row>
    <row r="30873" spans="22:26">
      <c r="V30873" s="288"/>
      <c r="W30873" s="287"/>
      <c r="Z30873" s="289"/>
    </row>
    <row r="30874" spans="22:26">
      <c r="V30874" s="288"/>
      <c r="W30874" s="287"/>
      <c r="Z30874" s="289"/>
    </row>
    <row r="30875" spans="22:26">
      <c r="V30875" s="288"/>
      <c r="W30875" s="287"/>
      <c r="Z30875" s="289"/>
    </row>
    <row r="30876" spans="22:26">
      <c r="V30876" s="288"/>
      <c r="W30876" s="287"/>
      <c r="Z30876" s="289"/>
    </row>
    <row r="30877" spans="22:26">
      <c r="V30877" s="288"/>
      <c r="W30877" s="287"/>
      <c r="Z30877" s="289"/>
    </row>
    <row r="30878" spans="22:26">
      <c r="V30878" s="288"/>
      <c r="W30878" s="287"/>
      <c r="Z30878" s="289"/>
    </row>
    <row r="30879" spans="22:26">
      <c r="V30879" s="288"/>
      <c r="W30879" s="287"/>
      <c r="Z30879" s="289"/>
    </row>
    <row r="30880" spans="22:26">
      <c r="V30880" s="288"/>
      <c r="W30880" s="287"/>
      <c r="Z30880" s="289"/>
    </row>
    <row r="30881" spans="22:26">
      <c r="V30881" s="288"/>
      <c r="W30881" s="287"/>
      <c r="Z30881" s="289"/>
    </row>
    <row r="30882" spans="22:26">
      <c r="V30882" s="288"/>
      <c r="W30882" s="287"/>
      <c r="Z30882" s="289"/>
    </row>
    <row r="30883" spans="22:26">
      <c r="V30883" s="288"/>
      <c r="W30883" s="287"/>
      <c r="Z30883" s="289"/>
    </row>
    <row r="30884" spans="22:26">
      <c r="V30884" s="288"/>
      <c r="W30884" s="287"/>
      <c r="Z30884" s="289"/>
    </row>
    <row r="30885" spans="22:26">
      <c r="V30885" s="288"/>
      <c r="W30885" s="287"/>
      <c r="Z30885" s="289"/>
    </row>
    <row r="30886" spans="22:26">
      <c r="V30886" s="288"/>
      <c r="W30886" s="287"/>
      <c r="Z30886" s="289"/>
    </row>
    <row r="30887" spans="22:26">
      <c r="V30887" s="288"/>
      <c r="W30887" s="287"/>
      <c r="Z30887" s="289"/>
    </row>
    <row r="30888" spans="22:26">
      <c r="V30888" s="288"/>
      <c r="W30888" s="287"/>
      <c r="Z30888" s="289"/>
    </row>
    <row r="30889" spans="22:26">
      <c r="V30889" s="288"/>
      <c r="W30889" s="287"/>
      <c r="Z30889" s="289"/>
    </row>
    <row r="30890" spans="22:26">
      <c r="V30890" s="288"/>
      <c r="W30890" s="287"/>
      <c r="Z30890" s="289"/>
    </row>
    <row r="30891" spans="22:26">
      <c r="V30891" s="288"/>
      <c r="W30891" s="287"/>
      <c r="Z30891" s="289"/>
    </row>
    <row r="30892" spans="22:26">
      <c r="V30892" s="288"/>
      <c r="W30892" s="287"/>
      <c r="Z30892" s="289"/>
    </row>
    <row r="30893" spans="22:26">
      <c r="V30893" s="288"/>
      <c r="W30893" s="287"/>
      <c r="Z30893" s="289"/>
    </row>
    <row r="30894" spans="22:26">
      <c r="V30894" s="288"/>
      <c r="W30894" s="287"/>
      <c r="Z30894" s="289"/>
    </row>
    <row r="30895" spans="22:26">
      <c r="V30895" s="288"/>
      <c r="W30895" s="287"/>
      <c r="Z30895" s="289"/>
    </row>
    <row r="30896" spans="22:26">
      <c r="V30896" s="288"/>
      <c r="W30896" s="287"/>
      <c r="Z30896" s="289"/>
    </row>
    <row r="30897" spans="22:26">
      <c r="V30897" s="288"/>
      <c r="W30897" s="287"/>
      <c r="Z30897" s="289"/>
    </row>
    <row r="30898" spans="22:26">
      <c r="V30898" s="288"/>
      <c r="W30898" s="287"/>
      <c r="Z30898" s="289"/>
    </row>
    <row r="30899" spans="22:26">
      <c r="V30899" s="288"/>
      <c r="W30899" s="287"/>
      <c r="Z30899" s="289"/>
    </row>
    <row r="30900" spans="22:26">
      <c r="V30900" s="288"/>
      <c r="W30900" s="287"/>
      <c r="Z30900" s="289"/>
    </row>
    <row r="30901" spans="22:26">
      <c r="V30901" s="288"/>
      <c r="W30901" s="287"/>
      <c r="Z30901" s="289"/>
    </row>
    <row r="30902" spans="22:26">
      <c r="V30902" s="288"/>
      <c r="W30902" s="287"/>
      <c r="Z30902" s="289"/>
    </row>
    <row r="30903" spans="22:26">
      <c r="V30903" s="288"/>
      <c r="W30903" s="287"/>
      <c r="Z30903" s="289"/>
    </row>
    <row r="30904" spans="22:26">
      <c r="V30904" s="288"/>
      <c r="W30904" s="287"/>
      <c r="Z30904" s="289"/>
    </row>
    <row r="30905" spans="22:26">
      <c r="V30905" s="288"/>
      <c r="W30905" s="287"/>
      <c r="Z30905" s="289"/>
    </row>
    <row r="30906" spans="22:26">
      <c r="V30906" s="288"/>
      <c r="W30906" s="287"/>
      <c r="Z30906" s="289"/>
    </row>
    <row r="30907" spans="22:26">
      <c r="V30907" s="288"/>
      <c r="W30907" s="287"/>
      <c r="Z30907" s="289"/>
    </row>
    <row r="30908" spans="22:26">
      <c r="V30908" s="288"/>
      <c r="W30908" s="287"/>
      <c r="Z30908" s="289"/>
    </row>
    <row r="30909" spans="22:26">
      <c r="V30909" s="288"/>
      <c r="W30909" s="287"/>
      <c r="Z30909" s="289"/>
    </row>
    <row r="30910" spans="22:26">
      <c r="V30910" s="288"/>
      <c r="W30910" s="287"/>
      <c r="Z30910" s="289"/>
    </row>
    <row r="30911" spans="22:26">
      <c r="V30911" s="288"/>
      <c r="W30911" s="287"/>
      <c r="Z30911" s="289"/>
    </row>
    <row r="30912" spans="22:26">
      <c r="V30912" s="288"/>
      <c r="W30912" s="287"/>
      <c r="Z30912" s="289"/>
    </row>
    <row r="30913" spans="22:26">
      <c r="V30913" s="288"/>
      <c r="W30913" s="287"/>
      <c r="Z30913" s="289"/>
    </row>
    <row r="30914" spans="22:26">
      <c r="V30914" s="288"/>
      <c r="W30914" s="287"/>
      <c r="Z30914" s="289"/>
    </row>
    <row r="30915" spans="22:26">
      <c r="V30915" s="288"/>
      <c r="W30915" s="287"/>
      <c r="Z30915" s="289"/>
    </row>
    <row r="30916" spans="22:26">
      <c r="V30916" s="288"/>
      <c r="W30916" s="287"/>
      <c r="Z30916" s="289"/>
    </row>
    <row r="30917" spans="22:26">
      <c r="V30917" s="288"/>
      <c r="W30917" s="287"/>
      <c r="Z30917" s="289"/>
    </row>
    <row r="30918" spans="22:26">
      <c r="V30918" s="288"/>
      <c r="W30918" s="287"/>
      <c r="Z30918" s="289"/>
    </row>
    <row r="30919" spans="22:26">
      <c r="V30919" s="288"/>
      <c r="W30919" s="287"/>
      <c r="Z30919" s="289"/>
    </row>
    <row r="30920" spans="22:26">
      <c r="V30920" s="288"/>
      <c r="W30920" s="287"/>
      <c r="Z30920" s="289"/>
    </row>
    <row r="30921" spans="22:26">
      <c r="V30921" s="288"/>
      <c r="W30921" s="287"/>
      <c r="Z30921" s="289"/>
    </row>
    <row r="30922" spans="22:26">
      <c r="V30922" s="288"/>
      <c r="W30922" s="287"/>
      <c r="Z30922" s="289"/>
    </row>
    <row r="30923" spans="22:26">
      <c r="V30923" s="288"/>
      <c r="W30923" s="287"/>
      <c r="Z30923" s="289"/>
    </row>
    <row r="30924" spans="22:26">
      <c r="V30924" s="288"/>
      <c r="W30924" s="287"/>
      <c r="Z30924" s="289"/>
    </row>
    <row r="30925" spans="22:26">
      <c r="V30925" s="288"/>
      <c r="W30925" s="287"/>
      <c r="Z30925" s="289"/>
    </row>
    <row r="30926" spans="22:26">
      <c r="V30926" s="288"/>
      <c r="W30926" s="287"/>
      <c r="Z30926" s="289"/>
    </row>
    <row r="30927" spans="22:26">
      <c r="V30927" s="288"/>
      <c r="W30927" s="287"/>
      <c r="Z30927" s="289"/>
    </row>
    <row r="30928" spans="22:26">
      <c r="V30928" s="288"/>
      <c r="W30928" s="287"/>
      <c r="Z30928" s="289"/>
    </row>
    <row r="30929" spans="22:26">
      <c r="V30929" s="288"/>
      <c r="W30929" s="287"/>
      <c r="Z30929" s="289"/>
    </row>
    <row r="30930" spans="22:26">
      <c r="V30930" s="288"/>
      <c r="W30930" s="287"/>
      <c r="Z30930" s="289"/>
    </row>
    <row r="30931" spans="22:26">
      <c r="V30931" s="288"/>
      <c r="W30931" s="287"/>
      <c r="Z30931" s="289"/>
    </row>
    <row r="30932" spans="22:26">
      <c r="V30932" s="288"/>
      <c r="W30932" s="287"/>
      <c r="Z30932" s="289"/>
    </row>
    <row r="30933" spans="22:26">
      <c r="V30933" s="288"/>
      <c r="W30933" s="287"/>
      <c r="Z30933" s="289"/>
    </row>
    <row r="30934" spans="22:26">
      <c r="V30934" s="288"/>
      <c r="W30934" s="287"/>
      <c r="Z30934" s="289"/>
    </row>
    <row r="30935" spans="22:26">
      <c r="V30935" s="288"/>
      <c r="W30935" s="287"/>
      <c r="Z30935" s="289"/>
    </row>
    <row r="30936" spans="22:26">
      <c r="V30936" s="288"/>
      <c r="W30936" s="287"/>
      <c r="Z30936" s="289"/>
    </row>
    <row r="30937" spans="22:26">
      <c r="V30937" s="288"/>
      <c r="W30937" s="287"/>
      <c r="Z30937" s="289"/>
    </row>
    <row r="30938" spans="22:26">
      <c r="V30938" s="288"/>
      <c r="W30938" s="287"/>
      <c r="Z30938" s="289"/>
    </row>
    <row r="30939" spans="22:26">
      <c r="V30939" s="288"/>
      <c r="W30939" s="287"/>
      <c r="Z30939" s="289"/>
    </row>
    <row r="30940" spans="22:26">
      <c r="V30940" s="288"/>
      <c r="W30940" s="287"/>
      <c r="Z30940" s="289"/>
    </row>
    <row r="30941" spans="22:26">
      <c r="V30941" s="288"/>
      <c r="W30941" s="287"/>
      <c r="Z30941" s="289"/>
    </row>
    <row r="30942" spans="22:26">
      <c r="V30942" s="288"/>
      <c r="W30942" s="287"/>
      <c r="Z30942" s="289"/>
    </row>
    <row r="30943" spans="22:26">
      <c r="V30943" s="288"/>
      <c r="W30943" s="287"/>
      <c r="Z30943" s="289"/>
    </row>
    <row r="30944" spans="22:26">
      <c r="V30944" s="288"/>
      <c r="W30944" s="287"/>
      <c r="Z30944" s="289"/>
    </row>
    <row r="30945" spans="22:26">
      <c r="V30945" s="288"/>
      <c r="W30945" s="287"/>
      <c r="Z30945" s="289"/>
    </row>
    <row r="30946" spans="22:26">
      <c r="V30946" s="288"/>
      <c r="W30946" s="287"/>
      <c r="Z30946" s="289"/>
    </row>
    <row r="30947" spans="22:26">
      <c r="V30947" s="288"/>
      <c r="W30947" s="287"/>
      <c r="Z30947" s="289"/>
    </row>
    <row r="30948" spans="22:26">
      <c r="V30948" s="288"/>
      <c r="W30948" s="287"/>
      <c r="Z30948" s="289"/>
    </row>
    <row r="30949" spans="22:26">
      <c r="V30949" s="288"/>
      <c r="W30949" s="287"/>
      <c r="Z30949" s="289"/>
    </row>
    <row r="30950" spans="22:26">
      <c r="V30950" s="288"/>
      <c r="W30950" s="287"/>
      <c r="Z30950" s="289"/>
    </row>
    <row r="30951" spans="22:26">
      <c r="V30951" s="288"/>
      <c r="W30951" s="287"/>
      <c r="Z30951" s="289"/>
    </row>
    <row r="30952" spans="22:26">
      <c r="V30952" s="288"/>
      <c r="W30952" s="287"/>
      <c r="Z30952" s="289"/>
    </row>
    <row r="30953" spans="22:26">
      <c r="V30953" s="288"/>
      <c r="W30953" s="287"/>
      <c r="Z30953" s="289"/>
    </row>
    <row r="30954" spans="22:26">
      <c r="V30954" s="288"/>
      <c r="W30954" s="287"/>
      <c r="Z30954" s="289"/>
    </row>
    <row r="30955" spans="22:26">
      <c r="V30955" s="288"/>
      <c r="W30955" s="287"/>
      <c r="Z30955" s="289"/>
    </row>
    <row r="30956" spans="22:26">
      <c r="V30956" s="288"/>
      <c r="W30956" s="287"/>
      <c r="Z30956" s="289"/>
    </row>
    <row r="30957" spans="22:26">
      <c r="V30957" s="288"/>
      <c r="W30957" s="287"/>
      <c r="Z30957" s="289"/>
    </row>
    <row r="30958" spans="22:26">
      <c r="V30958" s="288"/>
      <c r="W30958" s="287"/>
      <c r="Z30958" s="289"/>
    </row>
    <row r="30959" spans="22:26">
      <c r="V30959" s="288"/>
      <c r="W30959" s="287"/>
      <c r="Z30959" s="289"/>
    </row>
    <row r="30960" spans="22:26">
      <c r="V30960" s="288"/>
      <c r="W30960" s="287"/>
      <c r="Z30960" s="289"/>
    </row>
    <row r="30961" spans="22:26">
      <c r="V30961" s="288"/>
      <c r="W30961" s="287"/>
      <c r="Z30961" s="289"/>
    </row>
    <row r="30962" spans="22:26">
      <c r="V30962" s="288"/>
      <c r="W30962" s="287"/>
      <c r="Z30962" s="289"/>
    </row>
    <row r="30963" spans="22:26">
      <c r="V30963" s="288"/>
      <c r="W30963" s="287"/>
      <c r="Z30963" s="289"/>
    </row>
    <row r="30964" spans="22:26">
      <c r="V30964" s="288"/>
      <c r="W30964" s="287"/>
      <c r="Z30964" s="289"/>
    </row>
    <row r="30965" spans="22:26">
      <c r="V30965" s="288"/>
      <c r="W30965" s="287"/>
      <c r="Z30965" s="289"/>
    </row>
    <row r="30966" spans="22:26">
      <c r="V30966" s="288"/>
      <c r="W30966" s="287"/>
      <c r="Z30966" s="289"/>
    </row>
    <row r="30967" spans="22:26">
      <c r="V30967" s="288"/>
      <c r="W30967" s="287"/>
      <c r="Z30967" s="289"/>
    </row>
    <row r="30968" spans="22:26">
      <c r="V30968" s="288"/>
      <c r="W30968" s="287"/>
      <c r="Z30968" s="289"/>
    </row>
    <row r="30969" spans="22:26">
      <c r="V30969" s="288"/>
      <c r="W30969" s="287"/>
      <c r="Z30969" s="289"/>
    </row>
    <row r="30970" spans="22:26">
      <c r="V30970" s="288"/>
      <c r="W30970" s="287"/>
      <c r="Z30970" s="289"/>
    </row>
    <row r="30971" spans="22:26">
      <c r="V30971" s="288"/>
      <c r="W30971" s="287"/>
      <c r="Z30971" s="289"/>
    </row>
    <row r="30972" spans="22:26">
      <c r="V30972" s="288"/>
      <c r="W30972" s="287"/>
      <c r="Z30972" s="289"/>
    </row>
    <row r="30973" spans="22:26">
      <c r="V30973" s="288"/>
      <c r="W30973" s="287"/>
      <c r="Z30973" s="289"/>
    </row>
    <row r="30974" spans="22:26">
      <c r="V30974" s="288"/>
      <c r="W30974" s="287"/>
      <c r="Z30974" s="289"/>
    </row>
    <row r="30975" spans="22:26">
      <c r="V30975" s="288"/>
      <c r="W30975" s="287"/>
      <c r="Z30975" s="289"/>
    </row>
    <row r="30976" spans="22:26">
      <c r="V30976" s="288"/>
      <c r="W30976" s="287"/>
      <c r="Z30976" s="289"/>
    </row>
    <row r="30977" spans="22:26">
      <c r="V30977" s="288"/>
      <c r="W30977" s="287"/>
      <c r="Z30977" s="289"/>
    </row>
    <row r="30978" spans="22:26">
      <c r="V30978" s="288"/>
      <c r="W30978" s="287"/>
      <c r="Z30978" s="289"/>
    </row>
    <row r="30979" spans="22:26">
      <c r="V30979" s="288"/>
      <c r="W30979" s="287"/>
      <c r="Z30979" s="289"/>
    </row>
    <row r="30980" spans="22:26">
      <c r="V30980" s="288"/>
      <c r="W30980" s="287"/>
      <c r="Z30980" s="289"/>
    </row>
    <row r="30981" spans="22:26">
      <c r="V30981" s="288"/>
      <c r="W30981" s="287"/>
      <c r="Z30981" s="289"/>
    </row>
    <row r="30982" spans="22:26">
      <c r="V30982" s="288"/>
      <c r="W30982" s="287"/>
      <c r="Z30982" s="289"/>
    </row>
    <row r="30983" spans="22:26">
      <c r="V30983" s="288"/>
      <c r="W30983" s="287"/>
      <c r="Z30983" s="289"/>
    </row>
    <row r="30984" spans="22:26">
      <c r="V30984" s="288"/>
      <c r="W30984" s="287"/>
      <c r="Z30984" s="289"/>
    </row>
    <row r="30985" spans="22:26">
      <c r="V30985" s="288"/>
      <c r="W30985" s="287"/>
      <c r="Z30985" s="289"/>
    </row>
    <row r="30986" spans="22:26">
      <c r="V30986" s="288"/>
      <c r="W30986" s="287"/>
      <c r="Z30986" s="289"/>
    </row>
    <row r="30987" spans="22:26">
      <c r="V30987" s="288"/>
      <c r="W30987" s="287"/>
      <c r="Z30987" s="289"/>
    </row>
    <row r="30988" spans="22:26">
      <c r="V30988" s="288"/>
      <c r="W30988" s="287"/>
      <c r="Z30988" s="289"/>
    </row>
    <row r="30989" spans="22:26">
      <c r="V30989" s="288"/>
      <c r="W30989" s="287"/>
      <c r="Z30989" s="289"/>
    </row>
    <row r="30990" spans="22:26">
      <c r="V30990" s="288"/>
      <c r="W30990" s="287"/>
      <c r="Z30990" s="289"/>
    </row>
    <row r="30991" spans="22:26">
      <c r="V30991" s="288"/>
      <c r="W30991" s="287"/>
      <c r="Z30991" s="289"/>
    </row>
    <row r="30992" spans="22:26">
      <c r="V30992" s="288"/>
      <c r="W30992" s="287"/>
      <c r="Z30992" s="289"/>
    </row>
    <row r="30993" spans="22:26">
      <c r="V30993" s="288"/>
      <c r="W30993" s="287"/>
      <c r="Z30993" s="289"/>
    </row>
    <row r="30994" spans="22:26">
      <c r="V30994" s="288"/>
      <c r="W30994" s="287"/>
      <c r="Z30994" s="289"/>
    </row>
    <row r="30995" spans="22:26">
      <c r="V30995" s="288"/>
      <c r="W30995" s="287"/>
      <c r="Z30995" s="289"/>
    </row>
    <row r="30996" spans="22:26">
      <c r="V30996" s="288"/>
      <c r="W30996" s="287"/>
      <c r="Z30996" s="289"/>
    </row>
    <row r="30997" spans="22:26">
      <c r="V30997" s="288"/>
      <c r="W30997" s="287"/>
      <c r="Z30997" s="289"/>
    </row>
    <row r="30998" spans="22:26">
      <c r="V30998" s="288"/>
      <c r="W30998" s="287"/>
      <c r="Z30998" s="289"/>
    </row>
    <row r="30999" spans="22:26">
      <c r="V30999" s="288"/>
      <c r="W30999" s="287"/>
      <c r="Z30999" s="289"/>
    </row>
    <row r="31000" spans="22:26">
      <c r="V31000" s="288"/>
      <c r="W31000" s="287"/>
      <c r="Z31000" s="289"/>
    </row>
    <row r="31001" spans="22:26">
      <c r="V31001" s="288"/>
      <c r="W31001" s="287"/>
      <c r="Z31001" s="289"/>
    </row>
    <row r="31002" spans="22:26">
      <c r="V31002" s="288"/>
      <c r="W31002" s="287"/>
      <c r="Z31002" s="289"/>
    </row>
    <row r="31003" spans="22:26">
      <c r="V31003" s="288"/>
      <c r="W31003" s="287"/>
      <c r="Z31003" s="289"/>
    </row>
    <row r="31004" spans="22:26">
      <c r="V31004" s="288"/>
      <c r="W31004" s="287"/>
      <c r="Z31004" s="289"/>
    </row>
    <row r="31005" spans="22:26">
      <c r="V31005" s="288"/>
      <c r="W31005" s="287"/>
      <c r="Z31005" s="289"/>
    </row>
    <row r="31006" spans="22:26">
      <c r="V31006" s="288"/>
      <c r="W31006" s="287"/>
      <c r="Z31006" s="289"/>
    </row>
    <row r="31007" spans="22:26">
      <c r="V31007" s="288"/>
      <c r="W31007" s="287"/>
      <c r="Z31007" s="289"/>
    </row>
    <row r="31008" spans="22:26">
      <c r="V31008" s="288"/>
      <c r="W31008" s="287"/>
      <c r="Z31008" s="289"/>
    </row>
    <row r="31009" spans="22:26">
      <c r="V31009" s="288"/>
      <c r="W31009" s="287"/>
      <c r="Z31009" s="289"/>
    </row>
    <row r="31010" spans="22:26">
      <c r="V31010" s="288"/>
      <c r="W31010" s="287"/>
      <c r="Z31010" s="289"/>
    </row>
    <row r="31011" spans="22:26">
      <c r="V31011" s="288"/>
      <c r="W31011" s="287"/>
      <c r="Z31011" s="289"/>
    </row>
    <row r="31012" spans="22:26">
      <c r="V31012" s="288"/>
      <c r="W31012" s="287"/>
      <c r="Z31012" s="289"/>
    </row>
    <row r="31013" spans="22:26">
      <c r="V31013" s="288"/>
      <c r="W31013" s="287"/>
      <c r="Z31013" s="289"/>
    </row>
    <row r="31014" spans="22:26">
      <c r="V31014" s="288"/>
      <c r="W31014" s="287"/>
      <c r="Z31014" s="289"/>
    </row>
    <row r="31015" spans="22:26">
      <c r="V31015" s="288"/>
      <c r="W31015" s="287"/>
      <c r="Z31015" s="289"/>
    </row>
    <row r="31016" spans="22:26">
      <c r="V31016" s="288"/>
      <c r="W31016" s="287"/>
      <c r="Z31016" s="289"/>
    </row>
    <row r="31017" spans="22:26">
      <c r="V31017" s="288"/>
      <c r="W31017" s="287"/>
      <c r="Z31017" s="289"/>
    </row>
    <row r="31018" spans="22:26">
      <c r="V31018" s="288"/>
      <c r="W31018" s="287"/>
      <c r="Z31018" s="289"/>
    </row>
    <row r="31019" spans="22:26">
      <c r="V31019" s="288"/>
      <c r="W31019" s="287"/>
      <c r="Z31019" s="289"/>
    </row>
    <row r="31020" spans="22:26">
      <c r="V31020" s="288"/>
      <c r="W31020" s="287"/>
      <c r="Z31020" s="289"/>
    </row>
    <row r="31021" spans="22:26">
      <c r="V31021" s="288"/>
      <c r="W31021" s="287"/>
      <c r="Z31021" s="289"/>
    </row>
    <row r="31022" spans="22:26">
      <c r="V31022" s="288"/>
      <c r="W31022" s="287"/>
      <c r="Z31022" s="289"/>
    </row>
    <row r="31023" spans="22:26">
      <c r="V31023" s="288"/>
      <c r="W31023" s="287"/>
      <c r="Z31023" s="289"/>
    </row>
    <row r="31024" spans="22:26">
      <c r="V31024" s="288"/>
      <c r="W31024" s="287"/>
      <c r="Z31024" s="289"/>
    </row>
    <row r="31025" spans="22:26">
      <c r="V31025" s="288"/>
      <c r="W31025" s="287"/>
      <c r="Z31025" s="289"/>
    </row>
    <row r="31026" spans="22:26">
      <c r="V31026" s="288"/>
      <c r="W31026" s="287"/>
      <c r="Z31026" s="289"/>
    </row>
    <row r="31027" spans="22:26">
      <c r="V31027" s="288"/>
      <c r="W31027" s="287"/>
      <c r="Z31027" s="289"/>
    </row>
    <row r="31028" spans="22:26">
      <c r="V31028" s="288"/>
      <c r="W31028" s="287"/>
      <c r="Z31028" s="289"/>
    </row>
    <row r="31029" spans="22:26">
      <c r="V31029" s="288"/>
      <c r="W31029" s="287"/>
      <c r="Z31029" s="289"/>
    </row>
    <row r="31030" spans="22:26">
      <c r="V31030" s="288"/>
      <c r="W31030" s="287"/>
      <c r="Z31030" s="289"/>
    </row>
    <row r="31031" spans="22:26">
      <c r="V31031" s="288"/>
      <c r="W31031" s="287"/>
      <c r="Z31031" s="289"/>
    </row>
    <row r="31032" spans="22:26">
      <c r="V31032" s="288"/>
      <c r="W31032" s="287"/>
      <c r="Z31032" s="289"/>
    </row>
    <row r="31033" spans="22:26">
      <c r="V31033" s="288"/>
      <c r="W31033" s="287"/>
      <c r="Z31033" s="289"/>
    </row>
    <row r="31034" spans="22:26">
      <c r="V31034" s="288"/>
      <c r="W31034" s="287"/>
      <c r="Z31034" s="289"/>
    </row>
    <row r="31035" spans="22:26">
      <c r="V31035" s="288"/>
      <c r="W31035" s="287"/>
      <c r="Z31035" s="289"/>
    </row>
    <row r="31036" spans="22:26">
      <c r="V31036" s="288"/>
      <c r="W31036" s="287"/>
      <c r="Z31036" s="289"/>
    </row>
    <row r="31037" spans="22:26">
      <c r="V31037" s="288"/>
      <c r="W31037" s="287"/>
      <c r="Z31037" s="289"/>
    </row>
    <row r="31038" spans="22:26">
      <c r="V31038" s="288"/>
      <c r="W31038" s="287"/>
      <c r="Z31038" s="289"/>
    </row>
    <row r="31039" spans="22:26">
      <c r="V31039" s="288"/>
      <c r="W31039" s="287"/>
      <c r="Z31039" s="289"/>
    </row>
    <row r="31040" spans="22:26">
      <c r="V31040" s="288"/>
      <c r="W31040" s="287"/>
      <c r="Z31040" s="289"/>
    </row>
    <row r="31041" spans="22:26">
      <c r="V31041" s="288"/>
      <c r="W31041" s="287"/>
      <c r="Z31041" s="289"/>
    </row>
    <row r="31042" spans="22:26">
      <c r="V31042" s="288"/>
      <c r="W31042" s="287"/>
      <c r="Z31042" s="289"/>
    </row>
    <row r="31043" spans="22:26">
      <c r="V31043" s="288"/>
      <c r="W31043" s="287"/>
      <c r="Z31043" s="289"/>
    </row>
    <row r="31044" spans="22:26">
      <c r="V31044" s="288"/>
      <c r="W31044" s="287"/>
      <c r="Z31044" s="289"/>
    </row>
    <row r="31045" spans="22:26">
      <c r="V31045" s="288"/>
      <c r="W31045" s="287"/>
      <c r="Z31045" s="289"/>
    </row>
    <row r="31046" spans="22:26">
      <c r="V31046" s="288"/>
      <c r="W31046" s="287"/>
      <c r="Z31046" s="289"/>
    </row>
    <row r="31047" spans="22:26">
      <c r="V31047" s="288"/>
      <c r="W31047" s="287"/>
      <c r="Z31047" s="289"/>
    </row>
    <row r="31048" spans="22:26">
      <c r="V31048" s="288"/>
      <c r="W31048" s="287"/>
      <c r="Z31048" s="289"/>
    </row>
    <row r="31049" spans="22:26">
      <c r="V31049" s="288"/>
      <c r="W31049" s="287"/>
      <c r="Z31049" s="289"/>
    </row>
    <row r="31050" spans="22:26">
      <c r="V31050" s="288"/>
      <c r="W31050" s="287"/>
      <c r="Z31050" s="289"/>
    </row>
    <row r="31051" spans="22:26">
      <c r="V31051" s="288"/>
      <c r="W31051" s="287"/>
      <c r="Z31051" s="289"/>
    </row>
    <row r="31052" spans="22:26">
      <c r="V31052" s="288"/>
      <c r="W31052" s="287"/>
      <c r="Z31052" s="289"/>
    </row>
    <row r="31053" spans="22:26">
      <c r="V31053" s="288"/>
      <c r="W31053" s="287"/>
      <c r="Z31053" s="289"/>
    </row>
    <row r="31054" spans="22:26">
      <c r="V31054" s="288"/>
      <c r="W31054" s="287"/>
      <c r="Z31054" s="289"/>
    </row>
    <row r="31055" spans="22:26">
      <c r="V31055" s="288"/>
      <c r="W31055" s="287"/>
      <c r="Z31055" s="289"/>
    </row>
    <row r="31056" spans="22:26">
      <c r="V31056" s="288"/>
      <c r="W31056" s="287"/>
      <c r="Z31056" s="289"/>
    </row>
    <row r="31057" spans="22:26">
      <c r="V31057" s="288"/>
      <c r="W31057" s="287"/>
      <c r="Z31057" s="289"/>
    </row>
    <row r="31058" spans="22:26">
      <c r="V31058" s="288"/>
      <c r="W31058" s="287"/>
      <c r="Z31058" s="289"/>
    </row>
    <row r="31059" spans="22:26">
      <c r="V31059" s="288"/>
      <c r="W31059" s="287"/>
      <c r="Z31059" s="289"/>
    </row>
    <row r="31060" spans="22:26">
      <c r="V31060" s="288"/>
      <c r="W31060" s="287"/>
      <c r="Z31060" s="289"/>
    </row>
    <row r="31061" spans="22:26">
      <c r="V31061" s="288"/>
      <c r="W31061" s="287"/>
      <c r="Z31061" s="289"/>
    </row>
    <row r="31062" spans="22:26">
      <c r="V31062" s="288"/>
      <c r="W31062" s="287"/>
      <c r="Z31062" s="289"/>
    </row>
    <row r="31063" spans="22:26">
      <c r="V31063" s="288"/>
      <c r="W31063" s="287"/>
      <c r="Z31063" s="289"/>
    </row>
    <row r="31064" spans="22:26">
      <c r="V31064" s="288"/>
      <c r="W31064" s="287"/>
      <c r="Z31064" s="289"/>
    </row>
    <row r="31065" spans="22:26">
      <c r="V31065" s="288"/>
      <c r="W31065" s="287"/>
      <c r="Z31065" s="289"/>
    </row>
    <row r="31066" spans="22:26">
      <c r="V31066" s="288"/>
      <c r="W31066" s="287"/>
      <c r="Z31066" s="289"/>
    </row>
    <row r="31067" spans="22:26">
      <c r="V31067" s="288"/>
      <c r="W31067" s="287"/>
      <c r="Z31067" s="289"/>
    </row>
    <row r="31068" spans="22:26">
      <c r="V31068" s="288"/>
      <c r="W31068" s="287"/>
      <c r="Z31068" s="289"/>
    </row>
    <row r="31069" spans="22:26">
      <c r="V31069" s="288"/>
      <c r="W31069" s="287"/>
      <c r="Z31069" s="289"/>
    </row>
    <row r="31070" spans="22:26">
      <c r="V31070" s="288"/>
      <c r="W31070" s="287"/>
      <c r="Z31070" s="289"/>
    </row>
    <row r="31071" spans="22:26">
      <c r="V31071" s="288"/>
      <c r="W31071" s="287"/>
      <c r="Z31071" s="289"/>
    </row>
    <row r="31072" spans="22:26">
      <c r="V31072" s="288"/>
      <c r="W31072" s="287"/>
      <c r="Z31072" s="289"/>
    </row>
    <row r="31073" spans="22:26">
      <c r="V31073" s="288"/>
      <c r="W31073" s="287"/>
      <c r="Z31073" s="289"/>
    </row>
    <row r="31074" spans="22:26">
      <c r="V31074" s="288"/>
      <c r="W31074" s="287"/>
      <c r="Z31074" s="289"/>
    </row>
    <row r="31075" spans="22:26">
      <c r="V31075" s="288"/>
      <c r="W31075" s="287"/>
      <c r="Z31075" s="289"/>
    </row>
    <row r="31076" spans="22:26">
      <c r="V31076" s="288"/>
      <c r="W31076" s="287"/>
      <c r="Z31076" s="289"/>
    </row>
    <row r="31077" spans="22:26">
      <c r="V31077" s="288"/>
      <c r="W31077" s="287"/>
      <c r="Z31077" s="289"/>
    </row>
    <row r="31078" spans="22:26">
      <c r="V31078" s="288"/>
      <c r="W31078" s="287"/>
      <c r="Z31078" s="289"/>
    </row>
    <row r="31079" spans="22:26">
      <c r="V31079" s="288"/>
      <c r="W31079" s="287"/>
      <c r="Z31079" s="289"/>
    </row>
    <row r="31080" spans="22:26">
      <c r="V31080" s="288"/>
      <c r="W31080" s="287"/>
      <c r="Z31080" s="289"/>
    </row>
    <row r="31081" spans="22:26">
      <c r="V31081" s="288"/>
      <c r="W31081" s="287"/>
      <c r="Z31081" s="289"/>
    </row>
    <row r="31082" spans="22:26">
      <c r="V31082" s="288"/>
      <c r="W31082" s="287"/>
      <c r="Z31082" s="289"/>
    </row>
    <row r="31083" spans="22:26">
      <c r="V31083" s="288"/>
      <c r="W31083" s="287"/>
      <c r="Z31083" s="289"/>
    </row>
    <row r="31084" spans="22:26">
      <c r="V31084" s="288"/>
      <c r="W31084" s="287"/>
      <c r="Z31084" s="289"/>
    </row>
    <row r="31085" spans="22:26">
      <c r="V31085" s="288"/>
      <c r="W31085" s="287"/>
      <c r="Z31085" s="289"/>
    </row>
    <row r="31086" spans="22:26">
      <c r="V31086" s="288"/>
      <c r="W31086" s="287"/>
      <c r="Z31086" s="289"/>
    </row>
    <row r="31087" spans="22:26">
      <c r="V31087" s="288"/>
      <c r="W31087" s="287"/>
      <c r="Z31087" s="289"/>
    </row>
    <row r="31088" spans="22:26">
      <c r="V31088" s="288"/>
      <c r="W31088" s="287"/>
      <c r="Z31088" s="289"/>
    </row>
    <row r="31089" spans="22:26">
      <c r="V31089" s="288"/>
      <c r="W31089" s="287"/>
      <c r="Z31089" s="289"/>
    </row>
    <row r="31090" spans="22:26">
      <c r="V31090" s="288"/>
      <c r="W31090" s="287"/>
      <c r="Z31090" s="289"/>
    </row>
    <row r="31091" spans="22:26">
      <c r="V31091" s="288"/>
      <c r="W31091" s="287"/>
      <c r="Z31091" s="289"/>
    </row>
    <row r="31092" spans="22:26">
      <c r="V31092" s="288"/>
      <c r="W31092" s="287"/>
      <c r="Z31092" s="289"/>
    </row>
    <row r="31093" spans="22:26">
      <c r="V31093" s="288"/>
      <c r="W31093" s="287"/>
      <c r="Z31093" s="289"/>
    </row>
    <row r="31094" spans="22:26">
      <c r="V31094" s="288"/>
      <c r="W31094" s="287"/>
      <c r="Z31094" s="289"/>
    </row>
    <row r="31095" spans="22:26">
      <c r="V31095" s="288"/>
      <c r="W31095" s="287"/>
      <c r="Z31095" s="289"/>
    </row>
    <row r="31096" spans="22:26">
      <c r="V31096" s="288"/>
      <c r="W31096" s="287"/>
      <c r="Z31096" s="289"/>
    </row>
    <row r="31097" spans="22:26">
      <c r="V31097" s="288"/>
      <c r="W31097" s="287"/>
      <c r="Z31097" s="289"/>
    </row>
    <row r="31098" spans="22:26">
      <c r="V31098" s="288"/>
      <c r="W31098" s="287"/>
      <c r="Z31098" s="289"/>
    </row>
    <row r="31099" spans="22:26">
      <c r="V31099" s="288"/>
      <c r="W31099" s="287"/>
      <c r="Z31099" s="289"/>
    </row>
    <row r="31100" spans="22:26">
      <c r="V31100" s="288"/>
      <c r="W31100" s="287"/>
      <c r="Z31100" s="289"/>
    </row>
    <row r="31101" spans="22:26">
      <c r="V31101" s="288"/>
      <c r="W31101" s="287"/>
      <c r="Z31101" s="289"/>
    </row>
    <row r="31102" spans="22:26">
      <c r="V31102" s="288"/>
      <c r="W31102" s="287"/>
      <c r="Z31102" s="289"/>
    </row>
    <row r="31103" spans="22:26">
      <c r="V31103" s="288"/>
      <c r="W31103" s="287"/>
      <c r="Z31103" s="289"/>
    </row>
    <row r="31104" spans="22:26">
      <c r="V31104" s="288"/>
      <c r="W31104" s="287"/>
      <c r="Z31104" s="289"/>
    </row>
    <row r="31105" spans="22:26">
      <c r="V31105" s="288"/>
      <c r="W31105" s="287"/>
      <c r="Z31105" s="289"/>
    </row>
    <row r="31106" spans="22:26">
      <c r="V31106" s="288"/>
      <c r="W31106" s="287"/>
      <c r="Z31106" s="289"/>
    </row>
    <row r="31107" spans="22:26">
      <c r="V31107" s="288"/>
      <c r="W31107" s="287"/>
      <c r="Z31107" s="289"/>
    </row>
    <row r="31108" spans="22:26">
      <c r="V31108" s="288"/>
      <c r="W31108" s="287"/>
      <c r="Z31108" s="289"/>
    </row>
    <row r="31109" spans="22:26">
      <c r="V31109" s="288"/>
      <c r="W31109" s="287"/>
      <c r="Z31109" s="289"/>
    </row>
    <row r="31110" spans="22:26">
      <c r="V31110" s="288"/>
      <c r="W31110" s="287"/>
      <c r="Z31110" s="289"/>
    </row>
    <row r="31111" spans="22:26">
      <c r="V31111" s="288"/>
      <c r="W31111" s="287"/>
      <c r="Z31111" s="289"/>
    </row>
    <row r="31112" spans="22:26">
      <c r="V31112" s="288"/>
      <c r="W31112" s="287"/>
      <c r="Z31112" s="289"/>
    </row>
    <row r="31113" spans="22:26">
      <c r="V31113" s="288"/>
      <c r="W31113" s="287"/>
      <c r="Z31113" s="289"/>
    </row>
    <row r="31114" spans="22:26">
      <c r="V31114" s="288"/>
      <c r="W31114" s="287"/>
      <c r="Z31114" s="289"/>
    </row>
    <row r="31115" spans="22:26">
      <c r="V31115" s="288"/>
      <c r="W31115" s="287"/>
      <c r="Z31115" s="289"/>
    </row>
    <row r="31116" spans="22:26">
      <c r="V31116" s="288"/>
      <c r="W31116" s="287"/>
      <c r="Z31116" s="289"/>
    </row>
    <row r="31117" spans="22:26">
      <c r="V31117" s="288"/>
      <c r="W31117" s="287"/>
      <c r="Z31117" s="289"/>
    </row>
    <row r="31118" spans="22:26">
      <c r="V31118" s="288"/>
      <c r="W31118" s="287"/>
      <c r="Z31118" s="289"/>
    </row>
    <row r="31119" spans="22:26">
      <c r="V31119" s="288"/>
      <c r="W31119" s="287"/>
      <c r="Z31119" s="289"/>
    </row>
    <row r="31120" spans="22:26">
      <c r="V31120" s="288"/>
      <c r="W31120" s="287"/>
      <c r="Z31120" s="289"/>
    </row>
    <row r="31121" spans="22:26">
      <c r="V31121" s="288"/>
      <c r="W31121" s="287"/>
      <c r="Z31121" s="289"/>
    </row>
    <row r="31122" spans="22:26">
      <c r="V31122" s="288"/>
      <c r="W31122" s="287"/>
      <c r="Z31122" s="289"/>
    </row>
    <row r="31123" spans="22:26">
      <c r="V31123" s="288"/>
      <c r="W31123" s="287"/>
      <c r="Z31123" s="289"/>
    </row>
    <row r="31124" spans="22:26">
      <c r="V31124" s="288"/>
      <c r="W31124" s="287"/>
      <c r="Z31124" s="289"/>
    </row>
    <row r="31125" spans="22:26">
      <c r="V31125" s="288"/>
      <c r="W31125" s="287"/>
      <c r="Z31125" s="289"/>
    </row>
    <row r="31126" spans="22:26">
      <c r="V31126" s="288"/>
      <c r="W31126" s="287"/>
      <c r="Z31126" s="289"/>
    </row>
    <row r="31127" spans="22:26">
      <c r="V31127" s="288"/>
      <c r="W31127" s="287"/>
      <c r="Z31127" s="289"/>
    </row>
    <row r="31128" spans="22:26">
      <c r="V31128" s="288"/>
      <c r="W31128" s="287"/>
      <c r="Z31128" s="289"/>
    </row>
    <row r="31129" spans="22:26">
      <c r="V31129" s="288"/>
      <c r="W31129" s="287"/>
      <c r="Z31129" s="289"/>
    </row>
    <row r="31130" spans="22:26">
      <c r="V31130" s="288"/>
      <c r="W31130" s="287"/>
      <c r="Z31130" s="289"/>
    </row>
    <row r="31131" spans="22:26">
      <c r="V31131" s="288"/>
      <c r="W31131" s="287"/>
      <c r="Z31131" s="289"/>
    </row>
    <row r="31132" spans="22:26">
      <c r="V31132" s="288"/>
      <c r="W31132" s="287"/>
      <c r="Z31132" s="289"/>
    </row>
    <row r="31133" spans="22:26">
      <c r="V31133" s="288"/>
      <c r="W31133" s="287"/>
      <c r="Z31133" s="289"/>
    </row>
    <row r="31134" spans="22:26">
      <c r="V31134" s="288"/>
      <c r="W31134" s="287"/>
      <c r="Z31134" s="289"/>
    </row>
    <row r="31135" spans="22:26">
      <c r="V31135" s="288"/>
      <c r="W31135" s="287"/>
      <c r="Z31135" s="289"/>
    </row>
    <row r="31136" spans="22:26">
      <c r="V31136" s="288"/>
      <c r="W31136" s="287"/>
      <c r="Z31136" s="289"/>
    </row>
    <row r="31137" spans="22:26">
      <c r="V31137" s="288"/>
      <c r="W31137" s="287"/>
      <c r="Z31137" s="289"/>
    </row>
    <row r="31138" spans="22:26">
      <c r="V31138" s="288"/>
      <c r="W31138" s="287"/>
      <c r="Z31138" s="289"/>
    </row>
    <row r="31139" spans="22:26">
      <c r="V31139" s="288"/>
      <c r="W31139" s="287"/>
      <c r="Z31139" s="289"/>
    </row>
    <row r="31140" spans="22:26">
      <c r="V31140" s="288"/>
      <c r="W31140" s="287"/>
      <c r="Z31140" s="289"/>
    </row>
    <row r="31141" spans="22:26">
      <c r="V31141" s="288"/>
      <c r="W31141" s="287"/>
      <c r="Z31141" s="289"/>
    </row>
    <row r="31142" spans="22:26">
      <c r="V31142" s="288"/>
      <c r="W31142" s="287"/>
      <c r="Z31142" s="289"/>
    </row>
    <row r="31143" spans="22:26">
      <c r="V31143" s="288"/>
      <c r="W31143" s="287"/>
      <c r="Z31143" s="289"/>
    </row>
    <row r="31144" spans="22:26">
      <c r="V31144" s="288"/>
      <c r="W31144" s="287"/>
      <c r="Z31144" s="289"/>
    </row>
    <row r="31145" spans="22:26">
      <c r="V31145" s="288"/>
      <c r="W31145" s="287"/>
      <c r="Z31145" s="289"/>
    </row>
    <row r="31146" spans="22:26">
      <c r="V31146" s="288"/>
      <c r="W31146" s="287"/>
      <c r="Z31146" s="289"/>
    </row>
    <row r="31147" spans="22:26">
      <c r="V31147" s="288"/>
      <c r="W31147" s="287"/>
      <c r="Z31147" s="289"/>
    </row>
    <row r="31148" spans="22:26">
      <c r="V31148" s="288"/>
      <c r="W31148" s="287"/>
      <c r="Z31148" s="289"/>
    </row>
    <row r="31149" spans="22:26">
      <c r="V31149" s="288"/>
      <c r="W31149" s="287"/>
      <c r="Z31149" s="289"/>
    </row>
    <row r="31150" spans="22:26">
      <c r="V31150" s="288"/>
      <c r="W31150" s="287"/>
      <c r="Z31150" s="289"/>
    </row>
    <row r="31151" spans="22:26">
      <c r="V31151" s="288"/>
      <c r="W31151" s="287"/>
      <c r="Z31151" s="289"/>
    </row>
    <row r="31152" spans="22:26">
      <c r="V31152" s="288"/>
      <c r="W31152" s="287"/>
      <c r="Z31152" s="289"/>
    </row>
    <row r="31153" spans="22:26">
      <c r="V31153" s="288"/>
      <c r="W31153" s="287"/>
      <c r="Z31153" s="289"/>
    </row>
    <row r="31154" spans="22:26">
      <c r="V31154" s="288"/>
      <c r="W31154" s="287"/>
      <c r="Z31154" s="289"/>
    </row>
    <row r="31155" spans="22:26">
      <c r="V31155" s="288"/>
      <c r="W31155" s="287"/>
      <c r="Z31155" s="289"/>
    </row>
    <row r="31156" spans="22:26">
      <c r="V31156" s="288"/>
      <c r="W31156" s="287"/>
      <c r="Z31156" s="289"/>
    </row>
    <row r="31157" spans="22:26">
      <c r="V31157" s="288"/>
      <c r="W31157" s="287"/>
      <c r="Z31157" s="289"/>
    </row>
    <row r="31158" spans="22:26">
      <c r="V31158" s="288"/>
      <c r="W31158" s="287"/>
      <c r="Z31158" s="289"/>
    </row>
    <row r="31159" spans="22:26">
      <c r="V31159" s="288"/>
      <c r="W31159" s="287"/>
      <c r="Z31159" s="289"/>
    </row>
    <row r="31160" spans="22:26">
      <c r="V31160" s="288"/>
      <c r="W31160" s="287"/>
      <c r="Z31160" s="289"/>
    </row>
    <row r="31161" spans="22:26">
      <c r="V31161" s="288"/>
      <c r="W31161" s="287"/>
      <c r="Z31161" s="289"/>
    </row>
    <row r="31162" spans="22:26">
      <c r="V31162" s="288"/>
      <c r="W31162" s="287"/>
      <c r="Z31162" s="289"/>
    </row>
    <row r="31163" spans="22:26">
      <c r="V31163" s="288"/>
      <c r="W31163" s="287"/>
      <c r="Z31163" s="289"/>
    </row>
    <row r="31164" spans="22:26">
      <c r="V31164" s="288"/>
      <c r="W31164" s="287"/>
      <c r="Z31164" s="289"/>
    </row>
    <row r="31165" spans="22:26">
      <c r="V31165" s="288"/>
      <c r="W31165" s="287"/>
      <c r="Z31165" s="289"/>
    </row>
    <row r="31166" spans="22:26">
      <c r="V31166" s="288"/>
      <c r="W31166" s="287"/>
      <c r="Z31166" s="289"/>
    </row>
    <row r="31167" spans="22:26">
      <c r="V31167" s="288"/>
      <c r="W31167" s="287"/>
      <c r="Z31167" s="289"/>
    </row>
    <row r="31168" spans="22:26">
      <c r="V31168" s="288"/>
      <c r="W31168" s="287"/>
      <c r="Z31168" s="289"/>
    </row>
    <row r="31169" spans="22:26">
      <c r="V31169" s="288"/>
      <c r="W31169" s="287"/>
      <c r="Z31169" s="289"/>
    </row>
    <row r="31170" spans="22:26">
      <c r="V31170" s="288"/>
      <c r="W31170" s="287"/>
      <c r="Z31170" s="289"/>
    </row>
    <row r="31171" spans="22:26">
      <c r="V31171" s="288"/>
      <c r="W31171" s="287"/>
      <c r="Z31171" s="289"/>
    </row>
    <row r="31172" spans="22:26">
      <c r="V31172" s="288"/>
      <c r="W31172" s="287"/>
      <c r="Z31172" s="289"/>
    </row>
    <row r="31173" spans="22:26">
      <c r="V31173" s="288"/>
      <c r="W31173" s="287"/>
      <c r="Z31173" s="289"/>
    </row>
    <row r="31174" spans="22:26">
      <c r="V31174" s="288"/>
      <c r="W31174" s="287"/>
      <c r="Z31174" s="289"/>
    </row>
    <row r="31175" spans="22:26">
      <c r="V31175" s="288"/>
      <c r="W31175" s="287"/>
      <c r="Z31175" s="289"/>
    </row>
    <row r="31176" spans="22:26">
      <c r="V31176" s="288"/>
      <c r="W31176" s="287"/>
      <c r="Z31176" s="289"/>
    </row>
    <row r="31177" spans="22:26">
      <c r="V31177" s="288"/>
      <c r="W31177" s="287"/>
      <c r="Z31177" s="289"/>
    </row>
    <row r="31178" spans="22:26">
      <c r="V31178" s="288"/>
      <c r="W31178" s="287"/>
      <c r="Z31178" s="289"/>
    </row>
    <row r="31179" spans="22:26">
      <c r="V31179" s="288"/>
      <c r="W31179" s="287"/>
      <c r="Z31179" s="289"/>
    </row>
    <row r="31180" spans="22:26">
      <c r="V31180" s="288"/>
      <c r="W31180" s="287"/>
      <c r="Z31180" s="289"/>
    </row>
    <row r="31181" spans="22:26">
      <c r="V31181" s="288"/>
      <c r="W31181" s="287"/>
      <c r="Z31181" s="289"/>
    </row>
    <row r="31182" spans="22:26">
      <c r="V31182" s="288"/>
      <c r="W31182" s="287"/>
      <c r="Z31182" s="289"/>
    </row>
    <row r="31183" spans="22:26">
      <c r="V31183" s="288"/>
      <c r="W31183" s="287"/>
      <c r="Z31183" s="289"/>
    </row>
    <row r="31184" spans="22:26">
      <c r="V31184" s="288"/>
      <c r="W31184" s="287"/>
      <c r="Z31184" s="289"/>
    </row>
    <row r="31185" spans="22:26">
      <c r="V31185" s="288"/>
      <c r="W31185" s="287"/>
      <c r="Z31185" s="289"/>
    </row>
    <row r="31186" spans="22:26">
      <c r="V31186" s="288"/>
      <c r="W31186" s="287"/>
      <c r="Z31186" s="289"/>
    </row>
    <row r="31187" spans="22:26">
      <c r="V31187" s="288"/>
      <c r="W31187" s="287"/>
      <c r="Z31187" s="289"/>
    </row>
    <row r="31188" spans="22:26">
      <c r="V31188" s="288"/>
      <c r="W31188" s="287"/>
      <c r="Z31188" s="289"/>
    </row>
    <row r="31189" spans="22:26">
      <c r="V31189" s="288"/>
      <c r="W31189" s="287"/>
      <c r="Z31189" s="289"/>
    </row>
    <row r="31190" spans="22:26">
      <c r="V31190" s="288"/>
      <c r="W31190" s="287"/>
      <c r="Z31190" s="289"/>
    </row>
    <row r="31191" spans="22:26">
      <c r="V31191" s="288"/>
      <c r="W31191" s="287"/>
      <c r="Z31191" s="289"/>
    </row>
    <row r="31192" spans="22:26">
      <c r="V31192" s="288"/>
      <c r="W31192" s="287"/>
      <c r="Z31192" s="289"/>
    </row>
    <row r="31193" spans="22:26">
      <c r="V31193" s="288"/>
      <c r="W31193" s="287"/>
      <c r="Z31193" s="289"/>
    </row>
    <row r="31194" spans="22:26">
      <c r="V31194" s="288"/>
      <c r="W31194" s="287"/>
      <c r="Z31194" s="289"/>
    </row>
    <row r="31195" spans="22:26">
      <c r="V31195" s="288"/>
      <c r="W31195" s="287"/>
      <c r="Z31195" s="289"/>
    </row>
    <row r="31196" spans="22:26">
      <c r="V31196" s="288"/>
      <c r="W31196" s="287"/>
      <c r="Z31196" s="289"/>
    </row>
    <row r="31197" spans="22:26">
      <c r="V31197" s="288"/>
      <c r="W31197" s="287"/>
      <c r="Z31197" s="289"/>
    </row>
    <row r="31198" spans="22:26">
      <c r="V31198" s="288"/>
      <c r="W31198" s="287"/>
      <c r="Z31198" s="289"/>
    </row>
    <row r="31199" spans="22:26">
      <c r="V31199" s="288"/>
      <c r="W31199" s="287"/>
      <c r="Z31199" s="289"/>
    </row>
    <row r="31200" spans="22:26">
      <c r="V31200" s="288"/>
      <c r="W31200" s="287"/>
      <c r="Z31200" s="289"/>
    </row>
    <row r="31201" spans="22:26">
      <c r="V31201" s="288"/>
      <c r="W31201" s="287"/>
      <c r="Z31201" s="289"/>
    </row>
    <row r="31202" spans="22:26">
      <c r="V31202" s="288"/>
      <c r="W31202" s="287"/>
      <c r="Z31202" s="289"/>
    </row>
    <row r="31203" spans="22:26">
      <c r="V31203" s="288"/>
      <c r="W31203" s="287"/>
      <c r="Z31203" s="289"/>
    </row>
    <row r="31204" spans="22:26">
      <c r="V31204" s="288"/>
      <c r="W31204" s="287"/>
      <c r="Z31204" s="289"/>
    </row>
    <row r="31205" spans="22:26">
      <c r="V31205" s="288"/>
      <c r="W31205" s="287"/>
      <c r="Z31205" s="289"/>
    </row>
    <row r="31206" spans="22:26">
      <c r="V31206" s="288"/>
      <c r="W31206" s="287"/>
      <c r="Z31206" s="289"/>
    </row>
    <row r="31207" spans="22:26">
      <c r="V31207" s="288"/>
      <c r="W31207" s="287"/>
      <c r="Z31207" s="289"/>
    </row>
    <row r="31208" spans="22:26">
      <c r="V31208" s="288"/>
      <c r="W31208" s="287"/>
      <c r="Z31208" s="289"/>
    </row>
    <row r="31209" spans="22:26">
      <c r="V31209" s="288"/>
      <c r="W31209" s="287"/>
      <c r="Z31209" s="289"/>
    </row>
    <row r="31210" spans="22:26">
      <c r="V31210" s="288"/>
      <c r="W31210" s="287"/>
      <c r="Z31210" s="289"/>
    </row>
    <row r="31211" spans="22:26">
      <c r="V31211" s="288"/>
      <c r="W31211" s="287"/>
      <c r="Z31211" s="289"/>
    </row>
    <row r="31212" spans="22:26">
      <c r="V31212" s="288"/>
      <c r="W31212" s="287"/>
      <c r="Z31212" s="289"/>
    </row>
    <row r="31213" spans="22:26">
      <c r="V31213" s="288"/>
      <c r="W31213" s="287"/>
      <c r="Z31213" s="289"/>
    </row>
    <row r="31214" spans="22:26">
      <c r="V31214" s="288"/>
      <c r="W31214" s="287"/>
      <c r="Z31214" s="289"/>
    </row>
    <row r="31215" spans="22:26">
      <c r="V31215" s="288"/>
      <c r="W31215" s="287"/>
      <c r="Z31215" s="289"/>
    </row>
    <row r="31216" spans="22:26">
      <c r="V31216" s="288"/>
      <c r="W31216" s="287"/>
      <c r="Z31216" s="289"/>
    </row>
    <row r="31217" spans="22:26">
      <c r="V31217" s="288"/>
      <c r="W31217" s="287"/>
      <c r="Z31217" s="289"/>
    </row>
    <row r="31218" spans="22:26">
      <c r="V31218" s="288"/>
      <c r="W31218" s="287"/>
      <c r="Z31218" s="289"/>
    </row>
    <row r="31219" spans="22:26">
      <c r="V31219" s="288"/>
      <c r="W31219" s="287"/>
      <c r="Z31219" s="289"/>
    </row>
    <row r="31220" spans="22:26">
      <c r="V31220" s="288"/>
      <c r="W31220" s="287"/>
      <c r="Z31220" s="289"/>
    </row>
    <row r="31221" spans="22:26">
      <c r="V31221" s="288"/>
      <c r="W31221" s="287"/>
      <c r="Z31221" s="289"/>
    </row>
    <row r="31222" spans="22:26">
      <c r="V31222" s="288"/>
      <c r="W31222" s="287"/>
      <c r="Z31222" s="289"/>
    </row>
    <row r="31223" spans="22:26">
      <c r="V31223" s="288"/>
      <c r="W31223" s="287"/>
      <c r="Z31223" s="289"/>
    </row>
    <row r="31224" spans="22:26">
      <c r="V31224" s="288"/>
      <c r="W31224" s="287"/>
      <c r="Z31224" s="289"/>
    </row>
    <row r="31225" spans="22:26">
      <c r="V31225" s="288"/>
      <c r="W31225" s="287"/>
      <c r="Z31225" s="289"/>
    </row>
    <row r="31226" spans="22:26">
      <c r="V31226" s="288"/>
      <c r="W31226" s="287"/>
      <c r="Z31226" s="289"/>
    </row>
    <row r="31227" spans="22:26">
      <c r="V31227" s="288"/>
      <c r="W31227" s="287"/>
      <c r="Z31227" s="289"/>
    </row>
    <row r="31228" spans="22:26">
      <c r="V31228" s="288"/>
      <c r="W31228" s="287"/>
      <c r="Z31228" s="289"/>
    </row>
    <row r="31229" spans="22:26">
      <c r="V31229" s="288"/>
      <c r="W31229" s="287"/>
      <c r="Z31229" s="289"/>
    </row>
    <row r="31230" spans="22:26">
      <c r="V31230" s="288"/>
      <c r="W31230" s="287"/>
      <c r="Z31230" s="289"/>
    </row>
    <row r="31231" spans="22:26">
      <c r="V31231" s="288"/>
      <c r="W31231" s="287"/>
      <c r="Z31231" s="289"/>
    </row>
    <row r="31232" spans="22:26">
      <c r="V31232" s="288"/>
      <c r="W31232" s="287"/>
      <c r="Z31232" s="289"/>
    </row>
    <row r="31233" spans="22:26">
      <c r="V31233" s="288"/>
      <c r="W31233" s="287"/>
      <c r="Z31233" s="289"/>
    </row>
    <row r="31234" spans="22:26">
      <c r="V31234" s="288"/>
      <c r="W31234" s="287"/>
      <c r="Z31234" s="289"/>
    </row>
    <row r="31235" spans="22:26">
      <c r="V31235" s="288"/>
      <c r="W31235" s="287"/>
      <c r="Z31235" s="289"/>
    </row>
    <row r="31236" spans="22:26">
      <c r="V31236" s="288"/>
      <c r="W31236" s="287"/>
      <c r="Z31236" s="289"/>
    </row>
    <row r="31237" spans="22:26">
      <c r="V31237" s="288"/>
      <c r="W31237" s="287"/>
      <c r="Z31237" s="289"/>
    </row>
    <row r="31238" spans="22:26">
      <c r="V31238" s="288"/>
      <c r="W31238" s="287"/>
      <c r="Z31238" s="289"/>
    </row>
    <row r="31239" spans="22:26">
      <c r="V31239" s="288"/>
      <c r="W31239" s="287"/>
      <c r="Z31239" s="289"/>
    </row>
    <row r="31240" spans="22:26">
      <c r="V31240" s="288"/>
      <c r="W31240" s="287"/>
      <c r="Z31240" s="289"/>
    </row>
    <row r="31241" spans="22:26">
      <c r="V31241" s="288"/>
      <c r="W31241" s="287"/>
      <c r="Z31241" s="289"/>
    </row>
    <row r="31242" spans="22:26">
      <c r="V31242" s="288"/>
      <c r="W31242" s="287"/>
      <c r="Z31242" s="289"/>
    </row>
    <row r="31243" spans="22:26">
      <c r="V31243" s="288"/>
      <c r="W31243" s="287"/>
      <c r="Z31243" s="289"/>
    </row>
    <row r="31244" spans="22:26">
      <c r="V31244" s="288"/>
      <c r="W31244" s="287"/>
      <c r="Z31244" s="289"/>
    </row>
    <row r="31245" spans="22:26">
      <c r="V31245" s="288"/>
      <c r="W31245" s="287"/>
      <c r="Z31245" s="289"/>
    </row>
    <row r="31246" spans="22:26">
      <c r="V31246" s="288"/>
      <c r="W31246" s="287"/>
      <c r="Z31246" s="289"/>
    </row>
    <row r="31247" spans="22:26">
      <c r="V31247" s="288"/>
      <c r="W31247" s="287"/>
      <c r="Z31247" s="289"/>
    </row>
    <row r="31248" spans="22:26">
      <c r="V31248" s="288"/>
      <c r="W31248" s="287"/>
      <c r="Z31248" s="289"/>
    </row>
    <row r="31249" spans="22:26">
      <c r="V31249" s="288"/>
      <c r="W31249" s="287"/>
      <c r="Z31249" s="289"/>
    </row>
    <row r="31250" spans="22:26">
      <c r="V31250" s="288"/>
      <c r="W31250" s="287"/>
      <c r="Z31250" s="289"/>
    </row>
    <row r="31251" spans="22:26">
      <c r="V31251" s="288"/>
      <c r="W31251" s="287"/>
      <c r="Z31251" s="289"/>
    </row>
    <row r="31252" spans="22:26">
      <c r="V31252" s="288"/>
      <c r="W31252" s="287"/>
      <c r="Z31252" s="289"/>
    </row>
    <row r="31253" spans="22:26">
      <c r="V31253" s="288"/>
      <c r="W31253" s="287"/>
      <c r="Z31253" s="289"/>
    </row>
    <row r="31254" spans="22:26">
      <c r="V31254" s="288"/>
      <c r="W31254" s="287"/>
      <c r="Z31254" s="289"/>
    </row>
    <row r="31255" spans="22:26">
      <c r="V31255" s="288"/>
      <c r="W31255" s="287"/>
      <c r="Z31255" s="289"/>
    </row>
    <row r="31256" spans="22:26">
      <c r="V31256" s="288"/>
      <c r="W31256" s="287"/>
      <c r="Z31256" s="289"/>
    </row>
    <row r="31257" spans="22:26">
      <c r="V31257" s="288"/>
      <c r="W31257" s="287"/>
      <c r="Z31257" s="289"/>
    </row>
    <row r="31258" spans="22:26">
      <c r="V31258" s="288"/>
      <c r="W31258" s="287"/>
      <c r="Z31258" s="289"/>
    </row>
    <row r="31259" spans="22:26">
      <c r="V31259" s="288"/>
      <c r="W31259" s="287"/>
      <c r="Z31259" s="289"/>
    </row>
    <row r="31260" spans="22:26">
      <c r="V31260" s="288"/>
      <c r="W31260" s="287"/>
      <c r="Z31260" s="289"/>
    </row>
    <row r="31261" spans="22:26">
      <c r="V31261" s="288"/>
      <c r="W31261" s="287"/>
      <c r="Z31261" s="289"/>
    </row>
    <row r="31262" spans="22:26">
      <c r="V31262" s="288"/>
      <c r="W31262" s="287"/>
      <c r="Z31262" s="289"/>
    </row>
    <row r="31263" spans="22:26">
      <c r="V31263" s="288"/>
      <c r="W31263" s="287"/>
      <c r="Z31263" s="289"/>
    </row>
    <row r="31264" spans="22:26">
      <c r="V31264" s="288"/>
      <c r="W31264" s="287"/>
      <c r="Z31264" s="289"/>
    </row>
    <row r="31265" spans="22:26">
      <c r="V31265" s="288"/>
      <c r="W31265" s="287"/>
      <c r="Z31265" s="289"/>
    </row>
    <row r="31266" spans="22:26">
      <c r="V31266" s="288"/>
      <c r="W31266" s="287"/>
      <c r="Z31266" s="289"/>
    </row>
    <row r="31267" spans="22:26">
      <c r="V31267" s="288"/>
      <c r="W31267" s="287"/>
      <c r="Z31267" s="289"/>
    </row>
    <row r="31268" spans="22:26">
      <c r="V31268" s="288"/>
      <c r="W31268" s="287"/>
      <c r="Z31268" s="289"/>
    </row>
    <row r="31269" spans="22:26">
      <c r="V31269" s="288"/>
      <c r="W31269" s="287"/>
      <c r="Z31269" s="289"/>
    </row>
    <row r="31270" spans="22:26">
      <c r="V31270" s="288"/>
      <c r="W31270" s="287"/>
      <c r="Z31270" s="289"/>
    </row>
    <row r="31271" spans="22:26">
      <c r="V31271" s="288"/>
      <c r="W31271" s="287"/>
      <c r="Z31271" s="289"/>
    </row>
    <row r="31272" spans="22:26">
      <c r="V31272" s="288"/>
      <c r="W31272" s="287"/>
      <c r="Z31272" s="289"/>
    </row>
    <row r="31273" spans="22:26">
      <c r="V31273" s="288"/>
      <c r="W31273" s="287"/>
      <c r="Z31273" s="289"/>
    </row>
    <row r="31274" spans="22:26">
      <c r="V31274" s="288"/>
      <c r="W31274" s="287"/>
      <c r="Z31274" s="289"/>
    </row>
    <row r="31275" spans="22:26">
      <c r="V31275" s="288"/>
      <c r="W31275" s="287"/>
      <c r="Z31275" s="289"/>
    </row>
    <row r="31276" spans="22:26">
      <c r="V31276" s="288"/>
      <c r="W31276" s="287"/>
      <c r="Z31276" s="289"/>
    </row>
    <row r="31277" spans="22:26">
      <c r="V31277" s="288"/>
      <c r="W31277" s="287"/>
      <c r="Z31277" s="289"/>
    </row>
    <row r="31278" spans="22:26">
      <c r="V31278" s="288"/>
      <c r="W31278" s="287"/>
      <c r="Z31278" s="289"/>
    </row>
    <row r="31279" spans="22:26">
      <c r="V31279" s="288"/>
      <c r="W31279" s="287"/>
      <c r="Z31279" s="289"/>
    </row>
    <row r="31280" spans="22:26">
      <c r="V31280" s="288"/>
      <c r="W31280" s="287"/>
      <c r="Z31280" s="289"/>
    </row>
    <row r="31281" spans="22:26">
      <c r="V31281" s="288"/>
      <c r="W31281" s="287"/>
      <c r="Z31281" s="289"/>
    </row>
    <row r="31282" spans="22:26">
      <c r="V31282" s="288"/>
      <c r="W31282" s="287"/>
      <c r="Z31282" s="289"/>
    </row>
    <row r="31283" spans="22:26">
      <c r="V31283" s="288"/>
      <c r="W31283" s="287"/>
      <c r="Z31283" s="289"/>
    </row>
    <row r="31284" spans="22:26">
      <c r="V31284" s="288"/>
      <c r="W31284" s="287"/>
      <c r="Z31284" s="289"/>
    </row>
    <row r="31285" spans="22:26">
      <c r="V31285" s="288"/>
      <c r="W31285" s="287"/>
      <c r="Z31285" s="289"/>
    </row>
    <row r="31286" spans="22:26">
      <c r="V31286" s="288"/>
      <c r="W31286" s="287"/>
      <c r="Z31286" s="289"/>
    </row>
    <row r="31287" spans="22:26">
      <c r="V31287" s="288"/>
      <c r="W31287" s="287"/>
      <c r="Z31287" s="289"/>
    </row>
    <row r="31288" spans="22:26">
      <c r="V31288" s="288"/>
      <c r="W31288" s="287"/>
      <c r="Z31288" s="289"/>
    </row>
    <row r="31289" spans="22:26">
      <c r="V31289" s="288"/>
      <c r="W31289" s="287"/>
      <c r="Z31289" s="289"/>
    </row>
    <row r="31290" spans="22:26">
      <c r="V31290" s="288"/>
      <c r="W31290" s="287"/>
      <c r="Z31290" s="289"/>
    </row>
    <row r="31291" spans="22:26">
      <c r="V31291" s="288"/>
      <c r="W31291" s="287"/>
      <c r="Z31291" s="289"/>
    </row>
    <row r="31292" spans="22:26">
      <c r="V31292" s="288"/>
      <c r="W31292" s="287"/>
      <c r="Z31292" s="289"/>
    </row>
    <row r="31293" spans="22:26">
      <c r="V31293" s="288"/>
      <c r="W31293" s="287"/>
      <c r="Z31293" s="289"/>
    </row>
    <row r="31294" spans="22:26">
      <c r="V31294" s="288"/>
      <c r="W31294" s="287"/>
      <c r="Z31294" s="289"/>
    </row>
    <row r="31295" spans="22:26">
      <c r="V31295" s="288"/>
      <c r="W31295" s="287"/>
      <c r="Z31295" s="289"/>
    </row>
    <row r="31296" spans="22:26">
      <c r="V31296" s="288"/>
      <c r="W31296" s="287"/>
      <c r="Z31296" s="289"/>
    </row>
    <row r="31297" spans="22:26">
      <c r="V31297" s="288"/>
      <c r="W31297" s="287"/>
      <c r="Z31297" s="289"/>
    </row>
    <row r="31298" spans="22:26">
      <c r="V31298" s="288"/>
      <c r="W31298" s="287"/>
      <c r="Z31298" s="289"/>
    </row>
    <row r="31299" spans="22:26">
      <c r="V31299" s="288"/>
      <c r="W31299" s="287"/>
      <c r="Z31299" s="289"/>
    </row>
    <row r="31300" spans="22:26">
      <c r="V31300" s="288"/>
      <c r="W31300" s="287"/>
      <c r="Z31300" s="289"/>
    </row>
    <row r="31301" spans="22:26">
      <c r="V31301" s="288"/>
      <c r="W31301" s="287"/>
      <c r="Z31301" s="289"/>
    </row>
    <row r="31302" spans="22:26">
      <c r="V31302" s="288"/>
      <c r="W31302" s="287"/>
      <c r="Z31302" s="289"/>
    </row>
    <row r="31303" spans="22:26">
      <c r="V31303" s="288"/>
      <c r="W31303" s="287"/>
      <c r="Z31303" s="289"/>
    </row>
    <row r="31304" spans="22:26">
      <c r="V31304" s="288"/>
      <c r="W31304" s="287"/>
      <c r="Z31304" s="289"/>
    </row>
    <row r="31305" spans="22:26">
      <c r="V31305" s="288"/>
      <c r="W31305" s="287"/>
      <c r="Z31305" s="289"/>
    </row>
    <row r="31306" spans="22:26">
      <c r="V31306" s="288"/>
      <c r="W31306" s="287"/>
      <c r="Z31306" s="289"/>
    </row>
    <row r="31307" spans="22:26">
      <c r="V31307" s="288"/>
      <c r="W31307" s="287"/>
      <c r="Z31307" s="289"/>
    </row>
    <row r="31308" spans="22:26">
      <c r="V31308" s="288"/>
      <c r="W31308" s="287"/>
      <c r="Z31308" s="289"/>
    </row>
    <row r="31309" spans="22:26">
      <c r="V31309" s="288"/>
      <c r="W31309" s="287"/>
      <c r="Z31309" s="289"/>
    </row>
    <row r="31310" spans="22:26">
      <c r="V31310" s="288"/>
      <c r="W31310" s="287"/>
      <c r="Z31310" s="289"/>
    </row>
    <row r="31311" spans="22:26">
      <c r="V31311" s="288"/>
      <c r="W31311" s="287"/>
      <c r="Z31311" s="289"/>
    </row>
    <row r="31312" spans="22:26">
      <c r="V31312" s="288"/>
      <c r="W31312" s="287"/>
      <c r="Z31312" s="289"/>
    </row>
    <row r="31313" spans="22:26">
      <c r="V31313" s="288"/>
      <c r="W31313" s="287"/>
      <c r="Z31313" s="289"/>
    </row>
    <row r="31314" spans="22:26">
      <c r="V31314" s="288"/>
      <c r="W31314" s="287"/>
      <c r="Z31314" s="289"/>
    </row>
    <row r="31315" spans="22:26">
      <c r="V31315" s="288"/>
      <c r="W31315" s="287"/>
      <c r="Z31315" s="289"/>
    </row>
    <row r="31316" spans="22:26">
      <c r="V31316" s="288"/>
      <c r="W31316" s="287"/>
      <c r="Z31316" s="289"/>
    </row>
    <row r="31317" spans="22:26">
      <c r="V31317" s="288"/>
      <c r="W31317" s="287"/>
      <c r="Z31317" s="289"/>
    </row>
    <row r="31318" spans="22:26">
      <c r="V31318" s="288"/>
      <c r="W31318" s="287"/>
      <c r="Z31318" s="289"/>
    </row>
    <row r="31319" spans="22:26">
      <c r="V31319" s="288"/>
      <c r="W31319" s="287"/>
      <c r="Z31319" s="289"/>
    </row>
    <row r="31320" spans="22:26">
      <c r="V31320" s="288"/>
      <c r="W31320" s="287"/>
      <c r="Z31320" s="289"/>
    </row>
    <row r="31321" spans="22:26">
      <c r="V31321" s="288"/>
      <c r="W31321" s="287"/>
      <c r="Z31321" s="289"/>
    </row>
    <row r="31322" spans="22:26">
      <c r="V31322" s="288"/>
      <c r="W31322" s="287"/>
      <c r="Z31322" s="289"/>
    </row>
    <row r="31323" spans="22:26">
      <c r="V31323" s="288"/>
      <c r="W31323" s="287"/>
      <c r="Z31323" s="289"/>
    </row>
    <row r="31324" spans="22:26">
      <c r="V31324" s="288"/>
      <c r="W31324" s="287"/>
      <c r="Z31324" s="289"/>
    </row>
    <row r="31325" spans="22:26">
      <c r="V31325" s="288"/>
      <c r="W31325" s="287"/>
      <c r="Z31325" s="289"/>
    </row>
    <row r="31326" spans="22:26">
      <c r="V31326" s="288"/>
      <c r="W31326" s="287"/>
      <c r="Z31326" s="289"/>
    </row>
    <row r="31327" spans="22:26">
      <c r="V31327" s="288"/>
      <c r="W31327" s="287"/>
      <c r="Z31327" s="289"/>
    </row>
    <row r="31328" spans="22:26">
      <c r="V31328" s="288"/>
      <c r="W31328" s="287"/>
      <c r="Z31328" s="289"/>
    </row>
    <row r="31329" spans="22:26">
      <c r="V31329" s="288"/>
      <c r="W31329" s="287"/>
      <c r="Z31329" s="289"/>
    </row>
    <row r="31330" spans="22:26">
      <c r="V31330" s="288"/>
      <c r="W31330" s="287"/>
      <c r="Z31330" s="289"/>
    </row>
    <row r="31331" spans="22:26">
      <c r="V31331" s="288"/>
      <c r="W31331" s="287"/>
      <c r="Z31331" s="289"/>
    </row>
    <row r="31332" spans="22:26">
      <c r="V31332" s="288"/>
      <c r="W31332" s="287"/>
      <c r="Z31332" s="289"/>
    </row>
    <row r="31333" spans="22:26">
      <c r="V31333" s="288"/>
      <c r="W31333" s="287"/>
      <c r="Z31333" s="289"/>
    </row>
    <row r="31334" spans="22:26">
      <c r="V31334" s="288"/>
      <c r="W31334" s="287"/>
      <c r="Z31334" s="289"/>
    </row>
    <row r="31335" spans="22:26">
      <c r="V31335" s="288"/>
      <c r="W31335" s="287"/>
      <c r="Z31335" s="289"/>
    </row>
    <row r="31336" spans="22:26">
      <c r="V31336" s="288"/>
      <c r="W31336" s="287"/>
      <c r="Z31336" s="289"/>
    </row>
    <row r="31337" spans="22:26">
      <c r="V31337" s="288"/>
      <c r="W31337" s="287"/>
      <c r="Z31337" s="289"/>
    </row>
    <row r="31338" spans="22:26">
      <c r="V31338" s="288"/>
      <c r="W31338" s="287"/>
      <c r="Z31338" s="289"/>
    </row>
    <row r="31339" spans="22:26">
      <c r="V31339" s="288"/>
      <c r="W31339" s="287"/>
      <c r="Z31339" s="289"/>
    </row>
    <row r="31340" spans="22:26">
      <c r="V31340" s="288"/>
      <c r="W31340" s="287"/>
      <c r="Z31340" s="289"/>
    </row>
    <row r="31341" spans="22:26">
      <c r="V31341" s="288"/>
      <c r="W31341" s="287"/>
      <c r="Z31341" s="289"/>
    </row>
    <row r="31342" spans="22:26">
      <c r="V31342" s="288"/>
      <c r="W31342" s="287"/>
      <c r="Z31342" s="289"/>
    </row>
    <row r="31343" spans="22:26">
      <c r="V31343" s="288"/>
      <c r="W31343" s="287"/>
      <c r="Z31343" s="289"/>
    </row>
    <row r="31344" spans="22:26">
      <c r="V31344" s="288"/>
      <c r="W31344" s="287"/>
      <c r="Z31344" s="289"/>
    </row>
    <row r="31345" spans="22:26">
      <c r="V31345" s="288"/>
      <c r="W31345" s="287"/>
      <c r="Z31345" s="289"/>
    </row>
    <row r="31346" spans="22:26">
      <c r="V31346" s="288"/>
      <c r="W31346" s="287"/>
      <c r="Z31346" s="289"/>
    </row>
    <row r="31347" spans="22:26">
      <c r="V31347" s="288"/>
      <c r="W31347" s="287"/>
      <c r="Z31347" s="289"/>
    </row>
    <row r="31348" spans="22:26">
      <c r="V31348" s="288"/>
      <c r="W31348" s="287"/>
      <c r="Z31348" s="289"/>
    </row>
    <row r="31349" spans="22:26">
      <c r="V31349" s="288"/>
      <c r="W31349" s="287"/>
      <c r="Z31349" s="289"/>
    </row>
    <row r="31350" spans="22:26">
      <c r="V31350" s="288"/>
      <c r="W31350" s="287"/>
      <c r="Z31350" s="289"/>
    </row>
    <row r="31351" spans="22:26">
      <c r="V31351" s="288"/>
      <c r="W31351" s="287"/>
      <c r="Z31351" s="289"/>
    </row>
    <row r="31352" spans="22:26">
      <c r="V31352" s="288"/>
      <c r="W31352" s="287"/>
      <c r="Z31352" s="289"/>
    </row>
    <row r="31353" spans="22:26">
      <c r="V31353" s="288"/>
      <c r="W31353" s="287"/>
      <c r="Z31353" s="289"/>
    </row>
    <row r="31354" spans="22:26">
      <c r="V31354" s="288"/>
      <c r="W31354" s="287"/>
      <c r="Z31354" s="289"/>
    </row>
    <row r="31355" spans="22:26">
      <c r="V31355" s="288"/>
      <c r="W31355" s="287"/>
      <c r="Z31355" s="289"/>
    </row>
    <row r="31356" spans="22:26">
      <c r="V31356" s="288"/>
      <c r="W31356" s="287"/>
      <c r="Z31356" s="289"/>
    </row>
    <row r="31357" spans="22:26">
      <c r="V31357" s="288"/>
      <c r="W31357" s="287"/>
      <c r="Z31357" s="289"/>
    </row>
    <row r="31358" spans="22:26">
      <c r="V31358" s="288"/>
      <c r="W31358" s="287"/>
      <c r="Z31358" s="289"/>
    </row>
    <row r="31359" spans="22:26">
      <c r="V31359" s="288"/>
      <c r="W31359" s="287"/>
      <c r="Z31359" s="289"/>
    </row>
    <row r="31360" spans="22:26">
      <c r="V31360" s="288"/>
      <c r="W31360" s="287"/>
      <c r="Z31360" s="289"/>
    </row>
    <row r="31361" spans="22:26">
      <c r="V31361" s="288"/>
      <c r="W31361" s="287"/>
      <c r="Z31361" s="289"/>
    </row>
    <row r="31362" spans="22:26">
      <c r="V31362" s="288"/>
      <c r="W31362" s="287"/>
      <c r="Z31362" s="289"/>
    </row>
    <row r="31363" spans="22:26">
      <c r="V31363" s="288"/>
      <c r="W31363" s="287"/>
      <c r="Z31363" s="289"/>
    </row>
    <row r="31364" spans="22:26">
      <c r="V31364" s="288"/>
      <c r="W31364" s="287"/>
      <c r="Z31364" s="289"/>
    </row>
    <row r="31365" spans="22:26">
      <c r="V31365" s="288"/>
      <c r="W31365" s="287"/>
      <c r="Z31365" s="289"/>
    </row>
    <row r="31366" spans="22:26">
      <c r="V31366" s="288"/>
      <c r="W31366" s="287"/>
      <c r="Z31366" s="289"/>
    </row>
    <row r="31367" spans="22:26">
      <c r="V31367" s="288"/>
      <c r="W31367" s="287"/>
      <c r="Z31367" s="289"/>
    </row>
    <row r="31368" spans="22:26">
      <c r="V31368" s="288"/>
      <c r="W31368" s="287"/>
      <c r="Z31368" s="289"/>
    </row>
    <row r="31369" spans="22:26">
      <c r="V31369" s="288"/>
      <c r="W31369" s="287"/>
      <c r="Z31369" s="289"/>
    </row>
    <row r="31370" spans="22:26">
      <c r="V31370" s="288"/>
      <c r="W31370" s="287"/>
      <c r="Z31370" s="289"/>
    </row>
    <row r="31371" spans="22:26">
      <c r="V31371" s="288"/>
      <c r="W31371" s="287"/>
      <c r="Z31371" s="289"/>
    </row>
    <row r="31372" spans="22:26">
      <c r="V31372" s="288"/>
      <c r="W31372" s="287"/>
      <c r="Z31372" s="289"/>
    </row>
    <row r="31373" spans="22:26">
      <c r="V31373" s="288"/>
      <c r="W31373" s="287"/>
      <c r="Z31373" s="289"/>
    </row>
    <row r="31374" spans="22:26">
      <c r="V31374" s="288"/>
      <c r="W31374" s="287"/>
      <c r="Z31374" s="289"/>
    </row>
    <row r="31375" spans="22:26">
      <c r="V31375" s="288"/>
      <c r="W31375" s="287"/>
      <c r="Z31375" s="289"/>
    </row>
    <row r="31376" spans="22:26">
      <c r="V31376" s="288"/>
      <c r="W31376" s="287"/>
      <c r="Z31376" s="289"/>
    </row>
    <row r="31377" spans="22:26">
      <c r="V31377" s="288"/>
      <c r="W31377" s="287"/>
      <c r="Z31377" s="289"/>
    </row>
    <row r="31378" spans="22:26">
      <c r="V31378" s="288"/>
      <c r="W31378" s="287"/>
      <c r="Z31378" s="289"/>
    </row>
    <row r="31379" spans="22:26">
      <c r="V31379" s="288"/>
      <c r="W31379" s="287"/>
      <c r="Z31379" s="289"/>
    </row>
    <row r="31380" spans="22:26">
      <c r="V31380" s="288"/>
      <c r="W31380" s="287"/>
      <c r="Z31380" s="289"/>
    </row>
    <row r="31381" spans="22:26">
      <c r="V31381" s="288"/>
      <c r="W31381" s="287"/>
      <c r="Z31381" s="289"/>
    </row>
    <row r="31382" spans="22:26">
      <c r="V31382" s="288"/>
      <c r="W31382" s="287"/>
      <c r="Z31382" s="289"/>
    </row>
    <row r="31383" spans="22:26">
      <c r="V31383" s="288"/>
      <c r="W31383" s="287"/>
      <c r="Z31383" s="289"/>
    </row>
    <row r="31384" spans="22:26">
      <c r="V31384" s="288"/>
      <c r="W31384" s="287"/>
      <c r="Z31384" s="289"/>
    </row>
    <row r="31385" spans="22:26">
      <c r="V31385" s="288"/>
      <c r="W31385" s="287"/>
      <c r="Z31385" s="289"/>
    </row>
    <row r="31386" spans="22:26">
      <c r="V31386" s="288"/>
      <c r="W31386" s="287"/>
      <c r="Z31386" s="289"/>
    </row>
    <row r="31387" spans="22:26">
      <c r="V31387" s="288"/>
      <c r="W31387" s="287"/>
      <c r="Z31387" s="289"/>
    </row>
    <row r="31388" spans="22:26">
      <c r="V31388" s="288"/>
      <c r="W31388" s="287"/>
      <c r="Z31388" s="289"/>
    </row>
    <row r="31389" spans="22:26">
      <c r="V31389" s="288"/>
      <c r="W31389" s="287"/>
      <c r="Z31389" s="289"/>
    </row>
    <row r="31390" spans="22:26">
      <c r="V31390" s="288"/>
      <c r="W31390" s="287"/>
      <c r="Z31390" s="289"/>
    </row>
    <row r="31391" spans="22:26">
      <c r="V31391" s="288"/>
      <c r="W31391" s="287"/>
      <c r="Z31391" s="289"/>
    </row>
    <row r="31392" spans="22:26">
      <c r="V31392" s="288"/>
      <c r="W31392" s="287"/>
      <c r="Z31392" s="289"/>
    </row>
    <row r="31393" spans="22:26">
      <c r="V31393" s="288"/>
      <c r="W31393" s="287"/>
      <c r="Z31393" s="289"/>
    </row>
    <row r="31394" spans="22:26">
      <c r="V31394" s="288"/>
      <c r="W31394" s="287"/>
      <c r="Z31394" s="289"/>
    </row>
    <row r="31395" spans="22:26">
      <c r="V31395" s="288"/>
      <c r="W31395" s="287"/>
      <c r="Z31395" s="289"/>
    </row>
    <row r="31396" spans="22:26">
      <c r="V31396" s="288"/>
      <c r="W31396" s="287"/>
      <c r="Z31396" s="289"/>
    </row>
    <row r="31397" spans="22:26">
      <c r="V31397" s="288"/>
      <c r="W31397" s="287"/>
      <c r="Z31397" s="289"/>
    </row>
    <row r="31398" spans="22:26">
      <c r="V31398" s="288"/>
      <c r="W31398" s="287"/>
      <c r="Z31398" s="289"/>
    </row>
    <row r="31399" spans="22:26">
      <c r="V31399" s="288"/>
      <c r="W31399" s="287"/>
      <c r="Z31399" s="289"/>
    </row>
    <row r="31400" spans="22:26">
      <c r="V31400" s="288"/>
      <c r="W31400" s="287"/>
      <c r="Z31400" s="289"/>
    </row>
    <row r="31401" spans="22:26">
      <c r="V31401" s="288"/>
      <c r="W31401" s="287"/>
      <c r="Z31401" s="289"/>
    </row>
    <row r="31402" spans="22:26">
      <c r="V31402" s="288"/>
      <c r="W31402" s="287"/>
      <c r="Z31402" s="289"/>
    </row>
    <row r="31403" spans="22:26">
      <c r="V31403" s="288"/>
      <c r="W31403" s="287"/>
      <c r="Z31403" s="289"/>
    </row>
    <row r="31404" spans="22:26">
      <c r="V31404" s="288"/>
      <c r="W31404" s="287"/>
      <c r="Z31404" s="289"/>
    </row>
    <row r="31405" spans="22:26">
      <c r="V31405" s="288"/>
      <c r="W31405" s="287"/>
      <c r="Z31405" s="289"/>
    </row>
    <row r="31406" spans="22:26">
      <c r="V31406" s="288"/>
      <c r="W31406" s="287"/>
      <c r="Z31406" s="289"/>
    </row>
    <row r="31407" spans="22:26">
      <c r="V31407" s="288"/>
      <c r="W31407" s="287"/>
      <c r="Z31407" s="289"/>
    </row>
    <row r="31408" spans="22:26">
      <c r="V31408" s="288"/>
      <c r="W31408" s="287"/>
      <c r="Z31408" s="289"/>
    </row>
    <row r="31409" spans="22:26">
      <c r="V31409" s="288"/>
      <c r="W31409" s="287"/>
      <c r="Z31409" s="289"/>
    </row>
    <row r="31410" spans="22:26">
      <c r="V31410" s="288"/>
      <c r="W31410" s="287"/>
      <c r="Z31410" s="289"/>
    </row>
    <row r="31411" spans="22:26">
      <c r="V31411" s="288"/>
      <c r="W31411" s="287"/>
      <c r="Z31411" s="289"/>
    </row>
    <row r="31412" spans="22:26">
      <c r="V31412" s="288"/>
      <c r="W31412" s="287"/>
      <c r="Z31412" s="289"/>
    </row>
    <row r="31413" spans="22:26">
      <c r="V31413" s="288"/>
      <c r="W31413" s="287"/>
      <c r="Z31413" s="289"/>
    </row>
    <row r="31414" spans="22:26">
      <c r="V31414" s="288"/>
      <c r="W31414" s="287"/>
      <c r="Z31414" s="289"/>
    </row>
    <row r="31415" spans="22:26">
      <c r="V31415" s="288"/>
      <c r="W31415" s="287"/>
      <c r="Z31415" s="289"/>
    </row>
    <row r="31416" spans="22:26">
      <c r="V31416" s="288"/>
      <c r="W31416" s="287"/>
      <c r="Z31416" s="289"/>
    </row>
    <row r="31417" spans="22:26">
      <c r="V31417" s="288"/>
      <c r="W31417" s="287"/>
      <c r="Z31417" s="289"/>
    </row>
    <row r="31418" spans="22:26">
      <c r="V31418" s="288"/>
      <c r="W31418" s="287"/>
      <c r="Z31418" s="289"/>
    </row>
    <row r="31419" spans="22:26">
      <c r="V31419" s="288"/>
      <c r="W31419" s="287"/>
      <c r="Z31419" s="289"/>
    </row>
    <row r="31420" spans="22:26">
      <c r="V31420" s="288"/>
      <c r="W31420" s="287"/>
      <c r="Z31420" s="289"/>
    </row>
    <row r="31421" spans="22:26">
      <c r="V31421" s="288"/>
      <c r="W31421" s="287"/>
      <c r="Z31421" s="289"/>
    </row>
    <row r="31422" spans="22:26">
      <c r="V31422" s="288"/>
      <c r="W31422" s="287"/>
      <c r="Z31422" s="289"/>
    </row>
    <row r="31423" spans="22:26">
      <c r="V31423" s="288"/>
      <c r="W31423" s="287"/>
      <c r="Z31423" s="289"/>
    </row>
    <row r="31424" spans="22:26">
      <c r="V31424" s="288"/>
      <c r="W31424" s="287"/>
      <c r="Z31424" s="289"/>
    </row>
    <row r="31425" spans="22:26">
      <c r="V31425" s="288"/>
      <c r="W31425" s="287"/>
      <c r="Z31425" s="289"/>
    </row>
    <row r="31426" spans="22:26">
      <c r="V31426" s="288"/>
      <c r="W31426" s="287"/>
      <c r="Z31426" s="289"/>
    </row>
    <row r="31427" spans="22:26">
      <c r="V31427" s="288"/>
      <c r="W31427" s="287"/>
      <c r="Z31427" s="289"/>
    </row>
    <row r="31428" spans="22:26">
      <c r="V31428" s="288"/>
      <c r="W31428" s="287"/>
      <c r="Z31428" s="289"/>
    </row>
    <row r="31429" spans="22:26">
      <c r="V31429" s="288"/>
      <c r="W31429" s="287"/>
      <c r="Z31429" s="289"/>
    </row>
    <row r="31430" spans="22:26">
      <c r="V31430" s="288"/>
      <c r="W31430" s="287"/>
      <c r="Z31430" s="289"/>
    </row>
    <row r="31431" spans="22:26">
      <c r="V31431" s="288"/>
      <c r="W31431" s="287"/>
      <c r="Z31431" s="289"/>
    </row>
    <row r="31432" spans="22:26">
      <c r="V31432" s="288"/>
      <c r="W31432" s="287"/>
      <c r="Z31432" s="289"/>
    </row>
    <row r="31433" spans="22:26">
      <c r="V31433" s="288"/>
      <c r="W31433" s="287"/>
      <c r="Z31433" s="289"/>
    </row>
    <row r="31434" spans="22:26">
      <c r="V31434" s="288"/>
      <c r="W31434" s="287"/>
      <c r="Z31434" s="289"/>
    </row>
    <row r="31435" spans="22:26">
      <c r="V31435" s="288"/>
      <c r="W31435" s="287"/>
      <c r="Z31435" s="289"/>
    </row>
    <row r="31436" spans="22:26">
      <c r="V31436" s="288"/>
      <c r="W31436" s="287"/>
      <c r="Z31436" s="289"/>
    </row>
    <row r="31437" spans="22:26">
      <c r="V31437" s="288"/>
      <c r="W31437" s="287"/>
      <c r="Z31437" s="289"/>
    </row>
    <row r="31438" spans="22:26">
      <c r="V31438" s="288"/>
      <c r="W31438" s="287"/>
      <c r="Z31438" s="289"/>
    </row>
    <row r="31439" spans="22:26">
      <c r="V31439" s="288"/>
      <c r="W31439" s="287"/>
      <c r="Z31439" s="289"/>
    </row>
    <row r="31440" spans="22:26">
      <c r="V31440" s="288"/>
      <c r="W31440" s="287"/>
      <c r="Z31440" s="289"/>
    </row>
    <row r="31441" spans="22:26">
      <c r="V31441" s="288"/>
      <c r="W31441" s="287"/>
      <c r="Z31441" s="289"/>
    </row>
    <row r="31442" spans="22:26">
      <c r="V31442" s="288"/>
      <c r="W31442" s="287"/>
      <c r="Z31442" s="289"/>
    </row>
    <row r="31443" spans="22:26">
      <c r="V31443" s="288"/>
      <c r="W31443" s="287"/>
      <c r="Z31443" s="289"/>
    </row>
    <row r="31444" spans="22:26">
      <c r="V31444" s="288"/>
      <c r="W31444" s="287"/>
      <c r="Z31444" s="289"/>
    </row>
    <row r="31445" spans="22:26">
      <c r="V31445" s="288"/>
      <c r="W31445" s="287"/>
      <c r="Z31445" s="289"/>
    </row>
    <row r="31446" spans="22:26">
      <c r="V31446" s="288"/>
      <c r="W31446" s="287"/>
      <c r="Z31446" s="289"/>
    </row>
    <row r="31447" spans="22:26">
      <c r="V31447" s="288"/>
      <c r="W31447" s="287"/>
      <c r="Z31447" s="289"/>
    </row>
    <row r="31448" spans="22:26">
      <c r="V31448" s="288"/>
      <c r="W31448" s="287"/>
      <c r="Z31448" s="289"/>
    </row>
    <row r="31449" spans="22:26">
      <c r="V31449" s="288"/>
      <c r="W31449" s="287"/>
      <c r="Z31449" s="289"/>
    </row>
    <row r="31450" spans="22:26">
      <c r="V31450" s="288"/>
      <c r="W31450" s="287"/>
      <c r="Z31450" s="289"/>
    </row>
    <row r="31451" spans="22:26">
      <c r="V31451" s="288"/>
      <c r="W31451" s="287"/>
      <c r="Z31451" s="289"/>
    </row>
    <row r="31452" spans="22:26">
      <c r="V31452" s="288"/>
      <c r="W31452" s="287"/>
      <c r="Z31452" s="289"/>
    </row>
    <row r="31453" spans="22:26">
      <c r="V31453" s="288"/>
      <c r="W31453" s="287"/>
      <c r="Z31453" s="289"/>
    </row>
    <row r="31454" spans="22:26">
      <c r="V31454" s="288"/>
      <c r="W31454" s="287"/>
      <c r="Z31454" s="289"/>
    </row>
    <row r="31455" spans="22:26">
      <c r="V31455" s="288"/>
      <c r="W31455" s="287"/>
      <c r="Z31455" s="289"/>
    </row>
    <row r="31456" spans="22:26">
      <c r="V31456" s="288"/>
      <c r="W31456" s="287"/>
      <c r="Z31456" s="289"/>
    </row>
    <row r="31457" spans="22:26">
      <c r="V31457" s="288"/>
      <c r="W31457" s="287"/>
      <c r="Z31457" s="289"/>
    </row>
    <row r="31458" spans="22:26">
      <c r="V31458" s="288"/>
      <c r="W31458" s="287"/>
      <c r="Z31458" s="289"/>
    </row>
    <row r="31459" spans="22:26">
      <c r="V31459" s="288"/>
      <c r="W31459" s="287"/>
      <c r="Z31459" s="289"/>
    </row>
    <row r="31460" spans="22:26">
      <c r="V31460" s="288"/>
      <c r="W31460" s="287"/>
      <c r="Z31460" s="289"/>
    </row>
    <row r="31461" spans="22:26">
      <c r="V31461" s="288"/>
      <c r="W31461" s="287"/>
      <c r="Z31461" s="289"/>
    </row>
    <row r="31462" spans="22:26">
      <c r="V31462" s="288"/>
      <c r="W31462" s="287"/>
      <c r="Z31462" s="289"/>
    </row>
    <row r="31463" spans="22:26">
      <c r="V31463" s="288"/>
      <c r="W31463" s="287"/>
      <c r="Z31463" s="289"/>
    </row>
    <row r="31464" spans="22:26">
      <c r="V31464" s="288"/>
      <c r="W31464" s="287"/>
      <c r="Z31464" s="289"/>
    </row>
    <row r="31465" spans="22:26">
      <c r="V31465" s="288"/>
      <c r="W31465" s="287"/>
      <c r="Z31465" s="289"/>
    </row>
    <row r="31466" spans="22:26">
      <c r="V31466" s="288"/>
      <c r="W31466" s="287"/>
      <c r="Z31466" s="289"/>
    </row>
    <row r="31467" spans="22:26">
      <c r="V31467" s="288"/>
      <c r="W31467" s="287"/>
      <c r="Z31467" s="289"/>
    </row>
    <row r="31468" spans="22:26">
      <c r="V31468" s="288"/>
      <c r="W31468" s="287"/>
      <c r="Z31468" s="289"/>
    </row>
    <row r="31469" spans="22:26">
      <c r="V31469" s="288"/>
      <c r="W31469" s="287"/>
      <c r="Z31469" s="289"/>
    </row>
    <row r="31470" spans="22:26">
      <c r="V31470" s="288"/>
      <c r="W31470" s="287"/>
      <c r="Z31470" s="289"/>
    </row>
    <row r="31471" spans="22:26">
      <c r="V31471" s="288"/>
      <c r="W31471" s="287"/>
      <c r="Z31471" s="289"/>
    </row>
    <row r="31472" spans="22:26">
      <c r="V31472" s="288"/>
      <c r="W31472" s="287"/>
      <c r="Z31472" s="289"/>
    </row>
    <row r="31473" spans="22:26">
      <c r="V31473" s="288"/>
      <c r="W31473" s="287"/>
      <c r="Z31473" s="289"/>
    </row>
    <row r="31474" spans="22:26">
      <c r="V31474" s="288"/>
      <c r="W31474" s="287"/>
      <c r="Z31474" s="289"/>
    </row>
    <row r="31475" spans="22:26">
      <c r="V31475" s="288"/>
      <c r="W31475" s="287"/>
      <c r="Z31475" s="289"/>
    </row>
    <row r="31476" spans="22:26">
      <c r="V31476" s="288"/>
      <c r="W31476" s="287"/>
      <c r="Z31476" s="289"/>
    </row>
    <row r="31477" spans="22:26">
      <c r="V31477" s="288"/>
      <c r="W31477" s="287"/>
      <c r="Z31477" s="289"/>
    </row>
    <row r="31478" spans="22:26">
      <c r="V31478" s="288"/>
      <c r="W31478" s="287"/>
      <c r="Z31478" s="289"/>
    </row>
    <row r="31479" spans="22:26">
      <c r="V31479" s="288"/>
      <c r="W31479" s="287"/>
      <c r="Z31479" s="289"/>
    </row>
    <row r="31480" spans="22:26">
      <c r="V31480" s="288"/>
      <c r="W31480" s="287"/>
      <c r="Z31480" s="289"/>
    </row>
    <row r="31481" spans="22:26">
      <c r="V31481" s="288"/>
      <c r="W31481" s="287"/>
      <c r="Z31481" s="289"/>
    </row>
    <row r="31482" spans="22:26">
      <c r="V31482" s="288"/>
      <c r="W31482" s="287"/>
      <c r="Z31482" s="289"/>
    </row>
    <row r="31483" spans="22:26">
      <c r="V31483" s="288"/>
      <c r="W31483" s="287"/>
      <c r="Z31483" s="289"/>
    </row>
    <row r="31484" spans="22:26">
      <c r="V31484" s="288"/>
      <c r="W31484" s="287"/>
      <c r="Z31484" s="289"/>
    </row>
    <row r="31485" spans="22:26">
      <c r="V31485" s="288"/>
      <c r="W31485" s="287"/>
      <c r="Z31485" s="289"/>
    </row>
    <row r="31486" spans="22:26">
      <c r="V31486" s="288"/>
      <c r="W31486" s="287"/>
      <c r="Z31486" s="289"/>
    </row>
    <row r="31487" spans="22:26">
      <c r="V31487" s="288"/>
      <c r="W31487" s="287"/>
      <c r="Z31487" s="289"/>
    </row>
    <row r="31488" spans="22:26">
      <c r="V31488" s="288"/>
      <c r="W31488" s="287"/>
      <c r="Z31488" s="289"/>
    </row>
    <row r="31489" spans="22:26">
      <c r="V31489" s="288"/>
      <c r="W31489" s="287"/>
      <c r="Z31489" s="289"/>
    </row>
    <row r="31490" spans="22:26">
      <c r="V31490" s="288"/>
      <c r="W31490" s="287"/>
      <c r="Z31490" s="289"/>
    </row>
    <row r="31491" spans="22:26">
      <c r="V31491" s="288"/>
      <c r="W31491" s="287"/>
      <c r="Z31491" s="289"/>
    </row>
    <row r="31492" spans="22:26">
      <c r="V31492" s="288"/>
      <c r="W31492" s="287"/>
      <c r="Z31492" s="289"/>
    </row>
    <row r="31493" spans="22:26">
      <c r="V31493" s="288"/>
      <c r="W31493" s="287"/>
      <c r="Z31493" s="289"/>
    </row>
    <row r="31494" spans="22:26">
      <c r="V31494" s="288"/>
      <c r="W31494" s="287"/>
      <c r="Z31494" s="289"/>
    </row>
    <row r="31495" spans="22:26">
      <c r="V31495" s="288"/>
      <c r="W31495" s="287"/>
      <c r="Z31495" s="289"/>
    </row>
    <row r="31496" spans="22:26">
      <c r="V31496" s="288"/>
      <c r="W31496" s="287"/>
      <c r="Z31496" s="289"/>
    </row>
    <row r="31497" spans="22:26">
      <c r="V31497" s="288"/>
      <c r="W31497" s="287"/>
      <c r="Z31497" s="289"/>
    </row>
    <row r="31498" spans="22:26">
      <c r="V31498" s="288"/>
      <c r="W31498" s="287"/>
      <c r="Z31498" s="289"/>
    </row>
    <row r="31499" spans="22:26">
      <c r="V31499" s="288"/>
      <c r="W31499" s="287"/>
      <c r="Z31499" s="289"/>
    </row>
    <row r="31500" spans="22:26">
      <c r="V31500" s="288"/>
      <c r="W31500" s="287"/>
      <c r="Z31500" s="289"/>
    </row>
    <row r="31501" spans="22:26">
      <c r="V31501" s="288"/>
      <c r="W31501" s="287"/>
      <c r="Z31501" s="289"/>
    </row>
    <row r="31502" spans="22:26">
      <c r="V31502" s="288"/>
      <c r="W31502" s="287"/>
      <c r="Z31502" s="289"/>
    </row>
    <row r="31503" spans="22:26">
      <c r="V31503" s="288"/>
      <c r="W31503" s="287"/>
      <c r="Z31503" s="289"/>
    </row>
    <row r="31504" spans="22:26">
      <c r="V31504" s="288"/>
      <c r="W31504" s="287"/>
      <c r="Z31504" s="289"/>
    </row>
    <row r="31505" spans="22:26">
      <c r="V31505" s="288"/>
      <c r="W31505" s="287"/>
      <c r="Z31505" s="289"/>
    </row>
    <row r="31506" spans="22:26">
      <c r="V31506" s="288"/>
      <c r="W31506" s="287"/>
      <c r="Z31506" s="289"/>
    </row>
    <row r="31507" spans="22:26">
      <c r="V31507" s="288"/>
      <c r="W31507" s="287"/>
      <c r="Z31507" s="289"/>
    </row>
    <row r="31508" spans="22:26">
      <c r="V31508" s="288"/>
      <c r="W31508" s="287"/>
      <c r="Z31508" s="289"/>
    </row>
    <row r="31509" spans="22:26">
      <c r="V31509" s="288"/>
      <c r="W31509" s="287"/>
      <c r="Z31509" s="289"/>
    </row>
    <row r="31510" spans="22:26">
      <c r="V31510" s="288"/>
      <c r="W31510" s="287"/>
      <c r="Z31510" s="289"/>
    </row>
    <row r="31511" spans="22:26">
      <c r="V31511" s="288"/>
      <c r="W31511" s="287"/>
      <c r="Z31511" s="289"/>
    </row>
    <row r="31512" spans="22:26">
      <c r="V31512" s="288"/>
      <c r="W31512" s="287"/>
      <c r="Z31512" s="289"/>
    </row>
    <row r="31513" spans="22:26">
      <c r="V31513" s="288"/>
      <c r="W31513" s="287"/>
      <c r="Z31513" s="289"/>
    </row>
    <row r="31514" spans="22:26">
      <c r="V31514" s="288"/>
      <c r="W31514" s="287"/>
      <c r="Z31514" s="289"/>
    </row>
    <row r="31515" spans="22:26">
      <c r="V31515" s="288"/>
      <c r="W31515" s="287"/>
      <c r="Z31515" s="289"/>
    </row>
    <row r="31516" spans="22:26">
      <c r="V31516" s="288"/>
      <c r="W31516" s="287"/>
      <c r="Z31516" s="289"/>
    </row>
    <row r="31517" spans="22:26">
      <c r="V31517" s="288"/>
      <c r="W31517" s="287"/>
      <c r="Z31517" s="289"/>
    </row>
    <row r="31518" spans="22:26">
      <c r="V31518" s="288"/>
      <c r="W31518" s="287"/>
      <c r="Z31518" s="289"/>
    </row>
    <row r="31519" spans="22:26">
      <c r="V31519" s="288"/>
      <c r="W31519" s="287"/>
      <c r="Z31519" s="289"/>
    </row>
    <row r="31520" spans="22:26">
      <c r="V31520" s="288"/>
      <c r="W31520" s="287"/>
      <c r="Z31520" s="289"/>
    </row>
    <row r="31521" spans="22:26">
      <c r="V31521" s="288"/>
      <c r="W31521" s="287"/>
      <c r="Z31521" s="289"/>
    </row>
    <row r="31522" spans="22:26">
      <c r="V31522" s="288"/>
      <c r="W31522" s="287"/>
      <c r="Z31522" s="289"/>
    </row>
    <row r="31523" spans="22:26">
      <c r="V31523" s="288"/>
      <c r="W31523" s="287"/>
      <c r="Z31523" s="289"/>
    </row>
    <row r="31524" spans="22:26">
      <c r="V31524" s="288"/>
      <c r="W31524" s="287"/>
      <c r="Z31524" s="289"/>
    </row>
    <row r="31525" spans="22:26">
      <c r="V31525" s="288"/>
      <c r="W31525" s="287"/>
      <c r="Z31525" s="289"/>
    </row>
    <row r="31526" spans="22:26">
      <c r="V31526" s="288"/>
      <c r="W31526" s="287"/>
      <c r="Z31526" s="289"/>
    </row>
    <row r="31527" spans="22:26">
      <c r="V31527" s="288"/>
      <c r="W31527" s="287"/>
      <c r="Z31527" s="289"/>
    </row>
    <row r="31528" spans="22:26">
      <c r="V31528" s="288"/>
      <c r="W31528" s="287"/>
      <c r="Z31528" s="289"/>
    </row>
    <row r="31529" spans="22:26">
      <c r="V31529" s="288"/>
      <c r="W31529" s="287"/>
      <c r="Z31529" s="289"/>
    </row>
    <row r="31530" spans="22:26">
      <c r="V31530" s="288"/>
      <c r="W31530" s="287"/>
      <c r="Z31530" s="289"/>
    </row>
    <row r="31531" spans="22:26">
      <c r="V31531" s="288"/>
      <c r="W31531" s="287"/>
      <c r="Z31531" s="289"/>
    </row>
    <row r="31532" spans="22:26">
      <c r="V31532" s="288"/>
      <c r="W31532" s="287"/>
      <c r="Z31532" s="289"/>
    </row>
    <row r="31533" spans="22:26">
      <c r="V31533" s="288"/>
      <c r="W31533" s="287"/>
      <c r="Z31533" s="289"/>
    </row>
    <row r="31534" spans="22:26">
      <c r="V31534" s="288"/>
      <c r="W31534" s="287"/>
      <c r="Z31534" s="289"/>
    </row>
    <row r="31535" spans="22:26">
      <c r="V31535" s="288"/>
      <c r="W31535" s="287"/>
      <c r="Z31535" s="289"/>
    </row>
    <row r="31536" spans="22:26">
      <c r="V31536" s="288"/>
      <c r="W31536" s="287"/>
      <c r="Z31536" s="289"/>
    </row>
    <row r="31537" spans="22:26">
      <c r="V31537" s="288"/>
      <c r="W31537" s="287"/>
      <c r="Z31537" s="289"/>
    </row>
    <row r="31538" spans="22:26">
      <c r="V31538" s="288"/>
      <c r="W31538" s="287"/>
      <c r="Z31538" s="289"/>
    </row>
    <row r="31539" spans="22:26">
      <c r="V31539" s="288"/>
      <c r="W31539" s="287"/>
      <c r="Z31539" s="289"/>
    </row>
    <row r="31540" spans="22:26">
      <c r="V31540" s="288"/>
      <c r="W31540" s="287"/>
      <c r="Z31540" s="289"/>
    </row>
    <row r="31541" spans="22:26">
      <c r="V31541" s="288"/>
      <c r="W31541" s="287"/>
      <c r="Z31541" s="289"/>
    </row>
    <row r="31542" spans="22:26">
      <c r="V31542" s="288"/>
      <c r="W31542" s="287"/>
      <c r="Z31542" s="289"/>
    </row>
    <row r="31543" spans="22:26">
      <c r="V31543" s="288"/>
      <c r="W31543" s="287"/>
      <c r="Z31543" s="289"/>
    </row>
    <row r="31544" spans="22:26">
      <c r="V31544" s="288"/>
      <c r="W31544" s="287"/>
      <c r="Z31544" s="289"/>
    </row>
    <row r="31545" spans="22:26">
      <c r="V31545" s="288"/>
      <c r="W31545" s="287"/>
      <c r="Z31545" s="289"/>
    </row>
    <row r="31546" spans="22:26">
      <c r="V31546" s="288"/>
      <c r="W31546" s="287"/>
      <c r="Z31546" s="289"/>
    </row>
    <row r="31547" spans="22:26">
      <c r="V31547" s="288"/>
      <c r="W31547" s="287"/>
      <c r="Z31547" s="289"/>
    </row>
    <row r="31548" spans="22:26">
      <c r="V31548" s="288"/>
      <c r="W31548" s="287"/>
      <c r="Z31548" s="289"/>
    </row>
    <row r="31549" spans="22:26">
      <c r="V31549" s="288"/>
      <c r="W31549" s="287"/>
      <c r="Z31549" s="289"/>
    </row>
    <row r="31550" spans="22:26">
      <c r="V31550" s="288"/>
      <c r="W31550" s="287"/>
      <c r="Z31550" s="289"/>
    </row>
    <row r="31551" spans="22:26">
      <c r="V31551" s="288"/>
      <c r="W31551" s="287"/>
      <c r="Z31551" s="289"/>
    </row>
    <row r="31552" spans="22:26">
      <c r="V31552" s="288"/>
      <c r="W31552" s="287"/>
      <c r="Z31552" s="289"/>
    </row>
    <row r="31553" spans="22:26">
      <c r="V31553" s="288"/>
      <c r="W31553" s="287"/>
      <c r="Z31553" s="289"/>
    </row>
    <row r="31554" spans="22:26">
      <c r="V31554" s="288"/>
      <c r="W31554" s="287"/>
      <c r="Z31554" s="289"/>
    </row>
    <row r="31555" spans="22:26">
      <c r="V31555" s="288"/>
      <c r="W31555" s="287"/>
      <c r="Z31555" s="289"/>
    </row>
    <row r="31556" spans="22:26">
      <c r="V31556" s="288"/>
      <c r="W31556" s="287"/>
      <c r="Z31556" s="289"/>
    </row>
    <row r="31557" spans="22:26">
      <c r="V31557" s="288"/>
      <c r="W31557" s="287"/>
      <c r="Z31557" s="289"/>
    </row>
    <row r="31558" spans="22:26">
      <c r="V31558" s="288"/>
      <c r="W31558" s="287"/>
      <c r="Z31558" s="289"/>
    </row>
    <row r="31559" spans="22:26">
      <c r="V31559" s="288"/>
      <c r="W31559" s="287"/>
      <c r="Z31559" s="289"/>
    </row>
    <row r="31560" spans="22:26">
      <c r="V31560" s="288"/>
      <c r="W31560" s="287"/>
      <c r="Z31560" s="289"/>
    </row>
    <row r="31561" spans="22:26">
      <c r="V31561" s="288"/>
      <c r="W31561" s="287"/>
      <c r="Z31561" s="289"/>
    </row>
    <row r="31562" spans="22:26">
      <c r="V31562" s="288"/>
      <c r="W31562" s="287"/>
      <c r="Z31562" s="289"/>
    </row>
    <row r="31563" spans="22:26">
      <c r="V31563" s="288"/>
      <c r="W31563" s="287"/>
      <c r="Z31563" s="289"/>
    </row>
    <row r="31564" spans="22:26">
      <c r="V31564" s="288"/>
      <c r="W31564" s="287"/>
      <c r="Z31564" s="289"/>
    </row>
    <row r="31565" spans="22:26">
      <c r="V31565" s="288"/>
      <c r="W31565" s="287"/>
      <c r="Z31565" s="289"/>
    </row>
    <row r="31566" spans="22:26">
      <c r="V31566" s="288"/>
      <c r="W31566" s="287"/>
      <c r="Z31566" s="289"/>
    </row>
    <row r="31567" spans="22:26">
      <c r="V31567" s="288"/>
      <c r="W31567" s="287"/>
      <c r="Z31567" s="289"/>
    </row>
    <row r="31568" spans="22:26">
      <c r="V31568" s="288"/>
      <c r="W31568" s="287"/>
      <c r="Z31568" s="289"/>
    </row>
    <row r="31569" spans="22:26">
      <c r="V31569" s="288"/>
      <c r="W31569" s="287"/>
      <c r="Z31569" s="289"/>
    </row>
    <row r="31570" spans="22:26">
      <c r="V31570" s="288"/>
      <c r="W31570" s="287"/>
      <c r="Z31570" s="289"/>
    </row>
    <row r="31571" spans="22:26">
      <c r="V31571" s="288"/>
      <c r="W31571" s="287"/>
      <c r="Z31571" s="289"/>
    </row>
    <row r="31572" spans="22:26">
      <c r="V31572" s="288"/>
      <c r="W31572" s="287"/>
      <c r="Z31572" s="289"/>
    </row>
    <row r="31573" spans="22:26">
      <c r="V31573" s="288"/>
      <c r="W31573" s="287"/>
      <c r="Z31573" s="289"/>
    </row>
    <row r="31574" spans="22:26">
      <c r="V31574" s="288"/>
      <c r="W31574" s="287"/>
      <c r="Z31574" s="289"/>
    </row>
    <row r="31575" spans="22:26">
      <c r="V31575" s="288"/>
      <c r="W31575" s="287"/>
      <c r="Z31575" s="289"/>
    </row>
    <row r="31576" spans="22:26">
      <c r="V31576" s="288"/>
      <c r="W31576" s="287"/>
      <c r="Z31576" s="289"/>
    </row>
    <row r="31577" spans="22:26">
      <c r="V31577" s="288"/>
      <c r="W31577" s="287"/>
      <c r="Z31577" s="289"/>
    </row>
    <row r="31578" spans="22:26">
      <c r="V31578" s="288"/>
      <c r="W31578" s="287"/>
      <c r="Z31578" s="289"/>
    </row>
    <row r="31579" spans="22:26">
      <c r="V31579" s="288"/>
      <c r="W31579" s="287"/>
      <c r="Z31579" s="289"/>
    </row>
    <row r="31580" spans="22:26">
      <c r="V31580" s="288"/>
      <c r="W31580" s="287"/>
      <c r="Z31580" s="289"/>
    </row>
    <row r="31581" spans="22:26">
      <c r="V31581" s="288"/>
      <c r="W31581" s="287"/>
      <c r="Z31581" s="289"/>
    </row>
    <row r="31582" spans="22:26">
      <c r="V31582" s="288"/>
      <c r="W31582" s="287"/>
      <c r="Z31582" s="289"/>
    </row>
    <row r="31583" spans="22:26">
      <c r="V31583" s="288"/>
      <c r="W31583" s="287"/>
      <c r="Z31583" s="289"/>
    </row>
    <row r="31584" spans="22:26">
      <c r="V31584" s="288"/>
      <c r="W31584" s="287"/>
      <c r="Z31584" s="289"/>
    </row>
    <row r="31585" spans="22:26">
      <c r="V31585" s="288"/>
      <c r="W31585" s="287"/>
      <c r="Z31585" s="289"/>
    </row>
    <row r="31586" spans="22:26">
      <c r="V31586" s="288"/>
      <c r="W31586" s="287"/>
      <c r="Z31586" s="289"/>
    </row>
    <row r="31587" spans="22:26">
      <c r="V31587" s="288"/>
      <c r="W31587" s="287"/>
      <c r="Z31587" s="289"/>
    </row>
    <row r="31588" spans="22:26">
      <c r="V31588" s="288"/>
      <c r="W31588" s="287"/>
      <c r="Z31588" s="289"/>
    </row>
    <row r="31589" spans="22:26">
      <c r="V31589" s="288"/>
      <c r="W31589" s="287"/>
      <c r="Z31589" s="289"/>
    </row>
    <row r="31590" spans="22:26">
      <c r="V31590" s="288"/>
      <c r="W31590" s="287"/>
      <c r="Z31590" s="289"/>
    </row>
    <row r="31591" spans="22:26">
      <c r="V31591" s="288"/>
      <c r="W31591" s="287"/>
      <c r="Z31591" s="289"/>
    </row>
    <row r="31592" spans="22:26">
      <c r="V31592" s="288"/>
      <c r="W31592" s="287"/>
      <c r="Z31592" s="289"/>
    </row>
    <row r="31593" spans="22:26">
      <c r="V31593" s="288"/>
      <c r="W31593" s="287"/>
      <c r="Z31593" s="289"/>
    </row>
    <row r="31594" spans="22:26">
      <c r="V31594" s="288"/>
      <c r="W31594" s="287"/>
      <c r="Z31594" s="289"/>
    </row>
    <row r="31595" spans="22:26">
      <c r="V31595" s="288"/>
      <c r="W31595" s="287"/>
      <c r="Z31595" s="289"/>
    </row>
    <row r="31596" spans="22:26">
      <c r="V31596" s="288"/>
      <c r="W31596" s="287"/>
      <c r="Z31596" s="289"/>
    </row>
    <row r="31597" spans="22:26">
      <c r="V31597" s="288"/>
      <c r="W31597" s="287"/>
      <c r="Z31597" s="289"/>
    </row>
    <row r="31598" spans="22:26">
      <c r="V31598" s="288"/>
      <c r="W31598" s="287"/>
      <c r="Z31598" s="289"/>
    </row>
    <row r="31599" spans="22:26">
      <c r="V31599" s="288"/>
      <c r="W31599" s="287"/>
      <c r="Z31599" s="289"/>
    </row>
    <row r="31600" spans="22:26">
      <c r="V31600" s="288"/>
      <c r="W31600" s="287"/>
      <c r="Z31600" s="289"/>
    </row>
    <row r="31601" spans="22:26">
      <c r="V31601" s="288"/>
      <c r="W31601" s="287"/>
      <c r="Z31601" s="289"/>
    </row>
    <row r="31602" spans="22:26">
      <c r="V31602" s="288"/>
      <c r="W31602" s="287"/>
      <c r="Z31602" s="289"/>
    </row>
    <row r="31603" spans="22:26">
      <c r="V31603" s="288"/>
      <c r="W31603" s="287"/>
      <c r="Z31603" s="289"/>
    </row>
    <row r="31604" spans="22:26">
      <c r="V31604" s="288"/>
      <c r="W31604" s="287"/>
      <c r="Z31604" s="289"/>
    </row>
    <row r="31605" spans="22:26">
      <c r="V31605" s="288"/>
      <c r="W31605" s="287"/>
      <c r="Z31605" s="289"/>
    </row>
    <row r="31606" spans="22:26">
      <c r="V31606" s="288"/>
      <c r="W31606" s="287"/>
      <c r="Z31606" s="289"/>
    </row>
    <row r="31607" spans="22:26">
      <c r="V31607" s="288"/>
      <c r="W31607" s="287"/>
      <c r="Z31607" s="289"/>
    </row>
    <row r="31608" spans="22:26">
      <c r="V31608" s="288"/>
      <c r="W31608" s="287"/>
      <c r="Z31608" s="289"/>
    </row>
    <row r="31609" spans="22:26">
      <c r="V31609" s="288"/>
      <c r="W31609" s="287"/>
      <c r="Z31609" s="289"/>
    </row>
    <row r="31610" spans="22:26">
      <c r="V31610" s="288"/>
      <c r="W31610" s="287"/>
      <c r="Z31610" s="289"/>
    </row>
    <row r="31611" spans="22:26">
      <c r="V31611" s="288"/>
      <c r="W31611" s="287"/>
      <c r="Z31611" s="289"/>
    </row>
    <row r="31612" spans="22:26">
      <c r="V31612" s="288"/>
      <c r="W31612" s="287"/>
      <c r="Z31612" s="289"/>
    </row>
    <row r="31613" spans="22:26">
      <c r="V31613" s="288"/>
      <c r="W31613" s="287"/>
      <c r="Z31613" s="289"/>
    </row>
    <row r="31614" spans="22:26">
      <c r="V31614" s="288"/>
      <c r="W31614" s="287"/>
      <c r="Z31614" s="289"/>
    </row>
    <row r="31615" spans="22:26">
      <c r="V31615" s="288"/>
      <c r="W31615" s="287"/>
      <c r="Z31615" s="289"/>
    </row>
    <row r="31616" spans="22:26">
      <c r="V31616" s="288"/>
      <c r="W31616" s="287"/>
      <c r="Z31616" s="289"/>
    </row>
    <row r="31617" spans="22:26">
      <c r="V31617" s="288"/>
      <c r="W31617" s="287"/>
      <c r="Z31617" s="289"/>
    </row>
    <row r="31618" spans="22:26">
      <c r="V31618" s="288"/>
      <c r="W31618" s="287"/>
      <c r="Z31618" s="289"/>
    </row>
    <row r="31619" spans="22:26">
      <c r="V31619" s="288"/>
      <c r="W31619" s="287"/>
      <c r="Z31619" s="289"/>
    </row>
    <row r="31620" spans="22:26">
      <c r="V31620" s="288"/>
      <c r="W31620" s="287"/>
      <c r="Z31620" s="289"/>
    </row>
    <row r="31621" spans="22:26">
      <c r="V31621" s="288"/>
      <c r="W31621" s="287"/>
      <c r="Z31621" s="289"/>
    </row>
    <row r="31622" spans="22:26">
      <c r="V31622" s="288"/>
      <c r="W31622" s="287"/>
      <c r="Z31622" s="289"/>
    </row>
    <row r="31623" spans="22:26">
      <c r="V31623" s="288"/>
      <c r="W31623" s="287"/>
      <c r="Z31623" s="289"/>
    </row>
    <row r="31624" spans="22:26">
      <c r="V31624" s="288"/>
      <c r="W31624" s="287"/>
      <c r="Z31624" s="289"/>
    </row>
    <row r="31625" spans="22:26">
      <c r="V31625" s="288"/>
      <c r="W31625" s="287"/>
      <c r="Z31625" s="289"/>
    </row>
    <row r="31626" spans="22:26">
      <c r="V31626" s="288"/>
      <c r="W31626" s="287"/>
      <c r="Z31626" s="289"/>
    </row>
    <row r="31627" spans="22:26">
      <c r="V31627" s="288"/>
      <c r="W31627" s="287"/>
      <c r="Z31627" s="289"/>
    </row>
    <row r="31628" spans="22:26">
      <c r="V31628" s="288"/>
      <c r="W31628" s="287"/>
      <c r="Z31628" s="289"/>
    </row>
    <row r="31629" spans="22:26">
      <c r="V31629" s="288"/>
      <c r="W31629" s="287"/>
      <c r="Z31629" s="289"/>
    </row>
    <row r="31630" spans="22:26">
      <c r="V31630" s="288"/>
      <c r="W31630" s="287"/>
      <c r="Z31630" s="289"/>
    </row>
    <row r="31631" spans="22:26">
      <c r="V31631" s="288"/>
      <c r="W31631" s="287"/>
      <c r="Z31631" s="289"/>
    </row>
    <row r="31632" spans="22:26">
      <c r="V31632" s="288"/>
      <c r="W31632" s="287"/>
      <c r="Z31632" s="289"/>
    </row>
    <row r="31633" spans="22:26">
      <c r="V31633" s="288"/>
      <c r="W31633" s="287"/>
      <c r="Z31633" s="289"/>
    </row>
    <row r="31634" spans="22:26">
      <c r="V31634" s="288"/>
      <c r="W31634" s="287"/>
      <c r="Z31634" s="289"/>
    </row>
    <row r="31635" spans="22:26">
      <c r="V31635" s="288"/>
      <c r="W31635" s="287"/>
      <c r="Z31635" s="289"/>
    </row>
    <row r="31636" spans="22:26">
      <c r="V31636" s="288"/>
      <c r="W31636" s="287"/>
      <c r="Z31636" s="289"/>
    </row>
    <row r="31637" spans="22:26">
      <c r="V31637" s="288"/>
      <c r="W31637" s="287"/>
      <c r="Z31637" s="289"/>
    </row>
    <row r="31638" spans="22:26">
      <c r="V31638" s="288"/>
      <c r="W31638" s="287"/>
      <c r="Z31638" s="289"/>
    </row>
    <row r="31639" spans="22:26">
      <c r="V31639" s="288"/>
      <c r="W31639" s="287"/>
      <c r="Z31639" s="289"/>
    </row>
    <row r="31640" spans="22:26">
      <c r="V31640" s="288"/>
      <c r="W31640" s="287"/>
      <c r="Z31640" s="289"/>
    </row>
    <row r="31641" spans="22:26">
      <c r="V31641" s="288"/>
      <c r="W31641" s="287"/>
      <c r="Z31641" s="289"/>
    </row>
    <row r="31642" spans="22:26">
      <c r="V31642" s="288"/>
      <c r="W31642" s="287"/>
      <c r="Z31642" s="289"/>
    </row>
    <row r="31643" spans="22:26">
      <c r="V31643" s="288"/>
      <c r="W31643" s="287"/>
      <c r="Z31643" s="289"/>
    </row>
    <row r="31644" spans="22:26">
      <c r="V31644" s="288"/>
      <c r="W31644" s="287"/>
      <c r="Z31644" s="289"/>
    </row>
    <row r="31645" spans="22:26">
      <c r="V31645" s="288"/>
      <c r="W31645" s="287"/>
      <c r="Z31645" s="289"/>
    </row>
    <row r="31646" spans="22:26">
      <c r="V31646" s="288"/>
      <c r="W31646" s="287"/>
      <c r="Z31646" s="289"/>
    </row>
    <row r="31647" spans="22:26">
      <c r="V31647" s="288"/>
      <c r="W31647" s="287"/>
      <c r="Z31647" s="289"/>
    </row>
    <row r="31648" spans="22:26">
      <c r="V31648" s="288"/>
      <c r="W31648" s="287"/>
      <c r="Z31648" s="289"/>
    </row>
    <row r="31649" spans="22:26">
      <c r="V31649" s="288"/>
      <c r="W31649" s="287"/>
      <c r="Z31649" s="289"/>
    </row>
    <row r="31650" spans="22:26">
      <c r="V31650" s="288"/>
      <c r="W31650" s="287"/>
      <c r="Z31650" s="289"/>
    </row>
    <row r="31651" spans="22:26">
      <c r="V31651" s="288"/>
      <c r="W31651" s="287"/>
      <c r="Z31651" s="289"/>
    </row>
    <row r="31652" spans="22:26">
      <c r="V31652" s="288"/>
      <c r="W31652" s="287"/>
      <c r="Z31652" s="289"/>
    </row>
    <row r="31653" spans="22:26">
      <c r="V31653" s="288"/>
      <c r="W31653" s="287"/>
      <c r="Z31653" s="289"/>
    </row>
    <row r="31654" spans="22:26">
      <c r="V31654" s="288"/>
      <c r="W31654" s="287"/>
      <c r="Z31654" s="289"/>
    </row>
    <row r="31655" spans="22:26">
      <c r="V31655" s="288"/>
      <c r="W31655" s="287"/>
      <c r="Z31655" s="289"/>
    </row>
    <row r="31656" spans="22:26">
      <c r="V31656" s="288"/>
      <c r="W31656" s="287"/>
      <c r="Z31656" s="289"/>
    </row>
    <row r="31657" spans="22:26">
      <c r="V31657" s="288"/>
      <c r="W31657" s="287"/>
      <c r="Z31657" s="289"/>
    </row>
    <row r="31658" spans="22:26">
      <c r="V31658" s="288"/>
      <c r="W31658" s="287"/>
      <c r="Z31658" s="289"/>
    </row>
    <row r="31659" spans="22:26">
      <c r="V31659" s="288"/>
      <c r="W31659" s="287"/>
      <c r="Z31659" s="289"/>
    </row>
    <row r="31660" spans="22:26">
      <c r="V31660" s="288"/>
      <c r="W31660" s="287"/>
      <c r="Z31660" s="289"/>
    </row>
    <row r="31661" spans="22:26">
      <c r="V31661" s="288"/>
      <c r="W31661" s="287"/>
      <c r="Z31661" s="289"/>
    </row>
    <row r="31662" spans="22:26">
      <c r="V31662" s="288"/>
      <c r="W31662" s="287"/>
      <c r="Z31662" s="289"/>
    </row>
    <row r="31663" spans="22:26">
      <c r="V31663" s="288"/>
      <c r="W31663" s="287"/>
      <c r="Z31663" s="289"/>
    </row>
    <row r="31664" spans="22:26">
      <c r="V31664" s="288"/>
      <c r="W31664" s="287"/>
      <c r="Z31664" s="289"/>
    </row>
    <row r="31665" spans="22:26">
      <c r="V31665" s="288"/>
      <c r="W31665" s="287"/>
      <c r="Z31665" s="289"/>
    </row>
    <row r="31666" spans="22:26">
      <c r="V31666" s="288"/>
      <c r="W31666" s="287"/>
      <c r="Z31666" s="289"/>
    </row>
    <row r="31667" spans="22:26">
      <c r="V31667" s="288"/>
      <c r="W31667" s="287"/>
      <c r="Z31667" s="289"/>
    </row>
    <row r="31668" spans="22:26">
      <c r="V31668" s="288"/>
      <c r="W31668" s="287"/>
      <c r="Z31668" s="289"/>
    </row>
    <row r="31669" spans="22:26">
      <c r="V31669" s="288"/>
      <c r="W31669" s="287"/>
      <c r="Z31669" s="289"/>
    </row>
    <row r="31670" spans="22:26">
      <c r="V31670" s="288"/>
      <c r="W31670" s="287"/>
      <c r="Z31670" s="289"/>
    </row>
    <row r="31671" spans="22:26">
      <c r="V31671" s="288"/>
      <c r="W31671" s="287"/>
      <c r="Z31671" s="289"/>
    </row>
    <row r="31672" spans="22:26">
      <c r="V31672" s="288"/>
      <c r="W31672" s="287"/>
      <c r="Z31672" s="289"/>
    </row>
    <row r="31673" spans="22:26">
      <c r="V31673" s="288"/>
      <c r="W31673" s="287"/>
      <c r="Z31673" s="289"/>
    </row>
    <row r="31674" spans="22:26">
      <c r="V31674" s="288"/>
      <c r="W31674" s="287"/>
      <c r="Z31674" s="289"/>
    </row>
    <row r="31675" spans="22:26">
      <c r="V31675" s="288"/>
      <c r="W31675" s="287"/>
      <c r="Z31675" s="289"/>
    </row>
    <row r="31676" spans="22:26">
      <c r="V31676" s="288"/>
      <c r="W31676" s="287"/>
      <c r="Z31676" s="289"/>
    </row>
    <row r="31677" spans="22:26">
      <c r="V31677" s="288"/>
      <c r="W31677" s="287"/>
      <c r="Z31677" s="289"/>
    </row>
    <row r="31678" spans="22:26">
      <c r="V31678" s="288"/>
      <c r="W31678" s="287"/>
      <c r="Z31678" s="289"/>
    </row>
    <row r="31679" spans="22:26">
      <c r="V31679" s="288"/>
      <c r="W31679" s="287"/>
      <c r="Z31679" s="289"/>
    </row>
    <row r="31680" spans="22:26">
      <c r="V31680" s="288"/>
      <c r="W31680" s="287"/>
      <c r="Z31680" s="289"/>
    </row>
    <row r="31681" spans="22:26">
      <c r="V31681" s="288"/>
      <c r="W31681" s="287"/>
      <c r="Z31681" s="289"/>
    </row>
    <row r="31682" spans="22:26">
      <c r="V31682" s="288"/>
      <c r="W31682" s="287"/>
      <c r="Z31682" s="289"/>
    </row>
    <row r="31683" spans="22:26">
      <c r="V31683" s="288"/>
      <c r="W31683" s="287"/>
      <c r="Z31683" s="289"/>
    </row>
    <row r="31684" spans="22:26">
      <c r="V31684" s="288"/>
      <c r="W31684" s="287"/>
      <c r="Z31684" s="289"/>
    </row>
    <row r="31685" spans="22:26">
      <c r="V31685" s="288"/>
      <c r="W31685" s="287"/>
      <c r="Z31685" s="289"/>
    </row>
    <row r="31686" spans="22:26">
      <c r="V31686" s="288"/>
      <c r="W31686" s="287"/>
      <c r="Z31686" s="289"/>
    </row>
    <row r="31687" spans="22:26">
      <c r="V31687" s="288"/>
      <c r="W31687" s="287"/>
      <c r="Z31687" s="289"/>
    </row>
    <row r="31688" spans="22:26">
      <c r="V31688" s="288"/>
      <c r="W31688" s="287"/>
      <c r="Z31688" s="289"/>
    </row>
    <row r="31689" spans="22:26">
      <c r="V31689" s="288"/>
      <c r="W31689" s="287"/>
      <c r="Z31689" s="289"/>
    </row>
    <row r="31690" spans="22:26">
      <c r="V31690" s="288"/>
      <c r="W31690" s="287"/>
      <c r="Z31690" s="289"/>
    </row>
    <row r="31691" spans="22:26">
      <c r="V31691" s="288"/>
      <c r="W31691" s="287"/>
      <c r="Z31691" s="289"/>
    </row>
    <row r="31692" spans="22:26">
      <c r="V31692" s="288"/>
      <c r="W31692" s="287"/>
      <c r="Z31692" s="289"/>
    </row>
    <row r="31693" spans="22:26">
      <c r="V31693" s="288"/>
      <c r="W31693" s="287"/>
      <c r="Z31693" s="289"/>
    </row>
    <row r="31694" spans="22:26">
      <c r="V31694" s="288"/>
      <c r="W31694" s="287"/>
      <c r="Z31694" s="289"/>
    </row>
    <row r="31695" spans="22:26">
      <c r="V31695" s="288"/>
      <c r="W31695" s="287"/>
      <c r="Z31695" s="289"/>
    </row>
    <row r="31696" spans="22:26">
      <c r="V31696" s="288"/>
      <c r="W31696" s="287"/>
      <c r="Z31696" s="289"/>
    </row>
    <row r="31697" spans="22:26">
      <c r="V31697" s="288"/>
      <c r="W31697" s="287"/>
      <c r="Z31697" s="289"/>
    </row>
    <row r="31698" spans="22:26">
      <c r="V31698" s="288"/>
      <c r="W31698" s="287"/>
      <c r="Z31698" s="289"/>
    </row>
    <row r="31699" spans="22:26">
      <c r="V31699" s="288"/>
      <c r="W31699" s="287"/>
      <c r="Z31699" s="289"/>
    </row>
    <row r="31700" spans="22:26">
      <c r="V31700" s="288"/>
      <c r="W31700" s="287"/>
      <c r="Z31700" s="289"/>
    </row>
    <row r="31701" spans="22:26">
      <c r="V31701" s="288"/>
      <c r="W31701" s="287"/>
      <c r="Z31701" s="289"/>
    </row>
    <row r="31702" spans="22:26">
      <c r="V31702" s="288"/>
      <c r="W31702" s="287"/>
      <c r="Z31702" s="289"/>
    </row>
    <row r="31703" spans="22:26">
      <c r="V31703" s="288"/>
      <c r="W31703" s="287"/>
      <c r="Z31703" s="289"/>
    </row>
    <row r="31704" spans="22:26">
      <c r="V31704" s="288"/>
      <c r="W31704" s="287"/>
      <c r="Z31704" s="289"/>
    </row>
    <row r="31705" spans="22:26">
      <c r="V31705" s="288"/>
      <c r="W31705" s="287"/>
      <c r="Z31705" s="289"/>
    </row>
    <row r="31706" spans="22:26">
      <c r="V31706" s="288"/>
      <c r="W31706" s="287"/>
      <c r="Z31706" s="289"/>
    </row>
    <row r="31707" spans="22:26">
      <c r="V31707" s="288"/>
      <c r="W31707" s="287"/>
      <c r="Z31707" s="289"/>
    </row>
    <row r="31708" spans="22:26">
      <c r="V31708" s="288"/>
      <c r="W31708" s="287"/>
      <c r="Z31708" s="289"/>
    </row>
    <row r="31709" spans="22:26">
      <c r="V31709" s="288"/>
      <c r="W31709" s="287"/>
      <c r="Z31709" s="289"/>
    </row>
    <row r="31710" spans="22:26">
      <c r="V31710" s="288"/>
      <c r="W31710" s="287"/>
      <c r="Z31710" s="289"/>
    </row>
    <row r="31711" spans="22:26">
      <c r="V31711" s="288"/>
      <c r="W31711" s="287"/>
      <c r="Z31711" s="289"/>
    </row>
    <row r="31712" spans="22:26">
      <c r="V31712" s="288"/>
      <c r="W31712" s="287"/>
      <c r="Z31712" s="289"/>
    </row>
    <row r="31713" spans="22:26">
      <c r="V31713" s="288"/>
      <c r="W31713" s="287"/>
      <c r="Z31713" s="289"/>
    </row>
    <row r="31714" spans="22:26">
      <c r="V31714" s="288"/>
      <c r="W31714" s="287"/>
      <c r="Z31714" s="289"/>
    </row>
    <row r="31715" spans="22:26">
      <c r="V31715" s="288"/>
      <c r="W31715" s="287"/>
      <c r="Z31715" s="289"/>
    </row>
    <row r="31716" spans="22:26">
      <c r="V31716" s="288"/>
      <c r="W31716" s="287"/>
      <c r="Z31716" s="289"/>
    </row>
    <row r="31717" spans="22:26">
      <c r="V31717" s="288"/>
      <c r="W31717" s="287"/>
      <c r="Z31717" s="289"/>
    </row>
    <row r="31718" spans="22:26">
      <c r="V31718" s="288"/>
      <c r="W31718" s="287"/>
      <c r="Z31718" s="289"/>
    </row>
    <row r="31719" spans="22:26">
      <c r="V31719" s="288"/>
      <c r="W31719" s="287"/>
      <c r="Z31719" s="289"/>
    </row>
    <row r="31720" spans="22:26">
      <c r="V31720" s="288"/>
      <c r="W31720" s="287"/>
      <c r="Z31720" s="289"/>
    </row>
    <row r="31721" spans="22:26">
      <c r="V31721" s="288"/>
      <c r="W31721" s="287"/>
      <c r="Z31721" s="289"/>
    </row>
    <row r="31722" spans="22:26">
      <c r="V31722" s="288"/>
      <c r="W31722" s="287"/>
      <c r="Z31722" s="289"/>
    </row>
    <row r="31723" spans="22:26">
      <c r="V31723" s="288"/>
      <c r="W31723" s="287"/>
      <c r="Z31723" s="289"/>
    </row>
    <row r="31724" spans="22:26">
      <c r="V31724" s="288"/>
      <c r="W31724" s="287"/>
      <c r="Z31724" s="289"/>
    </row>
    <row r="31725" spans="22:26">
      <c r="V31725" s="288"/>
      <c r="W31725" s="287"/>
      <c r="Z31725" s="289"/>
    </row>
    <row r="31726" spans="22:26">
      <c r="V31726" s="288"/>
      <c r="W31726" s="287"/>
      <c r="Z31726" s="289"/>
    </row>
    <row r="31727" spans="22:26">
      <c r="V31727" s="288"/>
      <c r="W31727" s="287"/>
      <c r="Z31727" s="289"/>
    </row>
    <row r="31728" spans="22:26">
      <c r="V31728" s="288"/>
      <c r="W31728" s="287"/>
      <c r="Z31728" s="289"/>
    </row>
    <row r="31729" spans="22:26">
      <c r="V31729" s="288"/>
      <c r="W31729" s="287"/>
      <c r="Z31729" s="289"/>
    </row>
    <row r="31730" spans="22:26">
      <c r="V31730" s="288"/>
      <c r="W31730" s="287"/>
      <c r="Z31730" s="289"/>
    </row>
    <row r="31731" spans="22:26">
      <c r="V31731" s="288"/>
      <c r="W31731" s="287"/>
      <c r="Z31731" s="289"/>
    </row>
    <row r="31732" spans="22:26">
      <c r="V31732" s="288"/>
      <c r="W31732" s="287"/>
      <c r="Z31732" s="289"/>
    </row>
    <row r="31733" spans="22:26">
      <c r="V31733" s="288"/>
      <c r="W31733" s="287"/>
      <c r="Z31733" s="289"/>
    </row>
    <row r="31734" spans="22:26">
      <c r="V31734" s="288"/>
      <c r="W31734" s="287"/>
      <c r="Z31734" s="289"/>
    </row>
    <row r="31735" spans="22:26">
      <c r="V31735" s="288"/>
      <c r="W31735" s="287"/>
      <c r="Z31735" s="289"/>
    </row>
    <row r="31736" spans="22:26">
      <c r="V31736" s="288"/>
      <c r="W31736" s="287"/>
      <c r="Z31736" s="289"/>
    </row>
    <row r="31737" spans="22:26">
      <c r="V31737" s="288"/>
      <c r="W31737" s="287"/>
      <c r="Z31737" s="289"/>
    </row>
    <row r="31738" spans="22:26">
      <c r="V31738" s="288"/>
      <c r="W31738" s="287"/>
      <c r="Z31738" s="289"/>
    </row>
    <row r="31739" spans="22:26">
      <c r="V31739" s="288"/>
      <c r="W31739" s="287"/>
      <c r="Z31739" s="289"/>
    </row>
    <row r="31740" spans="22:26">
      <c r="V31740" s="288"/>
      <c r="W31740" s="287"/>
      <c r="Z31740" s="289"/>
    </row>
    <row r="31741" spans="22:26">
      <c r="V31741" s="288"/>
      <c r="W31741" s="287"/>
      <c r="Z31741" s="289"/>
    </row>
    <row r="31742" spans="22:26">
      <c r="V31742" s="288"/>
      <c r="W31742" s="287"/>
      <c r="Z31742" s="289"/>
    </row>
    <row r="31743" spans="22:26">
      <c r="V31743" s="288"/>
      <c r="W31743" s="287"/>
      <c r="Z31743" s="289"/>
    </row>
    <row r="31744" spans="22:26">
      <c r="V31744" s="288"/>
      <c r="W31744" s="287"/>
      <c r="Z31744" s="289"/>
    </row>
    <row r="31745" spans="22:26">
      <c r="V31745" s="288"/>
      <c r="W31745" s="287"/>
      <c r="Z31745" s="289"/>
    </row>
    <row r="31746" spans="22:26">
      <c r="V31746" s="288"/>
      <c r="W31746" s="287"/>
      <c r="Z31746" s="289"/>
    </row>
    <row r="31747" spans="22:26">
      <c r="V31747" s="288"/>
      <c r="W31747" s="287"/>
      <c r="Z31747" s="289"/>
    </row>
    <row r="31748" spans="22:26">
      <c r="V31748" s="288"/>
      <c r="W31748" s="287"/>
      <c r="Z31748" s="289"/>
    </row>
    <row r="31749" spans="22:26">
      <c r="V31749" s="288"/>
      <c r="W31749" s="287"/>
      <c r="Z31749" s="289"/>
    </row>
    <row r="31750" spans="22:26">
      <c r="V31750" s="288"/>
      <c r="W31750" s="287"/>
      <c r="Z31750" s="289"/>
    </row>
    <row r="31751" spans="22:26">
      <c r="V31751" s="288"/>
      <c r="W31751" s="287"/>
      <c r="Z31751" s="289"/>
    </row>
    <row r="31752" spans="22:26">
      <c r="V31752" s="288"/>
      <c r="W31752" s="287"/>
      <c r="Z31752" s="289"/>
    </row>
    <row r="31753" spans="22:26">
      <c r="V31753" s="288"/>
      <c r="W31753" s="287"/>
      <c r="Z31753" s="289"/>
    </row>
    <row r="31754" spans="22:26">
      <c r="V31754" s="288"/>
      <c r="W31754" s="287"/>
      <c r="Z31754" s="289"/>
    </row>
    <row r="31755" spans="22:26">
      <c r="V31755" s="288"/>
      <c r="W31755" s="287"/>
      <c r="Z31755" s="289"/>
    </row>
    <row r="31756" spans="22:26">
      <c r="V31756" s="288"/>
      <c r="W31756" s="287"/>
      <c r="Z31756" s="289"/>
    </row>
    <row r="31757" spans="22:26">
      <c r="V31757" s="288"/>
      <c r="W31757" s="287"/>
      <c r="Z31757" s="289"/>
    </row>
    <row r="31758" spans="22:26">
      <c r="V31758" s="288"/>
      <c r="W31758" s="287"/>
      <c r="Z31758" s="289"/>
    </row>
    <row r="31759" spans="22:26">
      <c r="V31759" s="288"/>
      <c r="W31759" s="287"/>
      <c r="Z31759" s="289"/>
    </row>
    <row r="31760" spans="22:26">
      <c r="V31760" s="288"/>
      <c r="W31760" s="287"/>
      <c r="Z31760" s="289"/>
    </row>
    <row r="31761" spans="22:26">
      <c r="V31761" s="288"/>
      <c r="W31761" s="287"/>
      <c r="Z31761" s="289"/>
    </row>
    <row r="31762" spans="22:26">
      <c r="V31762" s="288"/>
      <c r="W31762" s="287"/>
      <c r="Z31762" s="289"/>
    </row>
    <row r="31763" spans="22:26">
      <c r="V31763" s="288"/>
      <c r="W31763" s="287"/>
      <c r="Z31763" s="289"/>
    </row>
    <row r="31764" spans="22:26">
      <c r="V31764" s="288"/>
      <c r="W31764" s="287"/>
      <c r="Z31764" s="289"/>
    </row>
    <row r="31765" spans="22:26">
      <c r="V31765" s="288"/>
      <c r="W31765" s="287"/>
      <c r="Z31765" s="289"/>
    </row>
    <row r="31766" spans="22:26">
      <c r="V31766" s="288"/>
      <c r="W31766" s="287"/>
      <c r="Z31766" s="289"/>
    </row>
    <row r="31767" spans="22:26">
      <c r="V31767" s="288"/>
      <c r="W31767" s="287"/>
      <c r="Z31767" s="289"/>
    </row>
    <row r="31768" spans="22:26">
      <c r="V31768" s="288"/>
      <c r="W31768" s="287"/>
      <c r="Z31768" s="289"/>
    </row>
    <row r="31769" spans="22:26">
      <c r="V31769" s="288"/>
      <c r="W31769" s="287"/>
      <c r="Z31769" s="289"/>
    </row>
    <row r="31770" spans="22:26">
      <c r="V31770" s="288"/>
      <c r="W31770" s="287"/>
      <c r="Z31770" s="289"/>
    </row>
    <row r="31771" spans="22:26">
      <c r="V31771" s="288"/>
      <c r="W31771" s="287"/>
      <c r="Z31771" s="289"/>
    </row>
    <row r="31772" spans="22:26">
      <c r="V31772" s="288"/>
      <c r="W31772" s="287"/>
      <c r="Z31772" s="289"/>
    </row>
    <row r="31773" spans="22:26">
      <c r="V31773" s="288"/>
      <c r="W31773" s="287"/>
      <c r="Z31773" s="289"/>
    </row>
    <row r="31774" spans="22:26">
      <c r="V31774" s="288"/>
      <c r="W31774" s="287"/>
      <c r="Z31774" s="289"/>
    </row>
    <row r="31775" spans="22:26">
      <c r="V31775" s="288"/>
      <c r="W31775" s="287"/>
      <c r="Z31775" s="289"/>
    </row>
    <row r="31776" spans="22:26">
      <c r="V31776" s="288"/>
      <c r="W31776" s="287"/>
      <c r="Z31776" s="289"/>
    </row>
    <row r="31777" spans="22:26">
      <c r="V31777" s="288"/>
      <c r="W31777" s="287"/>
      <c r="Z31777" s="289"/>
    </row>
    <row r="31778" spans="22:26">
      <c r="V31778" s="288"/>
      <c r="W31778" s="287"/>
      <c r="Z31778" s="289"/>
    </row>
    <row r="31779" spans="22:26">
      <c r="V31779" s="288"/>
      <c r="W31779" s="287"/>
      <c r="Z31779" s="289"/>
    </row>
    <row r="31780" spans="22:26">
      <c r="V31780" s="288"/>
      <c r="W31780" s="287"/>
      <c r="Z31780" s="289"/>
    </row>
    <row r="31781" spans="22:26">
      <c r="V31781" s="288"/>
      <c r="W31781" s="287"/>
      <c r="Z31781" s="289"/>
    </row>
    <row r="31782" spans="22:26">
      <c r="V31782" s="288"/>
      <c r="W31782" s="287"/>
      <c r="Z31782" s="289"/>
    </row>
    <row r="31783" spans="22:26">
      <c r="V31783" s="288"/>
      <c r="W31783" s="287"/>
      <c r="Z31783" s="289"/>
    </row>
    <row r="31784" spans="22:26">
      <c r="V31784" s="288"/>
      <c r="W31784" s="287"/>
      <c r="Z31784" s="289"/>
    </row>
    <row r="31785" spans="22:26">
      <c r="V31785" s="288"/>
      <c r="W31785" s="287"/>
      <c r="Z31785" s="289"/>
    </row>
    <row r="31786" spans="22:26">
      <c r="V31786" s="288"/>
      <c r="W31786" s="287"/>
      <c r="Z31786" s="289"/>
    </row>
    <row r="31787" spans="22:26">
      <c r="V31787" s="288"/>
      <c r="W31787" s="287"/>
      <c r="Z31787" s="289"/>
    </row>
    <row r="31788" spans="22:26">
      <c r="V31788" s="288"/>
      <c r="W31788" s="287"/>
      <c r="Z31788" s="289"/>
    </row>
    <row r="31789" spans="22:26">
      <c r="V31789" s="288"/>
      <c r="W31789" s="287"/>
      <c r="Z31789" s="289"/>
    </row>
    <row r="31790" spans="22:26">
      <c r="V31790" s="288"/>
      <c r="W31790" s="287"/>
      <c r="Z31790" s="289"/>
    </row>
    <row r="31791" spans="22:26">
      <c r="V31791" s="288"/>
      <c r="W31791" s="287"/>
      <c r="Z31791" s="289"/>
    </row>
    <row r="31792" spans="22:26">
      <c r="V31792" s="288"/>
      <c r="W31792" s="287"/>
      <c r="Z31792" s="289"/>
    </row>
    <row r="31793" spans="22:26">
      <c r="V31793" s="288"/>
      <c r="W31793" s="287"/>
      <c r="Z31793" s="289"/>
    </row>
    <row r="31794" spans="22:26">
      <c r="V31794" s="288"/>
      <c r="W31794" s="287"/>
      <c r="Z31794" s="289"/>
    </row>
    <row r="31795" spans="22:26">
      <c r="V31795" s="288"/>
      <c r="W31795" s="287"/>
      <c r="Z31795" s="289"/>
    </row>
    <row r="31796" spans="22:26">
      <c r="V31796" s="288"/>
      <c r="W31796" s="287"/>
      <c r="Z31796" s="289"/>
    </row>
    <row r="31797" spans="22:26">
      <c r="V31797" s="288"/>
      <c r="W31797" s="287"/>
      <c r="Z31797" s="289"/>
    </row>
    <row r="31798" spans="22:26">
      <c r="V31798" s="288"/>
      <c r="W31798" s="287"/>
      <c r="Z31798" s="289"/>
    </row>
    <row r="31799" spans="22:26">
      <c r="V31799" s="288"/>
      <c r="W31799" s="287"/>
      <c r="Z31799" s="289"/>
    </row>
    <row r="31800" spans="22:26">
      <c r="V31800" s="288"/>
      <c r="W31800" s="287"/>
      <c r="Z31800" s="289"/>
    </row>
    <row r="31801" spans="22:26">
      <c r="V31801" s="288"/>
      <c r="W31801" s="287"/>
      <c r="Z31801" s="289"/>
    </row>
    <row r="31802" spans="22:26">
      <c r="V31802" s="288"/>
      <c r="W31802" s="287"/>
      <c r="Z31802" s="289"/>
    </row>
    <row r="31803" spans="22:26">
      <c r="V31803" s="288"/>
      <c r="W31803" s="287"/>
      <c r="Z31803" s="289"/>
    </row>
    <row r="31804" spans="22:26">
      <c r="V31804" s="288"/>
      <c r="W31804" s="287"/>
      <c r="Z31804" s="289"/>
    </row>
    <row r="31805" spans="22:26">
      <c r="V31805" s="288"/>
      <c r="W31805" s="287"/>
      <c r="Z31805" s="289"/>
    </row>
    <row r="31806" spans="22:26">
      <c r="V31806" s="288"/>
      <c r="W31806" s="287"/>
      <c r="Z31806" s="289"/>
    </row>
    <row r="31807" spans="22:26">
      <c r="V31807" s="288"/>
      <c r="W31807" s="287"/>
      <c r="Z31807" s="289"/>
    </row>
    <row r="31808" spans="22:26">
      <c r="V31808" s="288"/>
      <c r="W31808" s="287"/>
      <c r="Z31808" s="289"/>
    </row>
    <row r="31809" spans="22:26">
      <c r="V31809" s="288"/>
      <c r="W31809" s="287"/>
      <c r="Z31809" s="289"/>
    </row>
    <row r="31810" spans="22:26">
      <c r="V31810" s="288"/>
      <c r="W31810" s="287"/>
      <c r="Z31810" s="289"/>
    </row>
    <row r="31811" spans="22:26">
      <c r="V31811" s="288"/>
      <c r="W31811" s="287"/>
      <c r="Z31811" s="289"/>
    </row>
    <row r="31812" spans="22:26">
      <c r="V31812" s="288"/>
      <c r="W31812" s="287"/>
      <c r="Z31812" s="289"/>
    </row>
    <row r="31813" spans="22:26">
      <c r="V31813" s="288"/>
      <c r="W31813" s="287"/>
      <c r="Z31813" s="289"/>
    </row>
    <row r="31814" spans="22:26">
      <c r="V31814" s="288"/>
      <c r="W31814" s="287"/>
      <c r="Z31814" s="289"/>
    </row>
    <row r="31815" spans="22:26">
      <c r="V31815" s="288"/>
      <c r="W31815" s="287"/>
      <c r="Z31815" s="289"/>
    </row>
    <row r="31816" spans="22:26">
      <c r="V31816" s="288"/>
      <c r="W31816" s="287"/>
      <c r="Z31816" s="289"/>
    </row>
    <row r="31817" spans="22:26">
      <c r="V31817" s="288"/>
      <c r="W31817" s="287"/>
      <c r="Z31817" s="289"/>
    </row>
    <row r="31818" spans="22:26">
      <c r="V31818" s="288"/>
      <c r="W31818" s="287"/>
      <c r="Z31818" s="289"/>
    </row>
    <row r="31819" spans="22:26">
      <c r="V31819" s="288"/>
      <c r="W31819" s="287"/>
      <c r="Z31819" s="289"/>
    </row>
    <row r="31820" spans="22:26">
      <c r="V31820" s="288"/>
      <c r="W31820" s="287"/>
      <c r="Z31820" s="289"/>
    </row>
    <row r="31821" spans="22:26">
      <c r="V31821" s="288"/>
      <c r="W31821" s="287"/>
      <c r="Z31821" s="289"/>
    </row>
    <row r="31822" spans="22:26">
      <c r="V31822" s="288"/>
      <c r="W31822" s="287"/>
      <c r="Z31822" s="289"/>
    </row>
    <row r="31823" spans="22:26">
      <c r="V31823" s="288"/>
      <c r="W31823" s="287"/>
      <c r="Z31823" s="289"/>
    </row>
    <row r="31824" spans="22:26">
      <c r="V31824" s="288"/>
      <c r="W31824" s="287"/>
      <c r="Z31824" s="289"/>
    </row>
    <row r="31825" spans="22:26">
      <c r="V31825" s="288"/>
      <c r="W31825" s="287"/>
      <c r="Z31825" s="289"/>
    </row>
    <row r="31826" spans="22:26">
      <c r="V31826" s="288"/>
      <c r="W31826" s="287"/>
      <c r="Z31826" s="289"/>
    </row>
    <row r="31827" spans="22:26">
      <c r="V31827" s="288"/>
      <c r="W31827" s="287"/>
      <c r="Z31827" s="289"/>
    </row>
    <row r="31828" spans="22:26">
      <c r="V31828" s="288"/>
      <c r="W31828" s="287"/>
      <c r="Z31828" s="289"/>
    </row>
    <row r="31829" spans="22:26">
      <c r="V31829" s="288"/>
      <c r="W31829" s="287"/>
      <c r="Z31829" s="289"/>
    </row>
    <row r="31830" spans="22:26">
      <c r="V31830" s="288"/>
      <c r="W31830" s="287"/>
      <c r="Z31830" s="289"/>
    </row>
    <row r="31831" spans="22:26">
      <c r="V31831" s="288"/>
      <c r="W31831" s="287"/>
      <c r="Z31831" s="289"/>
    </row>
    <row r="31832" spans="22:26">
      <c r="V31832" s="288"/>
      <c r="W31832" s="287"/>
      <c r="Z31832" s="289"/>
    </row>
    <row r="31833" spans="22:26">
      <c r="V31833" s="288"/>
      <c r="W31833" s="287"/>
      <c r="Z31833" s="289"/>
    </row>
    <row r="31834" spans="22:26">
      <c r="V31834" s="288"/>
      <c r="W31834" s="287"/>
      <c r="Z31834" s="289"/>
    </row>
    <row r="31835" spans="22:26">
      <c r="V31835" s="288"/>
      <c r="W31835" s="287"/>
      <c r="Z31835" s="289"/>
    </row>
    <row r="31836" spans="22:26">
      <c r="V31836" s="288"/>
      <c r="W31836" s="287"/>
      <c r="Z31836" s="289"/>
    </row>
    <row r="31837" spans="22:26">
      <c r="V31837" s="288"/>
      <c r="W31837" s="287"/>
      <c r="Z31837" s="289"/>
    </row>
    <row r="31838" spans="22:26">
      <c r="V31838" s="288"/>
      <c r="W31838" s="287"/>
      <c r="Z31838" s="289"/>
    </row>
    <row r="31839" spans="22:26">
      <c r="V31839" s="288"/>
      <c r="W31839" s="287"/>
      <c r="Z31839" s="289"/>
    </row>
    <row r="31840" spans="22:26">
      <c r="V31840" s="288"/>
      <c r="W31840" s="287"/>
      <c r="Z31840" s="289"/>
    </row>
    <row r="31841" spans="22:26">
      <c r="V31841" s="288"/>
      <c r="W31841" s="287"/>
      <c r="Z31841" s="289"/>
    </row>
    <row r="31842" spans="22:26">
      <c r="V31842" s="288"/>
      <c r="W31842" s="287"/>
      <c r="Z31842" s="289"/>
    </row>
    <row r="31843" spans="22:26">
      <c r="V31843" s="288"/>
      <c r="W31843" s="287"/>
      <c r="Z31843" s="289"/>
    </row>
    <row r="31844" spans="22:26">
      <c r="V31844" s="288"/>
      <c r="W31844" s="287"/>
      <c r="Z31844" s="289"/>
    </row>
    <row r="31845" spans="22:26">
      <c r="V31845" s="288"/>
      <c r="W31845" s="287"/>
      <c r="Z31845" s="289"/>
    </row>
    <row r="31846" spans="22:26">
      <c r="V31846" s="288"/>
      <c r="W31846" s="287"/>
      <c r="Z31846" s="289"/>
    </row>
    <row r="31847" spans="22:26">
      <c r="V31847" s="288"/>
      <c r="W31847" s="287"/>
      <c r="Z31847" s="289"/>
    </row>
    <row r="31848" spans="22:26">
      <c r="V31848" s="288"/>
      <c r="W31848" s="287"/>
      <c r="Z31848" s="289"/>
    </row>
    <row r="31849" spans="22:26">
      <c r="V31849" s="288"/>
      <c r="W31849" s="287"/>
      <c r="Z31849" s="289"/>
    </row>
    <row r="31850" spans="22:26">
      <c r="V31850" s="288"/>
      <c r="W31850" s="287"/>
      <c r="Z31850" s="289"/>
    </row>
    <row r="31851" spans="22:26">
      <c r="V31851" s="288"/>
      <c r="W31851" s="287"/>
      <c r="Z31851" s="289"/>
    </row>
    <row r="31852" spans="22:26">
      <c r="V31852" s="288"/>
      <c r="W31852" s="287"/>
      <c r="Z31852" s="289"/>
    </row>
    <row r="31853" spans="22:26">
      <c r="V31853" s="288"/>
      <c r="W31853" s="287"/>
      <c r="Z31853" s="289"/>
    </row>
    <row r="31854" spans="22:26">
      <c r="V31854" s="288"/>
      <c r="W31854" s="287"/>
      <c r="Z31854" s="289"/>
    </row>
    <row r="31855" spans="22:26">
      <c r="V31855" s="288"/>
      <c r="W31855" s="287"/>
      <c r="Z31855" s="289"/>
    </row>
    <row r="31856" spans="22:26">
      <c r="V31856" s="288"/>
      <c r="W31856" s="287"/>
      <c r="Z31856" s="289"/>
    </row>
    <row r="31857" spans="22:26">
      <c r="V31857" s="288"/>
      <c r="W31857" s="287"/>
      <c r="Z31857" s="289"/>
    </row>
    <row r="31858" spans="22:26">
      <c r="V31858" s="288"/>
      <c r="W31858" s="287"/>
      <c r="Z31858" s="289"/>
    </row>
    <row r="31859" spans="22:26">
      <c r="V31859" s="288"/>
      <c r="W31859" s="287"/>
      <c r="Z31859" s="289"/>
    </row>
    <row r="31860" spans="22:26">
      <c r="V31860" s="288"/>
      <c r="W31860" s="287"/>
      <c r="Z31860" s="289"/>
    </row>
    <row r="31861" spans="22:26">
      <c r="V31861" s="288"/>
      <c r="W31861" s="287"/>
      <c r="Z31861" s="289"/>
    </row>
    <row r="31862" spans="22:26">
      <c r="V31862" s="288"/>
      <c r="W31862" s="287"/>
      <c r="Z31862" s="289"/>
    </row>
    <row r="31863" spans="22:26">
      <c r="V31863" s="288"/>
      <c r="W31863" s="287"/>
      <c r="Z31863" s="289"/>
    </row>
    <row r="31864" spans="22:26">
      <c r="V31864" s="288"/>
      <c r="W31864" s="287"/>
      <c r="Z31864" s="289"/>
    </row>
    <row r="31865" spans="22:26">
      <c r="V31865" s="288"/>
      <c r="W31865" s="287"/>
      <c r="Z31865" s="289"/>
    </row>
    <row r="31866" spans="22:26">
      <c r="V31866" s="288"/>
      <c r="W31866" s="287"/>
      <c r="Z31866" s="289"/>
    </row>
    <row r="31867" spans="22:26">
      <c r="V31867" s="288"/>
      <c r="W31867" s="287"/>
      <c r="Z31867" s="289"/>
    </row>
    <row r="31868" spans="22:26">
      <c r="V31868" s="288"/>
      <c r="W31868" s="287"/>
      <c r="Z31868" s="289"/>
    </row>
    <row r="31869" spans="22:26">
      <c r="V31869" s="288"/>
      <c r="W31869" s="287"/>
      <c r="Z31869" s="289"/>
    </row>
    <row r="31870" spans="22:26">
      <c r="V31870" s="288"/>
      <c r="W31870" s="287"/>
      <c r="Z31870" s="289"/>
    </row>
    <row r="31871" spans="22:26">
      <c r="V31871" s="288"/>
      <c r="W31871" s="287"/>
      <c r="Z31871" s="289"/>
    </row>
    <row r="31872" spans="22:26">
      <c r="V31872" s="288"/>
      <c r="W31872" s="287"/>
      <c r="Z31872" s="289"/>
    </row>
    <row r="31873" spans="22:26">
      <c r="V31873" s="288"/>
      <c r="W31873" s="287"/>
      <c r="Z31873" s="289"/>
    </row>
    <row r="31874" spans="22:26">
      <c r="V31874" s="288"/>
      <c r="W31874" s="287"/>
      <c r="Z31874" s="289"/>
    </row>
    <row r="31875" spans="22:26">
      <c r="V31875" s="288"/>
      <c r="W31875" s="287"/>
      <c r="Z31875" s="289"/>
    </row>
    <row r="31876" spans="22:26">
      <c r="V31876" s="288"/>
      <c r="W31876" s="287"/>
      <c r="Z31876" s="289"/>
    </row>
    <row r="31877" spans="22:26">
      <c r="V31877" s="288"/>
      <c r="W31877" s="287"/>
      <c r="Z31877" s="289"/>
    </row>
    <row r="31878" spans="22:26">
      <c r="V31878" s="288"/>
      <c r="W31878" s="287"/>
      <c r="Z31878" s="289"/>
    </row>
    <row r="31879" spans="22:26">
      <c r="V31879" s="288"/>
      <c r="W31879" s="287"/>
      <c r="Z31879" s="289"/>
    </row>
    <row r="31880" spans="22:26">
      <c r="V31880" s="288"/>
      <c r="W31880" s="287"/>
      <c r="Z31880" s="289"/>
    </row>
    <row r="31881" spans="22:26">
      <c r="V31881" s="288"/>
      <c r="W31881" s="287"/>
      <c r="Z31881" s="289"/>
    </row>
    <row r="31882" spans="22:26">
      <c r="V31882" s="288"/>
      <c r="W31882" s="287"/>
      <c r="Z31882" s="289"/>
    </row>
    <row r="31883" spans="22:26">
      <c r="V31883" s="288"/>
      <c r="W31883" s="287"/>
      <c r="Z31883" s="289"/>
    </row>
    <row r="31884" spans="22:26">
      <c r="V31884" s="288"/>
      <c r="W31884" s="287"/>
      <c r="Z31884" s="289"/>
    </row>
    <row r="31885" spans="22:26">
      <c r="V31885" s="288"/>
      <c r="W31885" s="287"/>
      <c r="Z31885" s="289"/>
    </row>
    <row r="31886" spans="22:26">
      <c r="V31886" s="288"/>
      <c r="W31886" s="287"/>
      <c r="Z31886" s="289"/>
    </row>
    <row r="31887" spans="22:26">
      <c r="V31887" s="288"/>
      <c r="W31887" s="287"/>
      <c r="Z31887" s="289"/>
    </row>
    <row r="31888" spans="22:26">
      <c r="V31888" s="288"/>
      <c r="W31888" s="287"/>
      <c r="Z31888" s="289"/>
    </row>
    <row r="31889" spans="22:26">
      <c r="V31889" s="288"/>
      <c r="W31889" s="287"/>
      <c r="Z31889" s="289"/>
    </row>
    <row r="31890" spans="22:26">
      <c r="V31890" s="288"/>
      <c r="W31890" s="287"/>
      <c r="Z31890" s="289"/>
    </row>
    <row r="31891" spans="22:26">
      <c r="V31891" s="288"/>
      <c r="W31891" s="287"/>
      <c r="Z31891" s="289"/>
    </row>
    <row r="31892" spans="22:26">
      <c r="V31892" s="288"/>
      <c r="W31892" s="287"/>
      <c r="Z31892" s="289"/>
    </row>
    <row r="31893" spans="22:26">
      <c r="V31893" s="288"/>
      <c r="W31893" s="287"/>
      <c r="Z31893" s="289"/>
    </row>
    <row r="31894" spans="22:26">
      <c r="V31894" s="288"/>
      <c r="W31894" s="287"/>
      <c r="Z31894" s="289"/>
    </row>
    <row r="31895" spans="22:26">
      <c r="V31895" s="288"/>
      <c r="W31895" s="287"/>
      <c r="Z31895" s="289"/>
    </row>
    <row r="31896" spans="22:26">
      <c r="V31896" s="288"/>
      <c r="W31896" s="287"/>
      <c r="Z31896" s="289"/>
    </row>
    <row r="31897" spans="22:26">
      <c r="V31897" s="288"/>
      <c r="W31897" s="287"/>
      <c r="Z31897" s="289"/>
    </row>
    <row r="31898" spans="22:26">
      <c r="V31898" s="288"/>
      <c r="W31898" s="287"/>
      <c r="Z31898" s="289"/>
    </row>
    <row r="31899" spans="22:26">
      <c r="V31899" s="288"/>
      <c r="W31899" s="287"/>
      <c r="Z31899" s="289"/>
    </row>
    <row r="31900" spans="22:26">
      <c r="V31900" s="288"/>
      <c r="W31900" s="287"/>
      <c r="Z31900" s="289"/>
    </row>
    <row r="31901" spans="22:26">
      <c r="V31901" s="288"/>
      <c r="W31901" s="287"/>
      <c r="Z31901" s="289"/>
    </row>
    <row r="31902" spans="22:26">
      <c r="V31902" s="288"/>
      <c r="W31902" s="287"/>
      <c r="Z31902" s="289"/>
    </row>
    <row r="31903" spans="22:26">
      <c r="V31903" s="288"/>
      <c r="W31903" s="287"/>
      <c r="Z31903" s="289"/>
    </row>
    <row r="31904" spans="22:26">
      <c r="V31904" s="288"/>
      <c r="W31904" s="287"/>
      <c r="Z31904" s="289"/>
    </row>
    <row r="31905" spans="22:26">
      <c r="V31905" s="288"/>
      <c r="W31905" s="287"/>
      <c r="Z31905" s="289"/>
    </row>
    <row r="31906" spans="22:26">
      <c r="V31906" s="288"/>
      <c r="W31906" s="287"/>
      <c r="Z31906" s="289"/>
    </row>
    <row r="31907" spans="22:26">
      <c r="V31907" s="288"/>
      <c r="W31907" s="287"/>
      <c r="Z31907" s="289"/>
    </row>
    <row r="31908" spans="22:26">
      <c r="V31908" s="288"/>
      <c r="W31908" s="287"/>
      <c r="Z31908" s="289"/>
    </row>
    <row r="31909" spans="22:26">
      <c r="V31909" s="288"/>
      <c r="W31909" s="287"/>
      <c r="Z31909" s="289"/>
    </row>
    <row r="31910" spans="22:26">
      <c r="V31910" s="288"/>
      <c r="W31910" s="287"/>
      <c r="Z31910" s="289"/>
    </row>
    <row r="31911" spans="22:26">
      <c r="V31911" s="288"/>
      <c r="W31911" s="287"/>
      <c r="Z31911" s="289"/>
    </row>
    <row r="31912" spans="22:26">
      <c r="V31912" s="288"/>
      <c r="W31912" s="287"/>
      <c r="Z31912" s="289"/>
    </row>
    <row r="31913" spans="22:26">
      <c r="V31913" s="288"/>
      <c r="W31913" s="287"/>
      <c r="Z31913" s="289"/>
    </row>
    <row r="31914" spans="22:26">
      <c r="V31914" s="288"/>
      <c r="W31914" s="287"/>
      <c r="Z31914" s="289"/>
    </row>
    <row r="31915" spans="22:26">
      <c r="V31915" s="288"/>
      <c r="W31915" s="287"/>
      <c r="Z31915" s="289"/>
    </row>
    <row r="31916" spans="22:26">
      <c r="V31916" s="288"/>
      <c r="W31916" s="287"/>
      <c r="Z31916" s="289"/>
    </row>
    <row r="31917" spans="22:26">
      <c r="V31917" s="288"/>
      <c r="W31917" s="287"/>
      <c r="Z31917" s="289"/>
    </row>
    <row r="31918" spans="22:26">
      <c r="V31918" s="288"/>
      <c r="W31918" s="287"/>
      <c r="Z31918" s="289"/>
    </row>
    <row r="31919" spans="22:26">
      <c r="V31919" s="288"/>
      <c r="W31919" s="287"/>
      <c r="Z31919" s="289"/>
    </row>
    <row r="31920" spans="22:26">
      <c r="V31920" s="288"/>
      <c r="W31920" s="287"/>
      <c r="Z31920" s="289"/>
    </row>
    <row r="31921" spans="22:26">
      <c r="V31921" s="288"/>
      <c r="W31921" s="287"/>
      <c r="Z31921" s="289"/>
    </row>
    <row r="31922" spans="22:26">
      <c r="V31922" s="288"/>
      <c r="W31922" s="287"/>
      <c r="Z31922" s="289"/>
    </row>
    <row r="31923" spans="22:26">
      <c r="V31923" s="288"/>
      <c r="W31923" s="287"/>
      <c r="Z31923" s="289"/>
    </row>
    <row r="31924" spans="22:26">
      <c r="V31924" s="288"/>
      <c r="W31924" s="287"/>
      <c r="Z31924" s="289"/>
    </row>
    <row r="31925" spans="22:26">
      <c r="V31925" s="288"/>
      <c r="W31925" s="287"/>
      <c r="Z31925" s="289"/>
    </row>
    <row r="31926" spans="22:26">
      <c r="V31926" s="288"/>
      <c r="W31926" s="287"/>
      <c r="Z31926" s="289"/>
    </row>
    <row r="31927" spans="22:26">
      <c r="V31927" s="288"/>
      <c r="W31927" s="287"/>
      <c r="Z31927" s="289"/>
    </row>
    <row r="31928" spans="22:26">
      <c r="V31928" s="288"/>
      <c r="W31928" s="287"/>
      <c r="Z31928" s="289"/>
    </row>
    <row r="31929" spans="22:26">
      <c r="V31929" s="288"/>
      <c r="W31929" s="287"/>
      <c r="Z31929" s="289"/>
    </row>
    <row r="31930" spans="22:26">
      <c r="V31930" s="288"/>
      <c r="W31930" s="287"/>
      <c r="Z31930" s="289"/>
    </row>
    <row r="31931" spans="22:26">
      <c r="V31931" s="288"/>
      <c r="W31931" s="287"/>
      <c r="Z31931" s="289"/>
    </row>
    <row r="31932" spans="22:26">
      <c r="V31932" s="288"/>
      <c r="W31932" s="287"/>
      <c r="Z31932" s="289"/>
    </row>
    <row r="31933" spans="22:26">
      <c r="V31933" s="288"/>
      <c r="W31933" s="287"/>
      <c r="Z31933" s="289"/>
    </row>
    <row r="31934" spans="22:26">
      <c r="V31934" s="288"/>
      <c r="W31934" s="287"/>
      <c r="Z31934" s="289"/>
    </row>
    <row r="31935" spans="22:26">
      <c r="V31935" s="288"/>
      <c r="W31935" s="287"/>
      <c r="Z31935" s="289"/>
    </row>
    <row r="31936" spans="22:26">
      <c r="V31936" s="288"/>
      <c r="W31936" s="287"/>
      <c r="Z31936" s="289"/>
    </row>
    <row r="31937" spans="22:26">
      <c r="V31937" s="288"/>
      <c r="W31937" s="287"/>
      <c r="Z31937" s="289"/>
    </row>
    <row r="31938" spans="22:26">
      <c r="V31938" s="288"/>
      <c r="W31938" s="287"/>
      <c r="Z31938" s="289"/>
    </row>
    <row r="31939" spans="22:26">
      <c r="V31939" s="288"/>
      <c r="W31939" s="287"/>
      <c r="Z31939" s="289"/>
    </row>
    <row r="31940" spans="22:26">
      <c r="V31940" s="288"/>
      <c r="W31940" s="287"/>
      <c r="Z31940" s="289"/>
    </row>
    <row r="31941" spans="22:26">
      <c r="V31941" s="288"/>
      <c r="W31941" s="287"/>
      <c r="Z31941" s="289"/>
    </row>
    <row r="31942" spans="22:26">
      <c r="V31942" s="288"/>
      <c r="W31942" s="287"/>
      <c r="Z31942" s="289"/>
    </row>
    <row r="31943" spans="22:26">
      <c r="V31943" s="288"/>
      <c r="W31943" s="287"/>
      <c r="Z31943" s="289"/>
    </row>
    <row r="31944" spans="22:26">
      <c r="V31944" s="288"/>
      <c r="W31944" s="287"/>
      <c r="Z31944" s="289"/>
    </row>
    <row r="31945" spans="22:26">
      <c r="V31945" s="288"/>
      <c r="W31945" s="287"/>
      <c r="Z31945" s="289"/>
    </row>
    <row r="31946" spans="22:26">
      <c r="V31946" s="288"/>
      <c r="W31946" s="287"/>
      <c r="Z31946" s="289"/>
    </row>
    <row r="31947" spans="22:26">
      <c r="V31947" s="288"/>
      <c r="W31947" s="287"/>
      <c r="Z31947" s="289"/>
    </row>
    <row r="31948" spans="22:26">
      <c r="V31948" s="288"/>
      <c r="W31948" s="287"/>
      <c r="Z31948" s="289"/>
    </row>
    <row r="31949" spans="22:26">
      <c r="V31949" s="288"/>
      <c r="W31949" s="287"/>
      <c r="Z31949" s="289"/>
    </row>
    <row r="31950" spans="22:26">
      <c r="V31950" s="288"/>
      <c r="W31950" s="287"/>
      <c r="Z31950" s="289"/>
    </row>
    <row r="31951" spans="22:26">
      <c r="V31951" s="288"/>
      <c r="W31951" s="287"/>
      <c r="Z31951" s="289"/>
    </row>
    <row r="31952" spans="22:26">
      <c r="V31952" s="288"/>
      <c r="W31952" s="287"/>
      <c r="Z31952" s="289"/>
    </row>
    <row r="31953" spans="22:26">
      <c r="V31953" s="288"/>
      <c r="W31953" s="287"/>
      <c r="Z31953" s="289"/>
    </row>
    <row r="31954" spans="22:26">
      <c r="V31954" s="288"/>
      <c r="W31954" s="287"/>
      <c r="Z31954" s="289"/>
    </row>
    <row r="31955" spans="22:26">
      <c r="V31955" s="288"/>
      <c r="W31955" s="287"/>
      <c r="Z31955" s="289"/>
    </row>
    <row r="31956" spans="22:26">
      <c r="V31956" s="288"/>
      <c r="W31956" s="287"/>
      <c r="Z31956" s="289"/>
    </row>
    <row r="31957" spans="22:26">
      <c r="V31957" s="288"/>
      <c r="W31957" s="287"/>
      <c r="Z31957" s="289"/>
    </row>
    <row r="31958" spans="22:26">
      <c r="V31958" s="288"/>
      <c r="W31958" s="287"/>
      <c r="Z31958" s="289"/>
    </row>
    <row r="31959" spans="22:26">
      <c r="V31959" s="288"/>
      <c r="W31959" s="287"/>
      <c r="Z31959" s="289"/>
    </row>
    <row r="31960" spans="22:26">
      <c r="V31960" s="288"/>
      <c r="W31960" s="287"/>
      <c r="Z31960" s="289"/>
    </row>
    <row r="31961" spans="22:26">
      <c r="V31961" s="288"/>
      <c r="W31961" s="287"/>
      <c r="Z31961" s="289"/>
    </row>
    <row r="31962" spans="22:26">
      <c r="V31962" s="288"/>
      <c r="W31962" s="287"/>
      <c r="Z31962" s="289"/>
    </row>
    <row r="31963" spans="22:26">
      <c r="V31963" s="288"/>
      <c r="W31963" s="287"/>
      <c r="Z31963" s="289"/>
    </row>
    <row r="31964" spans="22:26">
      <c r="V31964" s="288"/>
      <c r="W31964" s="287"/>
      <c r="Z31964" s="289"/>
    </row>
    <row r="31965" spans="22:26">
      <c r="V31965" s="288"/>
      <c r="W31965" s="287"/>
      <c r="Z31965" s="289"/>
    </row>
    <row r="31966" spans="22:26">
      <c r="V31966" s="288"/>
      <c r="W31966" s="287"/>
      <c r="Z31966" s="289"/>
    </row>
    <row r="31967" spans="22:26">
      <c r="V31967" s="288"/>
      <c r="W31967" s="287"/>
      <c r="Z31967" s="289"/>
    </row>
    <row r="31968" spans="22:26">
      <c r="V31968" s="288"/>
      <c r="W31968" s="287"/>
      <c r="Z31968" s="289"/>
    </row>
    <row r="31969" spans="22:26">
      <c r="V31969" s="288"/>
      <c r="W31969" s="287"/>
      <c r="Z31969" s="289"/>
    </row>
    <row r="31970" spans="22:26">
      <c r="V31970" s="288"/>
      <c r="W31970" s="287"/>
      <c r="Z31970" s="289"/>
    </row>
    <row r="31971" spans="22:26">
      <c r="V31971" s="288"/>
      <c r="W31971" s="287"/>
      <c r="Z31971" s="289"/>
    </row>
    <row r="31972" spans="22:26">
      <c r="V31972" s="288"/>
      <c r="W31972" s="287"/>
      <c r="Z31972" s="289"/>
    </row>
    <row r="31973" spans="22:26">
      <c r="V31973" s="288"/>
      <c r="W31973" s="287"/>
      <c r="Z31973" s="289"/>
    </row>
    <row r="31974" spans="22:26">
      <c r="V31974" s="288"/>
      <c r="W31974" s="287"/>
      <c r="Z31974" s="289"/>
    </row>
    <row r="31975" spans="22:26">
      <c r="V31975" s="288"/>
      <c r="W31975" s="287"/>
      <c r="Z31975" s="289"/>
    </row>
    <row r="31976" spans="22:26">
      <c r="V31976" s="288"/>
      <c r="W31976" s="287"/>
      <c r="Z31976" s="289"/>
    </row>
    <row r="31977" spans="22:26">
      <c r="V31977" s="288"/>
      <c r="W31977" s="287"/>
      <c r="Z31977" s="289"/>
    </row>
    <row r="31978" spans="22:26">
      <c r="V31978" s="288"/>
      <c r="W31978" s="287"/>
      <c r="Z31978" s="289"/>
    </row>
    <row r="31979" spans="22:26">
      <c r="V31979" s="288"/>
      <c r="W31979" s="287"/>
      <c r="Z31979" s="289"/>
    </row>
    <row r="31980" spans="22:26">
      <c r="V31980" s="288"/>
      <c r="W31980" s="287"/>
      <c r="Z31980" s="289"/>
    </row>
    <row r="31981" spans="22:26">
      <c r="V31981" s="288"/>
      <c r="W31981" s="287"/>
      <c r="Z31981" s="289"/>
    </row>
    <row r="31982" spans="22:26">
      <c r="V31982" s="288"/>
      <c r="W31982" s="287"/>
      <c r="Z31982" s="289"/>
    </row>
    <row r="31983" spans="22:26">
      <c r="V31983" s="288"/>
      <c r="W31983" s="287"/>
      <c r="Z31983" s="289"/>
    </row>
    <row r="31984" spans="22:26">
      <c r="V31984" s="288"/>
      <c r="W31984" s="287"/>
      <c r="Z31984" s="289"/>
    </row>
    <row r="31985" spans="22:26">
      <c r="V31985" s="288"/>
      <c r="W31985" s="287"/>
      <c r="Z31985" s="289"/>
    </row>
    <row r="31986" spans="22:26">
      <c r="V31986" s="288"/>
      <c r="W31986" s="287"/>
      <c r="Z31986" s="289"/>
    </row>
    <row r="31987" spans="22:26">
      <c r="V31987" s="288"/>
      <c r="W31987" s="287"/>
      <c r="Z31987" s="289"/>
    </row>
    <row r="31988" spans="22:26">
      <c r="V31988" s="288"/>
      <c r="W31988" s="287"/>
      <c r="Z31988" s="289"/>
    </row>
    <row r="31989" spans="22:26">
      <c r="V31989" s="288"/>
      <c r="W31989" s="287"/>
      <c r="Z31989" s="289"/>
    </row>
    <row r="31990" spans="22:26">
      <c r="V31990" s="288"/>
      <c r="W31990" s="287"/>
      <c r="Z31990" s="289"/>
    </row>
    <row r="31991" spans="22:26">
      <c r="V31991" s="288"/>
      <c r="W31991" s="287"/>
      <c r="Z31991" s="289"/>
    </row>
    <row r="31992" spans="22:26">
      <c r="V31992" s="288"/>
      <c r="W31992" s="287"/>
      <c r="Z31992" s="289"/>
    </row>
    <row r="31993" spans="22:26">
      <c r="V31993" s="288"/>
      <c r="W31993" s="287"/>
      <c r="Z31993" s="289"/>
    </row>
    <row r="31994" spans="22:26">
      <c r="V31994" s="288"/>
      <c r="W31994" s="287"/>
      <c r="Z31994" s="289"/>
    </row>
    <row r="31995" spans="22:26">
      <c r="V31995" s="288"/>
      <c r="W31995" s="287"/>
      <c r="Z31995" s="289"/>
    </row>
    <row r="31996" spans="22:26">
      <c r="V31996" s="288"/>
      <c r="W31996" s="287"/>
      <c r="Z31996" s="289"/>
    </row>
    <row r="31997" spans="22:26">
      <c r="V31997" s="288"/>
      <c r="W31997" s="287"/>
      <c r="Z31997" s="289"/>
    </row>
    <row r="31998" spans="22:26">
      <c r="V31998" s="288"/>
      <c r="W31998" s="287"/>
      <c r="Z31998" s="289"/>
    </row>
    <row r="31999" spans="22:26">
      <c r="V31999" s="288"/>
      <c r="W31999" s="287"/>
      <c r="Z31999" s="289"/>
    </row>
    <row r="32000" spans="22:26">
      <c r="V32000" s="288"/>
      <c r="W32000" s="287"/>
      <c r="Z32000" s="289"/>
    </row>
    <row r="32001" spans="22:26">
      <c r="V32001" s="288"/>
      <c r="W32001" s="287"/>
      <c r="Z32001" s="289"/>
    </row>
    <row r="32002" spans="22:26">
      <c r="V32002" s="288"/>
      <c r="W32002" s="287"/>
      <c r="Z32002" s="289"/>
    </row>
    <row r="32003" spans="22:26">
      <c r="V32003" s="288"/>
      <c r="W32003" s="287"/>
      <c r="Z32003" s="289"/>
    </row>
    <row r="32004" spans="22:26">
      <c r="V32004" s="288"/>
      <c r="W32004" s="287"/>
      <c r="Z32004" s="289"/>
    </row>
    <row r="32005" spans="22:26">
      <c r="V32005" s="288"/>
      <c r="W32005" s="287"/>
      <c r="Z32005" s="289"/>
    </row>
    <row r="32006" spans="22:26">
      <c r="V32006" s="288"/>
      <c r="W32006" s="287"/>
      <c r="Z32006" s="289"/>
    </row>
    <row r="32007" spans="22:26">
      <c r="V32007" s="288"/>
      <c r="W32007" s="287"/>
      <c r="Z32007" s="289"/>
    </row>
    <row r="32008" spans="22:26">
      <c r="V32008" s="288"/>
      <c r="W32008" s="287"/>
      <c r="Z32008" s="289"/>
    </row>
    <row r="32009" spans="22:26">
      <c r="V32009" s="288"/>
      <c r="W32009" s="287"/>
      <c r="Z32009" s="289"/>
    </row>
    <row r="32010" spans="22:26">
      <c r="V32010" s="288"/>
      <c r="W32010" s="287"/>
      <c r="Z32010" s="289"/>
    </row>
    <row r="32011" spans="22:26">
      <c r="V32011" s="288"/>
      <c r="W32011" s="287"/>
      <c r="Z32011" s="289"/>
    </row>
    <row r="32012" spans="22:26">
      <c r="V32012" s="288"/>
      <c r="W32012" s="287"/>
      <c r="Z32012" s="289"/>
    </row>
    <row r="32013" spans="22:26">
      <c r="V32013" s="288"/>
      <c r="W32013" s="287"/>
      <c r="Z32013" s="289"/>
    </row>
    <row r="32014" spans="22:26">
      <c r="V32014" s="288"/>
      <c r="W32014" s="287"/>
      <c r="Z32014" s="289"/>
    </row>
    <row r="32015" spans="22:26">
      <c r="V32015" s="288"/>
      <c r="W32015" s="287"/>
      <c r="Z32015" s="289"/>
    </row>
    <row r="32016" spans="22:26">
      <c r="V32016" s="288"/>
      <c r="W32016" s="287"/>
      <c r="Z32016" s="289"/>
    </row>
    <row r="32017" spans="22:26">
      <c r="V32017" s="288"/>
      <c r="W32017" s="287"/>
      <c r="Z32017" s="289"/>
    </row>
    <row r="32018" spans="22:26">
      <c r="V32018" s="288"/>
      <c r="W32018" s="287"/>
      <c r="Z32018" s="289"/>
    </row>
    <row r="32019" spans="22:26">
      <c r="V32019" s="288"/>
      <c r="W32019" s="287"/>
      <c r="Z32019" s="289"/>
    </row>
    <row r="32020" spans="22:26">
      <c r="V32020" s="288"/>
      <c r="W32020" s="287"/>
      <c r="Z32020" s="289"/>
    </row>
    <row r="32021" spans="22:26">
      <c r="V32021" s="288"/>
      <c r="W32021" s="287"/>
      <c r="Z32021" s="289"/>
    </row>
    <row r="32022" spans="22:26">
      <c r="V32022" s="288"/>
      <c r="W32022" s="287"/>
      <c r="Z32022" s="289"/>
    </row>
    <row r="32023" spans="22:26">
      <c r="V32023" s="288"/>
      <c r="W32023" s="287"/>
      <c r="Z32023" s="289"/>
    </row>
    <row r="32024" spans="22:26">
      <c r="V32024" s="288"/>
      <c r="W32024" s="287"/>
      <c r="Z32024" s="289"/>
    </row>
    <row r="32025" spans="22:26">
      <c r="V32025" s="288"/>
      <c r="W32025" s="287"/>
      <c r="Z32025" s="289"/>
    </row>
    <row r="32026" spans="22:26">
      <c r="V32026" s="288"/>
      <c r="W32026" s="287"/>
      <c r="Z32026" s="289"/>
    </row>
    <row r="32027" spans="22:26">
      <c r="V32027" s="288"/>
      <c r="W32027" s="287"/>
      <c r="Z32027" s="289"/>
    </row>
    <row r="32028" spans="22:26">
      <c r="V32028" s="288"/>
      <c r="W32028" s="287"/>
      <c r="Z32028" s="289"/>
    </row>
    <row r="32029" spans="22:26">
      <c r="V32029" s="288"/>
      <c r="W32029" s="287"/>
      <c r="Z32029" s="289"/>
    </row>
    <row r="32030" spans="22:26">
      <c r="V32030" s="288"/>
      <c r="W32030" s="287"/>
      <c r="Z32030" s="289"/>
    </row>
    <row r="32031" spans="22:26">
      <c r="V32031" s="288"/>
      <c r="W32031" s="287"/>
      <c r="Z32031" s="289"/>
    </row>
    <row r="32032" spans="22:26">
      <c r="V32032" s="288"/>
      <c r="W32032" s="287"/>
      <c r="Z32032" s="289"/>
    </row>
    <row r="32033" spans="22:26">
      <c r="V32033" s="288"/>
      <c r="W32033" s="287"/>
      <c r="Z32033" s="289"/>
    </row>
    <row r="32034" spans="22:26">
      <c r="V32034" s="288"/>
      <c r="W32034" s="287"/>
      <c r="Z32034" s="289"/>
    </row>
    <row r="32035" spans="22:26">
      <c r="V32035" s="288"/>
      <c r="W32035" s="287"/>
      <c r="Z32035" s="289"/>
    </row>
    <row r="32036" spans="22:26">
      <c r="V32036" s="288"/>
      <c r="W32036" s="287"/>
      <c r="Z32036" s="289"/>
    </row>
    <row r="32037" spans="22:26">
      <c r="V32037" s="288"/>
      <c r="W32037" s="287"/>
      <c r="Z32037" s="289"/>
    </row>
    <row r="32038" spans="22:26">
      <c r="V32038" s="288"/>
      <c r="W32038" s="287"/>
      <c r="Z32038" s="289"/>
    </row>
    <row r="32039" spans="22:26">
      <c r="V32039" s="288"/>
      <c r="W32039" s="287"/>
      <c r="Z32039" s="289"/>
    </row>
    <row r="32040" spans="22:26">
      <c r="V32040" s="288"/>
      <c r="W32040" s="287"/>
      <c r="Z32040" s="289"/>
    </row>
    <row r="32041" spans="22:26">
      <c r="V32041" s="288"/>
      <c r="W32041" s="287"/>
      <c r="Z32041" s="289"/>
    </row>
    <row r="32042" spans="22:26">
      <c r="V32042" s="288"/>
      <c r="W32042" s="287"/>
      <c r="Z32042" s="289"/>
    </row>
    <row r="32043" spans="22:26">
      <c r="V32043" s="288"/>
      <c r="W32043" s="287"/>
      <c r="Z32043" s="289"/>
    </row>
    <row r="32044" spans="22:26">
      <c r="V32044" s="288"/>
      <c r="W32044" s="287"/>
      <c r="Z32044" s="289"/>
    </row>
    <row r="32045" spans="22:26">
      <c r="V32045" s="288"/>
      <c r="W32045" s="287"/>
      <c r="Z32045" s="289"/>
    </row>
    <row r="32046" spans="22:26">
      <c r="V32046" s="288"/>
      <c r="W32046" s="287"/>
      <c r="Z32046" s="289"/>
    </row>
    <row r="32047" spans="22:26">
      <c r="V32047" s="288"/>
      <c r="W32047" s="287"/>
      <c r="Z32047" s="289"/>
    </row>
    <row r="32048" spans="22:26">
      <c r="V32048" s="288"/>
      <c r="W32048" s="287"/>
      <c r="Z32048" s="289"/>
    </row>
    <row r="32049" spans="22:26">
      <c r="V32049" s="288"/>
      <c r="W32049" s="287"/>
      <c r="Z32049" s="289"/>
    </row>
    <row r="32050" spans="22:26">
      <c r="V32050" s="288"/>
      <c r="W32050" s="287"/>
      <c r="Z32050" s="289"/>
    </row>
    <row r="32051" spans="22:26">
      <c r="V32051" s="288"/>
      <c r="W32051" s="287"/>
      <c r="Z32051" s="289"/>
    </row>
    <row r="32052" spans="22:26">
      <c r="V32052" s="288"/>
      <c r="W32052" s="287"/>
      <c r="Z32052" s="289"/>
    </row>
    <row r="32053" spans="22:26">
      <c r="V32053" s="288"/>
      <c r="W32053" s="287"/>
      <c r="Z32053" s="289"/>
    </row>
    <row r="32054" spans="22:26">
      <c r="V32054" s="288"/>
      <c r="W32054" s="287"/>
      <c r="Z32054" s="289"/>
    </row>
    <row r="32055" spans="22:26">
      <c r="V32055" s="288"/>
      <c r="W32055" s="287"/>
      <c r="Z32055" s="289"/>
    </row>
    <row r="32056" spans="22:26">
      <c r="V32056" s="288"/>
      <c r="W32056" s="287"/>
      <c r="Z32056" s="289"/>
    </row>
    <row r="32057" spans="22:26">
      <c r="V32057" s="288"/>
      <c r="W32057" s="287"/>
      <c r="Z32057" s="289"/>
    </row>
    <row r="32058" spans="22:26">
      <c r="V32058" s="288"/>
      <c r="W32058" s="287"/>
      <c r="Z32058" s="289"/>
    </row>
    <row r="32059" spans="22:26">
      <c r="V32059" s="288"/>
      <c r="W32059" s="287"/>
      <c r="Z32059" s="289"/>
    </row>
    <row r="32060" spans="22:26">
      <c r="V32060" s="288"/>
      <c r="W32060" s="287"/>
      <c r="Z32060" s="289"/>
    </row>
    <row r="32061" spans="22:26">
      <c r="V32061" s="288"/>
      <c r="W32061" s="287"/>
      <c r="Z32061" s="289"/>
    </row>
    <row r="32062" spans="22:26">
      <c r="V32062" s="288"/>
      <c r="W32062" s="287"/>
      <c r="Z32062" s="289"/>
    </row>
    <row r="32063" spans="22:26">
      <c r="V32063" s="288"/>
      <c r="W32063" s="287"/>
      <c r="Z32063" s="289"/>
    </row>
    <row r="32064" spans="22:26">
      <c r="V32064" s="288"/>
      <c r="W32064" s="287"/>
      <c r="Z32064" s="289"/>
    </row>
    <row r="32065" spans="22:26">
      <c r="V32065" s="288"/>
      <c r="W32065" s="287"/>
      <c r="Z32065" s="289"/>
    </row>
    <row r="32066" spans="22:26">
      <c r="V32066" s="288"/>
      <c r="W32066" s="287"/>
      <c r="Z32066" s="289"/>
    </row>
    <row r="32067" spans="22:26">
      <c r="V32067" s="288"/>
      <c r="W32067" s="287"/>
      <c r="Z32067" s="289"/>
    </row>
    <row r="32068" spans="22:26">
      <c r="V32068" s="288"/>
      <c r="W32068" s="287"/>
      <c r="Z32068" s="289"/>
    </row>
    <row r="32069" spans="22:26">
      <c r="V32069" s="288"/>
      <c r="W32069" s="287"/>
      <c r="Z32069" s="289"/>
    </row>
    <row r="32070" spans="22:26">
      <c r="V32070" s="288"/>
      <c r="W32070" s="287"/>
      <c r="Z32070" s="289"/>
    </row>
    <row r="32071" spans="22:26">
      <c r="V32071" s="288"/>
      <c r="W32071" s="287"/>
      <c r="Z32071" s="289"/>
    </row>
    <row r="32072" spans="22:26">
      <c r="V32072" s="288"/>
      <c r="W32072" s="287"/>
      <c r="Z32072" s="289"/>
    </row>
    <row r="32073" spans="22:26">
      <c r="V32073" s="288"/>
      <c r="W32073" s="287"/>
      <c r="Z32073" s="289"/>
    </row>
    <row r="32074" spans="22:26">
      <c r="V32074" s="288"/>
      <c r="W32074" s="287"/>
      <c r="Z32074" s="289"/>
    </row>
    <row r="32075" spans="22:26">
      <c r="V32075" s="288"/>
      <c r="W32075" s="287"/>
      <c r="Z32075" s="289"/>
    </row>
    <row r="32076" spans="22:26">
      <c r="V32076" s="288"/>
      <c r="W32076" s="287"/>
      <c r="Z32076" s="289"/>
    </row>
    <row r="32077" spans="22:26">
      <c r="V32077" s="288"/>
      <c r="W32077" s="287"/>
      <c r="Z32077" s="289"/>
    </row>
    <row r="32078" spans="22:26">
      <c r="V32078" s="288"/>
      <c r="W32078" s="287"/>
      <c r="Z32078" s="289"/>
    </row>
    <row r="32079" spans="22:26">
      <c r="V32079" s="288"/>
      <c r="W32079" s="287"/>
      <c r="Z32079" s="289"/>
    </row>
    <row r="32080" spans="22:26">
      <c r="V32080" s="288"/>
      <c r="W32080" s="287"/>
      <c r="Z32080" s="289"/>
    </row>
    <row r="32081" spans="22:26">
      <c r="V32081" s="288"/>
      <c r="W32081" s="287"/>
      <c r="Z32081" s="289"/>
    </row>
    <row r="32082" spans="22:26">
      <c r="V32082" s="288"/>
      <c r="W32082" s="287"/>
      <c r="Z32082" s="289"/>
    </row>
    <row r="32083" spans="22:26">
      <c r="V32083" s="288"/>
      <c r="W32083" s="287"/>
      <c r="Z32083" s="289"/>
    </row>
    <row r="32084" spans="22:26">
      <c r="V32084" s="288"/>
      <c r="W32084" s="287"/>
      <c r="Z32084" s="289"/>
    </row>
    <row r="32085" spans="22:26">
      <c r="V32085" s="288"/>
      <c r="W32085" s="287"/>
      <c r="Z32085" s="289"/>
    </row>
    <row r="32086" spans="22:26">
      <c r="V32086" s="288"/>
      <c r="W32086" s="287"/>
      <c r="Z32086" s="289"/>
    </row>
    <row r="32087" spans="22:26">
      <c r="V32087" s="288"/>
      <c r="W32087" s="287"/>
      <c r="Z32087" s="289"/>
    </row>
    <row r="32088" spans="22:26">
      <c r="V32088" s="288"/>
      <c r="W32088" s="287"/>
      <c r="Z32088" s="289"/>
    </row>
    <row r="32089" spans="22:26">
      <c r="V32089" s="288"/>
      <c r="W32089" s="287"/>
      <c r="Z32089" s="289"/>
    </row>
    <row r="32090" spans="22:26">
      <c r="V32090" s="288"/>
      <c r="W32090" s="287"/>
      <c r="Z32090" s="289"/>
    </row>
    <row r="32091" spans="22:26">
      <c r="V32091" s="288"/>
      <c r="W32091" s="287"/>
      <c r="Z32091" s="289"/>
    </row>
    <row r="32092" spans="22:26">
      <c r="V32092" s="288"/>
      <c r="W32092" s="287"/>
      <c r="Z32092" s="289"/>
    </row>
    <row r="32093" spans="22:26">
      <c r="V32093" s="288"/>
      <c r="W32093" s="287"/>
      <c r="Z32093" s="289"/>
    </row>
    <row r="32094" spans="22:26">
      <c r="V32094" s="288"/>
      <c r="W32094" s="287"/>
      <c r="Z32094" s="289"/>
    </row>
    <row r="32095" spans="22:26">
      <c r="V32095" s="288"/>
      <c r="W32095" s="287"/>
      <c r="Z32095" s="289"/>
    </row>
    <row r="32096" spans="22:26">
      <c r="V32096" s="288"/>
      <c r="W32096" s="287"/>
      <c r="Z32096" s="289"/>
    </row>
    <row r="32097" spans="22:26">
      <c r="V32097" s="288"/>
      <c r="W32097" s="287"/>
      <c r="Z32097" s="289"/>
    </row>
    <row r="32098" spans="22:26">
      <c r="V32098" s="288"/>
      <c r="W32098" s="287"/>
      <c r="Z32098" s="289"/>
    </row>
    <row r="32099" spans="22:26">
      <c r="V32099" s="288"/>
      <c r="W32099" s="287"/>
      <c r="Z32099" s="289"/>
    </row>
    <row r="32100" spans="22:26">
      <c r="V32100" s="288"/>
      <c r="W32100" s="287"/>
      <c r="Z32100" s="289"/>
    </row>
    <row r="32101" spans="22:26">
      <c r="V32101" s="288"/>
      <c r="W32101" s="287"/>
      <c r="Z32101" s="289"/>
    </row>
    <row r="32102" spans="22:26">
      <c r="V32102" s="288"/>
      <c r="W32102" s="287"/>
      <c r="Z32102" s="289"/>
    </row>
    <row r="32103" spans="22:26">
      <c r="V32103" s="288"/>
      <c r="W32103" s="287"/>
      <c r="Z32103" s="289"/>
    </row>
    <row r="32104" spans="22:26">
      <c r="V32104" s="288"/>
      <c r="W32104" s="287"/>
      <c r="Z32104" s="289"/>
    </row>
    <row r="32105" spans="22:26">
      <c r="V32105" s="288"/>
      <c r="W32105" s="287"/>
      <c r="Z32105" s="289"/>
    </row>
    <row r="32106" spans="22:26">
      <c r="V32106" s="288"/>
      <c r="W32106" s="287"/>
      <c r="Z32106" s="289"/>
    </row>
    <row r="32107" spans="22:26">
      <c r="V32107" s="288"/>
      <c r="W32107" s="287"/>
      <c r="Z32107" s="289"/>
    </row>
    <row r="32108" spans="22:26">
      <c r="V32108" s="288"/>
      <c r="W32108" s="287"/>
      <c r="Z32108" s="289"/>
    </row>
    <row r="32109" spans="22:26">
      <c r="V32109" s="288"/>
      <c r="W32109" s="287"/>
      <c r="Z32109" s="289"/>
    </row>
    <row r="32110" spans="22:26">
      <c r="V32110" s="288"/>
      <c r="W32110" s="287"/>
      <c r="Z32110" s="289"/>
    </row>
    <row r="32111" spans="22:26">
      <c r="V32111" s="288"/>
      <c r="W32111" s="287"/>
      <c r="Z32111" s="289"/>
    </row>
    <row r="32112" spans="22:26">
      <c r="V32112" s="288"/>
      <c r="W32112" s="287"/>
      <c r="Z32112" s="289"/>
    </row>
    <row r="32113" spans="22:26">
      <c r="V32113" s="288"/>
      <c r="W32113" s="287"/>
      <c r="Z32113" s="289"/>
    </row>
    <row r="32114" spans="22:26">
      <c r="V32114" s="288"/>
      <c r="W32114" s="287"/>
      <c r="Z32114" s="289"/>
    </row>
    <row r="32115" spans="22:26">
      <c r="V32115" s="288"/>
      <c r="W32115" s="287"/>
      <c r="Z32115" s="289"/>
    </row>
    <row r="32116" spans="22:26">
      <c r="V32116" s="288"/>
      <c r="W32116" s="287"/>
      <c r="Z32116" s="289"/>
    </row>
    <row r="32117" spans="22:26">
      <c r="V32117" s="288"/>
      <c r="W32117" s="287"/>
      <c r="Z32117" s="289"/>
    </row>
    <row r="32118" spans="22:26">
      <c r="V32118" s="288"/>
      <c r="W32118" s="287"/>
      <c r="Z32118" s="289"/>
    </row>
    <row r="32119" spans="22:26">
      <c r="V32119" s="288"/>
      <c r="W32119" s="287"/>
      <c r="Z32119" s="289"/>
    </row>
    <row r="32120" spans="22:26">
      <c r="V32120" s="288"/>
      <c r="W32120" s="287"/>
      <c r="Z32120" s="289"/>
    </row>
    <row r="32121" spans="22:26">
      <c r="V32121" s="288"/>
      <c r="W32121" s="287"/>
      <c r="Z32121" s="289"/>
    </row>
    <row r="32122" spans="22:26">
      <c r="V32122" s="288"/>
      <c r="W32122" s="287"/>
      <c r="Z32122" s="289"/>
    </row>
    <row r="32123" spans="22:26">
      <c r="V32123" s="288"/>
      <c r="W32123" s="287"/>
      <c r="Z32123" s="289"/>
    </row>
    <row r="32124" spans="22:26">
      <c r="V32124" s="288"/>
      <c r="W32124" s="287"/>
      <c r="Z32124" s="289"/>
    </row>
    <row r="32125" spans="22:26">
      <c r="V32125" s="288"/>
      <c r="W32125" s="287"/>
      <c r="Z32125" s="289"/>
    </row>
    <row r="32126" spans="22:26">
      <c r="V32126" s="288"/>
      <c r="W32126" s="287"/>
      <c r="Z32126" s="289"/>
    </row>
    <row r="32127" spans="22:26">
      <c r="V32127" s="288"/>
      <c r="W32127" s="287"/>
      <c r="Z32127" s="289"/>
    </row>
    <row r="32128" spans="22:26">
      <c r="V32128" s="288"/>
      <c r="W32128" s="287"/>
      <c r="Z32128" s="289"/>
    </row>
    <row r="32129" spans="22:26">
      <c r="V32129" s="288"/>
      <c r="W32129" s="287"/>
      <c r="Z32129" s="289"/>
    </row>
    <row r="32130" spans="22:26">
      <c r="V32130" s="288"/>
      <c r="W32130" s="287"/>
      <c r="Z32130" s="289"/>
    </row>
    <row r="32131" spans="22:26">
      <c r="V32131" s="288"/>
      <c r="W32131" s="287"/>
      <c r="Z32131" s="289"/>
    </row>
    <row r="32132" spans="22:26">
      <c r="V32132" s="288"/>
      <c r="W32132" s="287"/>
      <c r="Z32132" s="289"/>
    </row>
    <row r="32133" spans="22:26">
      <c r="V32133" s="288"/>
      <c r="W32133" s="287"/>
      <c r="Z32133" s="289"/>
    </row>
    <row r="32134" spans="22:26">
      <c r="V32134" s="288"/>
      <c r="W32134" s="287"/>
      <c r="Z32134" s="289"/>
    </row>
    <row r="32135" spans="22:26">
      <c r="V32135" s="288"/>
      <c r="W32135" s="287"/>
      <c r="Z32135" s="289"/>
    </row>
    <row r="32136" spans="22:26">
      <c r="V32136" s="288"/>
      <c r="W32136" s="287"/>
      <c r="Z32136" s="289"/>
    </row>
    <row r="32137" spans="22:26">
      <c r="V32137" s="288"/>
      <c r="W32137" s="287"/>
      <c r="Z32137" s="289"/>
    </row>
    <row r="32138" spans="22:26">
      <c r="V32138" s="288"/>
      <c r="W32138" s="287"/>
      <c r="Z32138" s="289"/>
    </row>
    <row r="32139" spans="22:26">
      <c r="V32139" s="288"/>
      <c r="W32139" s="287"/>
      <c r="Z32139" s="289"/>
    </row>
    <row r="32140" spans="22:26">
      <c r="V32140" s="288"/>
      <c r="W32140" s="287"/>
      <c r="Z32140" s="289"/>
    </row>
    <row r="32141" spans="22:26">
      <c r="V32141" s="288"/>
      <c r="W32141" s="287"/>
      <c r="Z32141" s="289"/>
    </row>
    <row r="32142" spans="22:26">
      <c r="V32142" s="288"/>
      <c r="W32142" s="287"/>
      <c r="Z32142" s="289"/>
    </row>
    <row r="32143" spans="22:26">
      <c r="V32143" s="288"/>
      <c r="W32143" s="287"/>
      <c r="Z32143" s="289"/>
    </row>
    <row r="32144" spans="22:26">
      <c r="V32144" s="288"/>
      <c r="W32144" s="287"/>
      <c r="Z32144" s="289"/>
    </row>
    <row r="32145" spans="22:26">
      <c r="V32145" s="288"/>
      <c r="W32145" s="287"/>
      <c r="Z32145" s="289"/>
    </row>
    <row r="32146" spans="22:26">
      <c r="V32146" s="288"/>
      <c r="W32146" s="287"/>
      <c r="Z32146" s="289"/>
    </row>
    <row r="32147" spans="22:26">
      <c r="V32147" s="288"/>
      <c r="W32147" s="287"/>
      <c r="Z32147" s="289"/>
    </row>
    <row r="32148" spans="22:26">
      <c r="V32148" s="288"/>
      <c r="W32148" s="287"/>
      <c r="Z32148" s="289"/>
    </row>
    <row r="32149" spans="22:26">
      <c r="V32149" s="288"/>
      <c r="W32149" s="287"/>
      <c r="Z32149" s="289"/>
    </row>
    <row r="32150" spans="22:26">
      <c r="V32150" s="288"/>
      <c r="W32150" s="287"/>
      <c r="Z32150" s="289"/>
    </row>
    <row r="32151" spans="22:26">
      <c r="V32151" s="288"/>
      <c r="W32151" s="287"/>
      <c r="Z32151" s="289"/>
    </row>
    <row r="32152" spans="22:26">
      <c r="V32152" s="288"/>
      <c r="W32152" s="287"/>
      <c r="Z32152" s="289"/>
    </row>
    <row r="32153" spans="22:26">
      <c r="V32153" s="288"/>
      <c r="W32153" s="287"/>
      <c r="Z32153" s="289"/>
    </row>
    <row r="32154" spans="22:26">
      <c r="V32154" s="288"/>
      <c r="W32154" s="287"/>
      <c r="Z32154" s="289"/>
    </row>
    <row r="32155" spans="22:26">
      <c r="V32155" s="288"/>
      <c r="W32155" s="287"/>
      <c r="Z32155" s="289"/>
    </row>
    <row r="32156" spans="22:26">
      <c r="V32156" s="288"/>
      <c r="W32156" s="287"/>
      <c r="Z32156" s="289"/>
    </row>
    <row r="32157" spans="22:26">
      <c r="V32157" s="288"/>
      <c r="W32157" s="287"/>
      <c r="Z32157" s="289"/>
    </row>
    <row r="32158" spans="22:26">
      <c r="V32158" s="288"/>
      <c r="W32158" s="287"/>
      <c r="Z32158" s="289"/>
    </row>
    <row r="32159" spans="22:26">
      <c r="V32159" s="288"/>
      <c r="W32159" s="287"/>
      <c r="Z32159" s="289"/>
    </row>
    <row r="32160" spans="22:26">
      <c r="V32160" s="288"/>
      <c r="W32160" s="287"/>
      <c r="Z32160" s="289"/>
    </row>
    <row r="32161" spans="22:26">
      <c r="V32161" s="288"/>
      <c r="W32161" s="287"/>
      <c r="Z32161" s="289"/>
    </row>
    <row r="32162" spans="22:26">
      <c r="V32162" s="288"/>
      <c r="W32162" s="287"/>
      <c r="Z32162" s="289"/>
    </row>
    <row r="32163" spans="22:26">
      <c r="V32163" s="288"/>
      <c r="W32163" s="287"/>
      <c r="Z32163" s="289"/>
    </row>
    <row r="32164" spans="22:26">
      <c r="V32164" s="288"/>
      <c r="W32164" s="287"/>
      <c r="Z32164" s="289"/>
    </row>
    <row r="32165" spans="22:26">
      <c r="V32165" s="288"/>
      <c r="W32165" s="287"/>
      <c r="Z32165" s="289"/>
    </row>
    <row r="32166" spans="22:26">
      <c r="V32166" s="288"/>
      <c r="W32166" s="287"/>
      <c r="Z32166" s="289"/>
    </row>
    <row r="32167" spans="22:26">
      <c r="V32167" s="288"/>
      <c r="W32167" s="287"/>
      <c r="Z32167" s="289"/>
    </row>
    <row r="32168" spans="22:26">
      <c r="V32168" s="288"/>
      <c r="W32168" s="287"/>
      <c r="Z32168" s="289"/>
    </row>
    <row r="32169" spans="22:26">
      <c r="V32169" s="288"/>
      <c r="W32169" s="287"/>
      <c r="Z32169" s="289"/>
    </row>
    <row r="32170" spans="22:26">
      <c r="V32170" s="288"/>
      <c r="W32170" s="287"/>
      <c r="Z32170" s="289"/>
    </row>
    <row r="32171" spans="22:26">
      <c r="V32171" s="288"/>
      <c r="W32171" s="287"/>
      <c r="Z32171" s="289"/>
    </row>
    <row r="32172" spans="22:26">
      <c r="V32172" s="288"/>
      <c r="W32172" s="287"/>
      <c r="Z32172" s="289"/>
    </row>
    <row r="32173" spans="22:26">
      <c r="V32173" s="288"/>
      <c r="W32173" s="287"/>
      <c r="Z32173" s="289"/>
    </row>
    <row r="32174" spans="22:26">
      <c r="V32174" s="288"/>
      <c r="W32174" s="287"/>
      <c r="Z32174" s="289"/>
    </row>
    <row r="32175" spans="22:26">
      <c r="V32175" s="288"/>
      <c r="W32175" s="287"/>
      <c r="Z32175" s="289"/>
    </row>
    <row r="32176" spans="22:26">
      <c r="V32176" s="288"/>
      <c r="W32176" s="287"/>
      <c r="Z32176" s="289"/>
    </row>
    <row r="32177" spans="22:26">
      <c r="V32177" s="288"/>
      <c r="W32177" s="287"/>
      <c r="Z32177" s="289"/>
    </row>
    <row r="32178" spans="22:26">
      <c r="V32178" s="288"/>
      <c r="W32178" s="287"/>
      <c r="Z32178" s="289"/>
    </row>
    <row r="32179" spans="22:26">
      <c r="V32179" s="288"/>
      <c r="W32179" s="287"/>
      <c r="Z32179" s="289"/>
    </row>
    <row r="32180" spans="22:26">
      <c r="V32180" s="288"/>
      <c r="W32180" s="287"/>
      <c r="Z32180" s="289"/>
    </row>
    <row r="32181" spans="22:26">
      <c r="V32181" s="288"/>
      <c r="W32181" s="287"/>
      <c r="Z32181" s="289"/>
    </row>
    <row r="32182" spans="22:26">
      <c r="V32182" s="288"/>
      <c r="W32182" s="287"/>
      <c r="Z32182" s="289"/>
    </row>
    <row r="32183" spans="22:26">
      <c r="V32183" s="288"/>
      <c r="W32183" s="287"/>
      <c r="Z32183" s="289"/>
    </row>
    <row r="32184" spans="22:26">
      <c r="V32184" s="288"/>
      <c r="W32184" s="287"/>
      <c r="Z32184" s="289"/>
    </row>
    <row r="32185" spans="22:26">
      <c r="V32185" s="288"/>
      <c r="W32185" s="287"/>
      <c r="Z32185" s="289"/>
    </row>
    <row r="32186" spans="22:26">
      <c r="V32186" s="288"/>
      <c r="W32186" s="287"/>
      <c r="Z32186" s="289"/>
    </row>
    <row r="32187" spans="22:26">
      <c r="V32187" s="288"/>
      <c r="W32187" s="287"/>
      <c r="Z32187" s="289"/>
    </row>
    <row r="32188" spans="22:26">
      <c r="V32188" s="288"/>
      <c r="W32188" s="287"/>
      <c r="Z32188" s="289"/>
    </row>
    <row r="32189" spans="22:26">
      <c r="V32189" s="288"/>
      <c r="W32189" s="287"/>
      <c r="Z32189" s="289"/>
    </row>
    <row r="32190" spans="22:26">
      <c r="V32190" s="288"/>
      <c r="W32190" s="287"/>
      <c r="Z32190" s="289"/>
    </row>
    <row r="32191" spans="22:26">
      <c r="V32191" s="288"/>
      <c r="W32191" s="287"/>
      <c r="Z32191" s="289"/>
    </row>
    <row r="32192" spans="22:26">
      <c r="V32192" s="288"/>
      <c r="W32192" s="287"/>
      <c r="Z32192" s="289"/>
    </row>
    <row r="32193" spans="22:26">
      <c r="V32193" s="288"/>
      <c r="W32193" s="287"/>
      <c r="Z32193" s="289"/>
    </row>
    <row r="32194" spans="22:26">
      <c r="V32194" s="288"/>
      <c r="W32194" s="287"/>
      <c r="Z32194" s="289"/>
    </row>
    <row r="32195" spans="22:26">
      <c r="V32195" s="288"/>
      <c r="W32195" s="287"/>
      <c r="Z32195" s="289"/>
    </row>
    <row r="32196" spans="22:26">
      <c r="V32196" s="288"/>
      <c r="W32196" s="287"/>
      <c r="Z32196" s="289"/>
    </row>
    <row r="32197" spans="22:26">
      <c r="V32197" s="288"/>
      <c r="W32197" s="287"/>
      <c r="Z32197" s="289"/>
    </row>
    <row r="32198" spans="22:26">
      <c r="V32198" s="288"/>
      <c r="W32198" s="287"/>
      <c r="Z32198" s="289"/>
    </row>
    <row r="32199" spans="22:26">
      <c r="V32199" s="288"/>
      <c r="W32199" s="287"/>
      <c r="Z32199" s="289"/>
    </row>
    <row r="32200" spans="22:26">
      <c r="V32200" s="288"/>
      <c r="W32200" s="287"/>
      <c r="Z32200" s="289"/>
    </row>
    <row r="32201" spans="22:26">
      <c r="V32201" s="288"/>
      <c r="W32201" s="287"/>
      <c r="Z32201" s="289"/>
    </row>
    <row r="32202" spans="22:26">
      <c r="V32202" s="288"/>
      <c r="W32202" s="287"/>
      <c r="Z32202" s="289"/>
    </row>
    <row r="32203" spans="22:26">
      <c r="V32203" s="288"/>
      <c r="W32203" s="287"/>
      <c r="Z32203" s="289"/>
    </row>
    <row r="32204" spans="22:26">
      <c r="V32204" s="288"/>
      <c r="W32204" s="287"/>
      <c r="Z32204" s="289"/>
    </row>
    <row r="32205" spans="22:26">
      <c r="V32205" s="288"/>
      <c r="W32205" s="287"/>
      <c r="Z32205" s="289"/>
    </row>
    <row r="32206" spans="22:26">
      <c r="V32206" s="288"/>
      <c r="W32206" s="287"/>
      <c r="Z32206" s="289"/>
    </row>
    <row r="32207" spans="22:26">
      <c r="V32207" s="288"/>
      <c r="W32207" s="287"/>
      <c r="Z32207" s="289"/>
    </row>
    <row r="32208" spans="22:26">
      <c r="V32208" s="288"/>
      <c r="W32208" s="287"/>
      <c r="Z32208" s="289"/>
    </row>
    <row r="32209" spans="22:26">
      <c r="V32209" s="288"/>
      <c r="W32209" s="287"/>
      <c r="Z32209" s="289"/>
    </row>
    <row r="32210" spans="22:26">
      <c r="V32210" s="288"/>
      <c r="W32210" s="287"/>
      <c r="Z32210" s="289"/>
    </row>
    <row r="32211" spans="22:26">
      <c r="V32211" s="288"/>
      <c r="W32211" s="287"/>
      <c r="Z32211" s="289"/>
    </row>
    <row r="32212" spans="22:26">
      <c r="V32212" s="288"/>
      <c r="W32212" s="287"/>
      <c r="Z32212" s="289"/>
    </row>
    <row r="32213" spans="22:26">
      <c r="V32213" s="288"/>
      <c r="W32213" s="287"/>
      <c r="Z32213" s="289"/>
    </row>
    <row r="32214" spans="22:26">
      <c r="V32214" s="288"/>
      <c r="W32214" s="287"/>
      <c r="Z32214" s="289"/>
    </row>
    <row r="32215" spans="22:26">
      <c r="V32215" s="288"/>
      <c r="W32215" s="287"/>
      <c r="Z32215" s="289"/>
    </row>
    <row r="32216" spans="22:26">
      <c r="V32216" s="288"/>
      <c r="W32216" s="287"/>
      <c r="Z32216" s="289"/>
    </row>
    <row r="32217" spans="22:26">
      <c r="V32217" s="288"/>
      <c r="W32217" s="287"/>
      <c r="Z32217" s="289"/>
    </row>
    <row r="32218" spans="22:26">
      <c r="V32218" s="288"/>
      <c r="W32218" s="287"/>
      <c r="Z32218" s="289"/>
    </row>
    <row r="32219" spans="22:26">
      <c r="V32219" s="288"/>
      <c r="W32219" s="287"/>
      <c r="Z32219" s="289"/>
    </row>
    <row r="32220" spans="22:26">
      <c r="V32220" s="288"/>
      <c r="W32220" s="287"/>
      <c r="Z32220" s="289"/>
    </row>
    <row r="32221" spans="22:26">
      <c r="V32221" s="288"/>
      <c r="W32221" s="287"/>
      <c r="Z32221" s="289"/>
    </row>
    <row r="32222" spans="22:26">
      <c r="V32222" s="288"/>
      <c r="W32222" s="287"/>
      <c r="Z32222" s="289"/>
    </row>
    <row r="32223" spans="22:26">
      <c r="V32223" s="288"/>
      <c r="W32223" s="287"/>
      <c r="Z32223" s="289"/>
    </row>
    <row r="32224" spans="22:26">
      <c r="V32224" s="288"/>
      <c r="W32224" s="287"/>
      <c r="Z32224" s="289"/>
    </row>
    <row r="32225" spans="22:26">
      <c r="V32225" s="288"/>
      <c r="W32225" s="287"/>
      <c r="Z32225" s="289"/>
    </row>
    <row r="32226" spans="22:26">
      <c r="V32226" s="288"/>
      <c r="W32226" s="287"/>
      <c r="Z32226" s="289"/>
    </row>
    <row r="32227" spans="22:26">
      <c r="V32227" s="288"/>
      <c r="W32227" s="287"/>
      <c r="Z32227" s="289"/>
    </row>
    <row r="32228" spans="22:26">
      <c r="V32228" s="288"/>
      <c r="W32228" s="287"/>
      <c r="Z32228" s="289"/>
    </row>
    <row r="32229" spans="22:26">
      <c r="V32229" s="288"/>
      <c r="W32229" s="287"/>
      <c r="Z32229" s="289"/>
    </row>
    <row r="32230" spans="22:26">
      <c r="V32230" s="288"/>
      <c r="W32230" s="287"/>
      <c r="Z32230" s="289"/>
    </row>
    <row r="32231" spans="22:26">
      <c r="V32231" s="288"/>
      <c r="W32231" s="287"/>
      <c r="Z32231" s="289"/>
    </row>
    <row r="32232" spans="22:26">
      <c r="V32232" s="288"/>
      <c r="W32232" s="287"/>
      <c r="Z32232" s="289"/>
    </row>
    <row r="32233" spans="22:26">
      <c r="V32233" s="288"/>
      <c r="W32233" s="287"/>
      <c r="Z32233" s="289"/>
    </row>
    <row r="32234" spans="22:26">
      <c r="V32234" s="288"/>
      <c r="W32234" s="287"/>
      <c r="Z32234" s="289"/>
    </row>
    <row r="32235" spans="22:26">
      <c r="V32235" s="288"/>
      <c r="W32235" s="287"/>
      <c r="Z32235" s="289"/>
    </row>
    <row r="32236" spans="22:26">
      <c r="V32236" s="288"/>
      <c r="W32236" s="287"/>
      <c r="Z32236" s="289"/>
    </row>
    <row r="32237" spans="22:26">
      <c r="V32237" s="288"/>
      <c r="W32237" s="287"/>
      <c r="Z32237" s="289"/>
    </row>
    <row r="32238" spans="22:26">
      <c r="V32238" s="288"/>
      <c r="W32238" s="287"/>
      <c r="Z32238" s="289"/>
    </row>
    <row r="32239" spans="22:26">
      <c r="V32239" s="288"/>
      <c r="W32239" s="287"/>
      <c r="Z32239" s="289"/>
    </row>
    <row r="32240" spans="22:26">
      <c r="V32240" s="288"/>
      <c r="W32240" s="287"/>
      <c r="Z32240" s="289"/>
    </row>
    <row r="32241" spans="22:26">
      <c r="V32241" s="288"/>
      <c r="W32241" s="287"/>
      <c r="Z32241" s="289"/>
    </row>
    <row r="32242" spans="22:26">
      <c r="V32242" s="288"/>
      <c r="W32242" s="287"/>
      <c r="Z32242" s="289"/>
    </row>
    <row r="32243" spans="22:26">
      <c r="V32243" s="288"/>
      <c r="W32243" s="287"/>
      <c r="Z32243" s="289"/>
    </row>
    <row r="32244" spans="22:26">
      <c r="V32244" s="288"/>
      <c r="W32244" s="287"/>
      <c r="Z32244" s="289"/>
    </row>
    <row r="32245" spans="22:26">
      <c r="V32245" s="288"/>
      <c r="W32245" s="287"/>
      <c r="Z32245" s="289"/>
    </row>
    <row r="32246" spans="22:26">
      <c r="V32246" s="288"/>
      <c r="W32246" s="287"/>
      <c r="Z32246" s="289"/>
    </row>
    <row r="32247" spans="22:26">
      <c r="V32247" s="288"/>
      <c r="W32247" s="287"/>
      <c r="Z32247" s="289"/>
    </row>
    <row r="32248" spans="22:26">
      <c r="V32248" s="288"/>
      <c r="W32248" s="287"/>
      <c r="Z32248" s="289"/>
    </row>
    <row r="32249" spans="22:26">
      <c r="V32249" s="288"/>
      <c r="W32249" s="287"/>
      <c r="Z32249" s="289"/>
    </row>
    <row r="32250" spans="22:26">
      <c r="V32250" s="288"/>
      <c r="W32250" s="287"/>
      <c r="Z32250" s="289"/>
    </row>
    <row r="32251" spans="22:26">
      <c r="V32251" s="288"/>
      <c r="W32251" s="287"/>
      <c r="Z32251" s="289"/>
    </row>
    <row r="32252" spans="22:26">
      <c r="V32252" s="288"/>
      <c r="W32252" s="287"/>
      <c r="Z32252" s="289"/>
    </row>
    <row r="32253" spans="22:26">
      <c r="V32253" s="288"/>
      <c r="W32253" s="287"/>
      <c r="Z32253" s="289"/>
    </row>
    <row r="32254" spans="22:26">
      <c r="V32254" s="288"/>
      <c r="W32254" s="287"/>
      <c r="Z32254" s="289"/>
    </row>
    <row r="32255" spans="22:26">
      <c r="V32255" s="288"/>
      <c r="W32255" s="287"/>
      <c r="Z32255" s="289"/>
    </row>
    <row r="32256" spans="22:26">
      <c r="V32256" s="288"/>
      <c r="W32256" s="287"/>
      <c r="Z32256" s="289"/>
    </row>
    <row r="32257" spans="22:26">
      <c r="V32257" s="288"/>
      <c r="W32257" s="287"/>
      <c r="Z32257" s="289"/>
    </row>
    <row r="32258" spans="22:26">
      <c r="V32258" s="288"/>
      <c r="W32258" s="287"/>
      <c r="Z32258" s="289"/>
    </row>
    <row r="32259" spans="22:26">
      <c r="V32259" s="288"/>
      <c r="W32259" s="287"/>
      <c r="Z32259" s="289"/>
    </row>
    <row r="32260" spans="22:26">
      <c r="V32260" s="288"/>
      <c r="W32260" s="287"/>
      <c r="Z32260" s="289"/>
    </row>
    <row r="32261" spans="22:26">
      <c r="V32261" s="288"/>
      <c r="W32261" s="287"/>
      <c r="Z32261" s="289"/>
    </row>
    <row r="32262" spans="22:26">
      <c r="V32262" s="288"/>
      <c r="W32262" s="287"/>
      <c r="Z32262" s="289"/>
    </row>
    <row r="32263" spans="22:26">
      <c r="V32263" s="288"/>
      <c r="W32263" s="287"/>
      <c r="Z32263" s="289"/>
    </row>
    <row r="32264" spans="22:26">
      <c r="V32264" s="288"/>
      <c r="W32264" s="287"/>
      <c r="Z32264" s="289"/>
    </row>
    <row r="32265" spans="22:26">
      <c r="V32265" s="288"/>
      <c r="W32265" s="287"/>
      <c r="Z32265" s="289"/>
    </row>
    <row r="32266" spans="22:26">
      <c r="V32266" s="288"/>
      <c r="W32266" s="287"/>
      <c r="Z32266" s="289"/>
    </row>
    <row r="32267" spans="22:26">
      <c r="V32267" s="288"/>
      <c r="W32267" s="287"/>
      <c r="Z32267" s="289"/>
    </row>
    <row r="32268" spans="22:26">
      <c r="V32268" s="288"/>
      <c r="W32268" s="287"/>
      <c r="Z32268" s="289"/>
    </row>
    <row r="32269" spans="22:26">
      <c r="V32269" s="288"/>
      <c r="W32269" s="287"/>
      <c r="Z32269" s="289"/>
    </row>
    <row r="32270" spans="22:26">
      <c r="V32270" s="288"/>
      <c r="W32270" s="287"/>
      <c r="Z32270" s="289"/>
    </row>
    <row r="32271" spans="22:26">
      <c r="V32271" s="288"/>
      <c r="W32271" s="287"/>
      <c r="Z32271" s="289"/>
    </row>
    <row r="32272" spans="22:26">
      <c r="V32272" s="288"/>
      <c r="W32272" s="287"/>
      <c r="Z32272" s="289"/>
    </row>
    <row r="32273" spans="22:26">
      <c r="V32273" s="288"/>
      <c r="W32273" s="287"/>
      <c r="Z32273" s="289"/>
    </row>
    <row r="32274" spans="22:26">
      <c r="V32274" s="288"/>
      <c r="W32274" s="287"/>
      <c r="Z32274" s="289"/>
    </row>
    <row r="32275" spans="22:26">
      <c r="V32275" s="288"/>
      <c r="W32275" s="287"/>
      <c r="Z32275" s="289"/>
    </row>
    <row r="32276" spans="22:26">
      <c r="V32276" s="288"/>
      <c r="W32276" s="287"/>
      <c r="Z32276" s="289"/>
    </row>
    <row r="32277" spans="22:26">
      <c r="V32277" s="288"/>
      <c r="W32277" s="287"/>
      <c r="Z32277" s="289"/>
    </row>
    <row r="32278" spans="22:26">
      <c r="V32278" s="288"/>
      <c r="W32278" s="287"/>
      <c r="Z32278" s="289"/>
    </row>
    <row r="32279" spans="22:26">
      <c r="V32279" s="288"/>
      <c r="W32279" s="287"/>
      <c r="Z32279" s="289"/>
    </row>
    <row r="32280" spans="22:26">
      <c r="V32280" s="288"/>
      <c r="W32280" s="287"/>
      <c r="Z32280" s="289"/>
    </row>
    <row r="32281" spans="22:26">
      <c r="V32281" s="288"/>
      <c r="W32281" s="287"/>
      <c r="Z32281" s="289"/>
    </row>
    <row r="32282" spans="22:26">
      <c r="V32282" s="288"/>
      <c r="W32282" s="287"/>
      <c r="Z32282" s="289"/>
    </row>
    <row r="32283" spans="22:26">
      <c r="V32283" s="288"/>
      <c r="W32283" s="287"/>
      <c r="Z32283" s="289"/>
    </row>
    <row r="32284" spans="22:26">
      <c r="V32284" s="288"/>
      <c r="W32284" s="287"/>
      <c r="Z32284" s="289"/>
    </row>
    <row r="32285" spans="22:26">
      <c r="V32285" s="288"/>
      <c r="W32285" s="287"/>
      <c r="Z32285" s="289"/>
    </row>
    <row r="32286" spans="22:26">
      <c r="V32286" s="288"/>
      <c r="W32286" s="287"/>
      <c r="Z32286" s="289"/>
    </row>
    <row r="32287" spans="22:26">
      <c r="V32287" s="288"/>
      <c r="W32287" s="287"/>
      <c r="Z32287" s="289"/>
    </row>
    <row r="32288" spans="22:26">
      <c r="V32288" s="288"/>
      <c r="W32288" s="287"/>
      <c r="Z32288" s="289"/>
    </row>
    <row r="32289" spans="22:26">
      <c r="V32289" s="288"/>
      <c r="W32289" s="287"/>
      <c r="Z32289" s="289"/>
    </row>
    <row r="32290" spans="22:26">
      <c r="V32290" s="288"/>
      <c r="W32290" s="287"/>
      <c r="Z32290" s="289"/>
    </row>
    <row r="32291" spans="22:26">
      <c r="V32291" s="288"/>
      <c r="W32291" s="287"/>
      <c r="Z32291" s="289"/>
    </row>
    <row r="32292" spans="22:26">
      <c r="V32292" s="288"/>
      <c r="W32292" s="287"/>
      <c r="Z32292" s="289"/>
    </row>
    <row r="32293" spans="22:26">
      <c r="V32293" s="288"/>
      <c r="W32293" s="287"/>
      <c r="Z32293" s="289"/>
    </row>
    <row r="32294" spans="22:26">
      <c r="V32294" s="288"/>
      <c r="W32294" s="287"/>
      <c r="Z32294" s="289"/>
    </row>
    <row r="32295" spans="22:26">
      <c r="V32295" s="288"/>
      <c r="W32295" s="287"/>
      <c r="Z32295" s="289"/>
    </row>
    <row r="32296" spans="22:26">
      <c r="V32296" s="288"/>
      <c r="W32296" s="287"/>
      <c r="Z32296" s="289"/>
    </row>
    <row r="32297" spans="22:26">
      <c r="V32297" s="288"/>
      <c r="W32297" s="287"/>
      <c r="Z32297" s="289"/>
    </row>
    <row r="32298" spans="22:26">
      <c r="V32298" s="288"/>
      <c r="W32298" s="287"/>
      <c r="Z32298" s="289"/>
    </row>
    <row r="32299" spans="22:26">
      <c r="V32299" s="288"/>
      <c r="W32299" s="287"/>
      <c r="Z32299" s="289"/>
    </row>
    <row r="32300" spans="22:26">
      <c r="V32300" s="288"/>
      <c r="W32300" s="287"/>
      <c r="Z32300" s="289"/>
    </row>
    <row r="32301" spans="22:26">
      <c r="V32301" s="288"/>
      <c r="W32301" s="287"/>
      <c r="Z32301" s="289"/>
    </row>
    <row r="32302" spans="22:26">
      <c r="V32302" s="288"/>
      <c r="W32302" s="287"/>
      <c r="Z32302" s="289"/>
    </row>
    <row r="32303" spans="22:26">
      <c r="V32303" s="288"/>
      <c r="W32303" s="287"/>
      <c r="Z32303" s="289"/>
    </row>
    <row r="32304" spans="22:26">
      <c r="V32304" s="288"/>
      <c r="W32304" s="287"/>
      <c r="Z32304" s="289"/>
    </row>
    <row r="32305" spans="22:26">
      <c r="V32305" s="288"/>
      <c r="W32305" s="287"/>
      <c r="Z32305" s="289"/>
    </row>
    <row r="32306" spans="22:26">
      <c r="V32306" s="288"/>
      <c r="W32306" s="287"/>
      <c r="Z32306" s="289"/>
    </row>
    <row r="32307" spans="22:26">
      <c r="V32307" s="288"/>
      <c r="W32307" s="287"/>
      <c r="Z32307" s="289"/>
    </row>
    <row r="32308" spans="22:26">
      <c r="V32308" s="288"/>
      <c r="W32308" s="287"/>
      <c r="Z32308" s="289"/>
    </row>
    <row r="32309" spans="22:26">
      <c r="V32309" s="288"/>
      <c r="W32309" s="287"/>
      <c r="Z32309" s="289"/>
    </row>
    <row r="32310" spans="22:26">
      <c r="V32310" s="288"/>
      <c r="W32310" s="287"/>
      <c r="Z32310" s="289"/>
    </row>
    <row r="32311" spans="22:26">
      <c r="V32311" s="288"/>
      <c r="W32311" s="287"/>
      <c r="Z32311" s="289"/>
    </row>
    <row r="32312" spans="22:26">
      <c r="V32312" s="288"/>
      <c r="W32312" s="287"/>
      <c r="Z32312" s="289"/>
    </row>
    <row r="32313" spans="22:26">
      <c r="V32313" s="288"/>
      <c r="W32313" s="287"/>
      <c r="Z32313" s="289"/>
    </row>
    <row r="32314" spans="22:26">
      <c r="V32314" s="288"/>
      <c r="W32314" s="287"/>
      <c r="Z32314" s="289"/>
    </row>
    <row r="32315" spans="22:26">
      <c r="V32315" s="288"/>
      <c r="W32315" s="287"/>
      <c r="Z32315" s="289"/>
    </row>
    <row r="32316" spans="22:26">
      <c r="V32316" s="288"/>
      <c r="W32316" s="287"/>
      <c r="Z32316" s="289"/>
    </row>
    <row r="32317" spans="22:26">
      <c r="V32317" s="288"/>
      <c r="W32317" s="287"/>
      <c r="Z32317" s="289"/>
    </row>
    <row r="32318" spans="22:26">
      <c r="V32318" s="288"/>
      <c r="W32318" s="287"/>
      <c r="Z32318" s="289"/>
    </row>
    <row r="32319" spans="22:26">
      <c r="V32319" s="288"/>
      <c r="W32319" s="287"/>
      <c r="Z32319" s="289"/>
    </row>
    <row r="32320" spans="22:26">
      <c r="V32320" s="288"/>
      <c r="W32320" s="287"/>
      <c r="Z32320" s="289"/>
    </row>
    <row r="32321" spans="22:26">
      <c r="V32321" s="288"/>
      <c r="W32321" s="287"/>
      <c r="Z32321" s="289"/>
    </row>
    <row r="32322" spans="22:26">
      <c r="V32322" s="288"/>
      <c r="W32322" s="287"/>
      <c r="Z32322" s="289"/>
    </row>
    <row r="32323" spans="22:26">
      <c r="V32323" s="288"/>
      <c r="W32323" s="287"/>
      <c r="Z32323" s="289"/>
    </row>
    <row r="32324" spans="22:26">
      <c r="V32324" s="288"/>
      <c r="W32324" s="287"/>
      <c r="Z32324" s="289"/>
    </row>
    <row r="32325" spans="22:26">
      <c r="V32325" s="288"/>
      <c r="W32325" s="287"/>
      <c r="Z32325" s="289"/>
    </row>
    <row r="32326" spans="22:26">
      <c r="V32326" s="288"/>
      <c r="W32326" s="287"/>
      <c r="Z32326" s="289"/>
    </row>
    <row r="32327" spans="22:26">
      <c r="V32327" s="288"/>
      <c r="W32327" s="287"/>
      <c r="Z32327" s="289"/>
    </row>
    <row r="32328" spans="22:26">
      <c r="V32328" s="288"/>
      <c r="W32328" s="287"/>
      <c r="Z32328" s="289"/>
    </row>
    <row r="32329" spans="22:26">
      <c r="V32329" s="288"/>
      <c r="W32329" s="287"/>
      <c r="Z32329" s="289"/>
    </row>
    <row r="32330" spans="22:26">
      <c r="V32330" s="288"/>
      <c r="W32330" s="287"/>
      <c r="Z32330" s="289"/>
    </row>
    <row r="32331" spans="22:26">
      <c r="V32331" s="288"/>
      <c r="W32331" s="287"/>
      <c r="Z32331" s="289"/>
    </row>
    <row r="32332" spans="22:26">
      <c r="V32332" s="288"/>
      <c r="W32332" s="287"/>
      <c r="Z32332" s="289"/>
    </row>
    <row r="32333" spans="22:26">
      <c r="V32333" s="288"/>
      <c r="W32333" s="287"/>
      <c r="Z32333" s="289"/>
    </row>
    <row r="32334" spans="22:26">
      <c r="V32334" s="288"/>
      <c r="W32334" s="287"/>
      <c r="Z32334" s="289"/>
    </row>
    <row r="32335" spans="22:26">
      <c r="V32335" s="288"/>
      <c r="W32335" s="287"/>
      <c r="Z32335" s="289"/>
    </row>
    <row r="32336" spans="22:26">
      <c r="V32336" s="288"/>
      <c r="W32336" s="287"/>
      <c r="Z32336" s="289"/>
    </row>
    <row r="32337" spans="22:26">
      <c r="V32337" s="288"/>
      <c r="W32337" s="287"/>
      <c r="Z32337" s="289"/>
    </row>
    <row r="32338" spans="22:26">
      <c r="V32338" s="288"/>
      <c r="W32338" s="287"/>
      <c r="Z32338" s="289"/>
    </row>
    <row r="32339" spans="22:26">
      <c r="V32339" s="288"/>
      <c r="W32339" s="287"/>
      <c r="Z32339" s="289"/>
    </row>
    <row r="32340" spans="22:26">
      <c r="V32340" s="288"/>
      <c r="W32340" s="287"/>
      <c r="Z32340" s="289"/>
    </row>
    <row r="32341" spans="22:26">
      <c r="V32341" s="288"/>
      <c r="W32341" s="287"/>
      <c r="Z32341" s="289"/>
    </row>
    <row r="32342" spans="22:26">
      <c r="V32342" s="288"/>
      <c r="W32342" s="287"/>
      <c r="Z32342" s="289"/>
    </row>
    <row r="32343" spans="22:26">
      <c r="V32343" s="288"/>
      <c r="W32343" s="287"/>
      <c r="Z32343" s="289"/>
    </row>
    <row r="32344" spans="22:26">
      <c r="V32344" s="288"/>
      <c r="W32344" s="287"/>
      <c r="Z32344" s="289"/>
    </row>
    <row r="32345" spans="22:26">
      <c r="V32345" s="288"/>
      <c r="W32345" s="287"/>
      <c r="Z32345" s="289"/>
    </row>
    <row r="32346" spans="22:26">
      <c r="V32346" s="288"/>
      <c r="W32346" s="287"/>
      <c r="Z32346" s="289"/>
    </row>
    <row r="32347" spans="22:26">
      <c r="V32347" s="288"/>
      <c r="W32347" s="287"/>
      <c r="Z32347" s="289"/>
    </row>
    <row r="32348" spans="22:26">
      <c r="V32348" s="288"/>
      <c r="W32348" s="287"/>
      <c r="Z32348" s="289"/>
    </row>
    <row r="32349" spans="22:26">
      <c r="V32349" s="288"/>
      <c r="W32349" s="287"/>
      <c r="Z32349" s="289"/>
    </row>
    <row r="32350" spans="22:26">
      <c r="V32350" s="288"/>
      <c r="W32350" s="287"/>
      <c r="Z32350" s="289"/>
    </row>
    <row r="32351" spans="22:26">
      <c r="V32351" s="288"/>
      <c r="W32351" s="287"/>
      <c r="Z32351" s="289"/>
    </row>
    <row r="32352" spans="22:26">
      <c r="V32352" s="288"/>
      <c r="W32352" s="287"/>
      <c r="Z32352" s="289"/>
    </row>
    <row r="32353" spans="22:26">
      <c r="V32353" s="288"/>
      <c r="W32353" s="287"/>
      <c r="Z32353" s="289"/>
    </row>
    <row r="32354" spans="22:26">
      <c r="V32354" s="288"/>
      <c r="W32354" s="287"/>
      <c r="Z32354" s="289"/>
    </row>
    <row r="32355" spans="22:26">
      <c r="V32355" s="288"/>
      <c r="W32355" s="287"/>
      <c r="Z32355" s="289"/>
    </row>
    <row r="32356" spans="22:26">
      <c r="V32356" s="288"/>
      <c r="W32356" s="287"/>
      <c r="Z32356" s="289"/>
    </row>
    <row r="32357" spans="22:26">
      <c r="V32357" s="288"/>
      <c r="W32357" s="287"/>
      <c r="Z32357" s="289"/>
    </row>
    <row r="32358" spans="22:26">
      <c r="V32358" s="288"/>
      <c r="W32358" s="287"/>
      <c r="Z32358" s="289"/>
    </row>
    <row r="32359" spans="22:26">
      <c r="V32359" s="288"/>
      <c r="W32359" s="287"/>
      <c r="Z32359" s="289"/>
    </row>
    <row r="32360" spans="22:26">
      <c r="V32360" s="288"/>
      <c r="W32360" s="287"/>
      <c r="Z32360" s="289"/>
    </row>
    <row r="32361" spans="22:26">
      <c r="V32361" s="288"/>
      <c r="W32361" s="287"/>
      <c r="Z32361" s="289"/>
    </row>
    <row r="32362" spans="22:26">
      <c r="V32362" s="288"/>
      <c r="W32362" s="287"/>
      <c r="Z32362" s="289"/>
    </row>
    <row r="32363" spans="22:26">
      <c r="V32363" s="288"/>
      <c r="W32363" s="287"/>
      <c r="Z32363" s="289"/>
    </row>
    <row r="32364" spans="22:26">
      <c r="V32364" s="288"/>
      <c r="W32364" s="287"/>
      <c r="Z32364" s="289"/>
    </row>
    <row r="32365" spans="22:26">
      <c r="V32365" s="288"/>
      <c r="W32365" s="287"/>
      <c r="Z32365" s="289"/>
    </row>
    <row r="32366" spans="22:26">
      <c r="V32366" s="288"/>
      <c r="W32366" s="287"/>
      <c r="Z32366" s="289"/>
    </row>
    <row r="32367" spans="22:26">
      <c r="V32367" s="288"/>
      <c r="W32367" s="287"/>
      <c r="Z32367" s="289"/>
    </row>
    <row r="32368" spans="22:26">
      <c r="V32368" s="288"/>
      <c r="W32368" s="287"/>
      <c r="Z32368" s="289"/>
    </row>
    <row r="32369" spans="22:26">
      <c r="V32369" s="288"/>
      <c r="W32369" s="287"/>
      <c r="Z32369" s="289"/>
    </row>
    <row r="32370" spans="22:26">
      <c r="V32370" s="288"/>
      <c r="W32370" s="287"/>
      <c r="Z32370" s="289"/>
    </row>
    <row r="32371" spans="22:26">
      <c r="V32371" s="288"/>
      <c r="W32371" s="287"/>
      <c r="Z32371" s="289"/>
    </row>
    <row r="32372" spans="22:26">
      <c r="V32372" s="288"/>
      <c r="W32372" s="287"/>
      <c r="Z32372" s="289"/>
    </row>
    <row r="32373" spans="22:26">
      <c r="V32373" s="288"/>
      <c r="W32373" s="287"/>
      <c r="Z32373" s="289"/>
    </row>
    <row r="32374" spans="22:26">
      <c r="V32374" s="288"/>
      <c r="W32374" s="287"/>
      <c r="Z32374" s="289"/>
    </row>
    <row r="32375" spans="22:26">
      <c r="V32375" s="288"/>
      <c r="W32375" s="287"/>
      <c r="Z32375" s="289"/>
    </row>
    <row r="32376" spans="22:26">
      <c r="V32376" s="288"/>
      <c r="W32376" s="287"/>
      <c r="Z32376" s="289"/>
    </row>
    <row r="32377" spans="22:26">
      <c r="V32377" s="288"/>
      <c r="W32377" s="287"/>
      <c r="Z32377" s="289"/>
    </row>
    <row r="32378" spans="22:26">
      <c r="V32378" s="288"/>
      <c r="W32378" s="287"/>
      <c r="Z32378" s="289"/>
    </row>
    <row r="32379" spans="22:26">
      <c r="V32379" s="288"/>
      <c r="W32379" s="287"/>
      <c r="Z32379" s="289"/>
    </row>
    <row r="32380" spans="22:26">
      <c r="V32380" s="288"/>
      <c r="W32380" s="287"/>
      <c r="Z32380" s="289"/>
    </row>
    <row r="32381" spans="22:26">
      <c r="V32381" s="288"/>
      <c r="W32381" s="287"/>
      <c r="Z32381" s="289"/>
    </row>
    <row r="32382" spans="22:26">
      <c r="V32382" s="288"/>
      <c r="W32382" s="287"/>
      <c r="Z32382" s="289"/>
    </row>
    <row r="32383" spans="22:26">
      <c r="V32383" s="288"/>
      <c r="W32383" s="287"/>
      <c r="Z32383" s="289"/>
    </row>
    <row r="32384" spans="22:26">
      <c r="V32384" s="288"/>
      <c r="W32384" s="287"/>
      <c r="Z32384" s="289"/>
    </row>
    <row r="32385" spans="22:26">
      <c r="V32385" s="288"/>
      <c r="W32385" s="287"/>
      <c r="Z32385" s="289"/>
    </row>
    <row r="32386" spans="22:26">
      <c r="V32386" s="288"/>
      <c r="W32386" s="287"/>
      <c r="Z32386" s="289"/>
    </row>
    <row r="32387" spans="22:26">
      <c r="V32387" s="288"/>
      <c r="W32387" s="287"/>
      <c r="Z32387" s="289"/>
    </row>
    <row r="32388" spans="22:26">
      <c r="V32388" s="288"/>
      <c r="W32388" s="287"/>
      <c r="Z32388" s="289"/>
    </row>
    <row r="32389" spans="22:26">
      <c r="V32389" s="288"/>
      <c r="W32389" s="287"/>
      <c r="Z32389" s="289"/>
    </row>
    <row r="32390" spans="22:26">
      <c r="V32390" s="288"/>
      <c r="W32390" s="287"/>
      <c r="Z32390" s="289"/>
    </row>
    <row r="32391" spans="22:26">
      <c r="V32391" s="288"/>
      <c r="W32391" s="287"/>
      <c r="Z32391" s="289"/>
    </row>
    <row r="32392" spans="22:26">
      <c r="V32392" s="288"/>
      <c r="W32392" s="287"/>
      <c r="Z32392" s="289"/>
    </row>
    <row r="32393" spans="22:26">
      <c r="V32393" s="288"/>
      <c r="W32393" s="287"/>
      <c r="Z32393" s="289"/>
    </row>
    <row r="32394" spans="22:26">
      <c r="V32394" s="288"/>
      <c r="W32394" s="287"/>
      <c r="Z32394" s="289"/>
    </row>
    <row r="32395" spans="22:26">
      <c r="V32395" s="288"/>
      <c r="W32395" s="287"/>
      <c r="Z32395" s="289"/>
    </row>
    <row r="32396" spans="22:26">
      <c r="V32396" s="288"/>
      <c r="W32396" s="287"/>
      <c r="Z32396" s="289"/>
    </row>
    <row r="32397" spans="22:26">
      <c r="V32397" s="288"/>
      <c r="W32397" s="287"/>
      <c r="Z32397" s="289"/>
    </row>
    <row r="32398" spans="22:26">
      <c r="V32398" s="288"/>
      <c r="W32398" s="287"/>
      <c r="Z32398" s="289"/>
    </row>
    <row r="32399" spans="22:26">
      <c r="V32399" s="288"/>
      <c r="W32399" s="287"/>
      <c r="Z32399" s="289"/>
    </row>
    <row r="32400" spans="22:26">
      <c r="V32400" s="288"/>
      <c r="W32400" s="287"/>
      <c r="Z32400" s="289"/>
    </row>
    <row r="32401" spans="22:26">
      <c r="V32401" s="288"/>
      <c r="W32401" s="287"/>
      <c r="Z32401" s="289"/>
    </row>
    <row r="32402" spans="22:26">
      <c r="V32402" s="288"/>
      <c r="W32402" s="287"/>
      <c r="Z32402" s="289"/>
    </row>
    <row r="32403" spans="22:26">
      <c r="V32403" s="288"/>
      <c r="W32403" s="287"/>
      <c r="Z32403" s="289"/>
    </row>
    <row r="32404" spans="22:26">
      <c r="V32404" s="288"/>
      <c r="W32404" s="287"/>
      <c r="Z32404" s="289"/>
    </row>
    <row r="32405" spans="22:26">
      <c r="V32405" s="288"/>
      <c r="W32405" s="287"/>
      <c r="Z32405" s="289"/>
    </row>
    <row r="32406" spans="22:26">
      <c r="V32406" s="288"/>
      <c r="W32406" s="287"/>
      <c r="Z32406" s="289"/>
    </row>
    <row r="32407" spans="22:26">
      <c r="V32407" s="288"/>
      <c r="W32407" s="287"/>
      <c r="Z32407" s="289"/>
    </row>
    <row r="32408" spans="22:26">
      <c r="V32408" s="288"/>
      <c r="W32408" s="287"/>
      <c r="Z32408" s="289"/>
    </row>
    <row r="32409" spans="22:26">
      <c r="V32409" s="288"/>
      <c r="W32409" s="287"/>
      <c r="Z32409" s="289"/>
    </row>
    <row r="32410" spans="22:26">
      <c r="V32410" s="288"/>
      <c r="W32410" s="287"/>
      <c r="Z32410" s="289"/>
    </row>
    <row r="32411" spans="22:26">
      <c r="V32411" s="288"/>
      <c r="W32411" s="287"/>
      <c r="Z32411" s="289"/>
    </row>
    <row r="32412" spans="22:26">
      <c r="V32412" s="288"/>
      <c r="W32412" s="287"/>
      <c r="Z32412" s="289"/>
    </row>
    <row r="32413" spans="22:26">
      <c r="V32413" s="288"/>
      <c r="W32413" s="287"/>
      <c r="Z32413" s="289"/>
    </row>
    <row r="32414" spans="22:26">
      <c r="V32414" s="288"/>
      <c r="W32414" s="287"/>
      <c r="Z32414" s="289"/>
    </row>
    <row r="32415" spans="22:26">
      <c r="V32415" s="288"/>
      <c r="W32415" s="287"/>
      <c r="Z32415" s="289"/>
    </row>
    <row r="32416" spans="22:26">
      <c r="V32416" s="288"/>
      <c r="W32416" s="287"/>
      <c r="Z32416" s="289"/>
    </row>
    <row r="32417" spans="22:26">
      <c r="V32417" s="288"/>
      <c r="W32417" s="287"/>
      <c r="Z32417" s="289"/>
    </row>
    <row r="32418" spans="22:26">
      <c r="V32418" s="288"/>
      <c r="W32418" s="287"/>
      <c r="Z32418" s="289"/>
    </row>
    <row r="32419" spans="22:26">
      <c r="V32419" s="288"/>
      <c r="W32419" s="287"/>
      <c r="Z32419" s="289"/>
    </row>
    <row r="32420" spans="22:26">
      <c r="V32420" s="288"/>
      <c r="W32420" s="287"/>
      <c r="Z32420" s="289"/>
    </row>
    <row r="32421" spans="22:26">
      <c r="V32421" s="288"/>
      <c r="W32421" s="287"/>
      <c r="Z32421" s="289"/>
    </row>
    <row r="32422" spans="22:26">
      <c r="V32422" s="288"/>
      <c r="W32422" s="287"/>
      <c r="Z32422" s="289"/>
    </row>
    <row r="32423" spans="22:26">
      <c r="V32423" s="288"/>
      <c r="W32423" s="287"/>
      <c r="Z32423" s="289"/>
    </row>
    <row r="32424" spans="22:26">
      <c r="V32424" s="288"/>
      <c r="W32424" s="287"/>
      <c r="Z32424" s="289"/>
    </row>
    <row r="32425" spans="22:26">
      <c r="V32425" s="288"/>
      <c r="W32425" s="287"/>
      <c r="Z32425" s="289"/>
    </row>
    <row r="32426" spans="22:26">
      <c r="V32426" s="288"/>
      <c r="W32426" s="287"/>
      <c r="Z32426" s="289"/>
    </row>
    <row r="32427" spans="22:26">
      <c r="V32427" s="288"/>
      <c r="W32427" s="287"/>
      <c r="Z32427" s="289"/>
    </row>
    <row r="32428" spans="22:26">
      <c r="V32428" s="288"/>
      <c r="W32428" s="287"/>
      <c r="Z32428" s="289"/>
    </row>
    <row r="32429" spans="22:26">
      <c r="V32429" s="288"/>
      <c r="W32429" s="287"/>
      <c r="Z32429" s="289"/>
    </row>
    <row r="32430" spans="22:26">
      <c r="V32430" s="288"/>
      <c r="W32430" s="287"/>
      <c r="Z32430" s="289"/>
    </row>
    <row r="32431" spans="22:26">
      <c r="V32431" s="288"/>
      <c r="W32431" s="287"/>
      <c r="Z32431" s="289"/>
    </row>
    <row r="32432" spans="22:26">
      <c r="V32432" s="288"/>
      <c r="W32432" s="287"/>
      <c r="Z32432" s="289"/>
    </row>
    <row r="32433" spans="22:26">
      <c r="V32433" s="288"/>
      <c r="W32433" s="287"/>
      <c r="Z32433" s="289"/>
    </row>
    <row r="32434" spans="22:26">
      <c r="V32434" s="288"/>
      <c r="W32434" s="287"/>
      <c r="Z32434" s="289"/>
    </row>
    <row r="32435" spans="22:26">
      <c r="V32435" s="288"/>
      <c r="W32435" s="287"/>
      <c r="Z32435" s="289"/>
    </row>
    <row r="32436" spans="22:26">
      <c r="V32436" s="288"/>
      <c r="W32436" s="287"/>
      <c r="Z32436" s="289"/>
    </row>
    <row r="32437" spans="22:26">
      <c r="V32437" s="288"/>
      <c r="W32437" s="287"/>
      <c r="Z32437" s="289"/>
    </row>
    <row r="32438" spans="22:26">
      <c r="V32438" s="288"/>
      <c r="W32438" s="287"/>
      <c r="Z32438" s="289"/>
    </row>
    <row r="32439" spans="22:26">
      <c r="V32439" s="288"/>
      <c r="W32439" s="287"/>
      <c r="Z32439" s="289"/>
    </row>
    <row r="32440" spans="22:26">
      <c r="V32440" s="288"/>
      <c r="W32440" s="287"/>
      <c r="Z32440" s="289"/>
    </row>
    <row r="32441" spans="22:26">
      <c r="V32441" s="288"/>
      <c r="W32441" s="287"/>
      <c r="Z32441" s="289"/>
    </row>
    <row r="32442" spans="22:26">
      <c r="V32442" s="288"/>
      <c r="W32442" s="287"/>
      <c r="Z32442" s="289"/>
    </row>
    <row r="32443" spans="22:26">
      <c r="V32443" s="288"/>
      <c r="W32443" s="287"/>
      <c r="Z32443" s="289"/>
    </row>
    <row r="32444" spans="22:26">
      <c r="V32444" s="288"/>
      <c r="W32444" s="287"/>
      <c r="Z32444" s="289"/>
    </row>
    <row r="32445" spans="22:26">
      <c r="V32445" s="288"/>
      <c r="W32445" s="287"/>
      <c r="Z32445" s="289"/>
    </row>
    <row r="32446" spans="22:26">
      <c r="V32446" s="288"/>
      <c r="W32446" s="287"/>
      <c r="Z32446" s="289"/>
    </row>
    <row r="32447" spans="22:26">
      <c r="V32447" s="288"/>
      <c r="W32447" s="287"/>
      <c r="Z32447" s="289"/>
    </row>
    <row r="32448" spans="22:26">
      <c r="V32448" s="288"/>
      <c r="W32448" s="287"/>
      <c r="Z32448" s="289"/>
    </row>
    <row r="32449" spans="22:26">
      <c r="V32449" s="288"/>
      <c r="W32449" s="287"/>
      <c r="Z32449" s="289"/>
    </row>
    <row r="32450" spans="22:26">
      <c r="V32450" s="288"/>
      <c r="W32450" s="287"/>
      <c r="Z32450" s="289"/>
    </row>
    <row r="32451" spans="22:26">
      <c r="V32451" s="288"/>
      <c r="W32451" s="287"/>
      <c r="Z32451" s="289"/>
    </row>
    <row r="32452" spans="22:26">
      <c r="V32452" s="288"/>
      <c r="W32452" s="287"/>
      <c r="Z32452" s="289"/>
    </row>
    <row r="32453" spans="22:26">
      <c r="V32453" s="288"/>
      <c r="W32453" s="287"/>
      <c r="Z32453" s="289"/>
    </row>
    <row r="32454" spans="22:26">
      <c r="V32454" s="288"/>
      <c r="W32454" s="287"/>
      <c r="Z32454" s="289"/>
    </row>
    <row r="32455" spans="22:26">
      <c r="V32455" s="288"/>
      <c r="W32455" s="287"/>
      <c r="Z32455" s="289"/>
    </row>
    <row r="32456" spans="22:26">
      <c r="V32456" s="288"/>
      <c r="W32456" s="287"/>
      <c r="Z32456" s="289"/>
    </row>
    <row r="32457" spans="22:26">
      <c r="V32457" s="288"/>
      <c r="W32457" s="287"/>
      <c r="Z32457" s="289"/>
    </row>
    <row r="32458" spans="22:26">
      <c r="V32458" s="288"/>
      <c r="W32458" s="287"/>
      <c r="Z32458" s="289"/>
    </row>
    <row r="32459" spans="22:26">
      <c r="V32459" s="288"/>
      <c r="W32459" s="287"/>
      <c r="Z32459" s="289"/>
    </row>
    <row r="32460" spans="22:26">
      <c r="V32460" s="288"/>
      <c r="W32460" s="287"/>
      <c r="Z32460" s="289"/>
    </row>
    <row r="32461" spans="22:26">
      <c r="V32461" s="288"/>
      <c r="W32461" s="287"/>
      <c r="Z32461" s="289"/>
    </row>
    <row r="32462" spans="22:26">
      <c r="V32462" s="288"/>
      <c r="W32462" s="287"/>
      <c r="Z32462" s="289"/>
    </row>
    <row r="32463" spans="22:26">
      <c r="V32463" s="288"/>
      <c r="W32463" s="287"/>
      <c r="Z32463" s="289"/>
    </row>
    <row r="32464" spans="22:26">
      <c r="V32464" s="288"/>
      <c r="W32464" s="287"/>
      <c r="Z32464" s="289"/>
    </row>
    <row r="32465" spans="22:26">
      <c r="V32465" s="288"/>
      <c r="W32465" s="287"/>
      <c r="Z32465" s="289"/>
    </row>
    <row r="32466" spans="22:26">
      <c r="V32466" s="288"/>
      <c r="W32466" s="287"/>
      <c r="Z32466" s="289"/>
    </row>
    <row r="32467" spans="22:26">
      <c r="V32467" s="288"/>
      <c r="W32467" s="287"/>
      <c r="Z32467" s="289"/>
    </row>
    <row r="32468" spans="22:26">
      <c r="V32468" s="288"/>
      <c r="W32468" s="287"/>
      <c r="Z32468" s="289"/>
    </row>
    <row r="32469" spans="22:26">
      <c r="V32469" s="288"/>
      <c r="W32469" s="287"/>
      <c r="Z32469" s="289"/>
    </row>
    <row r="32470" spans="22:26">
      <c r="V32470" s="288"/>
      <c r="W32470" s="287"/>
      <c r="Z32470" s="289"/>
    </row>
    <row r="32471" spans="22:26">
      <c r="V32471" s="288"/>
      <c r="W32471" s="287"/>
      <c r="Z32471" s="289"/>
    </row>
    <row r="32472" spans="22:26">
      <c r="V32472" s="288"/>
      <c r="W32472" s="287"/>
      <c r="Z32472" s="289"/>
    </row>
    <row r="32473" spans="22:26">
      <c r="V32473" s="288"/>
      <c r="W32473" s="287"/>
      <c r="Z32473" s="289"/>
    </row>
    <row r="32474" spans="22:26">
      <c r="V32474" s="288"/>
      <c r="W32474" s="287"/>
      <c r="Z32474" s="289"/>
    </row>
    <row r="32475" spans="22:26">
      <c r="V32475" s="288"/>
      <c r="W32475" s="287"/>
      <c r="Z32475" s="289"/>
    </row>
    <row r="32476" spans="22:26">
      <c r="V32476" s="288"/>
      <c r="W32476" s="287"/>
      <c r="Z32476" s="289"/>
    </row>
    <row r="32477" spans="22:26">
      <c r="V32477" s="288"/>
      <c r="W32477" s="287"/>
      <c r="Z32477" s="289"/>
    </row>
    <row r="32478" spans="22:26">
      <c r="V32478" s="288"/>
      <c r="W32478" s="287"/>
      <c r="Z32478" s="289"/>
    </row>
    <row r="32479" spans="22:26">
      <c r="V32479" s="288"/>
      <c r="W32479" s="287"/>
      <c r="Z32479" s="289"/>
    </row>
    <row r="32480" spans="22:26">
      <c r="V32480" s="288"/>
      <c r="W32480" s="287"/>
      <c r="Z32480" s="289"/>
    </row>
    <row r="32481" spans="22:26">
      <c r="V32481" s="288"/>
      <c r="W32481" s="287"/>
      <c r="Z32481" s="289"/>
    </row>
    <row r="32482" spans="22:26">
      <c r="V32482" s="288"/>
      <c r="W32482" s="287"/>
      <c r="Z32482" s="289"/>
    </row>
    <row r="32483" spans="22:26">
      <c r="V32483" s="288"/>
      <c r="W32483" s="287"/>
      <c r="Z32483" s="289"/>
    </row>
    <row r="32484" spans="22:26">
      <c r="V32484" s="288"/>
      <c r="W32484" s="287"/>
      <c r="Z32484" s="289"/>
    </row>
    <row r="32485" spans="22:26">
      <c r="V32485" s="288"/>
      <c r="W32485" s="287"/>
      <c r="Z32485" s="289"/>
    </row>
    <row r="32486" spans="22:26">
      <c r="V32486" s="288"/>
      <c r="W32486" s="287"/>
      <c r="Z32486" s="289"/>
    </row>
    <row r="32487" spans="22:26">
      <c r="V32487" s="288"/>
      <c r="W32487" s="287"/>
      <c r="Z32487" s="289"/>
    </row>
    <row r="32488" spans="22:26">
      <c r="V32488" s="288"/>
      <c r="W32488" s="287"/>
      <c r="Z32488" s="289"/>
    </row>
    <row r="32489" spans="22:26">
      <c r="V32489" s="288"/>
      <c r="W32489" s="287"/>
      <c r="Z32489" s="289"/>
    </row>
    <row r="32490" spans="22:26">
      <c r="V32490" s="288"/>
      <c r="W32490" s="287"/>
      <c r="Z32490" s="289"/>
    </row>
    <row r="32491" spans="22:26">
      <c r="V32491" s="288"/>
      <c r="W32491" s="287"/>
      <c r="Z32491" s="289"/>
    </row>
    <row r="32492" spans="22:26">
      <c r="V32492" s="288"/>
      <c r="W32492" s="287"/>
      <c r="Z32492" s="289"/>
    </row>
    <row r="32493" spans="22:26">
      <c r="V32493" s="288"/>
      <c r="W32493" s="287"/>
      <c r="Z32493" s="289"/>
    </row>
    <row r="32494" spans="22:26">
      <c r="V32494" s="288"/>
      <c r="W32494" s="287"/>
      <c r="Z32494" s="289"/>
    </row>
    <row r="32495" spans="22:26">
      <c r="V32495" s="288"/>
      <c r="W32495" s="287"/>
      <c r="Z32495" s="289"/>
    </row>
    <row r="32496" spans="22:26">
      <c r="V32496" s="288"/>
      <c r="W32496" s="287"/>
      <c r="Z32496" s="289"/>
    </row>
    <row r="32497" spans="22:26">
      <c r="V32497" s="288"/>
      <c r="W32497" s="287"/>
      <c r="Z32497" s="289"/>
    </row>
    <row r="32498" spans="22:26">
      <c r="V32498" s="288"/>
      <c r="W32498" s="287"/>
      <c r="Z32498" s="289"/>
    </row>
    <row r="32499" spans="22:26">
      <c r="V32499" s="288"/>
      <c r="W32499" s="287"/>
      <c r="Z32499" s="289"/>
    </row>
    <row r="32500" spans="22:26">
      <c r="V32500" s="288"/>
      <c r="W32500" s="287"/>
      <c r="Z32500" s="289"/>
    </row>
    <row r="32501" spans="22:26">
      <c r="V32501" s="288"/>
      <c r="W32501" s="287"/>
      <c r="Z32501" s="289"/>
    </row>
    <row r="32502" spans="22:26">
      <c r="V32502" s="288"/>
      <c r="W32502" s="287"/>
      <c r="Z32502" s="289"/>
    </row>
    <row r="32503" spans="22:26">
      <c r="V32503" s="288"/>
      <c r="W32503" s="287"/>
      <c r="Z32503" s="289"/>
    </row>
    <row r="32504" spans="22:26">
      <c r="V32504" s="288"/>
      <c r="W32504" s="287"/>
      <c r="Z32504" s="289"/>
    </row>
    <row r="32505" spans="22:26">
      <c r="V32505" s="288"/>
      <c r="W32505" s="287"/>
      <c r="Z32505" s="289"/>
    </row>
    <row r="32506" spans="22:26">
      <c r="V32506" s="288"/>
      <c r="W32506" s="287"/>
      <c r="Z32506" s="289"/>
    </row>
    <row r="32507" spans="22:26">
      <c r="V32507" s="288"/>
      <c r="W32507" s="287"/>
      <c r="Z32507" s="289"/>
    </row>
    <row r="32508" spans="22:26">
      <c r="V32508" s="288"/>
      <c r="W32508" s="287"/>
      <c r="Z32508" s="289"/>
    </row>
    <row r="32509" spans="22:26">
      <c r="V32509" s="288"/>
      <c r="W32509" s="287"/>
      <c r="Z32509" s="289"/>
    </row>
    <row r="32510" spans="22:26">
      <c r="V32510" s="288"/>
      <c r="W32510" s="287"/>
      <c r="Z32510" s="289"/>
    </row>
    <row r="32511" spans="22:26">
      <c r="V32511" s="288"/>
      <c r="W32511" s="287"/>
      <c r="Z32511" s="289"/>
    </row>
    <row r="32512" spans="22:26">
      <c r="V32512" s="288"/>
      <c r="W32512" s="287"/>
      <c r="Z32512" s="289"/>
    </row>
    <row r="32513" spans="22:26">
      <c r="V32513" s="288"/>
      <c r="W32513" s="287"/>
      <c r="Z32513" s="289"/>
    </row>
    <row r="32514" spans="22:26">
      <c r="V32514" s="288"/>
      <c r="W32514" s="287"/>
      <c r="Z32514" s="289"/>
    </row>
    <row r="32515" spans="22:26">
      <c r="V32515" s="288"/>
      <c r="W32515" s="287"/>
      <c r="Z32515" s="289"/>
    </row>
    <row r="32516" spans="22:26">
      <c r="V32516" s="288"/>
      <c r="W32516" s="287"/>
      <c r="Z32516" s="289"/>
    </row>
    <row r="32517" spans="22:26">
      <c r="V32517" s="288"/>
      <c r="W32517" s="287"/>
      <c r="Z32517" s="289"/>
    </row>
    <row r="32518" spans="22:26">
      <c r="V32518" s="288"/>
      <c r="W32518" s="287"/>
      <c r="Z32518" s="289"/>
    </row>
    <row r="32519" spans="22:26">
      <c r="V32519" s="288"/>
      <c r="W32519" s="287"/>
      <c r="Z32519" s="289"/>
    </row>
    <row r="32520" spans="22:26">
      <c r="V32520" s="288"/>
      <c r="W32520" s="287"/>
      <c r="Z32520" s="289"/>
    </row>
    <row r="32521" spans="22:26">
      <c r="V32521" s="288"/>
      <c r="W32521" s="287"/>
      <c r="Z32521" s="289"/>
    </row>
    <row r="32522" spans="22:26">
      <c r="V32522" s="288"/>
      <c r="W32522" s="287"/>
      <c r="Z32522" s="289"/>
    </row>
    <row r="32523" spans="22:26">
      <c r="V32523" s="288"/>
      <c r="W32523" s="287"/>
      <c r="Z32523" s="289"/>
    </row>
    <row r="32524" spans="22:26">
      <c r="V32524" s="288"/>
      <c r="W32524" s="287"/>
      <c r="Z32524" s="289"/>
    </row>
    <row r="32525" spans="22:26">
      <c r="V32525" s="288"/>
      <c r="W32525" s="287"/>
      <c r="Z32525" s="289"/>
    </row>
    <row r="32526" spans="22:26">
      <c r="V32526" s="288"/>
      <c r="W32526" s="287"/>
      <c r="Z32526" s="289"/>
    </row>
    <row r="32527" spans="22:26">
      <c r="V32527" s="288"/>
      <c r="W32527" s="287"/>
      <c r="Z32527" s="289"/>
    </row>
    <row r="32528" spans="22:26">
      <c r="V32528" s="288"/>
      <c r="W32528" s="287"/>
      <c r="Z32528" s="289"/>
    </row>
    <row r="32529" spans="22:26">
      <c r="V32529" s="288"/>
      <c r="W32529" s="287"/>
      <c r="Z32529" s="289"/>
    </row>
    <row r="32530" spans="22:26">
      <c r="V32530" s="288"/>
      <c r="W32530" s="287"/>
      <c r="Z32530" s="289"/>
    </row>
    <row r="32531" spans="22:26">
      <c r="V32531" s="288"/>
      <c r="W32531" s="287"/>
      <c r="Z32531" s="289"/>
    </row>
    <row r="32532" spans="22:26">
      <c r="V32532" s="288"/>
      <c r="W32532" s="287"/>
      <c r="Z32532" s="289"/>
    </row>
    <row r="32533" spans="22:26">
      <c r="V32533" s="288"/>
      <c r="W32533" s="287"/>
      <c r="Z32533" s="289"/>
    </row>
    <row r="32534" spans="22:26">
      <c r="V32534" s="288"/>
      <c r="W32534" s="287"/>
      <c r="Z32534" s="289"/>
    </row>
    <row r="32535" spans="22:26">
      <c r="V32535" s="288"/>
      <c r="W32535" s="287"/>
      <c r="Z32535" s="289"/>
    </row>
    <row r="32536" spans="22:26">
      <c r="V32536" s="288"/>
      <c r="W32536" s="287"/>
      <c r="Z32536" s="289"/>
    </row>
    <row r="32537" spans="22:26">
      <c r="V32537" s="288"/>
      <c r="W32537" s="287"/>
      <c r="Z32537" s="289"/>
    </row>
    <row r="32538" spans="22:26">
      <c r="V32538" s="288"/>
      <c r="W32538" s="287"/>
      <c r="Z32538" s="289"/>
    </row>
    <row r="32539" spans="22:26">
      <c r="V32539" s="288"/>
      <c r="W32539" s="287"/>
      <c r="Z32539" s="289"/>
    </row>
    <row r="32540" spans="22:26">
      <c r="V32540" s="288"/>
      <c r="W32540" s="287"/>
      <c r="Z32540" s="289"/>
    </row>
    <row r="32541" spans="22:26">
      <c r="V32541" s="288"/>
      <c r="W32541" s="287"/>
      <c r="Z32541" s="289"/>
    </row>
    <row r="32542" spans="22:26">
      <c r="V32542" s="288"/>
      <c r="W32542" s="287"/>
      <c r="Z32542" s="289"/>
    </row>
    <row r="32543" spans="22:26">
      <c r="V32543" s="288"/>
      <c r="W32543" s="287"/>
      <c r="Z32543" s="289"/>
    </row>
    <row r="32544" spans="22:26">
      <c r="V32544" s="288"/>
      <c r="W32544" s="287"/>
      <c r="Z32544" s="289"/>
    </row>
    <row r="32545" spans="22:26">
      <c r="V32545" s="288"/>
      <c r="W32545" s="287"/>
      <c r="Z32545" s="289"/>
    </row>
    <row r="32546" spans="22:26">
      <c r="V32546" s="288"/>
      <c r="W32546" s="287"/>
      <c r="Z32546" s="289"/>
    </row>
    <row r="32547" spans="22:26">
      <c r="V32547" s="288"/>
      <c r="W32547" s="287"/>
      <c r="Z32547" s="289"/>
    </row>
    <row r="32548" spans="22:26">
      <c r="V32548" s="288"/>
      <c r="W32548" s="287"/>
      <c r="Z32548" s="289"/>
    </row>
    <row r="32549" spans="22:26">
      <c r="V32549" s="288"/>
      <c r="W32549" s="287"/>
      <c r="Z32549" s="289"/>
    </row>
    <row r="32550" spans="22:26">
      <c r="V32550" s="288"/>
      <c r="W32550" s="287"/>
      <c r="Z32550" s="289"/>
    </row>
    <row r="32551" spans="22:26">
      <c r="V32551" s="288"/>
      <c r="W32551" s="287"/>
      <c r="Z32551" s="289"/>
    </row>
    <row r="32552" spans="22:26">
      <c r="V32552" s="288"/>
      <c r="W32552" s="287"/>
      <c r="Z32552" s="289"/>
    </row>
    <row r="32553" spans="22:26">
      <c r="V32553" s="288"/>
      <c r="W32553" s="287"/>
      <c r="Z32553" s="289"/>
    </row>
    <row r="32554" spans="22:26">
      <c r="V32554" s="288"/>
      <c r="W32554" s="287"/>
      <c r="Z32554" s="289"/>
    </row>
    <row r="32555" spans="22:26">
      <c r="V32555" s="288"/>
      <c r="W32555" s="287"/>
      <c r="Z32555" s="289"/>
    </row>
    <row r="32556" spans="22:26">
      <c r="V32556" s="288"/>
      <c r="W32556" s="287"/>
      <c r="Z32556" s="289"/>
    </row>
    <row r="32557" spans="22:26">
      <c r="V32557" s="288"/>
      <c r="W32557" s="287"/>
      <c r="Z32557" s="289"/>
    </row>
    <row r="32558" spans="22:26">
      <c r="V32558" s="288"/>
      <c r="W32558" s="287"/>
      <c r="Z32558" s="289"/>
    </row>
    <row r="32559" spans="22:26">
      <c r="V32559" s="288"/>
      <c r="W32559" s="287"/>
      <c r="Z32559" s="289"/>
    </row>
    <row r="32560" spans="22:26">
      <c r="V32560" s="288"/>
      <c r="W32560" s="287"/>
      <c r="Z32560" s="289"/>
    </row>
    <row r="32561" spans="22:26">
      <c r="V32561" s="288"/>
      <c r="W32561" s="287"/>
      <c r="Z32561" s="289"/>
    </row>
    <row r="32562" spans="22:26">
      <c r="V32562" s="288"/>
      <c r="W32562" s="287"/>
      <c r="Z32562" s="289"/>
    </row>
    <row r="32563" spans="22:26">
      <c r="V32563" s="288"/>
      <c r="W32563" s="287"/>
      <c r="Z32563" s="289"/>
    </row>
    <row r="32564" spans="22:26">
      <c r="V32564" s="288"/>
      <c r="W32564" s="287"/>
      <c r="Z32564" s="289"/>
    </row>
    <row r="32565" spans="22:26">
      <c r="V32565" s="288"/>
      <c r="W32565" s="287"/>
      <c r="Z32565" s="289"/>
    </row>
    <row r="32566" spans="22:26">
      <c r="V32566" s="288"/>
      <c r="W32566" s="287"/>
      <c r="Z32566" s="289"/>
    </row>
    <row r="32567" spans="22:26">
      <c r="V32567" s="288"/>
      <c r="W32567" s="287"/>
      <c r="Z32567" s="289"/>
    </row>
    <row r="32568" spans="22:26">
      <c r="V32568" s="288"/>
      <c r="W32568" s="287"/>
      <c r="Z32568" s="289"/>
    </row>
    <row r="32569" spans="22:26">
      <c r="V32569" s="288"/>
      <c r="W32569" s="287"/>
      <c r="Z32569" s="289"/>
    </row>
    <row r="32570" spans="22:26">
      <c r="V32570" s="288"/>
      <c r="W32570" s="287"/>
      <c r="Z32570" s="289"/>
    </row>
    <row r="32571" spans="22:26">
      <c r="V32571" s="288"/>
      <c r="W32571" s="287"/>
      <c r="Z32571" s="289"/>
    </row>
    <row r="32572" spans="22:26">
      <c r="V32572" s="288"/>
      <c r="W32572" s="287"/>
      <c r="Z32572" s="289"/>
    </row>
    <row r="32573" spans="22:26">
      <c r="V32573" s="288"/>
      <c r="W32573" s="287"/>
      <c r="Z32573" s="289"/>
    </row>
    <row r="32574" spans="22:26">
      <c r="V32574" s="288"/>
      <c r="W32574" s="287"/>
      <c r="Z32574" s="289"/>
    </row>
    <row r="32575" spans="22:26">
      <c r="V32575" s="288"/>
      <c r="W32575" s="287"/>
      <c r="Z32575" s="289"/>
    </row>
    <row r="32576" spans="22:26">
      <c r="V32576" s="288"/>
      <c r="W32576" s="287"/>
      <c r="Z32576" s="289"/>
    </row>
    <row r="32577" spans="22:26">
      <c r="V32577" s="288"/>
      <c r="W32577" s="287"/>
      <c r="Z32577" s="289"/>
    </row>
    <row r="32578" spans="22:26">
      <c r="V32578" s="288"/>
      <c r="W32578" s="287"/>
      <c r="Z32578" s="289"/>
    </row>
    <row r="32579" spans="22:26">
      <c r="V32579" s="288"/>
      <c r="W32579" s="287"/>
      <c r="Z32579" s="289"/>
    </row>
    <row r="32580" spans="22:26">
      <c r="V32580" s="288"/>
      <c r="W32580" s="287"/>
      <c r="Z32580" s="289"/>
    </row>
    <row r="32581" spans="22:26">
      <c r="V32581" s="288"/>
      <c r="W32581" s="287"/>
      <c r="Z32581" s="289"/>
    </row>
    <row r="32582" spans="22:26">
      <c r="V32582" s="288"/>
      <c r="W32582" s="287"/>
      <c r="Z32582" s="289"/>
    </row>
    <row r="32583" spans="22:26">
      <c r="V32583" s="288"/>
      <c r="W32583" s="287"/>
      <c r="Z32583" s="289"/>
    </row>
    <row r="32584" spans="22:26">
      <c r="V32584" s="288"/>
      <c r="W32584" s="287"/>
      <c r="Z32584" s="289"/>
    </row>
    <row r="32585" spans="22:26">
      <c r="V32585" s="288"/>
      <c r="W32585" s="287"/>
      <c r="Z32585" s="289"/>
    </row>
    <row r="32586" spans="22:26">
      <c r="V32586" s="288"/>
      <c r="W32586" s="287"/>
      <c r="Z32586" s="289"/>
    </row>
    <row r="32587" spans="22:26">
      <c r="V32587" s="288"/>
      <c r="W32587" s="287"/>
      <c r="Z32587" s="289"/>
    </row>
    <row r="32588" spans="22:26">
      <c r="V32588" s="288"/>
      <c r="W32588" s="287"/>
      <c r="Z32588" s="289"/>
    </row>
    <row r="32589" spans="22:26">
      <c r="V32589" s="288"/>
      <c r="W32589" s="287"/>
      <c r="Z32589" s="289"/>
    </row>
    <row r="32590" spans="22:26">
      <c r="V32590" s="288"/>
      <c r="W32590" s="287"/>
      <c r="Z32590" s="289"/>
    </row>
    <row r="32591" spans="22:26">
      <c r="V32591" s="288"/>
      <c r="W32591" s="287"/>
      <c r="Z32591" s="289"/>
    </row>
    <row r="32592" spans="22:26">
      <c r="V32592" s="288"/>
      <c r="W32592" s="287"/>
      <c r="Z32592" s="289"/>
    </row>
    <row r="32593" spans="22:26">
      <c r="V32593" s="288"/>
      <c r="W32593" s="287"/>
      <c r="Z32593" s="289"/>
    </row>
    <row r="32594" spans="22:26">
      <c r="V32594" s="288"/>
      <c r="W32594" s="287"/>
      <c r="Z32594" s="289"/>
    </row>
    <row r="32595" spans="22:26">
      <c r="V32595" s="288"/>
      <c r="W32595" s="287"/>
      <c r="Z32595" s="289"/>
    </row>
    <row r="32596" spans="22:26">
      <c r="V32596" s="288"/>
      <c r="W32596" s="287"/>
      <c r="Z32596" s="289"/>
    </row>
    <row r="32597" spans="22:26">
      <c r="V32597" s="288"/>
      <c r="W32597" s="287"/>
      <c r="Z32597" s="289"/>
    </row>
    <row r="32598" spans="22:26">
      <c r="V32598" s="288"/>
      <c r="W32598" s="287"/>
      <c r="Z32598" s="289"/>
    </row>
    <row r="32599" spans="22:26">
      <c r="V32599" s="288"/>
      <c r="W32599" s="287"/>
      <c r="Z32599" s="289"/>
    </row>
    <row r="32600" spans="22:26">
      <c r="V32600" s="288"/>
      <c r="W32600" s="287"/>
      <c r="Z32600" s="289"/>
    </row>
    <row r="32601" spans="22:26">
      <c r="V32601" s="288"/>
      <c r="W32601" s="287"/>
      <c r="Z32601" s="289"/>
    </row>
    <row r="32602" spans="22:26">
      <c r="V32602" s="288"/>
      <c r="W32602" s="287"/>
      <c r="Z32602" s="289"/>
    </row>
    <row r="32603" spans="22:26">
      <c r="V32603" s="288"/>
      <c r="W32603" s="287"/>
      <c r="Z32603" s="289"/>
    </row>
    <row r="32604" spans="22:26">
      <c r="V32604" s="288"/>
      <c r="W32604" s="287"/>
      <c r="Z32604" s="289"/>
    </row>
    <row r="32605" spans="22:26">
      <c r="V32605" s="288"/>
      <c r="W32605" s="287"/>
      <c r="Z32605" s="289"/>
    </row>
    <row r="32606" spans="22:26">
      <c r="V32606" s="288"/>
      <c r="W32606" s="287"/>
      <c r="Z32606" s="289"/>
    </row>
    <row r="32607" spans="22:26">
      <c r="V32607" s="288"/>
      <c r="W32607" s="287"/>
      <c r="Z32607" s="289"/>
    </row>
    <row r="32608" spans="22:26">
      <c r="V32608" s="288"/>
      <c r="W32608" s="287"/>
      <c r="Z32608" s="289"/>
    </row>
    <row r="32609" spans="22:26">
      <c r="V32609" s="288"/>
      <c r="W32609" s="287"/>
      <c r="Z32609" s="289"/>
    </row>
    <row r="32610" spans="22:26">
      <c r="V32610" s="288"/>
      <c r="W32610" s="287"/>
      <c r="Z32610" s="289"/>
    </row>
    <row r="32611" spans="22:26">
      <c r="V32611" s="288"/>
      <c r="W32611" s="287"/>
      <c r="Z32611" s="289"/>
    </row>
    <row r="32612" spans="22:26">
      <c r="V32612" s="288"/>
      <c r="W32612" s="287"/>
      <c r="Z32612" s="289"/>
    </row>
    <row r="32613" spans="22:26">
      <c r="V32613" s="288"/>
      <c r="W32613" s="287"/>
      <c r="Z32613" s="289"/>
    </row>
    <row r="32614" spans="22:26">
      <c r="V32614" s="288"/>
      <c r="W32614" s="287"/>
      <c r="Z32614" s="289"/>
    </row>
    <row r="32615" spans="22:26">
      <c r="V32615" s="288"/>
      <c r="W32615" s="287"/>
      <c r="Z32615" s="289"/>
    </row>
    <row r="32616" spans="22:26">
      <c r="V32616" s="288"/>
      <c r="W32616" s="287"/>
      <c r="Z32616" s="289"/>
    </row>
    <row r="32617" spans="22:26">
      <c r="V32617" s="288"/>
      <c r="W32617" s="287"/>
      <c r="Z32617" s="289"/>
    </row>
    <row r="32618" spans="22:26">
      <c r="V32618" s="288"/>
      <c r="W32618" s="287"/>
      <c r="Z32618" s="289"/>
    </row>
    <row r="32619" spans="22:26">
      <c r="V32619" s="288"/>
      <c r="W32619" s="287"/>
      <c r="Z32619" s="289"/>
    </row>
    <row r="32620" spans="22:26">
      <c r="V32620" s="288"/>
      <c r="W32620" s="287"/>
      <c r="Z32620" s="289"/>
    </row>
    <row r="32621" spans="22:26">
      <c r="V32621" s="288"/>
      <c r="W32621" s="287"/>
      <c r="Z32621" s="289"/>
    </row>
    <row r="32622" spans="22:26">
      <c r="V32622" s="288"/>
      <c r="W32622" s="287"/>
      <c r="Z32622" s="289"/>
    </row>
    <row r="32623" spans="22:26">
      <c r="V32623" s="288"/>
      <c r="W32623" s="287"/>
      <c r="Z32623" s="289"/>
    </row>
    <row r="32624" spans="22:26">
      <c r="V32624" s="288"/>
      <c r="W32624" s="287"/>
      <c r="Z32624" s="289"/>
    </row>
    <row r="32625" spans="22:26">
      <c r="V32625" s="288"/>
      <c r="W32625" s="287"/>
      <c r="Z32625" s="289"/>
    </row>
    <row r="32626" spans="22:26">
      <c r="V32626" s="288"/>
      <c r="W32626" s="287"/>
      <c r="Z32626" s="289"/>
    </row>
    <row r="32627" spans="22:26">
      <c r="V32627" s="288"/>
      <c r="W32627" s="287"/>
      <c r="Z32627" s="289"/>
    </row>
    <row r="32628" spans="22:26">
      <c r="V32628" s="288"/>
      <c r="W32628" s="287"/>
      <c r="Z32628" s="289"/>
    </row>
    <row r="32629" spans="22:26">
      <c r="V32629" s="288"/>
      <c r="W32629" s="287"/>
      <c r="Z32629" s="289"/>
    </row>
    <row r="32630" spans="22:26">
      <c r="V32630" s="288"/>
      <c r="W32630" s="287"/>
      <c r="Z32630" s="289"/>
    </row>
    <row r="32631" spans="22:26">
      <c r="V32631" s="288"/>
      <c r="W32631" s="287"/>
      <c r="Z32631" s="289"/>
    </row>
    <row r="32632" spans="22:26">
      <c r="V32632" s="288"/>
      <c r="W32632" s="287"/>
      <c r="Z32632" s="289"/>
    </row>
    <row r="32633" spans="22:26">
      <c r="V32633" s="288"/>
      <c r="W32633" s="287"/>
      <c r="Z32633" s="289"/>
    </row>
    <row r="32634" spans="22:26">
      <c r="V32634" s="288"/>
      <c r="W32634" s="287"/>
      <c r="Z32634" s="289"/>
    </row>
    <row r="32635" spans="22:26">
      <c r="V32635" s="288"/>
      <c r="W32635" s="287"/>
      <c r="Z32635" s="289"/>
    </row>
    <row r="32636" spans="22:26">
      <c r="V32636" s="288"/>
      <c r="W32636" s="287"/>
      <c r="Z32636" s="289"/>
    </row>
    <row r="32637" spans="22:26">
      <c r="V32637" s="288"/>
      <c r="W32637" s="287"/>
      <c r="Z32637" s="289"/>
    </row>
    <row r="32638" spans="22:26">
      <c r="V32638" s="288"/>
      <c r="W32638" s="287"/>
      <c r="Z32638" s="289"/>
    </row>
    <row r="32639" spans="22:26">
      <c r="V32639" s="288"/>
      <c r="W32639" s="287"/>
      <c r="Z32639" s="289"/>
    </row>
    <row r="32640" spans="22:26">
      <c r="V32640" s="288"/>
      <c r="W32640" s="287"/>
      <c r="Z32640" s="289"/>
    </row>
    <row r="32641" spans="22:26">
      <c r="V32641" s="288"/>
      <c r="W32641" s="287"/>
      <c r="Z32641" s="289"/>
    </row>
    <row r="32642" spans="22:26">
      <c r="V32642" s="288"/>
      <c r="W32642" s="287"/>
      <c r="Z32642" s="289"/>
    </row>
    <row r="32643" spans="22:26">
      <c r="V32643" s="288"/>
      <c r="W32643" s="287"/>
      <c r="Z32643" s="289"/>
    </row>
    <row r="32644" spans="22:26">
      <c r="V32644" s="288"/>
      <c r="W32644" s="287"/>
      <c r="Z32644" s="289"/>
    </row>
    <row r="32645" spans="22:26">
      <c r="V32645" s="288"/>
      <c r="W32645" s="287"/>
      <c r="Z32645" s="289"/>
    </row>
    <row r="32646" spans="22:26">
      <c r="V32646" s="288"/>
      <c r="W32646" s="287"/>
      <c r="Z32646" s="289"/>
    </row>
    <row r="32647" spans="22:26">
      <c r="V32647" s="288"/>
      <c r="W32647" s="287"/>
      <c r="Z32647" s="289"/>
    </row>
    <row r="32648" spans="22:26">
      <c r="V32648" s="288"/>
      <c r="W32648" s="287"/>
      <c r="Z32648" s="289"/>
    </row>
    <row r="32649" spans="22:26">
      <c r="V32649" s="288"/>
      <c r="W32649" s="287"/>
      <c r="Z32649" s="289"/>
    </row>
    <row r="32650" spans="22:26">
      <c r="V32650" s="288"/>
      <c r="W32650" s="287"/>
      <c r="Z32650" s="289"/>
    </row>
    <row r="32651" spans="22:26">
      <c r="V32651" s="288"/>
      <c r="W32651" s="287"/>
      <c r="Z32651" s="289"/>
    </row>
    <row r="32652" spans="22:26">
      <c r="V32652" s="288"/>
      <c r="W32652" s="287"/>
      <c r="Z32652" s="289"/>
    </row>
    <row r="32653" spans="22:26">
      <c r="V32653" s="288"/>
      <c r="W32653" s="287"/>
      <c r="Z32653" s="289"/>
    </row>
    <row r="32654" spans="22:26">
      <c r="V32654" s="288"/>
      <c r="W32654" s="287"/>
      <c r="Z32654" s="289"/>
    </row>
    <row r="32655" spans="22:26">
      <c r="V32655" s="288"/>
      <c r="W32655" s="287"/>
      <c r="Z32655" s="289"/>
    </row>
    <row r="32656" spans="22:26">
      <c r="V32656" s="288"/>
      <c r="W32656" s="287"/>
      <c r="Z32656" s="289"/>
    </row>
    <row r="32657" spans="22:26">
      <c r="V32657" s="288"/>
      <c r="W32657" s="287"/>
      <c r="Z32657" s="289"/>
    </row>
    <row r="32658" spans="22:26">
      <c r="V32658" s="288"/>
      <c r="W32658" s="287"/>
      <c r="Z32658" s="289"/>
    </row>
    <row r="32659" spans="22:26">
      <c r="V32659" s="288"/>
      <c r="W32659" s="287"/>
      <c r="Z32659" s="289"/>
    </row>
    <row r="32660" spans="22:26">
      <c r="V32660" s="288"/>
      <c r="W32660" s="287"/>
      <c r="Z32660" s="289"/>
    </row>
    <row r="32661" spans="22:26">
      <c r="V32661" s="288"/>
      <c r="W32661" s="287"/>
      <c r="Z32661" s="289"/>
    </row>
    <row r="32662" spans="22:26">
      <c r="V32662" s="288"/>
      <c r="W32662" s="287"/>
      <c r="Z32662" s="289"/>
    </row>
    <row r="32663" spans="22:26">
      <c r="V32663" s="288"/>
      <c r="W32663" s="287"/>
      <c r="Z32663" s="289"/>
    </row>
    <row r="32664" spans="22:26">
      <c r="V32664" s="288"/>
      <c r="W32664" s="287"/>
      <c r="Z32664" s="289"/>
    </row>
    <row r="32665" spans="22:26">
      <c r="V32665" s="288"/>
      <c r="W32665" s="287"/>
      <c r="Z32665" s="289"/>
    </row>
    <row r="32666" spans="22:26">
      <c r="V32666" s="288"/>
      <c r="W32666" s="287"/>
      <c r="Z32666" s="289"/>
    </row>
    <row r="32667" spans="22:26">
      <c r="V32667" s="288"/>
      <c r="W32667" s="287"/>
      <c r="Z32667" s="289"/>
    </row>
    <row r="32668" spans="22:26">
      <c r="V32668" s="288"/>
      <c r="W32668" s="287"/>
      <c r="Z32668" s="289"/>
    </row>
    <row r="32669" spans="22:26">
      <c r="V32669" s="288"/>
      <c r="W32669" s="287"/>
      <c r="Z32669" s="289"/>
    </row>
    <row r="32670" spans="22:26">
      <c r="V32670" s="288"/>
      <c r="W32670" s="287"/>
      <c r="Z32670" s="289"/>
    </row>
    <row r="32671" spans="22:26">
      <c r="V32671" s="288"/>
      <c r="W32671" s="287"/>
      <c r="Z32671" s="289"/>
    </row>
    <row r="32672" spans="22:26">
      <c r="V32672" s="288"/>
      <c r="W32672" s="287"/>
      <c r="Z32672" s="289"/>
    </row>
    <row r="32673" spans="22:26">
      <c r="V32673" s="288"/>
      <c r="W32673" s="287"/>
      <c r="Z32673" s="289"/>
    </row>
    <row r="32674" spans="22:26">
      <c r="V32674" s="288"/>
      <c r="W32674" s="287"/>
      <c r="Z32674" s="289"/>
    </row>
    <row r="32675" spans="22:26">
      <c r="V32675" s="288"/>
      <c r="W32675" s="287"/>
      <c r="Z32675" s="289"/>
    </row>
    <row r="32676" spans="22:26">
      <c r="V32676" s="288"/>
      <c r="W32676" s="287"/>
      <c r="Z32676" s="289"/>
    </row>
    <row r="32677" spans="22:26">
      <c r="V32677" s="288"/>
      <c r="W32677" s="287"/>
      <c r="Z32677" s="289"/>
    </row>
    <row r="32678" spans="22:26">
      <c r="V32678" s="288"/>
      <c r="W32678" s="287"/>
      <c r="Z32678" s="289"/>
    </row>
    <row r="32679" spans="22:26">
      <c r="V32679" s="288"/>
      <c r="W32679" s="287"/>
      <c r="Z32679" s="289"/>
    </row>
    <row r="32680" spans="22:26">
      <c r="V32680" s="288"/>
      <c r="W32680" s="287"/>
      <c r="Z32680" s="289"/>
    </row>
    <row r="32681" spans="22:26">
      <c r="V32681" s="288"/>
      <c r="W32681" s="287"/>
      <c r="Z32681" s="289"/>
    </row>
    <row r="32682" spans="22:26">
      <c r="V32682" s="288"/>
      <c r="W32682" s="287"/>
      <c r="Z32682" s="289"/>
    </row>
    <row r="32683" spans="22:26">
      <c r="V32683" s="288"/>
      <c r="W32683" s="287"/>
      <c r="Z32683" s="289"/>
    </row>
    <row r="32684" spans="22:26">
      <c r="V32684" s="288"/>
      <c r="W32684" s="287"/>
      <c r="Z32684" s="289"/>
    </row>
    <row r="32685" spans="22:26">
      <c r="V32685" s="288"/>
      <c r="W32685" s="287"/>
      <c r="Z32685" s="289"/>
    </row>
    <row r="32686" spans="22:26">
      <c r="V32686" s="288"/>
      <c r="W32686" s="287"/>
      <c r="Z32686" s="289"/>
    </row>
    <row r="32687" spans="22:26">
      <c r="V32687" s="288"/>
      <c r="W32687" s="287"/>
      <c r="Z32687" s="289"/>
    </row>
    <row r="32688" spans="22:26">
      <c r="V32688" s="288"/>
      <c r="W32688" s="287"/>
      <c r="Z32688" s="289"/>
    </row>
    <row r="32689" spans="22:26">
      <c r="V32689" s="288"/>
      <c r="W32689" s="287"/>
      <c r="Z32689" s="289"/>
    </row>
    <row r="32690" spans="22:26">
      <c r="V32690" s="288"/>
      <c r="W32690" s="287"/>
      <c r="Z32690" s="289"/>
    </row>
    <row r="32691" spans="22:26">
      <c r="V32691" s="288"/>
      <c r="W32691" s="287"/>
      <c r="Z32691" s="289"/>
    </row>
    <row r="32692" spans="22:26">
      <c r="V32692" s="288"/>
      <c r="W32692" s="287"/>
      <c r="Z32692" s="289"/>
    </row>
    <row r="32693" spans="22:26">
      <c r="V32693" s="288"/>
      <c r="W32693" s="287"/>
      <c r="Z32693" s="289"/>
    </row>
    <row r="32694" spans="22:26">
      <c r="V32694" s="288"/>
      <c r="W32694" s="287"/>
      <c r="Z32694" s="289"/>
    </row>
    <row r="32695" spans="22:26">
      <c r="V32695" s="288"/>
      <c r="W32695" s="287"/>
      <c r="Z32695" s="289"/>
    </row>
    <row r="32696" spans="22:26">
      <c r="V32696" s="288"/>
      <c r="W32696" s="287"/>
      <c r="Z32696" s="289"/>
    </row>
    <row r="32697" spans="22:26">
      <c r="V32697" s="288"/>
      <c r="W32697" s="287"/>
      <c r="Z32697" s="289"/>
    </row>
    <row r="32698" spans="22:26">
      <c r="V32698" s="288"/>
      <c r="W32698" s="287"/>
      <c r="Z32698" s="289"/>
    </row>
    <row r="32699" spans="22:26">
      <c r="V32699" s="288"/>
      <c r="W32699" s="287"/>
      <c r="Z32699" s="289"/>
    </row>
    <row r="32700" spans="22:26">
      <c r="V32700" s="288"/>
      <c r="W32700" s="287"/>
      <c r="Z32700" s="289"/>
    </row>
    <row r="32701" spans="22:26">
      <c r="V32701" s="288"/>
      <c r="W32701" s="287"/>
      <c r="Z32701" s="289"/>
    </row>
    <row r="32702" spans="22:26">
      <c r="V32702" s="288"/>
      <c r="W32702" s="287"/>
      <c r="Z32702" s="289"/>
    </row>
    <row r="32703" spans="22:26">
      <c r="V32703" s="288"/>
      <c r="W32703" s="287"/>
      <c r="Z32703" s="289"/>
    </row>
    <row r="32704" spans="22:26">
      <c r="V32704" s="288"/>
      <c r="W32704" s="287"/>
      <c r="Z32704" s="289"/>
    </row>
    <row r="32705" spans="22:26">
      <c r="V32705" s="288"/>
      <c r="W32705" s="287"/>
      <c r="Z32705" s="289"/>
    </row>
    <row r="32706" spans="22:26">
      <c r="V32706" s="288"/>
      <c r="W32706" s="287"/>
      <c r="Z32706" s="289"/>
    </row>
    <row r="32707" spans="22:26">
      <c r="V32707" s="288"/>
      <c r="W32707" s="287"/>
      <c r="Z32707" s="289"/>
    </row>
    <row r="32708" spans="22:26">
      <c r="V32708" s="288"/>
      <c r="W32708" s="287"/>
      <c r="Z32708" s="289"/>
    </row>
    <row r="32709" spans="22:26">
      <c r="V32709" s="288"/>
      <c r="W32709" s="287"/>
      <c r="Z32709" s="289"/>
    </row>
    <row r="32710" spans="22:26">
      <c r="V32710" s="288"/>
      <c r="W32710" s="287"/>
      <c r="Z32710" s="289"/>
    </row>
    <row r="32711" spans="22:26">
      <c r="V32711" s="288"/>
      <c r="W32711" s="287"/>
      <c r="Z32711" s="289"/>
    </row>
    <row r="32712" spans="22:26">
      <c r="V32712" s="288"/>
      <c r="W32712" s="287"/>
      <c r="Z32712" s="289"/>
    </row>
    <row r="32713" spans="22:26">
      <c r="V32713" s="288"/>
      <c r="W32713" s="287"/>
      <c r="Z32713" s="289"/>
    </row>
    <row r="32714" spans="22:26">
      <c r="V32714" s="288"/>
      <c r="W32714" s="287"/>
      <c r="Z32714" s="289"/>
    </row>
    <row r="32715" spans="22:26">
      <c r="V32715" s="288"/>
      <c r="W32715" s="287"/>
      <c r="Z32715" s="289"/>
    </row>
    <row r="32716" spans="22:26">
      <c r="V32716" s="288"/>
      <c r="W32716" s="287"/>
      <c r="Z32716" s="289"/>
    </row>
    <row r="32717" spans="22:26">
      <c r="V32717" s="288"/>
      <c r="W32717" s="287"/>
      <c r="Z32717" s="289"/>
    </row>
    <row r="32718" spans="22:26">
      <c r="V32718" s="288"/>
      <c r="W32718" s="287"/>
      <c r="Z32718" s="289"/>
    </row>
    <row r="32719" spans="22:26">
      <c r="V32719" s="288"/>
      <c r="W32719" s="287"/>
      <c r="Z32719" s="289"/>
    </row>
    <row r="32720" spans="22:26">
      <c r="V32720" s="288"/>
      <c r="W32720" s="287"/>
      <c r="Z32720" s="289"/>
    </row>
    <row r="32721" spans="22:26">
      <c r="V32721" s="288"/>
      <c r="W32721" s="287"/>
      <c r="Z32721" s="289"/>
    </row>
    <row r="32722" spans="22:26">
      <c r="V32722" s="288"/>
      <c r="W32722" s="287"/>
      <c r="Z32722" s="289"/>
    </row>
    <row r="32723" spans="22:26">
      <c r="V32723" s="288"/>
      <c r="W32723" s="287"/>
      <c r="Z32723" s="289"/>
    </row>
    <row r="32724" spans="22:26">
      <c r="V32724" s="288"/>
      <c r="W32724" s="287"/>
      <c r="Z32724" s="289"/>
    </row>
    <row r="32725" spans="22:26">
      <c r="V32725" s="288"/>
      <c r="W32725" s="287"/>
      <c r="Z32725" s="289"/>
    </row>
    <row r="32726" spans="22:26">
      <c r="V32726" s="288"/>
      <c r="W32726" s="287"/>
      <c r="Z32726" s="289"/>
    </row>
    <row r="32727" spans="22:26">
      <c r="V32727" s="288"/>
      <c r="W32727" s="287"/>
      <c r="Z32727" s="289"/>
    </row>
    <row r="32728" spans="22:26">
      <c r="V32728" s="288"/>
      <c r="W32728" s="287"/>
      <c r="Z32728" s="289"/>
    </row>
    <row r="32729" spans="22:26">
      <c r="V32729" s="288"/>
      <c r="W32729" s="287"/>
      <c r="Z32729" s="289"/>
    </row>
    <row r="32730" spans="22:26">
      <c r="V32730" s="288"/>
      <c r="W32730" s="287"/>
      <c r="Z32730" s="289"/>
    </row>
    <row r="32731" spans="22:26">
      <c r="V32731" s="288"/>
      <c r="W32731" s="287"/>
      <c r="Z32731" s="289"/>
    </row>
    <row r="32732" spans="22:26">
      <c r="V32732" s="288"/>
      <c r="W32732" s="287"/>
      <c r="Z32732" s="289"/>
    </row>
    <row r="32733" spans="22:26">
      <c r="V32733" s="288"/>
      <c r="W32733" s="287"/>
      <c r="Z32733" s="289"/>
    </row>
    <row r="32734" spans="22:26">
      <c r="V32734" s="288"/>
      <c r="W32734" s="287"/>
      <c r="Z32734" s="289"/>
    </row>
    <row r="32735" spans="22:26">
      <c r="V32735" s="288"/>
      <c r="W32735" s="287"/>
      <c r="Z32735" s="289"/>
    </row>
    <row r="32736" spans="22:26">
      <c r="V32736" s="288"/>
      <c r="W32736" s="287"/>
      <c r="Z32736" s="289"/>
    </row>
    <row r="32737" spans="22:26">
      <c r="V32737" s="288"/>
      <c r="W32737" s="287"/>
      <c r="Z32737" s="289"/>
    </row>
    <row r="32738" spans="22:26">
      <c r="V32738" s="288"/>
      <c r="W32738" s="287"/>
      <c r="Z32738" s="289"/>
    </row>
    <row r="32739" spans="22:26">
      <c r="V32739" s="288"/>
      <c r="W32739" s="287"/>
      <c r="Z32739" s="289"/>
    </row>
    <row r="32740" spans="22:26">
      <c r="V32740" s="288"/>
      <c r="W32740" s="287"/>
      <c r="Z32740" s="289"/>
    </row>
    <row r="32741" spans="22:26">
      <c r="V32741" s="288"/>
      <c r="W32741" s="287"/>
      <c r="Z32741" s="289"/>
    </row>
    <row r="32742" spans="22:26">
      <c r="V32742" s="288"/>
      <c r="W32742" s="287"/>
      <c r="Z32742" s="289"/>
    </row>
    <row r="32743" spans="22:26">
      <c r="V32743" s="288"/>
      <c r="W32743" s="287"/>
      <c r="Z32743" s="289"/>
    </row>
    <row r="32744" spans="22:26">
      <c r="V32744" s="288"/>
      <c r="W32744" s="287"/>
      <c r="Z32744" s="289"/>
    </row>
    <row r="32745" spans="22:26">
      <c r="V32745" s="288"/>
      <c r="W32745" s="287"/>
      <c r="Z32745" s="289"/>
    </row>
    <row r="32746" spans="22:26">
      <c r="V32746" s="288"/>
      <c r="W32746" s="287"/>
      <c r="Z32746" s="289"/>
    </row>
    <row r="32747" spans="22:26">
      <c r="V32747" s="288"/>
      <c r="W32747" s="287"/>
      <c r="Z32747" s="289"/>
    </row>
    <row r="32748" spans="22:26">
      <c r="V32748" s="288"/>
      <c r="W32748" s="287"/>
      <c r="Z32748" s="289"/>
    </row>
    <row r="32749" spans="22:26">
      <c r="V32749" s="288"/>
      <c r="W32749" s="287"/>
      <c r="Z32749" s="289"/>
    </row>
    <row r="32750" spans="22:26">
      <c r="V32750" s="288"/>
      <c r="W32750" s="287"/>
      <c r="Z32750" s="289"/>
    </row>
    <row r="32751" spans="22:26">
      <c r="V32751" s="288"/>
      <c r="W32751" s="287"/>
      <c r="Z32751" s="289"/>
    </row>
    <row r="32752" spans="22:26">
      <c r="V32752" s="288"/>
      <c r="W32752" s="287"/>
      <c r="Z32752" s="289"/>
    </row>
    <row r="32753" spans="22:26">
      <c r="V32753" s="288"/>
      <c r="W32753" s="287"/>
      <c r="Z32753" s="289"/>
    </row>
    <row r="32754" spans="22:26">
      <c r="V32754" s="288"/>
      <c r="W32754" s="287"/>
      <c r="Z32754" s="289"/>
    </row>
    <row r="32755" spans="22:26">
      <c r="V32755" s="288"/>
      <c r="W32755" s="287"/>
      <c r="Z32755" s="289"/>
    </row>
    <row r="32756" spans="22:26">
      <c r="V32756" s="288"/>
      <c r="W32756" s="287"/>
      <c r="Z32756" s="289"/>
    </row>
    <row r="32757" spans="22:26">
      <c r="V32757" s="288"/>
      <c r="W32757" s="287"/>
      <c r="Z32757" s="289"/>
    </row>
    <row r="32758" spans="22:26">
      <c r="V32758" s="288"/>
      <c r="W32758" s="287"/>
      <c r="Z32758" s="289"/>
    </row>
    <row r="32759" spans="22:26">
      <c r="V32759" s="288"/>
      <c r="W32759" s="287"/>
      <c r="Z32759" s="289"/>
    </row>
    <row r="32760" spans="22:26">
      <c r="V32760" s="288"/>
      <c r="W32760" s="287"/>
      <c r="Z32760" s="289"/>
    </row>
    <row r="32761" spans="22:26">
      <c r="V32761" s="288"/>
      <c r="W32761" s="287"/>
      <c r="Z32761" s="289"/>
    </row>
    <row r="32762" spans="22:26">
      <c r="V32762" s="288"/>
      <c r="W32762" s="287"/>
      <c r="Z32762" s="289"/>
    </row>
    <row r="32763" spans="22:26">
      <c r="V32763" s="288"/>
      <c r="W32763" s="287"/>
      <c r="Z32763" s="289"/>
    </row>
    <row r="32764" spans="22:26">
      <c r="V32764" s="288"/>
      <c r="W32764" s="287"/>
      <c r="Z32764" s="289"/>
    </row>
    <row r="32765" spans="22:26">
      <c r="V32765" s="288"/>
      <c r="W32765" s="287"/>
      <c r="Z32765" s="289"/>
    </row>
    <row r="32766" spans="22:26">
      <c r="V32766" s="288"/>
      <c r="W32766" s="287"/>
      <c r="Z32766" s="289"/>
    </row>
    <row r="32767" spans="22:26">
      <c r="V32767" s="288"/>
      <c r="W32767" s="287"/>
      <c r="Z32767" s="289"/>
    </row>
    <row r="32768" spans="22:26">
      <c r="V32768" s="288"/>
      <c r="W32768" s="287"/>
      <c r="Z32768" s="289"/>
    </row>
    <row r="32769" spans="22:26">
      <c r="V32769" s="288"/>
      <c r="W32769" s="287"/>
      <c r="Z32769" s="289"/>
    </row>
    <row r="32770" spans="22:26">
      <c r="V32770" s="288"/>
      <c r="W32770" s="287"/>
      <c r="Z32770" s="289"/>
    </row>
    <row r="32771" spans="22:26">
      <c r="V32771" s="288"/>
      <c r="W32771" s="287"/>
      <c r="Z32771" s="289"/>
    </row>
    <row r="32772" spans="22:26">
      <c r="V32772" s="288"/>
      <c r="W32772" s="287"/>
      <c r="Z32772" s="289"/>
    </row>
    <row r="32773" spans="22:26">
      <c r="V32773" s="288"/>
      <c r="W32773" s="287"/>
      <c r="Z32773" s="289"/>
    </row>
    <row r="32774" spans="22:26">
      <c r="V32774" s="288"/>
      <c r="W32774" s="287"/>
      <c r="Z32774" s="289"/>
    </row>
    <row r="32775" spans="22:26">
      <c r="V32775" s="288"/>
      <c r="W32775" s="287"/>
      <c r="Z32775" s="289"/>
    </row>
    <row r="32776" spans="22:26">
      <c r="V32776" s="288"/>
      <c r="W32776" s="287"/>
      <c r="Z32776" s="289"/>
    </row>
    <row r="32777" spans="22:26">
      <c r="V32777" s="288"/>
      <c r="W32777" s="287"/>
      <c r="Z32777" s="289"/>
    </row>
    <row r="32778" spans="22:26">
      <c r="V32778" s="288"/>
      <c r="W32778" s="287"/>
      <c r="Z32778" s="289"/>
    </row>
    <row r="32779" spans="22:26">
      <c r="V32779" s="288"/>
      <c r="W32779" s="287"/>
      <c r="Z32779" s="289"/>
    </row>
    <row r="32780" spans="22:26">
      <c r="V32780" s="288"/>
      <c r="W32780" s="287"/>
      <c r="Z32780" s="289"/>
    </row>
    <row r="32781" spans="22:26">
      <c r="V32781" s="288"/>
      <c r="W32781" s="287"/>
      <c r="Z32781" s="289"/>
    </row>
    <row r="32782" spans="22:26">
      <c r="V32782" s="288"/>
      <c r="W32782" s="287"/>
      <c r="Z32782" s="289"/>
    </row>
    <row r="32783" spans="22:26">
      <c r="V32783" s="288"/>
      <c r="W32783" s="287"/>
      <c r="Z32783" s="289"/>
    </row>
    <row r="32784" spans="22:26">
      <c r="V32784" s="288"/>
      <c r="W32784" s="287"/>
      <c r="Z32784" s="289"/>
    </row>
    <row r="32785" spans="22:26">
      <c r="V32785" s="288"/>
      <c r="W32785" s="287"/>
      <c r="Z32785" s="289"/>
    </row>
    <row r="32786" spans="22:26">
      <c r="V32786" s="288"/>
      <c r="W32786" s="287"/>
      <c r="Z32786" s="289"/>
    </row>
    <row r="32787" spans="22:26">
      <c r="V32787" s="288"/>
      <c r="W32787" s="287"/>
      <c r="Z32787" s="289"/>
    </row>
    <row r="32788" spans="22:26">
      <c r="V32788" s="288"/>
      <c r="W32788" s="287"/>
      <c r="Z32788" s="289"/>
    </row>
    <row r="32789" spans="22:26">
      <c r="V32789" s="288"/>
      <c r="W32789" s="287"/>
      <c r="Z32789" s="289"/>
    </row>
    <row r="32790" spans="22:26">
      <c r="V32790" s="288"/>
      <c r="W32790" s="287"/>
      <c r="Z32790" s="289"/>
    </row>
    <row r="32791" spans="22:26">
      <c r="V32791" s="288"/>
      <c r="W32791" s="287"/>
      <c r="Z32791" s="289"/>
    </row>
    <row r="32792" spans="22:26">
      <c r="V32792" s="288"/>
      <c r="W32792" s="287"/>
      <c r="Z32792" s="289"/>
    </row>
    <row r="32793" spans="22:26">
      <c r="V32793" s="288"/>
      <c r="W32793" s="287"/>
      <c r="Z32793" s="289"/>
    </row>
    <row r="32794" spans="22:26">
      <c r="V32794" s="288"/>
      <c r="W32794" s="287"/>
      <c r="Z32794" s="289"/>
    </row>
    <row r="32795" spans="22:26">
      <c r="V32795" s="288"/>
      <c r="W32795" s="287"/>
      <c r="Z32795" s="289"/>
    </row>
    <row r="32796" spans="22:26">
      <c r="V32796" s="288"/>
      <c r="W32796" s="287"/>
      <c r="Z32796" s="289"/>
    </row>
    <row r="32797" spans="22:26">
      <c r="V32797" s="288"/>
      <c r="W32797" s="287"/>
      <c r="Z32797" s="289"/>
    </row>
    <row r="32798" spans="22:26">
      <c r="V32798" s="288"/>
      <c r="W32798" s="287"/>
      <c r="Z32798" s="289"/>
    </row>
    <row r="32799" spans="22:26">
      <c r="V32799" s="288"/>
      <c r="W32799" s="287"/>
      <c r="Z32799" s="289"/>
    </row>
    <row r="32800" spans="22:26">
      <c r="V32800" s="288"/>
      <c r="W32800" s="287"/>
      <c r="Z32800" s="289"/>
    </row>
    <row r="32801" spans="22:26">
      <c r="V32801" s="288"/>
      <c r="W32801" s="287"/>
      <c r="Z32801" s="289"/>
    </row>
    <row r="32802" spans="22:26">
      <c r="V32802" s="288"/>
      <c r="W32802" s="287"/>
      <c r="Z32802" s="289"/>
    </row>
    <row r="32803" spans="22:26">
      <c r="V32803" s="288"/>
      <c r="W32803" s="287"/>
      <c r="Z32803" s="289"/>
    </row>
    <row r="32804" spans="22:26">
      <c r="V32804" s="288"/>
      <c r="W32804" s="287"/>
      <c r="Z32804" s="289"/>
    </row>
    <row r="32805" spans="22:26">
      <c r="V32805" s="288"/>
      <c r="W32805" s="287"/>
      <c r="Z32805" s="289"/>
    </row>
    <row r="32806" spans="22:26">
      <c r="V32806" s="288"/>
      <c r="W32806" s="287"/>
      <c r="Z32806" s="289"/>
    </row>
    <row r="32807" spans="22:26">
      <c r="V32807" s="288"/>
      <c r="W32807" s="287"/>
      <c r="Z32807" s="289"/>
    </row>
    <row r="32808" spans="22:26">
      <c r="V32808" s="288"/>
      <c r="W32808" s="287"/>
      <c r="Z32808" s="289"/>
    </row>
    <row r="32809" spans="22:26">
      <c r="V32809" s="288"/>
      <c r="W32809" s="287"/>
      <c r="Z32809" s="289"/>
    </row>
    <row r="32810" spans="22:26">
      <c r="V32810" s="288"/>
      <c r="W32810" s="287"/>
      <c r="Z32810" s="289"/>
    </row>
    <row r="32811" spans="22:26">
      <c r="V32811" s="288"/>
      <c r="W32811" s="287"/>
      <c r="Z32811" s="289"/>
    </row>
    <row r="32812" spans="22:26">
      <c r="V32812" s="288"/>
      <c r="W32812" s="287"/>
      <c r="Z32812" s="289"/>
    </row>
    <row r="32813" spans="22:26">
      <c r="V32813" s="288"/>
      <c r="W32813" s="287"/>
      <c r="Z32813" s="289"/>
    </row>
    <row r="32814" spans="22:26">
      <c r="V32814" s="288"/>
      <c r="W32814" s="287"/>
      <c r="Z32814" s="289"/>
    </row>
    <row r="32815" spans="22:26">
      <c r="V32815" s="288"/>
      <c r="W32815" s="287"/>
      <c r="Z32815" s="289"/>
    </row>
    <row r="32816" spans="22:26">
      <c r="V32816" s="288"/>
      <c r="W32816" s="287"/>
      <c r="Z32816" s="289"/>
    </row>
    <row r="32817" spans="22:26">
      <c r="V32817" s="288"/>
      <c r="W32817" s="287"/>
      <c r="Z32817" s="289"/>
    </row>
    <row r="32818" spans="22:26">
      <c r="V32818" s="288"/>
      <c r="W32818" s="287"/>
      <c r="Z32818" s="289"/>
    </row>
    <row r="32819" spans="22:26">
      <c r="V32819" s="288"/>
      <c r="W32819" s="287"/>
      <c r="Z32819" s="289"/>
    </row>
    <row r="32820" spans="22:26">
      <c r="V32820" s="288"/>
      <c r="W32820" s="287"/>
      <c r="Z32820" s="289"/>
    </row>
    <row r="32821" spans="22:26">
      <c r="V32821" s="288"/>
      <c r="W32821" s="287"/>
      <c r="Z32821" s="289"/>
    </row>
    <row r="32822" spans="22:26">
      <c r="V32822" s="288"/>
      <c r="W32822" s="287"/>
      <c r="Z32822" s="289"/>
    </row>
    <row r="32823" spans="22:26">
      <c r="V32823" s="288"/>
      <c r="W32823" s="287"/>
      <c r="Z32823" s="289"/>
    </row>
    <row r="32824" spans="22:26">
      <c r="V32824" s="288"/>
      <c r="W32824" s="287"/>
      <c r="Z32824" s="289"/>
    </row>
    <row r="32825" spans="22:26">
      <c r="V32825" s="288"/>
      <c r="W32825" s="287"/>
      <c r="Z32825" s="289"/>
    </row>
    <row r="32826" spans="22:26">
      <c r="V32826" s="288"/>
      <c r="W32826" s="287"/>
      <c r="Z32826" s="289"/>
    </row>
    <row r="32827" spans="22:26">
      <c r="V32827" s="288"/>
      <c r="W32827" s="287"/>
      <c r="Z32827" s="289"/>
    </row>
    <row r="32828" spans="22:26">
      <c r="V32828" s="288"/>
      <c r="W32828" s="287"/>
      <c r="Z32828" s="289"/>
    </row>
    <row r="32829" spans="22:26">
      <c r="V32829" s="288"/>
      <c r="W32829" s="287"/>
      <c r="Z32829" s="289"/>
    </row>
    <row r="32830" spans="22:26">
      <c r="V32830" s="288"/>
      <c r="W32830" s="287"/>
      <c r="Z32830" s="289"/>
    </row>
    <row r="32831" spans="22:26">
      <c r="V32831" s="288"/>
      <c r="W32831" s="287"/>
      <c r="Z32831" s="289"/>
    </row>
    <row r="32832" spans="22:26">
      <c r="V32832" s="288"/>
      <c r="W32832" s="287"/>
      <c r="Z32832" s="289"/>
    </row>
    <row r="32833" spans="22:26">
      <c r="V32833" s="288"/>
      <c r="W32833" s="287"/>
      <c r="Z32833" s="289"/>
    </row>
    <row r="32834" spans="22:26">
      <c r="V32834" s="288"/>
      <c r="W32834" s="287"/>
      <c r="Z32834" s="289"/>
    </row>
    <row r="32835" spans="22:26">
      <c r="V32835" s="288"/>
      <c r="W32835" s="287"/>
      <c r="Z32835" s="289"/>
    </row>
    <row r="32836" spans="22:26">
      <c r="V32836" s="288"/>
      <c r="W32836" s="287"/>
      <c r="Z32836" s="289"/>
    </row>
    <row r="32837" spans="22:26">
      <c r="V32837" s="288"/>
      <c r="W32837" s="287"/>
      <c r="Z32837" s="289"/>
    </row>
    <row r="32838" spans="22:26">
      <c r="V32838" s="288"/>
      <c r="W32838" s="287"/>
      <c r="Z32838" s="289"/>
    </row>
    <row r="32839" spans="22:26">
      <c r="V32839" s="288"/>
      <c r="W32839" s="287"/>
      <c r="Z32839" s="289"/>
    </row>
    <row r="32840" spans="22:26">
      <c r="V32840" s="288"/>
      <c r="W32840" s="287"/>
      <c r="Z32840" s="289"/>
    </row>
    <row r="32841" spans="22:26">
      <c r="V32841" s="288"/>
      <c r="W32841" s="287"/>
      <c r="Z32841" s="289"/>
    </row>
    <row r="32842" spans="22:26">
      <c r="V32842" s="288"/>
      <c r="W32842" s="287"/>
      <c r="Z32842" s="289"/>
    </row>
    <row r="32843" spans="22:26">
      <c r="V32843" s="288"/>
      <c r="W32843" s="287"/>
      <c r="Z32843" s="289"/>
    </row>
    <row r="32844" spans="22:26">
      <c r="V32844" s="288"/>
      <c r="W32844" s="287"/>
      <c r="Z32844" s="289"/>
    </row>
    <row r="32845" spans="22:26">
      <c r="V32845" s="288"/>
      <c r="W32845" s="287"/>
      <c r="Z32845" s="289"/>
    </row>
    <row r="32846" spans="22:26">
      <c r="V32846" s="288"/>
      <c r="W32846" s="287"/>
      <c r="Z32846" s="289"/>
    </row>
    <row r="32847" spans="22:26">
      <c r="V32847" s="288"/>
      <c r="W32847" s="287"/>
      <c r="Z32847" s="289"/>
    </row>
    <row r="32848" spans="22:26">
      <c r="V32848" s="288"/>
      <c r="W32848" s="287"/>
      <c r="Z32848" s="289"/>
    </row>
    <row r="32849" spans="22:26">
      <c r="V32849" s="288"/>
      <c r="W32849" s="287"/>
      <c r="Z32849" s="289"/>
    </row>
    <row r="32850" spans="22:26">
      <c r="V32850" s="288"/>
      <c r="W32850" s="287"/>
      <c r="Z32850" s="289"/>
    </row>
    <row r="32851" spans="22:26">
      <c r="V32851" s="288"/>
      <c r="W32851" s="287"/>
      <c r="Z32851" s="289"/>
    </row>
    <row r="32852" spans="22:26">
      <c r="V32852" s="288"/>
      <c r="W32852" s="287"/>
      <c r="Z32852" s="289"/>
    </row>
    <row r="32853" spans="22:26">
      <c r="V32853" s="288"/>
      <c r="W32853" s="287"/>
      <c r="Z32853" s="289"/>
    </row>
    <row r="32854" spans="22:26">
      <c r="V32854" s="288"/>
      <c r="W32854" s="287"/>
      <c r="Z32854" s="289"/>
    </row>
    <row r="32855" spans="22:26">
      <c r="V32855" s="288"/>
      <c r="W32855" s="287"/>
      <c r="Z32855" s="289"/>
    </row>
    <row r="32856" spans="22:26">
      <c r="V32856" s="288"/>
      <c r="W32856" s="287"/>
      <c r="Z32856" s="289"/>
    </row>
    <row r="32857" spans="22:26">
      <c r="V32857" s="288"/>
      <c r="W32857" s="287"/>
      <c r="Z32857" s="289"/>
    </row>
    <row r="32858" spans="22:26">
      <c r="V32858" s="288"/>
      <c r="W32858" s="287"/>
      <c r="Z32858" s="289"/>
    </row>
    <row r="32859" spans="22:26">
      <c r="V32859" s="288"/>
      <c r="W32859" s="287"/>
      <c r="Z32859" s="289"/>
    </row>
    <row r="32860" spans="22:26">
      <c r="V32860" s="288"/>
      <c r="W32860" s="287"/>
      <c r="Z32860" s="289"/>
    </row>
    <row r="32861" spans="22:26">
      <c r="V32861" s="288"/>
      <c r="W32861" s="287"/>
      <c r="Z32861" s="289"/>
    </row>
    <row r="32862" spans="22:26">
      <c r="V32862" s="288"/>
      <c r="W32862" s="287"/>
      <c r="Z32862" s="289"/>
    </row>
    <row r="32863" spans="22:26">
      <c r="V32863" s="288"/>
      <c r="W32863" s="287"/>
      <c r="Z32863" s="289"/>
    </row>
    <row r="32864" spans="22:26">
      <c r="V32864" s="288"/>
      <c r="W32864" s="287"/>
      <c r="Z32864" s="289"/>
    </row>
    <row r="32865" spans="22:26">
      <c r="V32865" s="288"/>
      <c r="W32865" s="287"/>
      <c r="Z32865" s="289"/>
    </row>
    <row r="32866" spans="22:26">
      <c r="V32866" s="288"/>
      <c r="W32866" s="287"/>
      <c r="Z32866" s="289"/>
    </row>
    <row r="32867" spans="22:26">
      <c r="V32867" s="288"/>
      <c r="W32867" s="287"/>
      <c r="Z32867" s="289"/>
    </row>
    <row r="32868" spans="22:26">
      <c r="V32868" s="288"/>
      <c r="W32868" s="287"/>
      <c r="Z32868" s="289"/>
    </row>
    <row r="32869" spans="22:26">
      <c r="V32869" s="288"/>
      <c r="W32869" s="287"/>
      <c r="Z32869" s="289"/>
    </row>
    <row r="32870" spans="22:26">
      <c r="V32870" s="288"/>
      <c r="W32870" s="287"/>
      <c r="Z32870" s="289"/>
    </row>
    <row r="32871" spans="22:26">
      <c r="V32871" s="288"/>
      <c r="W32871" s="287"/>
      <c r="Z32871" s="289"/>
    </row>
    <row r="32872" spans="22:26">
      <c r="V32872" s="288"/>
      <c r="W32872" s="287"/>
      <c r="Z32872" s="289"/>
    </row>
    <row r="32873" spans="22:26">
      <c r="V32873" s="288"/>
      <c r="W32873" s="287"/>
      <c r="Z32873" s="289"/>
    </row>
    <row r="32874" spans="22:26">
      <c r="V32874" s="288"/>
      <c r="W32874" s="287"/>
      <c r="Z32874" s="289"/>
    </row>
    <row r="32875" spans="22:26">
      <c r="V32875" s="288"/>
      <c r="W32875" s="287"/>
      <c r="Z32875" s="289"/>
    </row>
    <row r="32876" spans="22:26">
      <c r="V32876" s="288"/>
      <c r="W32876" s="287"/>
      <c r="Z32876" s="289"/>
    </row>
    <row r="32877" spans="22:26">
      <c r="V32877" s="288"/>
      <c r="W32877" s="287"/>
      <c r="Z32877" s="289"/>
    </row>
    <row r="32878" spans="22:26">
      <c r="V32878" s="288"/>
      <c r="W32878" s="287"/>
      <c r="Z32878" s="289"/>
    </row>
    <row r="32879" spans="22:26">
      <c r="V32879" s="288"/>
      <c r="W32879" s="287"/>
      <c r="Z32879" s="289"/>
    </row>
    <row r="32880" spans="22:26">
      <c r="V32880" s="288"/>
      <c r="W32880" s="287"/>
      <c r="Z32880" s="289"/>
    </row>
    <row r="32881" spans="22:26">
      <c r="V32881" s="288"/>
      <c r="W32881" s="287"/>
      <c r="Z32881" s="289"/>
    </row>
    <row r="32882" spans="22:26">
      <c r="V32882" s="288"/>
      <c r="W32882" s="287"/>
      <c r="Z32882" s="289"/>
    </row>
    <row r="32883" spans="22:26">
      <c r="V32883" s="288"/>
      <c r="W32883" s="287"/>
      <c r="Z32883" s="289"/>
    </row>
    <row r="32884" spans="22:26">
      <c r="V32884" s="288"/>
      <c r="W32884" s="287"/>
      <c r="Z32884" s="289"/>
    </row>
    <row r="32885" spans="22:26">
      <c r="V32885" s="288"/>
      <c r="W32885" s="287"/>
      <c r="Z32885" s="289"/>
    </row>
    <row r="32886" spans="22:26">
      <c r="V32886" s="288"/>
      <c r="W32886" s="287"/>
      <c r="Z32886" s="289"/>
    </row>
    <row r="32887" spans="22:26">
      <c r="V32887" s="288"/>
      <c r="W32887" s="287"/>
      <c r="Z32887" s="289"/>
    </row>
    <row r="32888" spans="22:26">
      <c r="V32888" s="288"/>
      <c r="W32888" s="287"/>
      <c r="Z32888" s="289"/>
    </row>
    <row r="32889" spans="22:26">
      <c r="V32889" s="288"/>
      <c r="W32889" s="287"/>
      <c r="Z32889" s="289"/>
    </row>
    <row r="32890" spans="22:26">
      <c r="V32890" s="288"/>
      <c r="W32890" s="287"/>
      <c r="Z32890" s="289"/>
    </row>
    <row r="32891" spans="22:26">
      <c r="V32891" s="288"/>
      <c r="W32891" s="287"/>
      <c r="Z32891" s="289"/>
    </row>
    <row r="32892" spans="22:26">
      <c r="V32892" s="288"/>
      <c r="W32892" s="287"/>
      <c r="Z32892" s="289"/>
    </row>
    <row r="32893" spans="22:26">
      <c r="V32893" s="288"/>
      <c r="W32893" s="287"/>
      <c r="Z32893" s="289"/>
    </row>
    <row r="32894" spans="22:26">
      <c r="V32894" s="288"/>
      <c r="W32894" s="287"/>
      <c r="Z32894" s="289"/>
    </row>
    <row r="32895" spans="22:26">
      <c r="V32895" s="288"/>
      <c r="W32895" s="287"/>
      <c r="Z32895" s="289"/>
    </row>
    <row r="32896" spans="22:26">
      <c r="V32896" s="288"/>
      <c r="W32896" s="287"/>
      <c r="Z32896" s="289"/>
    </row>
    <row r="32897" spans="22:26">
      <c r="V32897" s="288"/>
      <c r="W32897" s="287"/>
      <c r="Z32897" s="289"/>
    </row>
    <row r="32898" spans="22:26">
      <c r="V32898" s="288"/>
      <c r="W32898" s="287"/>
      <c r="Z32898" s="289"/>
    </row>
    <row r="32899" spans="22:26">
      <c r="V32899" s="288"/>
      <c r="W32899" s="287"/>
      <c r="Z32899" s="289"/>
    </row>
    <row r="32900" spans="22:26">
      <c r="V32900" s="288"/>
      <c r="W32900" s="287"/>
      <c r="Z32900" s="289"/>
    </row>
    <row r="32901" spans="22:26">
      <c r="V32901" s="288"/>
      <c r="W32901" s="287"/>
      <c r="Z32901" s="289"/>
    </row>
    <row r="32902" spans="22:26">
      <c r="V32902" s="288"/>
      <c r="W32902" s="287"/>
      <c r="Z32902" s="289"/>
    </row>
    <row r="32903" spans="22:26">
      <c r="V32903" s="288"/>
      <c r="W32903" s="287"/>
      <c r="Z32903" s="289"/>
    </row>
    <row r="32904" spans="22:26">
      <c r="V32904" s="288"/>
      <c r="W32904" s="287"/>
      <c r="Z32904" s="289"/>
    </row>
    <row r="32905" spans="22:26">
      <c r="V32905" s="288"/>
      <c r="W32905" s="287"/>
      <c r="Z32905" s="289"/>
    </row>
    <row r="32906" spans="22:26">
      <c r="V32906" s="288"/>
      <c r="W32906" s="287"/>
      <c r="Z32906" s="289"/>
    </row>
    <row r="32907" spans="22:26">
      <c r="V32907" s="288"/>
      <c r="W32907" s="287"/>
      <c r="Z32907" s="289"/>
    </row>
    <row r="32908" spans="22:26">
      <c r="V32908" s="288"/>
      <c r="W32908" s="287"/>
      <c r="Z32908" s="289"/>
    </row>
    <row r="32909" spans="22:26">
      <c r="V32909" s="288"/>
      <c r="W32909" s="287"/>
      <c r="Z32909" s="289"/>
    </row>
    <row r="32910" spans="22:26">
      <c r="V32910" s="288"/>
      <c r="W32910" s="287"/>
      <c r="Z32910" s="289"/>
    </row>
    <row r="32911" spans="22:26">
      <c r="V32911" s="288"/>
      <c r="W32911" s="287"/>
      <c r="Z32911" s="289"/>
    </row>
    <row r="32912" spans="22:26">
      <c r="V32912" s="288"/>
      <c r="W32912" s="287"/>
      <c r="Z32912" s="289"/>
    </row>
    <row r="32913" spans="22:26">
      <c r="V32913" s="288"/>
      <c r="W32913" s="287"/>
      <c r="Z32913" s="289"/>
    </row>
    <row r="32914" spans="22:26">
      <c r="V32914" s="288"/>
      <c r="W32914" s="287"/>
      <c r="Z32914" s="289"/>
    </row>
    <row r="32915" spans="22:26">
      <c r="V32915" s="288"/>
      <c r="W32915" s="287"/>
      <c r="Z32915" s="289"/>
    </row>
    <row r="32916" spans="22:26">
      <c r="V32916" s="288"/>
      <c r="W32916" s="287"/>
      <c r="Z32916" s="289"/>
    </row>
    <row r="32917" spans="22:26">
      <c r="V32917" s="288"/>
      <c r="W32917" s="287"/>
      <c r="Z32917" s="289"/>
    </row>
    <row r="32918" spans="22:26">
      <c r="V32918" s="288"/>
      <c r="W32918" s="287"/>
      <c r="Z32918" s="289"/>
    </row>
    <row r="32919" spans="22:26">
      <c r="V32919" s="288"/>
      <c r="W32919" s="287"/>
      <c r="Z32919" s="289"/>
    </row>
    <row r="32920" spans="22:26">
      <c r="V32920" s="288"/>
      <c r="W32920" s="287"/>
      <c r="Z32920" s="289"/>
    </row>
    <row r="32921" spans="22:26">
      <c r="V32921" s="288"/>
      <c r="W32921" s="287"/>
      <c r="Z32921" s="289"/>
    </row>
    <row r="32922" spans="22:26">
      <c r="V32922" s="288"/>
      <c r="W32922" s="287"/>
      <c r="Z32922" s="289"/>
    </row>
    <row r="32923" spans="22:26">
      <c r="V32923" s="288"/>
      <c r="W32923" s="287"/>
      <c r="Z32923" s="289"/>
    </row>
    <row r="32924" spans="22:26">
      <c r="V32924" s="288"/>
      <c r="W32924" s="287"/>
      <c r="Z32924" s="289"/>
    </row>
    <row r="32925" spans="22:26">
      <c r="V32925" s="288"/>
      <c r="W32925" s="287"/>
      <c r="Z32925" s="289"/>
    </row>
    <row r="32926" spans="22:26">
      <c r="V32926" s="288"/>
      <c r="W32926" s="287"/>
      <c r="Z32926" s="289"/>
    </row>
    <row r="32927" spans="22:26">
      <c r="V32927" s="288"/>
      <c r="W32927" s="287"/>
      <c r="Z32927" s="289"/>
    </row>
    <row r="32928" spans="22:26">
      <c r="V32928" s="288"/>
      <c r="W32928" s="287"/>
      <c r="Z32928" s="289"/>
    </row>
    <row r="32929" spans="22:26">
      <c r="V32929" s="288"/>
      <c r="W32929" s="287"/>
      <c r="Z32929" s="289"/>
    </row>
    <row r="32930" spans="22:26">
      <c r="V32930" s="288"/>
      <c r="W32930" s="287"/>
      <c r="Z32930" s="289"/>
    </row>
    <row r="32931" spans="22:26">
      <c r="V32931" s="288"/>
      <c r="W32931" s="287"/>
      <c r="Z32931" s="289"/>
    </row>
    <row r="32932" spans="22:26">
      <c r="V32932" s="288"/>
      <c r="W32932" s="287"/>
      <c r="Z32932" s="289"/>
    </row>
    <row r="32933" spans="22:26">
      <c r="V32933" s="288"/>
      <c r="W32933" s="287"/>
      <c r="Z32933" s="289"/>
    </row>
    <row r="32934" spans="22:26">
      <c r="V32934" s="288"/>
      <c r="W32934" s="287"/>
      <c r="Z32934" s="289"/>
    </row>
    <row r="32935" spans="22:26">
      <c r="V32935" s="288"/>
      <c r="W32935" s="287"/>
      <c r="Z32935" s="289"/>
    </row>
    <row r="32936" spans="22:26">
      <c r="V32936" s="288"/>
      <c r="W32936" s="287"/>
      <c r="Z32936" s="289"/>
    </row>
    <row r="32937" spans="22:26">
      <c r="V32937" s="288"/>
      <c r="W32937" s="287"/>
      <c r="Z32937" s="289"/>
    </row>
    <row r="32938" spans="22:26">
      <c r="V32938" s="288"/>
      <c r="W32938" s="287"/>
      <c r="Z32938" s="289"/>
    </row>
    <row r="32939" spans="22:26">
      <c r="V32939" s="288"/>
      <c r="W32939" s="287"/>
      <c r="Z32939" s="289"/>
    </row>
    <row r="32940" spans="22:26">
      <c r="V32940" s="288"/>
      <c r="W32940" s="287"/>
      <c r="Z32940" s="289"/>
    </row>
    <row r="32941" spans="22:26">
      <c r="V32941" s="288"/>
      <c r="W32941" s="287"/>
      <c r="Z32941" s="289"/>
    </row>
    <row r="32942" spans="22:26">
      <c r="V32942" s="288"/>
      <c r="W32942" s="287"/>
      <c r="Z32942" s="289"/>
    </row>
    <row r="32943" spans="22:26">
      <c r="V32943" s="288"/>
      <c r="W32943" s="287"/>
      <c r="Z32943" s="289"/>
    </row>
    <row r="32944" spans="22:26">
      <c r="V32944" s="288"/>
      <c r="W32944" s="287"/>
      <c r="Z32944" s="289"/>
    </row>
    <row r="32945" spans="22:26">
      <c r="V32945" s="288"/>
      <c r="W32945" s="287"/>
      <c r="Z32945" s="289"/>
    </row>
    <row r="32946" spans="22:26">
      <c r="V32946" s="288"/>
      <c r="W32946" s="287"/>
      <c r="Z32946" s="289"/>
    </row>
    <row r="32947" spans="22:26">
      <c r="V32947" s="288"/>
      <c r="W32947" s="287"/>
      <c r="Z32947" s="289"/>
    </row>
    <row r="32948" spans="22:26">
      <c r="V32948" s="288"/>
      <c r="W32948" s="287"/>
      <c r="Z32948" s="289"/>
    </row>
    <row r="32949" spans="22:26">
      <c r="V32949" s="288"/>
      <c r="W32949" s="287"/>
      <c r="Z32949" s="289"/>
    </row>
    <row r="32950" spans="22:26">
      <c r="V32950" s="288"/>
      <c r="W32950" s="287"/>
      <c r="Z32950" s="289"/>
    </row>
    <row r="32951" spans="22:26">
      <c r="V32951" s="288"/>
      <c r="W32951" s="287"/>
      <c r="Z32951" s="289"/>
    </row>
    <row r="32952" spans="22:26">
      <c r="V32952" s="288"/>
      <c r="W32952" s="287"/>
      <c r="Z32952" s="289"/>
    </row>
    <row r="32953" spans="22:26">
      <c r="V32953" s="288"/>
      <c r="W32953" s="287"/>
      <c r="Z32953" s="289"/>
    </row>
    <row r="32954" spans="22:26">
      <c r="V32954" s="288"/>
      <c r="W32954" s="287"/>
      <c r="Z32954" s="289"/>
    </row>
    <row r="32955" spans="22:26">
      <c r="V32955" s="288"/>
      <c r="W32955" s="287"/>
      <c r="Z32955" s="289"/>
    </row>
    <row r="32956" spans="22:26">
      <c r="V32956" s="288"/>
      <c r="W32956" s="287"/>
      <c r="Z32956" s="289"/>
    </row>
    <row r="32957" spans="22:26">
      <c r="V32957" s="288"/>
      <c r="W32957" s="287"/>
      <c r="Z32957" s="289"/>
    </row>
    <row r="32958" spans="22:26">
      <c r="V32958" s="288"/>
      <c r="W32958" s="287"/>
      <c r="Z32958" s="289"/>
    </row>
    <row r="32959" spans="22:26">
      <c r="V32959" s="288"/>
      <c r="W32959" s="287"/>
      <c r="Z32959" s="289"/>
    </row>
    <row r="32960" spans="22:26">
      <c r="V32960" s="288"/>
      <c r="W32960" s="287"/>
      <c r="Z32960" s="289"/>
    </row>
    <row r="32961" spans="22:26">
      <c r="V32961" s="288"/>
      <c r="W32961" s="287"/>
      <c r="Z32961" s="289"/>
    </row>
    <row r="32962" spans="22:26">
      <c r="V32962" s="288"/>
      <c r="W32962" s="287"/>
      <c r="Z32962" s="289"/>
    </row>
    <row r="32963" spans="22:26">
      <c r="V32963" s="288"/>
      <c r="W32963" s="287"/>
      <c r="Z32963" s="289"/>
    </row>
    <row r="32964" spans="22:26">
      <c r="V32964" s="288"/>
      <c r="W32964" s="287"/>
      <c r="Z32964" s="289"/>
    </row>
    <row r="32965" spans="22:26">
      <c r="V32965" s="288"/>
      <c r="W32965" s="287"/>
      <c r="Z32965" s="289"/>
    </row>
    <row r="32966" spans="22:26">
      <c r="V32966" s="288"/>
      <c r="W32966" s="287"/>
      <c r="Z32966" s="289"/>
    </row>
    <row r="32967" spans="22:26">
      <c r="V32967" s="288"/>
      <c r="W32967" s="287"/>
      <c r="Z32967" s="289"/>
    </row>
    <row r="32968" spans="22:26">
      <c r="V32968" s="288"/>
      <c r="W32968" s="287"/>
      <c r="Z32968" s="289"/>
    </row>
    <row r="32969" spans="22:26">
      <c r="V32969" s="288"/>
      <c r="W32969" s="287"/>
      <c r="Z32969" s="289"/>
    </row>
    <row r="32970" spans="22:26">
      <c r="V32970" s="288"/>
      <c r="W32970" s="287"/>
      <c r="Z32970" s="289"/>
    </row>
    <row r="32971" spans="22:26">
      <c r="V32971" s="288"/>
      <c r="W32971" s="287"/>
      <c r="Z32971" s="289"/>
    </row>
    <row r="32972" spans="22:26">
      <c r="V32972" s="288"/>
      <c r="W32972" s="287"/>
      <c r="Z32972" s="289"/>
    </row>
    <row r="32973" spans="22:26">
      <c r="V32973" s="288"/>
      <c r="W32973" s="287"/>
      <c r="Z32973" s="289"/>
    </row>
    <row r="32974" spans="22:26">
      <c r="V32974" s="288"/>
      <c r="W32974" s="287"/>
      <c r="Z32974" s="289"/>
    </row>
    <row r="32975" spans="22:26">
      <c r="V32975" s="288"/>
      <c r="W32975" s="287"/>
      <c r="Z32975" s="289"/>
    </row>
    <row r="32976" spans="22:26">
      <c r="V32976" s="288"/>
      <c r="W32976" s="287"/>
      <c r="Z32976" s="289"/>
    </row>
    <row r="32977" spans="22:26">
      <c r="V32977" s="288"/>
      <c r="W32977" s="287"/>
      <c r="Z32977" s="289"/>
    </row>
    <row r="32978" spans="22:26">
      <c r="V32978" s="288"/>
      <c r="W32978" s="287"/>
      <c r="Z32978" s="289"/>
    </row>
    <row r="32979" spans="22:26">
      <c r="V32979" s="288"/>
      <c r="W32979" s="287"/>
      <c r="Z32979" s="289"/>
    </row>
    <row r="32980" spans="22:26">
      <c r="V32980" s="288"/>
      <c r="W32980" s="287"/>
      <c r="Z32980" s="289"/>
    </row>
    <row r="32981" spans="22:26">
      <c r="V32981" s="288"/>
      <c r="W32981" s="287"/>
      <c r="Z32981" s="289"/>
    </row>
    <row r="32982" spans="22:26">
      <c r="V32982" s="288"/>
      <c r="W32982" s="287"/>
      <c r="Z32982" s="289"/>
    </row>
    <row r="32983" spans="22:26">
      <c r="V32983" s="288"/>
      <c r="W32983" s="287"/>
      <c r="Z32983" s="289"/>
    </row>
    <row r="32984" spans="22:26">
      <c r="V32984" s="288"/>
      <c r="W32984" s="287"/>
      <c r="Z32984" s="289"/>
    </row>
    <row r="32985" spans="22:26">
      <c r="V32985" s="288"/>
      <c r="W32985" s="287"/>
      <c r="Z32985" s="289"/>
    </row>
    <row r="32986" spans="22:26">
      <c r="V32986" s="288"/>
      <c r="W32986" s="287"/>
      <c r="Z32986" s="289"/>
    </row>
    <row r="32987" spans="22:26">
      <c r="V32987" s="288"/>
      <c r="W32987" s="287"/>
      <c r="Z32987" s="289"/>
    </row>
    <row r="32988" spans="22:26">
      <c r="V32988" s="288"/>
      <c r="W32988" s="287"/>
      <c r="Z32988" s="289"/>
    </row>
    <row r="32989" spans="22:26">
      <c r="V32989" s="288"/>
      <c r="W32989" s="287"/>
      <c r="Z32989" s="289"/>
    </row>
    <row r="32990" spans="22:26">
      <c r="V32990" s="288"/>
      <c r="W32990" s="287"/>
      <c r="Z32990" s="289"/>
    </row>
    <row r="32991" spans="22:26">
      <c r="V32991" s="288"/>
      <c r="W32991" s="287"/>
      <c r="Z32991" s="289"/>
    </row>
    <row r="32992" spans="22:26">
      <c r="V32992" s="288"/>
      <c r="W32992" s="287"/>
      <c r="Z32992" s="289"/>
    </row>
    <row r="32993" spans="22:26">
      <c r="V32993" s="288"/>
      <c r="W32993" s="287"/>
      <c r="Z32993" s="289"/>
    </row>
    <row r="32994" spans="22:26">
      <c r="V32994" s="288"/>
      <c r="W32994" s="287"/>
      <c r="Z32994" s="289"/>
    </row>
    <row r="32995" spans="22:26">
      <c r="V32995" s="288"/>
      <c r="W32995" s="287"/>
      <c r="Z32995" s="289"/>
    </row>
    <row r="32996" spans="22:26">
      <c r="V32996" s="288"/>
      <c r="W32996" s="287"/>
      <c r="Z32996" s="289"/>
    </row>
    <row r="32997" spans="22:26">
      <c r="V32997" s="288"/>
      <c r="W32997" s="287"/>
      <c r="Z32997" s="289"/>
    </row>
    <row r="32998" spans="22:26">
      <c r="V32998" s="288"/>
      <c r="W32998" s="287"/>
      <c r="Z32998" s="289"/>
    </row>
    <row r="32999" spans="22:26">
      <c r="V32999" s="288"/>
      <c r="W32999" s="287"/>
      <c r="Z32999" s="289"/>
    </row>
    <row r="33000" spans="22:26">
      <c r="V33000" s="288"/>
      <c r="W33000" s="287"/>
      <c r="Z33000" s="289"/>
    </row>
    <row r="33001" spans="22:26">
      <c r="V33001" s="288"/>
      <c r="W33001" s="287"/>
      <c r="Z33001" s="289"/>
    </row>
    <row r="33002" spans="22:26">
      <c r="V33002" s="288"/>
      <c r="W33002" s="287"/>
      <c r="Z33002" s="289"/>
    </row>
    <row r="33003" spans="22:26">
      <c r="V33003" s="288"/>
      <c r="W33003" s="287"/>
      <c r="Z33003" s="289"/>
    </row>
    <row r="33004" spans="22:26">
      <c r="V33004" s="288"/>
      <c r="W33004" s="287"/>
      <c r="Z33004" s="289"/>
    </row>
    <row r="33005" spans="22:26">
      <c r="V33005" s="288"/>
      <c r="W33005" s="287"/>
      <c r="Z33005" s="289"/>
    </row>
    <row r="33006" spans="22:26">
      <c r="V33006" s="288"/>
      <c r="W33006" s="287"/>
      <c r="Z33006" s="289"/>
    </row>
    <row r="33007" spans="22:26">
      <c r="V33007" s="288"/>
      <c r="W33007" s="287"/>
      <c r="Z33007" s="289"/>
    </row>
    <row r="33008" spans="22:26">
      <c r="V33008" s="288"/>
      <c r="W33008" s="287"/>
      <c r="Z33008" s="289"/>
    </row>
    <row r="33009" spans="22:26">
      <c r="V33009" s="288"/>
      <c r="W33009" s="287"/>
      <c r="Z33009" s="289"/>
    </row>
    <row r="33010" spans="22:26">
      <c r="V33010" s="288"/>
      <c r="W33010" s="287"/>
      <c r="Z33010" s="289"/>
    </row>
    <row r="33011" spans="22:26">
      <c r="V33011" s="288"/>
      <c r="W33011" s="287"/>
      <c r="Z33011" s="289"/>
    </row>
    <row r="33012" spans="22:26">
      <c r="V33012" s="288"/>
      <c r="W33012" s="287"/>
      <c r="Z33012" s="289"/>
    </row>
    <row r="33013" spans="22:26">
      <c r="V33013" s="288"/>
      <c r="W33013" s="287"/>
      <c r="Z33013" s="289"/>
    </row>
    <row r="33014" spans="22:26">
      <c r="V33014" s="288"/>
      <c r="W33014" s="287"/>
      <c r="Z33014" s="289"/>
    </row>
    <row r="33015" spans="22:26">
      <c r="V33015" s="288"/>
      <c r="W33015" s="287"/>
      <c r="Z33015" s="289"/>
    </row>
    <row r="33016" spans="22:26">
      <c r="V33016" s="288"/>
      <c r="W33016" s="287"/>
      <c r="Z33016" s="289"/>
    </row>
    <row r="33017" spans="22:26">
      <c r="V33017" s="288"/>
      <c r="W33017" s="287"/>
      <c r="Z33017" s="289"/>
    </row>
    <row r="33018" spans="22:26">
      <c r="V33018" s="288"/>
      <c r="W33018" s="287"/>
      <c r="Z33018" s="289"/>
    </row>
    <row r="33019" spans="22:26">
      <c r="V33019" s="288"/>
      <c r="W33019" s="287"/>
      <c r="Z33019" s="289"/>
    </row>
    <row r="33020" spans="22:26">
      <c r="V33020" s="288"/>
      <c r="W33020" s="287"/>
      <c r="Z33020" s="289"/>
    </row>
    <row r="33021" spans="22:26">
      <c r="V33021" s="288"/>
      <c r="W33021" s="287"/>
      <c r="Z33021" s="289"/>
    </row>
    <row r="33022" spans="22:26">
      <c r="V33022" s="288"/>
      <c r="W33022" s="287"/>
      <c r="Z33022" s="289"/>
    </row>
    <row r="33023" spans="22:26">
      <c r="V33023" s="288"/>
      <c r="W33023" s="287"/>
      <c r="Z33023" s="289"/>
    </row>
    <row r="33024" spans="22:26">
      <c r="V33024" s="288"/>
      <c r="W33024" s="287"/>
      <c r="Z33024" s="289"/>
    </row>
    <row r="33025" spans="22:26">
      <c r="V33025" s="288"/>
      <c r="W33025" s="287"/>
      <c r="Z33025" s="289"/>
    </row>
    <row r="33026" spans="22:26">
      <c r="V33026" s="288"/>
      <c r="W33026" s="287"/>
      <c r="Z33026" s="289"/>
    </row>
    <row r="33027" spans="22:26">
      <c r="V33027" s="288"/>
      <c r="W33027" s="287"/>
      <c r="Z33027" s="289"/>
    </row>
    <row r="33028" spans="22:26">
      <c r="V33028" s="288"/>
      <c r="W33028" s="287"/>
      <c r="Z33028" s="289"/>
    </row>
    <row r="33029" spans="22:26">
      <c r="V33029" s="288"/>
      <c r="W33029" s="287"/>
      <c r="Z33029" s="289"/>
    </row>
    <row r="33030" spans="22:26">
      <c r="V33030" s="288"/>
      <c r="W33030" s="287"/>
      <c r="Z33030" s="289"/>
    </row>
    <row r="33031" spans="22:26">
      <c r="V33031" s="288"/>
      <c r="W33031" s="287"/>
      <c r="Z33031" s="289"/>
    </row>
    <row r="33032" spans="22:26">
      <c r="V33032" s="288"/>
      <c r="W33032" s="287"/>
      <c r="Z33032" s="289"/>
    </row>
    <row r="33033" spans="22:26">
      <c r="V33033" s="288"/>
      <c r="W33033" s="287"/>
      <c r="Z33033" s="289"/>
    </row>
    <row r="33034" spans="22:26">
      <c r="V33034" s="288"/>
      <c r="W33034" s="287"/>
      <c r="Z33034" s="289"/>
    </row>
    <row r="33035" spans="22:26">
      <c r="V33035" s="288"/>
      <c r="W33035" s="287"/>
      <c r="Z33035" s="289"/>
    </row>
    <row r="33036" spans="22:26">
      <c r="V33036" s="288"/>
      <c r="W33036" s="287"/>
      <c r="Z33036" s="289"/>
    </row>
    <row r="33037" spans="22:26">
      <c r="V33037" s="288"/>
      <c r="W33037" s="287"/>
      <c r="Z33037" s="289"/>
    </row>
    <row r="33038" spans="22:26">
      <c r="V33038" s="288"/>
      <c r="W33038" s="287"/>
      <c r="Z33038" s="289"/>
    </row>
    <row r="33039" spans="22:26">
      <c r="V33039" s="288"/>
      <c r="W33039" s="287"/>
      <c r="Z33039" s="289"/>
    </row>
    <row r="33040" spans="22:26">
      <c r="V33040" s="288"/>
      <c r="W33040" s="287"/>
      <c r="Z33040" s="289"/>
    </row>
    <row r="33041" spans="22:26">
      <c r="V33041" s="288"/>
      <c r="W33041" s="287"/>
      <c r="Z33041" s="289"/>
    </row>
    <row r="33042" spans="22:26">
      <c r="V33042" s="288"/>
      <c r="W33042" s="287"/>
      <c r="Z33042" s="289"/>
    </row>
    <row r="33043" spans="22:26">
      <c r="V33043" s="288"/>
      <c r="W33043" s="287"/>
      <c r="Z33043" s="289"/>
    </row>
    <row r="33044" spans="22:26">
      <c r="V33044" s="288"/>
      <c r="W33044" s="287"/>
      <c r="Z33044" s="289"/>
    </row>
    <row r="33045" spans="22:26">
      <c r="V33045" s="288"/>
      <c r="W33045" s="287"/>
      <c r="Z33045" s="289"/>
    </row>
    <row r="33046" spans="22:26">
      <c r="V33046" s="288"/>
      <c r="W33046" s="287"/>
      <c r="Z33046" s="289"/>
    </row>
    <row r="33047" spans="22:26">
      <c r="V33047" s="288"/>
      <c r="W33047" s="287"/>
      <c r="Z33047" s="289"/>
    </row>
    <row r="33048" spans="22:26">
      <c r="V33048" s="288"/>
      <c r="W33048" s="287"/>
      <c r="Z33048" s="289"/>
    </row>
    <row r="33049" spans="22:26">
      <c r="V33049" s="288"/>
      <c r="W33049" s="287"/>
      <c r="Z33049" s="289"/>
    </row>
    <row r="33050" spans="22:26">
      <c r="V33050" s="288"/>
      <c r="W33050" s="287"/>
      <c r="Z33050" s="289"/>
    </row>
    <row r="33051" spans="22:26">
      <c r="V33051" s="288"/>
      <c r="W33051" s="287"/>
      <c r="Z33051" s="289"/>
    </row>
    <row r="33052" spans="22:26">
      <c r="V33052" s="288"/>
      <c r="W33052" s="287"/>
      <c r="Z33052" s="289"/>
    </row>
    <row r="33053" spans="22:26">
      <c r="V33053" s="288"/>
      <c r="W33053" s="287"/>
      <c r="Z33053" s="289"/>
    </row>
    <row r="33054" spans="22:26">
      <c r="V33054" s="288"/>
      <c r="W33054" s="287"/>
      <c r="Z33054" s="289"/>
    </row>
    <row r="33055" spans="22:26">
      <c r="V33055" s="288"/>
      <c r="W33055" s="287"/>
      <c r="Z33055" s="289"/>
    </row>
    <row r="33056" spans="22:26">
      <c r="V33056" s="288"/>
      <c r="W33056" s="287"/>
      <c r="Z33056" s="289"/>
    </row>
    <row r="33057" spans="22:26">
      <c r="V33057" s="288"/>
      <c r="W33057" s="287"/>
      <c r="Z33057" s="289"/>
    </row>
    <row r="33058" spans="22:26">
      <c r="V33058" s="288"/>
      <c r="W33058" s="287"/>
      <c r="Z33058" s="289"/>
    </row>
    <row r="33059" spans="22:26">
      <c r="V33059" s="288"/>
      <c r="W33059" s="287"/>
      <c r="Z33059" s="289"/>
    </row>
    <row r="33060" spans="22:26">
      <c r="V33060" s="288"/>
      <c r="W33060" s="287"/>
      <c r="Z33060" s="289"/>
    </row>
    <row r="33061" spans="22:26">
      <c r="V33061" s="288"/>
      <c r="W33061" s="287"/>
      <c r="Z33061" s="289"/>
    </row>
    <row r="33062" spans="22:26">
      <c r="V33062" s="288"/>
      <c r="W33062" s="287"/>
      <c r="Z33062" s="289"/>
    </row>
    <row r="33063" spans="22:26">
      <c r="V33063" s="288"/>
      <c r="W33063" s="287"/>
      <c r="Z33063" s="289"/>
    </row>
    <row r="33064" spans="22:26">
      <c r="V33064" s="288"/>
      <c r="W33064" s="287"/>
      <c r="Z33064" s="289"/>
    </row>
    <row r="33065" spans="22:26">
      <c r="V33065" s="288"/>
      <c r="W33065" s="287"/>
      <c r="Z33065" s="289"/>
    </row>
    <row r="33066" spans="22:26">
      <c r="V33066" s="288"/>
      <c r="W33066" s="287"/>
      <c r="Z33066" s="289"/>
    </row>
    <row r="33067" spans="22:26">
      <c r="V33067" s="288"/>
      <c r="W33067" s="287"/>
      <c r="Z33067" s="289"/>
    </row>
    <row r="33068" spans="22:26">
      <c r="V33068" s="288"/>
      <c r="W33068" s="287"/>
      <c r="Z33068" s="289"/>
    </row>
    <row r="33069" spans="22:26">
      <c r="V33069" s="288"/>
      <c r="W33069" s="287"/>
      <c r="Z33069" s="289"/>
    </row>
    <row r="33070" spans="22:26">
      <c r="V33070" s="288"/>
      <c r="W33070" s="287"/>
      <c r="Z33070" s="289"/>
    </row>
    <row r="33071" spans="22:26">
      <c r="V33071" s="288"/>
      <c r="W33071" s="287"/>
      <c r="Z33071" s="289"/>
    </row>
    <row r="33072" spans="22:26">
      <c r="V33072" s="288"/>
      <c r="W33072" s="287"/>
      <c r="Z33072" s="289"/>
    </row>
    <row r="33073" spans="22:26">
      <c r="V33073" s="288"/>
      <c r="W33073" s="287"/>
      <c r="Z33073" s="289"/>
    </row>
    <row r="33074" spans="22:26">
      <c r="V33074" s="288"/>
      <c r="W33074" s="287"/>
      <c r="Z33074" s="289"/>
    </row>
    <row r="33075" spans="22:26">
      <c r="V33075" s="288"/>
      <c r="W33075" s="287"/>
      <c r="Z33075" s="289"/>
    </row>
    <row r="33076" spans="22:26">
      <c r="V33076" s="288"/>
      <c r="W33076" s="287"/>
      <c r="Z33076" s="289"/>
    </row>
    <row r="33077" spans="22:26">
      <c r="V33077" s="288"/>
      <c r="W33077" s="287"/>
      <c r="Z33077" s="289"/>
    </row>
    <row r="33078" spans="22:26">
      <c r="V33078" s="288"/>
      <c r="W33078" s="287"/>
      <c r="Z33078" s="289"/>
    </row>
    <row r="33079" spans="22:26">
      <c r="V33079" s="288"/>
      <c r="W33079" s="287"/>
      <c r="Z33079" s="289"/>
    </row>
    <row r="33080" spans="22:26">
      <c r="V33080" s="288"/>
      <c r="W33080" s="287"/>
      <c r="Z33080" s="289"/>
    </row>
    <row r="33081" spans="22:26">
      <c r="V33081" s="288"/>
      <c r="W33081" s="287"/>
      <c r="Z33081" s="289"/>
    </row>
    <row r="33082" spans="22:26">
      <c r="V33082" s="288"/>
      <c r="W33082" s="287"/>
      <c r="Z33082" s="289"/>
    </row>
    <row r="33083" spans="22:26">
      <c r="V33083" s="288"/>
      <c r="W33083" s="287"/>
      <c r="Z33083" s="289"/>
    </row>
    <row r="33084" spans="22:26">
      <c r="V33084" s="288"/>
      <c r="W33084" s="287"/>
      <c r="Z33084" s="289"/>
    </row>
    <row r="33085" spans="22:26">
      <c r="V33085" s="288"/>
      <c r="W33085" s="287"/>
      <c r="Z33085" s="289"/>
    </row>
    <row r="33086" spans="22:26">
      <c r="V33086" s="288"/>
      <c r="W33086" s="287"/>
      <c r="Z33086" s="289"/>
    </row>
    <row r="33087" spans="22:26">
      <c r="V33087" s="288"/>
      <c r="W33087" s="287"/>
      <c r="Z33087" s="289"/>
    </row>
    <row r="33088" spans="22:26">
      <c r="V33088" s="288"/>
      <c r="W33088" s="287"/>
      <c r="Z33088" s="289"/>
    </row>
    <row r="33089" spans="22:26">
      <c r="V33089" s="288"/>
      <c r="W33089" s="287"/>
      <c r="Z33089" s="289"/>
    </row>
    <row r="33090" spans="22:26">
      <c r="V33090" s="288"/>
      <c r="W33090" s="287"/>
      <c r="Z33090" s="289"/>
    </row>
    <row r="33091" spans="22:26">
      <c r="V33091" s="288"/>
      <c r="W33091" s="287"/>
      <c r="Z33091" s="289"/>
    </row>
    <row r="33092" spans="22:26">
      <c r="V33092" s="288"/>
      <c r="W33092" s="287"/>
      <c r="Z33092" s="289"/>
    </row>
    <row r="33093" spans="22:26">
      <c r="V33093" s="288"/>
      <c r="W33093" s="287"/>
      <c r="Z33093" s="289"/>
    </row>
    <row r="33094" spans="22:26">
      <c r="V33094" s="288"/>
      <c r="W33094" s="287"/>
      <c r="Z33094" s="289"/>
    </row>
    <row r="33095" spans="22:26">
      <c r="V33095" s="288"/>
      <c r="W33095" s="287"/>
      <c r="Z33095" s="289"/>
    </row>
    <row r="33096" spans="22:26">
      <c r="V33096" s="288"/>
      <c r="W33096" s="287"/>
      <c r="Z33096" s="289"/>
    </row>
    <row r="33097" spans="22:26">
      <c r="V33097" s="288"/>
      <c r="W33097" s="287"/>
      <c r="Z33097" s="289"/>
    </row>
    <row r="33098" spans="22:26">
      <c r="V33098" s="288"/>
      <c r="W33098" s="287"/>
      <c r="Z33098" s="289"/>
    </row>
    <row r="33099" spans="22:26">
      <c r="V33099" s="288"/>
      <c r="W33099" s="287"/>
      <c r="Z33099" s="289"/>
    </row>
    <row r="33100" spans="22:26">
      <c r="V33100" s="288"/>
      <c r="W33100" s="287"/>
      <c r="Z33100" s="289"/>
    </row>
    <row r="33101" spans="22:26">
      <c r="V33101" s="288"/>
      <c r="W33101" s="287"/>
      <c r="Z33101" s="289"/>
    </row>
    <row r="33102" spans="22:26">
      <c r="V33102" s="288"/>
      <c r="W33102" s="287"/>
      <c r="Z33102" s="289"/>
    </row>
    <row r="33103" spans="22:26">
      <c r="V33103" s="288"/>
      <c r="W33103" s="287"/>
      <c r="Z33103" s="289"/>
    </row>
    <row r="33104" spans="22:26">
      <c r="V33104" s="288"/>
      <c r="W33104" s="287"/>
      <c r="Z33104" s="289"/>
    </row>
    <row r="33105" spans="22:26">
      <c r="V33105" s="288"/>
      <c r="W33105" s="287"/>
      <c r="Z33105" s="289"/>
    </row>
    <row r="33106" spans="22:26">
      <c r="V33106" s="288"/>
      <c r="W33106" s="287"/>
      <c r="Z33106" s="289"/>
    </row>
    <row r="33107" spans="22:26">
      <c r="V33107" s="288"/>
      <c r="W33107" s="287"/>
      <c r="Z33107" s="289"/>
    </row>
    <row r="33108" spans="22:26">
      <c r="V33108" s="288"/>
      <c r="W33108" s="287"/>
      <c r="Z33108" s="289"/>
    </row>
    <row r="33109" spans="22:26">
      <c r="V33109" s="288"/>
      <c r="W33109" s="287"/>
      <c r="Z33109" s="289"/>
    </row>
    <row r="33110" spans="22:26">
      <c r="V33110" s="288"/>
      <c r="W33110" s="287"/>
      <c r="Z33110" s="289"/>
    </row>
    <row r="33111" spans="22:26">
      <c r="V33111" s="288"/>
      <c r="W33111" s="287"/>
      <c r="Z33111" s="289"/>
    </row>
    <row r="33112" spans="22:26">
      <c r="V33112" s="288"/>
      <c r="W33112" s="287"/>
      <c r="Z33112" s="289"/>
    </row>
    <row r="33113" spans="22:26">
      <c r="V33113" s="288"/>
      <c r="W33113" s="287"/>
      <c r="Z33113" s="289"/>
    </row>
    <row r="33114" spans="22:26">
      <c r="V33114" s="288"/>
      <c r="W33114" s="287"/>
      <c r="Z33114" s="289"/>
    </row>
    <row r="33115" spans="22:26">
      <c r="V33115" s="288"/>
      <c r="W33115" s="287"/>
      <c r="Z33115" s="289"/>
    </row>
    <row r="33116" spans="22:26">
      <c r="V33116" s="288"/>
      <c r="W33116" s="287"/>
      <c r="Z33116" s="289"/>
    </row>
    <row r="33117" spans="22:26">
      <c r="V33117" s="288"/>
      <c r="W33117" s="287"/>
      <c r="Z33117" s="289"/>
    </row>
    <row r="33118" spans="22:26">
      <c r="V33118" s="288"/>
      <c r="W33118" s="287"/>
      <c r="Z33118" s="289"/>
    </row>
    <row r="33119" spans="22:26">
      <c r="V33119" s="288"/>
      <c r="W33119" s="287"/>
      <c r="Z33119" s="289"/>
    </row>
    <row r="33120" spans="22:26">
      <c r="V33120" s="288"/>
      <c r="W33120" s="287"/>
      <c r="Z33120" s="289"/>
    </row>
    <row r="33121" spans="22:26">
      <c r="V33121" s="288"/>
      <c r="W33121" s="287"/>
      <c r="Z33121" s="289"/>
    </row>
    <row r="33122" spans="22:26">
      <c r="V33122" s="288"/>
      <c r="W33122" s="287"/>
      <c r="Z33122" s="289"/>
    </row>
    <row r="33123" spans="22:26">
      <c r="V33123" s="288"/>
      <c r="W33123" s="287"/>
      <c r="Z33123" s="289"/>
    </row>
    <row r="33124" spans="22:26">
      <c r="V33124" s="288"/>
      <c r="W33124" s="287"/>
      <c r="Z33124" s="289"/>
    </row>
    <row r="33125" spans="22:26">
      <c r="V33125" s="288"/>
      <c r="W33125" s="287"/>
      <c r="Z33125" s="289"/>
    </row>
    <row r="33126" spans="22:26">
      <c r="V33126" s="288"/>
      <c r="W33126" s="287"/>
      <c r="Z33126" s="289"/>
    </row>
    <row r="33127" spans="22:26">
      <c r="V33127" s="288"/>
      <c r="W33127" s="287"/>
      <c r="Z33127" s="289"/>
    </row>
    <row r="33128" spans="22:26">
      <c r="V33128" s="288"/>
      <c r="W33128" s="287"/>
      <c r="Z33128" s="289"/>
    </row>
    <row r="33129" spans="22:26">
      <c r="V33129" s="288"/>
      <c r="W33129" s="287"/>
      <c r="Z33129" s="289"/>
    </row>
    <row r="33130" spans="22:26">
      <c r="V33130" s="288"/>
      <c r="W33130" s="287"/>
      <c r="Z33130" s="289"/>
    </row>
    <row r="33131" spans="22:26">
      <c r="V33131" s="288"/>
      <c r="W33131" s="287"/>
      <c r="Z33131" s="289"/>
    </row>
    <row r="33132" spans="22:26">
      <c r="V33132" s="288"/>
      <c r="W33132" s="287"/>
      <c r="Z33132" s="289"/>
    </row>
    <row r="33133" spans="22:26">
      <c r="V33133" s="288"/>
      <c r="W33133" s="287"/>
      <c r="Z33133" s="289"/>
    </row>
    <row r="33134" spans="22:26">
      <c r="V33134" s="288"/>
      <c r="W33134" s="287"/>
      <c r="Z33134" s="289"/>
    </row>
    <row r="33135" spans="22:26">
      <c r="V33135" s="288"/>
      <c r="W33135" s="287"/>
      <c r="Z33135" s="289"/>
    </row>
    <row r="33136" spans="22:26">
      <c r="V33136" s="288"/>
      <c r="W33136" s="287"/>
      <c r="Z33136" s="289"/>
    </row>
    <row r="33137" spans="22:26">
      <c r="V33137" s="288"/>
      <c r="W33137" s="287"/>
      <c r="Z33137" s="289"/>
    </row>
    <row r="33138" spans="22:26">
      <c r="V33138" s="288"/>
      <c r="W33138" s="287"/>
      <c r="Z33138" s="289"/>
    </row>
    <row r="33139" spans="22:26">
      <c r="V33139" s="288"/>
      <c r="W33139" s="287"/>
      <c r="Z33139" s="289"/>
    </row>
    <row r="33140" spans="22:26">
      <c r="V33140" s="288"/>
      <c r="W33140" s="287"/>
      <c r="Z33140" s="289"/>
    </row>
    <row r="33141" spans="22:26">
      <c r="V33141" s="288"/>
      <c r="W33141" s="287"/>
      <c r="Z33141" s="289"/>
    </row>
    <row r="33142" spans="22:26">
      <c r="V33142" s="288"/>
      <c r="W33142" s="287"/>
      <c r="Z33142" s="289"/>
    </row>
    <row r="33143" spans="22:26">
      <c r="V33143" s="288"/>
      <c r="W33143" s="287"/>
      <c r="Z33143" s="289"/>
    </row>
    <row r="33144" spans="22:26">
      <c r="V33144" s="288"/>
      <c r="W33144" s="287"/>
      <c r="Z33144" s="289"/>
    </row>
    <row r="33145" spans="22:26">
      <c r="V33145" s="288"/>
      <c r="W33145" s="287"/>
      <c r="Z33145" s="289"/>
    </row>
    <row r="33146" spans="22:26">
      <c r="V33146" s="288"/>
      <c r="W33146" s="287"/>
      <c r="Z33146" s="289"/>
    </row>
    <row r="33147" spans="22:26">
      <c r="V33147" s="288"/>
      <c r="W33147" s="287"/>
      <c r="Z33147" s="289"/>
    </row>
    <row r="33148" spans="22:26">
      <c r="V33148" s="288"/>
      <c r="W33148" s="287"/>
      <c r="Z33148" s="289"/>
    </row>
    <row r="33149" spans="22:26">
      <c r="V33149" s="288"/>
      <c r="W33149" s="287"/>
      <c r="Z33149" s="289"/>
    </row>
    <row r="33150" spans="22:26">
      <c r="V33150" s="288"/>
      <c r="W33150" s="287"/>
      <c r="Z33150" s="289"/>
    </row>
    <row r="33151" spans="22:26">
      <c r="V33151" s="288"/>
      <c r="W33151" s="287"/>
      <c r="Z33151" s="289"/>
    </row>
    <row r="33152" spans="22:26">
      <c r="V33152" s="288"/>
      <c r="W33152" s="287"/>
      <c r="Z33152" s="289"/>
    </row>
    <row r="33153" spans="22:26">
      <c r="V33153" s="288"/>
      <c r="W33153" s="287"/>
      <c r="Z33153" s="289"/>
    </row>
    <row r="33154" spans="22:26">
      <c r="V33154" s="288"/>
      <c r="W33154" s="287"/>
      <c r="Z33154" s="289"/>
    </row>
    <row r="33155" spans="22:26">
      <c r="V33155" s="288"/>
      <c r="W33155" s="287"/>
      <c r="Z33155" s="289"/>
    </row>
    <row r="33156" spans="22:26">
      <c r="V33156" s="288"/>
      <c r="W33156" s="287"/>
      <c r="Z33156" s="289"/>
    </row>
    <row r="33157" spans="22:26">
      <c r="V33157" s="288"/>
      <c r="W33157" s="287"/>
      <c r="Z33157" s="289"/>
    </row>
    <row r="33158" spans="22:26">
      <c r="V33158" s="288"/>
      <c r="W33158" s="287"/>
      <c r="Z33158" s="289"/>
    </row>
    <row r="33159" spans="22:26">
      <c r="V33159" s="288"/>
      <c r="W33159" s="287"/>
      <c r="Z33159" s="289"/>
    </row>
    <row r="33160" spans="22:26">
      <c r="V33160" s="288"/>
      <c r="W33160" s="287"/>
      <c r="Z33160" s="289"/>
    </row>
    <row r="33161" spans="22:26">
      <c r="V33161" s="288"/>
      <c r="W33161" s="287"/>
      <c r="Z33161" s="289"/>
    </row>
    <row r="33162" spans="22:26">
      <c r="V33162" s="288"/>
      <c r="W33162" s="287"/>
      <c r="Z33162" s="289"/>
    </row>
    <row r="33163" spans="22:26">
      <c r="V33163" s="288"/>
      <c r="W33163" s="287"/>
      <c r="Z33163" s="289"/>
    </row>
    <row r="33164" spans="22:26">
      <c r="V33164" s="288"/>
      <c r="W33164" s="287"/>
      <c r="Z33164" s="289"/>
    </row>
    <row r="33165" spans="22:26">
      <c r="V33165" s="288"/>
      <c r="W33165" s="287"/>
      <c r="Z33165" s="289"/>
    </row>
    <row r="33166" spans="22:26">
      <c r="V33166" s="288"/>
      <c r="W33166" s="287"/>
      <c r="Z33166" s="289"/>
    </row>
    <row r="33167" spans="22:26">
      <c r="V33167" s="288"/>
      <c r="W33167" s="287"/>
      <c r="Z33167" s="289"/>
    </row>
    <row r="33168" spans="22:26">
      <c r="V33168" s="288"/>
      <c r="W33168" s="287"/>
      <c r="Z33168" s="289"/>
    </row>
    <row r="33169" spans="22:26">
      <c r="V33169" s="288"/>
      <c r="W33169" s="287"/>
      <c r="Z33169" s="289"/>
    </row>
    <row r="33170" spans="22:26">
      <c r="V33170" s="288"/>
      <c r="W33170" s="287"/>
      <c r="Z33170" s="289"/>
    </row>
    <row r="33171" spans="22:26">
      <c r="V33171" s="288"/>
      <c r="W33171" s="287"/>
      <c r="Z33171" s="289"/>
    </row>
    <row r="33172" spans="22:26">
      <c r="V33172" s="288"/>
      <c r="W33172" s="287"/>
      <c r="Z33172" s="289"/>
    </row>
    <row r="33173" spans="22:26">
      <c r="V33173" s="288"/>
      <c r="W33173" s="287"/>
      <c r="Z33173" s="289"/>
    </row>
    <row r="33174" spans="22:26">
      <c r="V33174" s="288"/>
      <c r="W33174" s="287"/>
      <c r="Z33174" s="289"/>
    </row>
    <row r="33175" spans="22:26">
      <c r="V33175" s="288"/>
      <c r="W33175" s="287"/>
      <c r="Z33175" s="289"/>
    </row>
    <row r="33176" spans="22:26">
      <c r="V33176" s="288"/>
      <c r="W33176" s="287"/>
      <c r="Z33176" s="289"/>
    </row>
    <row r="33177" spans="22:26">
      <c r="V33177" s="288"/>
      <c r="W33177" s="287"/>
      <c r="Z33177" s="289"/>
    </row>
    <row r="33178" spans="22:26">
      <c r="V33178" s="288"/>
      <c r="W33178" s="287"/>
      <c r="Z33178" s="289"/>
    </row>
    <row r="33179" spans="22:26">
      <c r="V33179" s="288"/>
      <c r="W33179" s="287"/>
      <c r="Z33179" s="289"/>
    </row>
    <row r="33180" spans="22:26">
      <c r="V33180" s="288"/>
      <c r="W33180" s="287"/>
      <c r="Z33180" s="289"/>
    </row>
    <row r="33181" spans="22:26">
      <c r="V33181" s="288"/>
      <c r="W33181" s="287"/>
      <c r="Z33181" s="289"/>
    </row>
    <row r="33182" spans="22:26">
      <c r="V33182" s="288"/>
      <c r="W33182" s="287"/>
      <c r="Z33182" s="289"/>
    </row>
    <row r="33183" spans="22:26">
      <c r="V33183" s="288"/>
      <c r="W33183" s="287"/>
      <c r="Z33183" s="289"/>
    </row>
    <row r="33184" spans="22:26">
      <c r="V33184" s="288"/>
      <c r="W33184" s="287"/>
      <c r="Z33184" s="289"/>
    </row>
    <row r="33185" spans="22:26">
      <c r="V33185" s="288"/>
      <c r="W33185" s="287"/>
      <c r="Z33185" s="289"/>
    </row>
    <row r="33186" spans="22:26">
      <c r="V33186" s="288"/>
      <c r="W33186" s="287"/>
      <c r="Z33186" s="289"/>
    </row>
    <row r="33187" spans="22:26">
      <c r="V33187" s="288"/>
      <c r="W33187" s="287"/>
      <c r="Z33187" s="289"/>
    </row>
    <row r="33188" spans="22:26">
      <c r="V33188" s="288"/>
      <c r="W33188" s="287"/>
      <c r="Z33188" s="289"/>
    </row>
    <row r="33189" spans="22:26">
      <c r="V33189" s="288"/>
      <c r="W33189" s="287"/>
      <c r="Z33189" s="289"/>
    </row>
    <row r="33190" spans="22:26">
      <c r="V33190" s="288"/>
      <c r="W33190" s="287"/>
      <c r="Z33190" s="289"/>
    </row>
    <row r="33191" spans="22:26">
      <c r="V33191" s="288"/>
      <c r="W33191" s="287"/>
      <c r="Z33191" s="289"/>
    </row>
    <row r="33192" spans="22:26">
      <c r="V33192" s="288"/>
      <c r="W33192" s="287"/>
      <c r="Z33192" s="289"/>
    </row>
    <row r="33193" spans="22:26">
      <c r="V33193" s="288"/>
      <c r="W33193" s="287"/>
      <c r="Z33193" s="289"/>
    </row>
    <row r="33194" spans="22:26">
      <c r="V33194" s="288"/>
      <c r="W33194" s="287"/>
      <c r="Z33194" s="289"/>
    </row>
    <row r="33195" spans="22:26">
      <c r="V33195" s="288"/>
      <c r="W33195" s="287"/>
      <c r="Z33195" s="289"/>
    </row>
    <row r="33196" spans="22:26">
      <c r="V33196" s="288"/>
      <c r="W33196" s="287"/>
      <c r="Z33196" s="289"/>
    </row>
    <row r="33197" spans="22:26">
      <c r="V33197" s="288"/>
      <c r="W33197" s="287"/>
      <c r="Z33197" s="289"/>
    </row>
    <row r="33198" spans="22:26">
      <c r="V33198" s="288"/>
      <c r="W33198" s="287"/>
      <c r="Z33198" s="289"/>
    </row>
    <row r="33199" spans="22:26">
      <c r="V33199" s="288"/>
      <c r="W33199" s="287"/>
      <c r="Z33199" s="289"/>
    </row>
    <row r="33200" spans="22:26">
      <c r="V33200" s="288"/>
      <c r="W33200" s="287"/>
      <c r="Z33200" s="289"/>
    </row>
    <row r="33201" spans="22:26">
      <c r="V33201" s="288"/>
      <c r="W33201" s="287"/>
      <c r="Z33201" s="289"/>
    </row>
    <row r="33202" spans="22:26">
      <c r="V33202" s="288"/>
      <c r="W33202" s="287"/>
      <c r="Z33202" s="289"/>
    </row>
    <row r="33203" spans="22:26">
      <c r="V33203" s="288"/>
      <c r="W33203" s="287"/>
      <c r="Z33203" s="289"/>
    </row>
    <row r="33204" spans="22:26">
      <c r="V33204" s="288"/>
      <c r="W33204" s="287"/>
      <c r="Z33204" s="289"/>
    </row>
    <row r="33205" spans="22:26">
      <c r="V33205" s="288"/>
      <c r="W33205" s="287"/>
      <c r="Z33205" s="289"/>
    </row>
    <row r="33206" spans="22:26">
      <c r="V33206" s="288"/>
      <c r="W33206" s="287"/>
      <c r="Z33206" s="289"/>
    </row>
    <row r="33207" spans="22:26">
      <c r="V33207" s="288"/>
      <c r="W33207" s="287"/>
      <c r="Z33207" s="289"/>
    </row>
    <row r="33208" spans="22:26">
      <c r="V33208" s="288"/>
      <c r="W33208" s="287"/>
      <c r="Z33208" s="289"/>
    </row>
    <row r="33209" spans="22:26">
      <c r="V33209" s="288"/>
      <c r="W33209" s="287"/>
      <c r="Z33209" s="289"/>
    </row>
    <row r="33210" spans="22:26">
      <c r="V33210" s="288"/>
      <c r="W33210" s="287"/>
      <c r="Z33210" s="289"/>
    </row>
    <row r="33211" spans="22:26">
      <c r="V33211" s="288"/>
      <c r="W33211" s="287"/>
      <c r="Z33211" s="289"/>
    </row>
    <row r="33212" spans="22:26">
      <c r="V33212" s="288"/>
      <c r="W33212" s="287"/>
      <c r="Z33212" s="289"/>
    </row>
    <row r="33213" spans="22:26">
      <c r="V33213" s="288"/>
      <c r="W33213" s="287"/>
      <c r="Z33213" s="289"/>
    </row>
    <row r="33214" spans="22:26">
      <c r="V33214" s="288"/>
      <c r="W33214" s="287"/>
      <c r="Z33214" s="289"/>
    </row>
    <row r="33215" spans="22:26">
      <c r="V33215" s="288"/>
      <c r="W33215" s="287"/>
      <c r="Z33215" s="289"/>
    </row>
    <row r="33216" spans="22:26">
      <c r="V33216" s="288"/>
      <c r="W33216" s="287"/>
      <c r="Z33216" s="289"/>
    </row>
    <row r="33217" spans="22:26">
      <c r="V33217" s="288"/>
      <c r="W33217" s="287"/>
      <c r="Z33217" s="289"/>
    </row>
    <row r="33218" spans="22:26">
      <c r="V33218" s="288"/>
      <c r="W33218" s="287"/>
      <c r="Z33218" s="289"/>
    </row>
    <row r="33219" spans="22:26">
      <c r="V33219" s="288"/>
      <c r="W33219" s="287"/>
      <c r="Z33219" s="289"/>
    </row>
    <row r="33220" spans="22:26">
      <c r="V33220" s="288"/>
      <c r="W33220" s="287"/>
      <c r="Z33220" s="289"/>
    </row>
    <row r="33221" spans="22:26">
      <c r="V33221" s="288"/>
      <c r="W33221" s="287"/>
      <c r="Z33221" s="289"/>
    </row>
    <row r="33222" spans="22:26">
      <c r="V33222" s="288"/>
      <c r="W33222" s="287"/>
      <c r="Z33222" s="289"/>
    </row>
    <row r="33223" spans="22:26">
      <c r="V33223" s="288"/>
      <c r="W33223" s="287"/>
      <c r="Z33223" s="289"/>
    </row>
    <row r="33224" spans="22:26">
      <c r="V33224" s="288"/>
      <c r="W33224" s="287"/>
      <c r="Z33224" s="289"/>
    </row>
    <row r="33225" spans="22:26">
      <c r="V33225" s="288"/>
      <c r="W33225" s="287"/>
      <c r="Z33225" s="289"/>
    </row>
    <row r="33226" spans="22:26">
      <c r="V33226" s="288"/>
      <c r="W33226" s="287"/>
      <c r="Z33226" s="289"/>
    </row>
    <row r="33227" spans="22:26">
      <c r="V33227" s="288"/>
      <c r="W33227" s="287"/>
      <c r="Z33227" s="289"/>
    </row>
    <row r="33228" spans="22:26">
      <c r="V33228" s="288"/>
      <c r="W33228" s="287"/>
      <c r="Z33228" s="289"/>
    </row>
    <row r="33229" spans="22:26">
      <c r="V33229" s="288"/>
      <c r="W33229" s="287"/>
      <c r="Z33229" s="289"/>
    </row>
    <row r="33230" spans="22:26">
      <c r="V33230" s="288"/>
      <c r="W33230" s="287"/>
      <c r="Z33230" s="289"/>
    </row>
    <row r="33231" spans="22:26">
      <c r="V33231" s="288"/>
      <c r="W33231" s="287"/>
      <c r="Z33231" s="289"/>
    </row>
    <row r="33232" spans="22:26">
      <c r="V33232" s="288"/>
      <c r="W33232" s="287"/>
      <c r="Z33232" s="289"/>
    </row>
    <row r="33233" spans="22:26">
      <c r="V33233" s="288"/>
      <c r="W33233" s="287"/>
      <c r="Z33233" s="289"/>
    </row>
    <row r="33234" spans="22:26">
      <c r="V33234" s="288"/>
      <c r="W33234" s="287"/>
      <c r="Z33234" s="289"/>
    </row>
    <row r="33235" spans="22:26">
      <c r="V33235" s="288"/>
      <c r="W33235" s="287"/>
      <c r="Z33235" s="289"/>
    </row>
    <row r="33236" spans="22:26">
      <c r="V33236" s="288"/>
      <c r="W33236" s="287"/>
      <c r="Z33236" s="289"/>
    </row>
    <row r="33237" spans="22:26">
      <c r="V33237" s="288"/>
      <c r="W33237" s="287"/>
      <c r="Z33237" s="289"/>
    </row>
    <row r="33238" spans="22:26">
      <c r="V33238" s="288"/>
      <c r="W33238" s="287"/>
      <c r="Z33238" s="289"/>
    </row>
    <row r="33239" spans="22:26">
      <c r="V33239" s="288"/>
      <c r="W33239" s="287"/>
      <c r="Z33239" s="289"/>
    </row>
    <row r="33240" spans="22:26">
      <c r="V33240" s="288"/>
      <c r="W33240" s="287"/>
      <c r="Z33240" s="289"/>
    </row>
    <row r="33241" spans="22:26">
      <c r="V33241" s="288"/>
      <c r="W33241" s="287"/>
      <c r="Z33241" s="289"/>
    </row>
    <row r="33242" spans="22:26">
      <c r="V33242" s="288"/>
      <c r="W33242" s="287"/>
      <c r="Z33242" s="289"/>
    </row>
    <row r="33243" spans="22:26">
      <c r="V33243" s="288"/>
      <c r="W33243" s="287"/>
      <c r="Z33243" s="289"/>
    </row>
    <row r="33244" spans="22:26">
      <c r="V33244" s="288"/>
      <c r="W33244" s="287"/>
      <c r="Z33244" s="289"/>
    </row>
    <row r="33245" spans="22:26">
      <c r="V33245" s="288"/>
      <c r="W33245" s="287"/>
      <c r="Z33245" s="289"/>
    </row>
    <row r="33246" spans="22:26">
      <c r="V33246" s="288"/>
      <c r="W33246" s="287"/>
      <c r="Z33246" s="289"/>
    </row>
    <row r="33247" spans="22:26">
      <c r="V33247" s="288"/>
      <c r="W33247" s="287"/>
      <c r="Z33247" s="289"/>
    </row>
    <row r="33248" spans="22:26">
      <c r="V33248" s="288"/>
      <c r="W33248" s="287"/>
      <c r="Z33248" s="289"/>
    </row>
    <row r="33249" spans="22:26">
      <c r="V33249" s="288"/>
      <c r="W33249" s="287"/>
      <c r="Z33249" s="289"/>
    </row>
    <row r="33250" spans="22:26">
      <c r="V33250" s="288"/>
      <c r="W33250" s="287"/>
      <c r="Z33250" s="289"/>
    </row>
    <row r="33251" spans="22:26">
      <c r="V33251" s="288"/>
      <c r="W33251" s="287"/>
      <c r="Z33251" s="289"/>
    </row>
    <row r="33252" spans="22:26">
      <c r="V33252" s="288"/>
      <c r="W33252" s="287"/>
      <c r="Z33252" s="289"/>
    </row>
    <row r="33253" spans="22:26">
      <c r="V33253" s="288"/>
      <c r="W33253" s="287"/>
      <c r="Z33253" s="289"/>
    </row>
    <row r="33254" spans="22:26">
      <c r="V33254" s="288"/>
      <c r="W33254" s="287"/>
      <c r="Z33254" s="289"/>
    </row>
    <row r="33255" spans="22:26">
      <c r="V33255" s="288"/>
      <c r="W33255" s="287"/>
      <c r="Z33255" s="289"/>
    </row>
    <row r="33256" spans="22:26">
      <c r="V33256" s="288"/>
      <c r="W33256" s="287"/>
      <c r="Z33256" s="289"/>
    </row>
    <row r="33257" spans="22:26">
      <c r="V33257" s="288"/>
      <c r="W33257" s="287"/>
      <c r="Z33257" s="289"/>
    </row>
    <row r="33258" spans="22:26">
      <c r="V33258" s="288"/>
      <c r="W33258" s="287"/>
      <c r="Z33258" s="289"/>
    </row>
    <row r="33259" spans="22:26">
      <c r="V33259" s="288"/>
      <c r="W33259" s="287"/>
      <c r="Z33259" s="289"/>
    </row>
    <row r="33260" spans="22:26">
      <c r="V33260" s="288"/>
      <c r="W33260" s="287"/>
      <c r="Z33260" s="289"/>
    </row>
    <row r="33261" spans="22:26">
      <c r="V33261" s="288"/>
      <c r="W33261" s="287"/>
      <c r="Z33261" s="289"/>
    </row>
    <row r="33262" spans="22:26">
      <c r="V33262" s="288"/>
      <c r="W33262" s="287"/>
      <c r="Z33262" s="289"/>
    </row>
    <row r="33263" spans="22:26">
      <c r="V33263" s="288"/>
      <c r="W33263" s="287"/>
      <c r="Z33263" s="289"/>
    </row>
    <row r="33264" spans="22:26">
      <c r="V33264" s="288"/>
      <c r="W33264" s="287"/>
      <c r="Z33264" s="289"/>
    </row>
    <row r="33265" spans="22:26">
      <c r="V33265" s="288"/>
      <c r="W33265" s="287"/>
      <c r="Z33265" s="289"/>
    </row>
    <row r="33266" spans="22:26">
      <c r="V33266" s="288"/>
      <c r="W33266" s="287"/>
      <c r="Z33266" s="289"/>
    </row>
    <row r="33267" spans="22:26">
      <c r="V33267" s="288"/>
      <c r="W33267" s="287"/>
      <c r="Z33267" s="289"/>
    </row>
    <row r="33268" spans="22:26">
      <c r="V33268" s="288"/>
      <c r="W33268" s="287"/>
      <c r="Z33268" s="289"/>
    </row>
    <row r="33269" spans="22:26">
      <c r="V33269" s="288"/>
      <c r="W33269" s="287"/>
      <c r="Z33269" s="289"/>
    </row>
    <row r="33270" spans="22:26">
      <c r="V33270" s="288"/>
      <c r="W33270" s="287"/>
      <c r="Z33270" s="289"/>
    </row>
    <row r="33271" spans="22:26">
      <c r="V33271" s="288"/>
      <c r="W33271" s="287"/>
      <c r="Z33271" s="289"/>
    </row>
    <row r="33272" spans="22:26">
      <c r="V33272" s="288"/>
      <c r="W33272" s="287"/>
      <c r="Z33272" s="289"/>
    </row>
    <row r="33273" spans="22:26">
      <c r="V33273" s="288"/>
      <c r="W33273" s="287"/>
      <c r="Z33273" s="289"/>
    </row>
    <row r="33274" spans="22:26">
      <c r="V33274" s="288"/>
      <c r="W33274" s="287"/>
      <c r="Z33274" s="289"/>
    </row>
    <row r="33275" spans="22:26">
      <c r="V33275" s="288"/>
      <c r="W33275" s="287"/>
      <c r="Z33275" s="289"/>
    </row>
    <row r="33276" spans="22:26">
      <c r="V33276" s="288"/>
      <c r="W33276" s="287"/>
      <c r="Z33276" s="289"/>
    </row>
    <row r="33277" spans="22:26">
      <c r="V33277" s="288"/>
      <c r="W33277" s="287"/>
      <c r="Z33277" s="289"/>
    </row>
    <row r="33278" spans="22:26">
      <c r="V33278" s="288"/>
      <c r="W33278" s="287"/>
      <c r="Z33278" s="289"/>
    </row>
    <row r="33279" spans="22:26">
      <c r="V33279" s="288"/>
      <c r="W33279" s="287"/>
      <c r="Z33279" s="289"/>
    </row>
    <row r="33280" spans="22:26">
      <c r="V33280" s="288"/>
      <c r="W33280" s="287"/>
      <c r="Z33280" s="289"/>
    </row>
    <row r="33281" spans="22:26">
      <c r="V33281" s="288"/>
      <c r="W33281" s="287"/>
      <c r="Z33281" s="289"/>
    </row>
    <row r="33282" spans="22:26">
      <c r="V33282" s="288"/>
      <c r="W33282" s="287"/>
      <c r="Z33282" s="289"/>
    </row>
    <row r="33283" spans="22:26">
      <c r="V33283" s="288"/>
      <c r="W33283" s="287"/>
      <c r="Z33283" s="289"/>
    </row>
    <row r="33284" spans="22:26">
      <c r="V33284" s="288"/>
      <c r="W33284" s="287"/>
      <c r="Z33284" s="289"/>
    </row>
    <row r="33285" spans="22:26">
      <c r="V33285" s="288"/>
      <c r="W33285" s="287"/>
      <c r="Z33285" s="289"/>
    </row>
    <row r="33286" spans="22:26">
      <c r="V33286" s="288"/>
      <c r="W33286" s="287"/>
      <c r="Z33286" s="289"/>
    </row>
    <row r="33287" spans="22:26">
      <c r="V33287" s="288"/>
      <c r="W33287" s="287"/>
      <c r="Z33287" s="289"/>
    </row>
    <row r="33288" spans="22:26">
      <c r="V33288" s="288"/>
      <c r="W33288" s="287"/>
      <c r="Z33288" s="289"/>
    </row>
    <row r="33289" spans="22:26">
      <c r="V33289" s="288"/>
      <c r="W33289" s="287"/>
      <c r="Z33289" s="289"/>
    </row>
    <row r="33290" spans="22:26">
      <c r="V33290" s="288"/>
      <c r="W33290" s="287"/>
      <c r="Z33290" s="289"/>
    </row>
    <row r="33291" spans="22:26">
      <c r="V33291" s="288"/>
      <c r="W33291" s="287"/>
      <c r="Z33291" s="289"/>
    </row>
    <row r="33292" spans="22:26">
      <c r="V33292" s="288"/>
      <c r="W33292" s="287"/>
      <c r="Z33292" s="289"/>
    </row>
    <row r="33293" spans="22:26">
      <c r="V33293" s="288"/>
      <c r="W33293" s="287"/>
      <c r="Z33293" s="289"/>
    </row>
    <row r="33294" spans="22:26">
      <c r="V33294" s="288"/>
      <c r="W33294" s="287"/>
      <c r="Z33294" s="289"/>
    </row>
    <row r="33295" spans="22:26">
      <c r="V33295" s="288"/>
      <c r="W33295" s="287"/>
      <c r="Z33295" s="289"/>
    </row>
    <row r="33296" spans="22:26">
      <c r="V33296" s="288"/>
      <c r="W33296" s="287"/>
      <c r="Z33296" s="289"/>
    </row>
    <row r="33297" spans="22:26">
      <c r="V33297" s="288"/>
      <c r="W33297" s="287"/>
      <c r="Z33297" s="289"/>
    </row>
    <row r="33298" spans="22:26">
      <c r="V33298" s="288"/>
      <c r="W33298" s="287"/>
      <c r="Z33298" s="289"/>
    </row>
    <row r="33299" spans="22:26">
      <c r="V33299" s="288"/>
      <c r="W33299" s="287"/>
      <c r="Z33299" s="289"/>
    </row>
    <row r="33300" spans="22:26">
      <c r="V33300" s="288"/>
      <c r="W33300" s="287"/>
      <c r="Z33300" s="289"/>
    </row>
    <row r="33301" spans="22:26">
      <c r="V33301" s="288"/>
      <c r="W33301" s="287"/>
      <c r="Z33301" s="289"/>
    </row>
    <row r="33302" spans="22:26">
      <c r="V33302" s="288"/>
      <c r="W33302" s="287"/>
      <c r="Z33302" s="289"/>
    </row>
    <row r="33303" spans="22:26">
      <c r="V33303" s="288"/>
      <c r="W33303" s="287"/>
      <c r="Z33303" s="289"/>
    </row>
    <row r="33304" spans="22:26">
      <c r="V33304" s="288"/>
      <c r="W33304" s="287"/>
      <c r="Z33304" s="289"/>
    </row>
    <row r="33305" spans="22:26">
      <c r="V33305" s="288"/>
      <c r="W33305" s="287"/>
      <c r="Z33305" s="289"/>
    </row>
    <row r="33306" spans="22:26">
      <c r="V33306" s="288"/>
      <c r="W33306" s="287"/>
      <c r="Z33306" s="289"/>
    </row>
    <row r="33307" spans="22:26">
      <c r="V33307" s="288"/>
      <c r="W33307" s="287"/>
      <c r="Z33307" s="289"/>
    </row>
    <row r="33308" spans="22:26">
      <c r="V33308" s="288"/>
      <c r="W33308" s="287"/>
      <c r="Z33308" s="289"/>
    </row>
    <row r="33309" spans="22:26">
      <c r="V33309" s="288"/>
      <c r="W33309" s="287"/>
      <c r="Z33309" s="289"/>
    </row>
    <row r="33310" spans="22:26">
      <c r="V33310" s="288"/>
      <c r="W33310" s="287"/>
      <c r="Z33310" s="289"/>
    </row>
    <row r="33311" spans="22:26">
      <c r="V33311" s="288"/>
      <c r="W33311" s="287"/>
      <c r="Z33311" s="289"/>
    </row>
    <row r="33312" spans="22:26">
      <c r="V33312" s="288"/>
      <c r="W33312" s="287"/>
      <c r="Z33312" s="289"/>
    </row>
    <row r="33313" spans="22:26">
      <c r="V33313" s="288"/>
      <c r="W33313" s="287"/>
      <c r="Z33313" s="289"/>
    </row>
    <row r="33314" spans="22:26">
      <c r="V33314" s="288"/>
      <c r="W33314" s="287"/>
      <c r="Z33314" s="289"/>
    </row>
    <row r="33315" spans="22:26">
      <c r="V33315" s="288"/>
      <c r="W33315" s="287"/>
      <c r="Z33315" s="289"/>
    </row>
    <row r="33316" spans="22:26">
      <c r="V33316" s="288"/>
      <c r="W33316" s="287"/>
      <c r="Z33316" s="289"/>
    </row>
    <row r="33317" spans="22:26">
      <c r="V33317" s="288"/>
      <c r="W33317" s="287"/>
      <c r="Z33317" s="289"/>
    </row>
    <row r="33318" spans="22:26">
      <c r="V33318" s="288"/>
      <c r="W33318" s="287"/>
      <c r="Z33318" s="289"/>
    </row>
    <row r="33319" spans="22:26">
      <c r="V33319" s="288"/>
      <c r="W33319" s="287"/>
      <c r="Z33319" s="289"/>
    </row>
    <row r="33320" spans="22:26">
      <c r="V33320" s="288"/>
      <c r="W33320" s="287"/>
      <c r="Z33320" s="289"/>
    </row>
    <row r="33321" spans="22:26">
      <c r="V33321" s="288"/>
      <c r="W33321" s="287"/>
      <c r="Z33321" s="289"/>
    </row>
    <row r="33322" spans="22:26">
      <c r="V33322" s="288"/>
      <c r="W33322" s="287"/>
      <c r="Z33322" s="289"/>
    </row>
    <row r="33323" spans="22:26">
      <c r="V33323" s="288"/>
      <c r="W33323" s="287"/>
      <c r="Z33323" s="289"/>
    </row>
    <row r="33324" spans="22:26">
      <c r="V33324" s="288"/>
      <c r="W33324" s="287"/>
      <c r="Z33324" s="289"/>
    </row>
    <row r="33325" spans="22:26">
      <c r="V33325" s="288"/>
      <c r="W33325" s="287"/>
      <c r="Z33325" s="289"/>
    </row>
    <row r="33326" spans="22:26">
      <c r="V33326" s="288"/>
      <c r="W33326" s="287"/>
      <c r="Z33326" s="289"/>
    </row>
    <row r="33327" spans="22:26">
      <c r="V33327" s="288"/>
      <c r="W33327" s="287"/>
      <c r="Z33327" s="289"/>
    </row>
    <row r="33328" spans="22:26">
      <c r="V33328" s="288"/>
      <c r="W33328" s="287"/>
      <c r="Z33328" s="289"/>
    </row>
    <row r="33329" spans="22:26">
      <c r="V33329" s="288"/>
      <c r="W33329" s="287"/>
      <c r="Z33329" s="289"/>
    </row>
    <row r="33330" spans="22:26">
      <c r="V33330" s="288"/>
      <c r="W33330" s="287"/>
      <c r="Z33330" s="289"/>
    </row>
    <row r="33331" spans="22:26">
      <c r="V33331" s="288"/>
      <c r="W33331" s="287"/>
      <c r="Z33331" s="289"/>
    </row>
    <row r="33332" spans="22:26">
      <c r="V33332" s="288"/>
      <c r="W33332" s="287"/>
      <c r="Z33332" s="289"/>
    </row>
    <row r="33333" spans="22:26">
      <c r="V33333" s="288"/>
      <c r="W33333" s="287"/>
      <c r="Z33333" s="289"/>
    </row>
    <row r="33334" spans="22:26">
      <c r="V33334" s="288"/>
      <c r="W33334" s="287"/>
      <c r="Z33334" s="289"/>
    </row>
    <row r="33335" spans="22:26">
      <c r="V33335" s="288"/>
      <c r="W33335" s="287"/>
      <c r="Z33335" s="289"/>
    </row>
    <row r="33336" spans="22:26">
      <c r="V33336" s="288"/>
      <c r="W33336" s="287"/>
      <c r="Z33336" s="289"/>
    </row>
    <row r="33337" spans="22:26">
      <c r="V33337" s="288"/>
      <c r="W33337" s="287"/>
      <c r="Z33337" s="289"/>
    </row>
    <row r="33338" spans="22:26">
      <c r="V33338" s="288"/>
      <c r="W33338" s="287"/>
      <c r="Z33338" s="289"/>
    </row>
    <row r="33339" spans="22:26">
      <c r="V33339" s="288"/>
      <c r="W33339" s="287"/>
      <c r="Z33339" s="289"/>
    </row>
    <row r="33340" spans="22:26">
      <c r="V33340" s="288"/>
      <c r="W33340" s="287"/>
      <c r="Z33340" s="289"/>
    </row>
    <row r="33341" spans="22:26">
      <c r="V33341" s="288"/>
      <c r="W33341" s="287"/>
      <c r="Z33341" s="289"/>
    </row>
    <row r="33342" spans="22:26">
      <c r="V33342" s="288"/>
      <c r="W33342" s="287"/>
      <c r="Z33342" s="289"/>
    </row>
    <row r="33343" spans="22:26">
      <c r="V33343" s="288"/>
      <c r="W33343" s="287"/>
      <c r="Z33343" s="289"/>
    </row>
    <row r="33344" spans="22:26">
      <c r="V33344" s="288"/>
      <c r="W33344" s="287"/>
      <c r="Z33344" s="289"/>
    </row>
    <row r="33345" spans="22:26">
      <c r="V33345" s="288"/>
      <c r="W33345" s="287"/>
      <c r="Z33345" s="289"/>
    </row>
    <row r="33346" spans="22:26">
      <c r="V33346" s="288"/>
      <c r="W33346" s="287"/>
      <c r="Z33346" s="289"/>
    </row>
    <row r="33347" spans="22:26">
      <c r="V33347" s="288"/>
      <c r="W33347" s="287"/>
      <c r="Z33347" s="289"/>
    </row>
    <row r="33348" spans="22:26">
      <c r="V33348" s="288"/>
      <c r="W33348" s="287"/>
      <c r="Z33348" s="289"/>
    </row>
    <row r="33349" spans="22:26">
      <c r="V33349" s="288"/>
      <c r="W33349" s="287"/>
      <c r="Z33349" s="289"/>
    </row>
    <row r="33350" spans="22:26">
      <c r="V33350" s="288"/>
      <c r="W33350" s="287"/>
      <c r="Z33350" s="289"/>
    </row>
    <row r="33351" spans="22:26">
      <c r="V33351" s="288"/>
      <c r="W33351" s="287"/>
      <c r="Z33351" s="289"/>
    </row>
    <row r="33352" spans="22:26">
      <c r="V33352" s="288"/>
      <c r="W33352" s="287"/>
      <c r="Z33352" s="289"/>
    </row>
    <row r="33353" spans="22:26">
      <c r="V33353" s="288"/>
      <c r="W33353" s="287"/>
      <c r="Z33353" s="289"/>
    </row>
    <row r="33354" spans="22:26">
      <c r="V33354" s="288"/>
      <c r="W33354" s="287"/>
      <c r="Z33354" s="289"/>
    </row>
    <row r="33355" spans="22:26">
      <c r="V33355" s="288"/>
      <c r="W33355" s="287"/>
      <c r="Z33355" s="289"/>
    </row>
    <row r="33356" spans="22:26">
      <c r="V33356" s="288"/>
      <c r="W33356" s="287"/>
      <c r="Z33356" s="289"/>
    </row>
    <row r="33357" spans="22:26">
      <c r="V33357" s="288"/>
      <c r="W33357" s="287"/>
      <c r="Z33357" s="289"/>
    </row>
    <row r="33358" spans="22:26">
      <c r="V33358" s="288"/>
      <c r="W33358" s="287"/>
      <c r="Z33358" s="289"/>
    </row>
    <row r="33359" spans="22:26">
      <c r="V33359" s="288"/>
      <c r="W33359" s="287"/>
      <c r="Z33359" s="289"/>
    </row>
    <row r="33360" spans="22:26">
      <c r="V33360" s="288"/>
      <c r="W33360" s="287"/>
      <c r="Z33360" s="289"/>
    </row>
    <row r="33361" spans="22:26">
      <c r="V33361" s="288"/>
      <c r="W33361" s="287"/>
      <c r="Z33361" s="289"/>
    </row>
    <row r="33362" spans="22:26">
      <c r="V33362" s="288"/>
      <c r="W33362" s="287"/>
      <c r="Z33362" s="289"/>
    </row>
    <row r="33363" spans="22:26">
      <c r="V33363" s="288"/>
      <c r="W33363" s="287"/>
      <c r="Z33363" s="289"/>
    </row>
    <row r="33364" spans="22:26">
      <c r="V33364" s="288"/>
      <c r="W33364" s="287"/>
      <c r="Z33364" s="289"/>
    </row>
    <row r="33365" spans="22:26">
      <c r="V33365" s="288"/>
      <c r="W33365" s="287"/>
      <c r="Z33365" s="289"/>
    </row>
    <row r="33366" spans="22:26">
      <c r="V33366" s="288"/>
      <c r="W33366" s="287"/>
      <c r="Z33366" s="289"/>
    </row>
    <row r="33367" spans="22:26">
      <c r="V33367" s="288"/>
      <c r="W33367" s="287"/>
      <c r="Z33367" s="289"/>
    </row>
    <row r="33368" spans="22:26">
      <c r="V33368" s="288"/>
      <c r="W33368" s="287"/>
      <c r="Z33368" s="289"/>
    </row>
    <row r="33369" spans="22:26">
      <c r="V33369" s="288"/>
      <c r="W33369" s="287"/>
      <c r="Z33369" s="289"/>
    </row>
    <row r="33370" spans="22:26">
      <c r="V33370" s="288"/>
      <c r="W33370" s="287"/>
      <c r="Z33370" s="289"/>
    </row>
    <row r="33371" spans="22:26">
      <c r="V33371" s="288"/>
      <c r="W33371" s="287"/>
      <c r="Z33371" s="289"/>
    </row>
    <row r="33372" spans="22:26">
      <c r="V33372" s="288"/>
      <c r="W33372" s="287"/>
      <c r="Z33372" s="289"/>
    </row>
    <row r="33373" spans="22:26">
      <c r="V33373" s="288"/>
      <c r="W33373" s="287"/>
      <c r="Z33373" s="289"/>
    </row>
    <row r="33374" spans="22:26">
      <c r="V33374" s="288"/>
      <c r="W33374" s="287"/>
      <c r="Z33374" s="289"/>
    </row>
    <row r="33375" spans="22:26">
      <c r="V33375" s="288"/>
      <c r="W33375" s="287"/>
      <c r="Z33375" s="289"/>
    </row>
    <row r="33376" spans="22:26">
      <c r="V33376" s="288"/>
      <c r="W33376" s="287"/>
      <c r="Z33376" s="289"/>
    </row>
    <row r="33377" spans="22:26">
      <c r="V33377" s="288"/>
      <c r="W33377" s="287"/>
      <c r="Z33377" s="289"/>
    </row>
    <row r="33378" spans="22:26">
      <c r="V33378" s="288"/>
      <c r="W33378" s="287"/>
      <c r="Z33378" s="289"/>
    </row>
    <row r="33379" spans="22:26">
      <c r="V33379" s="288"/>
      <c r="W33379" s="287"/>
      <c r="Z33379" s="289"/>
    </row>
    <row r="33380" spans="22:26">
      <c r="V33380" s="288"/>
      <c r="W33380" s="287"/>
      <c r="Z33380" s="289"/>
    </row>
    <row r="33381" spans="22:26">
      <c r="V33381" s="288"/>
      <c r="W33381" s="287"/>
      <c r="Z33381" s="289"/>
    </row>
    <row r="33382" spans="22:26">
      <c r="V33382" s="288"/>
      <c r="W33382" s="287"/>
      <c r="Z33382" s="289"/>
    </row>
    <row r="33383" spans="22:26">
      <c r="V33383" s="288"/>
      <c r="W33383" s="287"/>
      <c r="Z33383" s="289"/>
    </row>
    <row r="33384" spans="22:26">
      <c r="V33384" s="288"/>
      <c r="W33384" s="287"/>
      <c r="Z33384" s="289"/>
    </row>
    <row r="33385" spans="22:26">
      <c r="V33385" s="288"/>
      <c r="W33385" s="287"/>
      <c r="Z33385" s="289"/>
    </row>
    <row r="33386" spans="22:26">
      <c r="V33386" s="288"/>
      <c r="W33386" s="287"/>
      <c r="Z33386" s="289"/>
    </row>
    <row r="33387" spans="22:26">
      <c r="V33387" s="288"/>
      <c r="W33387" s="287"/>
      <c r="Z33387" s="289"/>
    </row>
    <row r="33388" spans="22:26">
      <c r="V33388" s="288"/>
      <c r="W33388" s="287"/>
      <c r="Z33388" s="289"/>
    </row>
    <row r="33389" spans="22:26">
      <c r="V33389" s="288"/>
      <c r="W33389" s="287"/>
      <c r="Z33389" s="289"/>
    </row>
    <row r="33390" spans="22:26">
      <c r="V33390" s="288"/>
      <c r="W33390" s="287"/>
      <c r="Z33390" s="289"/>
    </row>
    <row r="33391" spans="22:26">
      <c r="V33391" s="288"/>
      <c r="W33391" s="287"/>
      <c r="Z33391" s="289"/>
    </row>
    <row r="33392" spans="22:26">
      <c r="V33392" s="288"/>
      <c r="W33392" s="287"/>
      <c r="Z33392" s="289"/>
    </row>
    <row r="33393" spans="22:26">
      <c r="V33393" s="288"/>
      <c r="W33393" s="287"/>
      <c r="Z33393" s="289"/>
    </row>
    <row r="33394" spans="22:26">
      <c r="V33394" s="288"/>
      <c r="W33394" s="287"/>
      <c r="Z33394" s="289"/>
    </row>
    <row r="33395" spans="22:26">
      <c r="V33395" s="288"/>
      <c r="W33395" s="287"/>
      <c r="Z33395" s="289"/>
    </row>
    <row r="33396" spans="22:26">
      <c r="V33396" s="288"/>
      <c r="W33396" s="287"/>
      <c r="Z33396" s="289"/>
    </row>
    <row r="33397" spans="22:26">
      <c r="V33397" s="288"/>
      <c r="W33397" s="287"/>
      <c r="Z33397" s="289"/>
    </row>
    <row r="33398" spans="22:26">
      <c r="V33398" s="288"/>
      <c r="W33398" s="287"/>
      <c r="Z33398" s="289"/>
    </row>
    <row r="33399" spans="22:26">
      <c r="V33399" s="288"/>
      <c r="W33399" s="287"/>
      <c r="Z33399" s="289"/>
    </row>
    <row r="33400" spans="22:26">
      <c r="V33400" s="288"/>
      <c r="W33400" s="287"/>
      <c r="Z33400" s="289"/>
    </row>
    <row r="33401" spans="22:26">
      <c r="V33401" s="288"/>
      <c r="W33401" s="287"/>
      <c r="Z33401" s="289"/>
    </row>
    <row r="33402" spans="22:26">
      <c r="V33402" s="288"/>
      <c r="W33402" s="287"/>
      <c r="Z33402" s="289"/>
    </row>
    <row r="33403" spans="22:26">
      <c r="V33403" s="288"/>
      <c r="W33403" s="287"/>
      <c r="Z33403" s="289"/>
    </row>
    <row r="33404" spans="22:26">
      <c r="V33404" s="288"/>
      <c r="W33404" s="287"/>
      <c r="Z33404" s="289"/>
    </row>
    <row r="33405" spans="22:26">
      <c r="V33405" s="288"/>
      <c r="W33405" s="287"/>
      <c r="Z33405" s="289"/>
    </row>
    <row r="33406" spans="22:26">
      <c r="V33406" s="288"/>
      <c r="W33406" s="287"/>
      <c r="Z33406" s="289"/>
    </row>
    <row r="33407" spans="22:26">
      <c r="V33407" s="288"/>
      <c r="W33407" s="287"/>
      <c r="Z33407" s="289"/>
    </row>
    <row r="33408" spans="22:26">
      <c r="V33408" s="288"/>
      <c r="W33408" s="287"/>
      <c r="Z33408" s="289"/>
    </row>
    <row r="33409" spans="22:26">
      <c r="V33409" s="288"/>
      <c r="W33409" s="287"/>
      <c r="Z33409" s="289"/>
    </row>
    <row r="33410" spans="22:26">
      <c r="V33410" s="288"/>
      <c r="W33410" s="287"/>
      <c r="Z33410" s="289"/>
    </row>
    <row r="33411" spans="22:26">
      <c r="V33411" s="288"/>
      <c r="W33411" s="287"/>
      <c r="Z33411" s="289"/>
    </row>
    <row r="33412" spans="22:26">
      <c r="V33412" s="288"/>
      <c r="W33412" s="287"/>
      <c r="Z33412" s="289"/>
    </row>
    <row r="33413" spans="22:26">
      <c r="V33413" s="288"/>
      <c r="W33413" s="287"/>
      <c r="Z33413" s="289"/>
    </row>
    <row r="33414" spans="22:26">
      <c r="V33414" s="288"/>
      <c r="W33414" s="287"/>
      <c r="Z33414" s="289"/>
    </row>
    <row r="33415" spans="22:26">
      <c r="V33415" s="288"/>
      <c r="W33415" s="287"/>
      <c r="Z33415" s="289"/>
    </row>
    <row r="33416" spans="22:26">
      <c r="V33416" s="288"/>
      <c r="W33416" s="287"/>
      <c r="Z33416" s="289"/>
    </row>
    <row r="33417" spans="22:26">
      <c r="V33417" s="288"/>
      <c r="W33417" s="287"/>
      <c r="Z33417" s="289"/>
    </row>
    <row r="33418" spans="22:26">
      <c r="V33418" s="288"/>
      <c r="W33418" s="287"/>
      <c r="Z33418" s="289"/>
    </row>
    <row r="33419" spans="22:26">
      <c r="V33419" s="288"/>
      <c r="W33419" s="287"/>
      <c r="Z33419" s="289"/>
    </row>
    <row r="33420" spans="22:26">
      <c r="V33420" s="288"/>
      <c r="W33420" s="287"/>
      <c r="Z33420" s="289"/>
    </row>
    <row r="33421" spans="22:26">
      <c r="V33421" s="288"/>
      <c r="W33421" s="287"/>
      <c r="Z33421" s="289"/>
    </row>
    <row r="33422" spans="22:26">
      <c r="V33422" s="288"/>
      <c r="W33422" s="287"/>
      <c r="Z33422" s="289"/>
    </row>
    <row r="33423" spans="22:26">
      <c r="V33423" s="288"/>
      <c r="W33423" s="287"/>
      <c r="Z33423" s="289"/>
    </row>
    <row r="33424" spans="22:26">
      <c r="V33424" s="288"/>
      <c r="W33424" s="287"/>
      <c r="Z33424" s="289"/>
    </row>
    <row r="33425" spans="22:26">
      <c r="V33425" s="288"/>
      <c r="W33425" s="287"/>
      <c r="Z33425" s="289"/>
    </row>
    <row r="33426" spans="22:26">
      <c r="V33426" s="288"/>
      <c r="W33426" s="287"/>
      <c r="Z33426" s="289"/>
    </row>
    <row r="33427" spans="22:26">
      <c r="V33427" s="288"/>
      <c r="W33427" s="287"/>
      <c r="Z33427" s="289"/>
    </row>
    <row r="33428" spans="22:26">
      <c r="V33428" s="288"/>
      <c r="W33428" s="287"/>
      <c r="Z33428" s="289"/>
    </row>
    <row r="33429" spans="22:26">
      <c r="V33429" s="288"/>
      <c r="W33429" s="287"/>
      <c r="Z33429" s="289"/>
    </row>
    <row r="33430" spans="22:26">
      <c r="V33430" s="288"/>
      <c r="W33430" s="287"/>
      <c r="Z33430" s="289"/>
    </row>
    <row r="33431" spans="22:26">
      <c r="V33431" s="288"/>
      <c r="W33431" s="287"/>
      <c r="Z33431" s="289"/>
    </row>
    <row r="33432" spans="22:26">
      <c r="V33432" s="288"/>
      <c r="W33432" s="287"/>
      <c r="Z33432" s="289"/>
    </row>
    <row r="33433" spans="22:26">
      <c r="V33433" s="288"/>
      <c r="W33433" s="287"/>
      <c r="Z33433" s="289"/>
    </row>
    <row r="33434" spans="22:26">
      <c r="V33434" s="288"/>
      <c r="W33434" s="287"/>
      <c r="Z33434" s="289"/>
    </row>
    <row r="33435" spans="22:26">
      <c r="V33435" s="288"/>
      <c r="W33435" s="287"/>
      <c r="Z33435" s="289"/>
    </row>
    <row r="33436" spans="22:26">
      <c r="V33436" s="288"/>
      <c r="W33436" s="287"/>
      <c r="Z33436" s="289"/>
    </row>
    <row r="33437" spans="22:26">
      <c r="V33437" s="288"/>
      <c r="W33437" s="287"/>
      <c r="Z33437" s="289"/>
    </row>
    <row r="33438" spans="22:26">
      <c r="V33438" s="288"/>
      <c r="W33438" s="287"/>
      <c r="Z33438" s="289"/>
    </row>
    <row r="33439" spans="22:26">
      <c r="V33439" s="288"/>
      <c r="W33439" s="287"/>
      <c r="Z33439" s="289"/>
    </row>
    <row r="33440" spans="22:26">
      <c r="V33440" s="288"/>
      <c r="W33440" s="287"/>
      <c r="Z33440" s="289"/>
    </row>
    <row r="33441" spans="22:26">
      <c r="V33441" s="288"/>
      <c r="W33441" s="287"/>
      <c r="Z33441" s="289"/>
    </row>
    <row r="33442" spans="22:26">
      <c r="V33442" s="288"/>
      <c r="W33442" s="287"/>
      <c r="Z33442" s="289"/>
    </row>
    <row r="33443" spans="22:26">
      <c r="V33443" s="288"/>
      <c r="W33443" s="287"/>
      <c r="Z33443" s="289"/>
    </row>
    <row r="33444" spans="22:26">
      <c r="V33444" s="288"/>
      <c r="W33444" s="287"/>
      <c r="Z33444" s="289"/>
    </row>
    <row r="33445" spans="22:26">
      <c r="V33445" s="288"/>
      <c r="W33445" s="287"/>
      <c r="Z33445" s="289"/>
    </row>
    <row r="33446" spans="22:26">
      <c r="V33446" s="288"/>
      <c r="W33446" s="287"/>
      <c r="Z33446" s="289"/>
    </row>
    <row r="33447" spans="22:26">
      <c r="V33447" s="288"/>
      <c r="W33447" s="287"/>
      <c r="Z33447" s="289"/>
    </row>
    <row r="33448" spans="22:26">
      <c r="V33448" s="288"/>
      <c r="W33448" s="287"/>
      <c r="Z33448" s="289"/>
    </row>
    <row r="33449" spans="22:26">
      <c r="V33449" s="288"/>
      <c r="W33449" s="287"/>
      <c r="Z33449" s="289"/>
    </row>
    <row r="33450" spans="22:26">
      <c r="V33450" s="288"/>
      <c r="W33450" s="287"/>
      <c r="Z33450" s="289"/>
    </row>
    <row r="33451" spans="22:26">
      <c r="V33451" s="288"/>
      <c r="W33451" s="287"/>
      <c r="Z33451" s="289"/>
    </row>
    <row r="33452" spans="22:26">
      <c r="V33452" s="288"/>
      <c r="W33452" s="287"/>
      <c r="Z33452" s="289"/>
    </row>
    <row r="33453" spans="22:26">
      <c r="V33453" s="288"/>
      <c r="W33453" s="287"/>
      <c r="Z33453" s="289"/>
    </row>
    <row r="33454" spans="22:26">
      <c r="V33454" s="288"/>
      <c r="W33454" s="287"/>
      <c r="Z33454" s="289"/>
    </row>
    <row r="33455" spans="22:26">
      <c r="V33455" s="288"/>
      <c r="W33455" s="287"/>
      <c r="Z33455" s="289"/>
    </row>
    <row r="33456" spans="22:26">
      <c r="V33456" s="288"/>
      <c r="W33456" s="287"/>
      <c r="Z33456" s="289"/>
    </row>
    <row r="33457" spans="22:26">
      <c r="V33457" s="288"/>
      <c r="W33457" s="287"/>
      <c r="Z33457" s="289"/>
    </row>
    <row r="33458" spans="22:26">
      <c r="V33458" s="288"/>
      <c r="W33458" s="287"/>
      <c r="Z33458" s="289"/>
    </row>
    <row r="33459" spans="22:26">
      <c r="V33459" s="288"/>
      <c r="W33459" s="287"/>
      <c r="Z33459" s="289"/>
    </row>
    <row r="33460" spans="22:26">
      <c r="V33460" s="288"/>
      <c r="W33460" s="287"/>
      <c r="Z33460" s="289"/>
    </row>
    <row r="33461" spans="22:26">
      <c r="V33461" s="288"/>
      <c r="W33461" s="287"/>
      <c r="Z33461" s="289"/>
    </row>
    <row r="33462" spans="22:26">
      <c r="V33462" s="288"/>
      <c r="W33462" s="287"/>
      <c r="Z33462" s="289"/>
    </row>
    <row r="33463" spans="22:26">
      <c r="V33463" s="288"/>
      <c r="W33463" s="287"/>
      <c r="Z33463" s="289"/>
    </row>
    <row r="33464" spans="22:26">
      <c r="V33464" s="288"/>
      <c r="W33464" s="287"/>
      <c r="Z33464" s="289"/>
    </row>
    <row r="33465" spans="22:26">
      <c r="V33465" s="288"/>
      <c r="W33465" s="287"/>
      <c r="Z33465" s="289"/>
    </row>
    <row r="33466" spans="22:26">
      <c r="V33466" s="288"/>
      <c r="W33466" s="287"/>
      <c r="Z33466" s="289"/>
    </row>
    <row r="33467" spans="22:26">
      <c r="V33467" s="288"/>
      <c r="W33467" s="287"/>
      <c r="Z33467" s="289"/>
    </row>
    <row r="33468" spans="22:26">
      <c r="V33468" s="288"/>
      <c r="W33468" s="287"/>
      <c r="Z33468" s="289"/>
    </row>
    <row r="33469" spans="22:26">
      <c r="V33469" s="288"/>
      <c r="W33469" s="287"/>
      <c r="Z33469" s="289"/>
    </row>
    <row r="33470" spans="22:26">
      <c r="V33470" s="288"/>
      <c r="W33470" s="287"/>
      <c r="Z33470" s="289"/>
    </row>
    <row r="33471" spans="22:26">
      <c r="V33471" s="288"/>
      <c r="W33471" s="287"/>
      <c r="Z33471" s="289"/>
    </row>
    <row r="33472" spans="22:26">
      <c r="V33472" s="288"/>
      <c r="W33472" s="287"/>
      <c r="Z33472" s="289"/>
    </row>
    <row r="33473" spans="22:26">
      <c r="V33473" s="288"/>
      <c r="W33473" s="287"/>
      <c r="Z33473" s="289"/>
    </row>
    <row r="33474" spans="22:26">
      <c r="V33474" s="288"/>
      <c r="W33474" s="287"/>
      <c r="Z33474" s="289"/>
    </row>
    <row r="33475" spans="22:26">
      <c r="V33475" s="288"/>
      <c r="W33475" s="287"/>
      <c r="Z33475" s="289"/>
    </row>
    <row r="33476" spans="22:26">
      <c r="V33476" s="288"/>
      <c r="W33476" s="287"/>
      <c r="Z33476" s="289"/>
    </row>
    <row r="33477" spans="22:26">
      <c r="V33477" s="288"/>
      <c r="W33477" s="287"/>
      <c r="Z33477" s="289"/>
    </row>
    <row r="33478" spans="22:26">
      <c r="V33478" s="288"/>
      <c r="W33478" s="287"/>
      <c r="Z33478" s="289"/>
    </row>
    <row r="33479" spans="22:26">
      <c r="V33479" s="288"/>
      <c r="W33479" s="287"/>
      <c r="Z33479" s="289"/>
    </row>
    <row r="33480" spans="22:26">
      <c r="V33480" s="288"/>
      <c r="W33480" s="287"/>
      <c r="Z33480" s="289"/>
    </row>
    <row r="33481" spans="22:26">
      <c r="V33481" s="288"/>
      <c r="W33481" s="287"/>
      <c r="Z33481" s="289"/>
    </row>
    <row r="33482" spans="22:26">
      <c r="V33482" s="288"/>
      <c r="W33482" s="287"/>
      <c r="Z33482" s="289"/>
    </row>
    <row r="33483" spans="22:26">
      <c r="V33483" s="288"/>
      <c r="W33483" s="287"/>
      <c r="Z33483" s="289"/>
    </row>
    <row r="33484" spans="22:26">
      <c r="V33484" s="288"/>
      <c r="W33484" s="287"/>
      <c r="Z33484" s="289"/>
    </row>
    <row r="33485" spans="22:26">
      <c r="V33485" s="288"/>
      <c r="W33485" s="287"/>
      <c r="Z33485" s="289"/>
    </row>
    <row r="33486" spans="22:26">
      <c r="V33486" s="288"/>
      <c r="W33486" s="287"/>
      <c r="Z33486" s="289"/>
    </row>
    <row r="33487" spans="22:26">
      <c r="V33487" s="288"/>
      <c r="W33487" s="287"/>
      <c r="Z33487" s="289"/>
    </row>
    <row r="33488" spans="22:26">
      <c r="V33488" s="288"/>
      <c r="W33488" s="287"/>
      <c r="Z33488" s="289"/>
    </row>
    <row r="33489" spans="22:26">
      <c r="V33489" s="288"/>
      <c r="W33489" s="287"/>
      <c r="Z33489" s="289"/>
    </row>
    <row r="33490" spans="22:26">
      <c r="V33490" s="288"/>
      <c r="W33490" s="287"/>
      <c r="Z33490" s="289"/>
    </row>
    <row r="33491" spans="22:26">
      <c r="V33491" s="288"/>
      <c r="W33491" s="287"/>
      <c r="Z33491" s="289"/>
    </row>
    <row r="33492" spans="22:26">
      <c r="V33492" s="288"/>
      <c r="W33492" s="287"/>
      <c r="Z33492" s="289"/>
    </row>
    <row r="33493" spans="22:26">
      <c r="V33493" s="288"/>
      <c r="W33493" s="287"/>
      <c r="Z33493" s="289"/>
    </row>
    <row r="33494" spans="22:26">
      <c r="V33494" s="288"/>
      <c r="W33494" s="287"/>
      <c r="Z33494" s="289"/>
    </row>
    <row r="33495" spans="22:26">
      <c r="V33495" s="288"/>
      <c r="W33495" s="287"/>
      <c r="Z33495" s="289"/>
    </row>
    <row r="33496" spans="22:26">
      <c r="V33496" s="288"/>
      <c r="W33496" s="287"/>
      <c r="Z33496" s="289"/>
    </row>
    <row r="33497" spans="22:26">
      <c r="V33497" s="288"/>
      <c r="W33497" s="287"/>
      <c r="Z33497" s="289"/>
    </row>
    <row r="33498" spans="22:26">
      <c r="V33498" s="288"/>
      <c r="W33498" s="287"/>
      <c r="Z33498" s="289"/>
    </row>
    <row r="33499" spans="22:26">
      <c r="V33499" s="288"/>
      <c r="W33499" s="287"/>
      <c r="Z33499" s="289"/>
    </row>
    <row r="33500" spans="22:26">
      <c r="V33500" s="288"/>
      <c r="W33500" s="287"/>
      <c r="Z33500" s="289"/>
    </row>
    <row r="33501" spans="22:26">
      <c r="V33501" s="288"/>
      <c r="W33501" s="287"/>
      <c r="Z33501" s="289"/>
    </row>
    <row r="33502" spans="22:26">
      <c r="V33502" s="288"/>
      <c r="W33502" s="287"/>
      <c r="Z33502" s="289"/>
    </row>
    <row r="33503" spans="22:26">
      <c r="V33503" s="288"/>
      <c r="W33503" s="287"/>
      <c r="Z33503" s="289"/>
    </row>
    <row r="33504" spans="22:26">
      <c r="V33504" s="288"/>
      <c r="W33504" s="287"/>
      <c r="Z33504" s="289"/>
    </row>
    <row r="33505" spans="22:26">
      <c r="V33505" s="288"/>
      <c r="W33505" s="287"/>
      <c r="Z33505" s="289"/>
    </row>
    <row r="33506" spans="22:26">
      <c r="V33506" s="288"/>
      <c r="W33506" s="287"/>
      <c r="Z33506" s="289"/>
    </row>
    <row r="33507" spans="22:26">
      <c r="V33507" s="288"/>
      <c r="W33507" s="287"/>
      <c r="Z33507" s="289"/>
    </row>
    <row r="33508" spans="22:26">
      <c r="V33508" s="288"/>
      <c r="W33508" s="287"/>
      <c r="Z33508" s="289"/>
    </row>
    <row r="33509" spans="22:26">
      <c r="V33509" s="288"/>
      <c r="W33509" s="287"/>
      <c r="Z33509" s="289"/>
    </row>
    <row r="33510" spans="22:26">
      <c r="V33510" s="288"/>
      <c r="W33510" s="287"/>
      <c r="Z33510" s="289"/>
    </row>
    <row r="33511" spans="22:26">
      <c r="V33511" s="288"/>
      <c r="W33511" s="287"/>
      <c r="Z33511" s="289"/>
    </row>
    <row r="33512" spans="22:26">
      <c r="V33512" s="288"/>
      <c r="W33512" s="287"/>
      <c r="Z33512" s="289"/>
    </row>
    <row r="33513" spans="22:26">
      <c r="V33513" s="288"/>
      <c r="W33513" s="287"/>
      <c r="Z33513" s="289"/>
    </row>
    <row r="33514" spans="22:26">
      <c r="V33514" s="288"/>
      <c r="W33514" s="287"/>
      <c r="Z33514" s="289"/>
    </row>
    <row r="33515" spans="22:26">
      <c r="V33515" s="288"/>
      <c r="W33515" s="287"/>
      <c r="Z33515" s="289"/>
    </row>
    <row r="33516" spans="22:26">
      <c r="V33516" s="288"/>
      <c r="W33516" s="287"/>
      <c r="Z33516" s="289"/>
    </row>
    <row r="33517" spans="22:26">
      <c r="V33517" s="288"/>
      <c r="W33517" s="287"/>
      <c r="Z33517" s="289"/>
    </row>
    <row r="33518" spans="22:26">
      <c r="V33518" s="288"/>
      <c r="W33518" s="287"/>
      <c r="Z33518" s="289"/>
    </row>
    <row r="33519" spans="22:26">
      <c r="V33519" s="288"/>
      <c r="W33519" s="287"/>
      <c r="Z33519" s="289"/>
    </row>
    <row r="33520" spans="22:26">
      <c r="V33520" s="288"/>
      <c r="W33520" s="287"/>
      <c r="Z33520" s="289"/>
    </row>
    <row r="33521" spans="22:26">
      <c r="V33521" s="288"/>
      <c r="W33521" s="287"/>
      <c r="Z33521" s="289"/>
    </row>
    <row r="33522" spans="22:26">
      <c r="V33522" s="288"/>
      <c r="W33522" s="287"/>
      <c r="Z33522" s="289"/>
    </row>
    <row r="33523" spans="22:26">
      <c r="V33523" s="288"/>
      <c r="W33523" s="287"/>
      <c r="Z33523" s="289"/>
    </row>
    <row r="33524" spans="22:26">
      <c r="V33524" s="288"/>
      <c r="W33524" s="287"/>
      <c r="Z33524" s="289"/>
    </row>
    <row r="33525" spans="22:26">
      <c r="V33525" s="288"/>
      <c r="W33525" s="287"/>
      <c r="Z33525" s="289"/>
    </row>
    <row r="33526" spans="22:26">
      <c r="V33526" s="288"/>
      <c r="W33526" s="287"/>
      <c r="Z33526" s="289"/>
    </row>
    <row r="33527" spans="22:26">
      <c r="V33527" s="288"/>
      <c r="W33527" s="287"/>
      <c r="Z33527" s="289"/>
    </row>
    <row r="33528" spans="22:26">
      <c r="V33528" s="288"/>
      <c r="W33528" s="287"/>
      <c r="Z33528" s="289"/>
    </row>
    <row r="33529" spans="22:26">
      <c r="V33529" s="288"/>
      <c r="W33529" s="287"/>
      <c r="Z33529" s="289"/>
    </row>
    <row r="33530" spans="22:26">
      <c r="V33530" s="288"/>
      <c r="W33530" s="287"/>
      <c r="Z33530" s="289"/>
    </row>
    <row r="33531" spans="22:26">
      <c r="V33531" s="288"/>
      <c r="W33531" s="287"/>
      <c r="Z33531" s="289"/>
    </row>
    <row r="33532" spans="22:26">
      <c r="V33532" s="288"/>
      <c r="W33532" s="287"/>
      <c r="Z33532" s="289"/>
    </row>
    <row r="33533" spans="22:26">
      <c r="V33533" s="288"/>
      <c r="W33533" s="287"/>
      <c r="Z33533" s="289"/>
    </row>
    <row r="33534" spans="22:26">
      <c r="V33534" s="288"/>
      <c r="W33534" s="287"/>
      <c r="Z33534" s="289"/>
    </row>
    <row r="33535" spans="22:26">
      <c r="V33535" s="288"/>
      <c r="W33535" s="287"/>
      <c r="Z33535" s="289"/>
    </row>
    <row r="33536" spans="22:26">
      <c r="V33536" s="288"/>
      <c r="W33536" s="287"/>
      <c r="Z33536" s="289"/>
    </row>
    <row r="33537" spans="22:26">
      <c r="V33537" s="288"/>
      <c r="W33537" s="287"/>
      <c r="Z33537" s="289"/>
    </row>
    <row r="33538" spans="22:26">
      <c r="V33538" s="288"/>
      <c r="W33538" s="287"/>
      <c r="Z33538" s="289"/>
    </row>
    <row r="33539" spans="22:26">
      <c r="V33539" s="288"/>
      <c r="W33539" s="287"/>
      <c r="Z33539" s="289"/>
    </row>
    <row r="33540" spans="22:26">
      <c r="V33540" s="288"/>
      <c r="W33540" s="287"/>
      <c r="Z33540" s="289"/>
    </row>
    <row r="33541" spans="22:26">
      <c r="V33541" s="288"/>
      <c r="W33541" s="287"/>
      <c r="Z33541" s="289"/>
    </row>
    <row r="33542" spans="22:26">
      <c r="V33542" s="288"/>
      <c r="W33542" s="287"/>
      <c r="Z33542" s="289"/>
    </row>
    <row r="33543" spans="22:26">
      <c r="V33543" s="288"/>
      <c r="W33543" s="287"/>
      <c r="Z33543" s="289"/>
    </row>
    <row r="33544" spans="22:26">
      <c r="V33544" s="288"/>
      <c r="W33544" s="287"/>
      <c r="Z33544" s="289"/>
    </row>
    <row r="33545" spans="22:26">
      <c r="V33545" s="288"/>
      <c r="W33545" s="287"/>
      <c r="Z33545" s="289"/>
    </row>
    <row r="33546" spans="22:26">
      <c r="V33546" s="288"/>
      <c r="W33546" s="287"/>
      <c r="Z33546" s="289"/>
    </row>
    <row r="33547" spans="22:26">
      <c r="V33547" s="288"/>
      <c r="W33547" s="287"/>
      <c r="Z33547" s="289"/>
    </row>
    <row r="33548" spans="22:26">
      <c r="V33548" s="288"/>
      <c r="W33548" s="287"/>
      <c r="Z33548" s="289"/>
    </row>
    <row r="33549" spans="22:26">
      <c r="V33549" s="288"/>
      <c r="W33549" s="287"/>
      <c r="Z33549" s="289"/>
    </row>
    <row r="33550" spans="22:26">
      <c r="V33550" s="288"/>
      <c r="W33550" s="287"/>
      <c r="Z33550" s="289"/>
    </row>
    <row r="33551" spans="22:26">
      <c r="V33551" s="288"/>
      <c r="W33551" s="287"/>
      <c r="Z33551" s="289"/>
    </row>
    <row r="33552" spans="22:26">
      <c r="V33552" s="288"/>
      <c r="W33552" s="287"/>
      <c r="Z33552" s="289"/>
    </row>
    <row r="33553" spans="22:26">
      <c r="V33553" s="288"/>
      <c r="W33553" s="287"/>
      <c r="Z33553" s="289"/>
    </row>
    <row r="33554" spans="22:26">
      <c r="V33554" s="288"/>
      <c r="W33554" s="287"/>
      <c r="Z33554" s="289"/>
    </row>
    <row r="33555" spans="22:26">
      <c r="V33555" s="288"/>
      <c r="W33555" s="287"/>
      <c r="Z33555" s="289"/>
    </row>
    <row r="33556" spans="22:26">
      <c r="V33556" s="288"/>
      <c r="W33556" s="287"/>
      <c r="Z33556" s="289"/>
    </row>
    <row r="33557" spans="22:26">
      <c r="V33557" s="288"/>
      <c r="W33557" s="287"/>
      <c r="Z33557" s="289"/>
    </row>
    <row r="33558" spans="22:26">
      <c r="V33558" s="288"/>
      <c r="W33558" s="287"/>
      <c r="Z33558" s="289"/>
    </row>
    <row r="33559" spans="22:26">
      <c r="V33559" s="288"/>
      <c r="W33559" s="287"/>
      <c r="Z33559" s="289"/>
    </row>
    <row r="33560" spans="22:26">
      <c r="V33560" s="288"/>
      <c r="W33560" s="287"/>
      <c r="Z33560" s="289"/>
    </row>
    <row r="33561" spans="22:26">
      <c r="V33561" s="288"/>
      <c r="W33561" s="287"/>
      <c r="Z33561" s="289"/>
    </row>
    <row r="33562" spans="22:26">
      <c r="V33562" s="288"/>
      <c r="W33562" s="287"/>
      <c r="Z33562" s="289"/>
    </row>
    <row r="33563" spans="22:26">
      <c r="V33563" s="288"/>
      <c r="W33563" s="287"/>
      <c r="Z33563" s="289"/>
    </row>
    <row r="33564" spans="22:26">
      <c r="V33564" s="288"/>
      <c r="W33564" s="287"/>
      <c r="Z33564" s="289"/>
    </row>
    <row r="33565" spans="22:26">
      <c r="V33565" s="288"/>
      <c r="W33565" s="287"/>
      <c r="Z33565" s="289"/>
    </row>
    <row r="33566" spans="22:26">
      <c r="V33566" s="288"/>
      <c r="W33566" s="287"/>
      <c r="Z33566" s="289"/>
    </row>
    <row r="33567" spans="22:26">
      <c r="V33567" s="288"/>
      <c r="W33567" s="287"/>
      <c r="Z33567" s="289"/>
    </row>
    <row r="33568" spans="22:26">
      <c r="V33568" s="288"/>
      <c r="W33568" s="287"/>
      <c r="Z33568" s="289"/>
    </row>
    <row r="33569" spans="22:26">
      <c r="V33569" s="288"/>
      <c r="W33569" s="287"/>
      <c r="Z33569" s="289"/>
    </row>
    <row r="33570" spans="22:26">
      <c r="V33570" s="288"/>
      <c r="W33570" s="287"/>
      <c r="Z33570" s="289"/>
    </row>
    <row r="33571" spans="22:26">
      <c r="V33571" s="288"/>
      <c r="W33571" s="287"/>
      <c r="Z33571" s="289"/>
    </row>
    <row r="33572" spans="22:26">
      <c r="V33572" s="288"/>
      <c r="W33572" s="287"/>
      <c r="Z33572" s="289"/>
    </row>
    <row r="33573" spans="22:26">
      <c r="V33573" s="288"/>
      <c r="W33573" s="287"/>
      <c r="Z33573" s="289"/>
    </row>
    <row r="33574" spans="22:26">
      <c r="V33574" s="288"/>
      <c r="W33574" s="287"/>
      <c r="Z33574" s="289"/>
    </row>
    <row r="33575" spans="22:26">
      <c r="V33575" s="288"/>
      <c r="W33575" s="287"/>
      <c r="Z33575" s="289"/>
    </row>
    <row r="33576" spans="22:26">
      <c r="V33576" s="288"/>
      <c r="W33576" s="287"/>
      <c r="Z33576" s="289"/>
    </row>
    <row r="33577" spans="22:26">
      <c r="V33577" s="288"/>
      <c r="W33577" s="287"/>
      <c r="Z33577" s="289"/>
    </row>
    <row r="33578" spans="22:26">
      <c r="V33578" s="288"/>
      <c r="W33578" s="287"/>
      <c r="Z33578" s="289"/>
    </row>
    <row r="33579" spans="22:26">
      <c r="V33579" s="288"/>
      <c r="W33579" s="287"/>
      <c r="Z33579" s="289"/>
    </row>
    <row r="33580" spans="22:26">
      <c r="V33580" s="288"/>
      <c r="W33580" s="287"/>
      <c r="Z33580" s="289"/>
    </row>
    <row r="33581" spans="22:26">
      <c r="V33581" s="288"/>
      <c r="W33581" s="287"/>
      <c r="Z33581" s="289"/>
    </row>
    <row r="33582" spans="22:26">
      <c r="V33582" s="288"/>
      <c r="W33582" s="287"/>
      <c r="Z33582" s="289"/>
    </row>
    <row r="33583" spans="22:26">
      <c r="V33583" s="288"/>
      <c r="W33583" s="287"/>
      <c r="Z33583" s="289"/>
    </row>
    <row r="33584" spans="22:26">
      <c r="V33584" s="288"/>
      <c r="W33584" s="287"/>
      <c r="Z33584" s="289"/>
    </row>
    <row r="33585" spans="22:26">
      <c r="V33585" s="288"/>
      <c r="W33585" s="287"/>
      <c r="Z33585" s="289"/>
    </row>
    <row r="33586" spans="22:26">
      <c r="V33586" s="288"/>
      <c r="W33586" s="287"/>
      <c r="Z33586" s="289"/>
    </row>
    <row r="33587" spans="22:26">
      <c r="V33587" s="288"/>
      <c r="W33587" s="287"/>
      <c r="Z33587" s="289"/>
    </row>
    <row r="33588" spans="22:26">
      <c r="V33588" s="288"/>
      <c r="W33588" s="287"/>
      <c r="Z33588" s="289"/>
    </row>
    <row r="33589" spans="22:26">
      <c r="V33589" s="288"/>
      <c r="W33589" s="287"/>
      <c r="Z33589" s="289"/>
    </row>
    <row r="33590" spans="22:26">
      <c r="V33590" s="288"/>
      <c r="W33590" s="287"/>
      <c r="Z33590" s="289"/>
    </row>
    <row r="33591" spans="22:26">
      <c r="V33591" s="288"/>
      <c r="W33591" s="287"/>
      <c r="Z33591" s="289"/>
    </row>
    <row r="33592" spans="22:26">
      <c r="V33592" s="288"/>
      <c r="W33592" s="287"/>
      <c r="Z33592" s="289"/>
    </row>
    <row r="33593" spans="22:26">
      <c r="V33593" s="288"/>
      <c r="W33593" s="287"/>
      <c r="Z33593" s="289"/>
    </row>
    <row r="33594" spans="22:26">
      <c r="V33594" s="288"/>
      <c r="W33594" s="287"/>
      <c r="Z33594" s="289"/>
    </row>
    <row r="33595" spans="22:26">
      <c r="V33595" s="288"/>
      <c r="W33595" s="287"/>
      <c r="Z33595" s="289"/>
    </row>
    <row r="33596" spans="22:26">
      <c r="V33596" s="288"/>
      <c r="W33596" s="287"/>
      <c r="Z33596" s="289"/>
    </row>
    <row r="33597" spans="22:26">
      <c r="V33597" s="288"/>
      <c r="W33597" s="287"/>
      <c r="Z33597" s="289"/>
    </row>
    <row r="33598" spans="22:26">
      <c r="V33598" s="288"/>
      <c r="W33598" s="287"/>
      <c r="Z33598" s="289"/>
    </row>
    <row r="33599" spans="22:26">
      <c r="V33599" s="288"/>
      <c r="W33599" s="287"/>
      <c r="Z33599" s="289"/>
    </row>
    <row r="33600" spans="22:26">
      <c r="V33600" s="288"/>
      <c r="W33600" s="287"/>
      <c r="Z33600" s="289"/>
    </row>
    <row r="33601" spans="22:26">
      <c r="V33601" s="288"/>
      <c r="W33601" s="287"/>
      <c r="Z33601" s="289"/>
    </row>
    <row r="33602" spans="22:26">
      <c r="V33602" s="288"/>
      <c r="W33602" s="287"/>
      <c r="Z33602" s="289"/>
    </row>
    <row r="33603" spans="22:26">
      <c r="V33603" s="288"/>
      <c r="W33603" s="287"/>
      <c r="Z33603" s="289"/>
    </row>
    <row r="33604" spans="22:26">
      <c r="V33604" s="288"/>
      <c r="W33604" s="287"/>
      <c r="Z33604" s="289"/>
    </row>
    <row r="33605" spans="22:26">
      <c r="V33605" s="288"/>
      <c r="W33605" s="287"/>
      <c r="Z33605" s="289"/>
    </row>
    <row r="33606" spans="22:26">
      <c r="V33606" s="288"/>
      <c r="W33606" s="287"/>
      <c r="Z33606" s="289"/>
    </row>
    <row r="33607" spans="22:26">
      <c r="V33607" s="288"/>
      <c r="W33607" s="287"/>
      <c r="Z33607" s="289"/>
    </row>
    <row r="33608" spans="22:26">
      <c r="V33608" s="288"/>
      <c r="W33608" s="287"/>
      <c r="Z33608" s="289"/>
    </row>
    <row r="33609" spans="22:26">
      <c r="V33609" s="288"/>
      <c r="W33609" s="287"/>
      <c r="Z33609" s="289"/>
    </row>
    <row r="33610" spans="22:26">
      <c r="V33610" s="288"/>
      <c r="W33610" s="287"/>
      <c r="Z33610" s="289"/>
    </row>
    <row r="33611" spans="22:26">
      <c r="V33611" s="288"/>
      <c r="W33611" s="287"/>
      <c r="Z33611" s="289"/>
    </row>
    <row r="33612" spans="22:26">
      <c r="V33612" s="288"/>
      <c r="W33612" s="287"/>
      <c r="Z33612" s="289"/>
    </row>
    <row r="33613" spans="22:26">
      <c r="V33613" s="288"/>
      <c r="W33613" s="287"/>
      <c r="Z33613" s="289"/>
    </row>
    <row r="33614" spans="22:26">
      <c r="V33614" s="288"/>
      <c r="W33614" s="287"/>
      <c r="Z33614" s="289"/>
    </row>
    <row r="33615" spans="22:26">
      <c r="V33615" s="288"/>
      <c r="W33615" s="287"/>
      <c r="Z33615" s="289"/>
    </row>
    <row r="33616" spans="22:26">
      <c r="V33616" s="288"/>
      <c r="W33616" s="287"/>
      <c r="Z33616" s="289"/>
    </row>
    <row r="33617" spans="22:26">
      <c r="V33617" s="288"/>
      <c r="W33617" s="287"/>
      <c r="Z33617" s="289"/>
    </row>
    <row r="33618" spans="22:26">
      <c r="V33618" s="288"/>
      <c r="W33618" s="287"/>
      <c r="Z33618" s="289"/>
    </row>
    <row r="33619" spans="22:26">
      <c r="V33619" s="288"/>
      <c r="W33619" s="287"/>
      <c r="Z33619" s="289"/>
    </row>
    <row r="33620" spans="22:26">
      <c r="V33620" s="288"/>
      <c r="W33620" s="287"/>
      <c r="Z33620" s="289"/>
    </row>
    <row r="33621" spans="22:26">
      <c r="V33621" s="288"/>
      <c r="W33621" s="287"/>
      <c r="Z33621" s="289"/>
    </row>
    <row r="33622" spans="22:26">
      <c r="V33622" s="288"/>
      <c r="W33622" s="287"/>
      <c r="Z33622" s="289"/>
    </row>
    <row r="33623" spans="22:26">
      <c r="V33623" s="288"/>
      <c r="W33623" s="287"/>
      <c r="Z33623" s="289"/>
    </row>
    <row r="33624" spans="22:26">
      <c r="V33624" s="288"/>
      <c r="W33624" s="287"/>
      <c r="Z33624" s="289"/>
    </row>
    <row r="33625" spans="22:26">
      <c r="V33625" s="288"/>
      <c r="W33625" s="287"/>
      <c r="Z33625" s="289"/>
    </row>
    <row r="33626" spans="22:26">
      <c r="V33626" s="288"/>
      <c r="W33626" s="287"/>
      <c r="Z33626" s="289"/>
    </row>
    <row r="33627" spans="22:26">
      <c r="V33627" s="288"/>
      <c r="W33627" s="287"/>
      <c r="Z33627" s="289"/>
    </row>
    <row r="33628" spans="22:26">
      <c r="V33628" s="288"/>
      <c r="W33628" s="287"/>
      <c r="Z33628" s="289"/>
    </row>
    <row r="33629" spans="22:26">
      <c r="V33629" s="288"/>
      <c r="W33629" s="287"/>
      <c r="Z33629" s="289"/>
    </row>
    <row r="33630" spans="22:26">
      <c r="V33630" s="288"/>
      <c r="W33630" s="287"/>
      <c r="Z33630" s="289"/>
    </row>
    <row r="33631" spans="22:26">
      <c r="V33631" s="288"/>
      <c r="W33631" s="287"/>
      <c r="Z33631" s="289"/>
    </row>
    <row r="33632" spans="22:26">
      <c r="V33632" s="288"/>
      <c r="W33632" s="287"/>
      <c r="Z33632" s="289"/>
    </row>
    <row r="33633" spans="22:26">
      <c r="V33633" s="288"/>
      <c r="W33633" s="287"/>
      <c r="Z33633" s="289"/>
    </row>
    <row r="33634" spans="22:26">
      <c r="V33634" s="288"/>
      <c r="W33634" s="287"/>
      <c r="Z33634" s="289"/>
    </row>
    <row r="33635" spans="22:26">
      <c r="V33635" s="288"/>
      <c r="W33635" s="287"/>
      <c r="Z33635" s="289"/>
    </row>
    <row r="33636" spans="22:26">
      <c r="V33636" s="288"/>
      <c r="W33636" s="287"/>
      <c r="Z33636" s="289"/>
    </row>
    <row r="33637" spans="22:26">
      <c r="V33637" s="288"/>
      <c r="W33637" s="287"/>
      <c r="Z33637" s="289"/>
    </row>
    <row r="33638" spans="22:26">
      <c r="V33638" s="288"/>
      <c r="W33638" s="287"/>
      <c r="Z33638" s="289"/>
    </row>
    <row r="33639" spans="22:26">
      <c r="V33639" s="288"/>
      <c r="W33639" s="287"/>
      <c r="Z33639" s="289"/>
    </row>
    <row r="33640" spans="22:26">
      <c r="V33640" s="288"/>
      <c r="W33640" s="287"/>
      <c r="Z33640" s="289"/>
    </row>
    <row r="33641" spans="22:26">
      <c r="V33641" s="288"/>
      <c r="W33641" s="287"/>
      <c r="Z33641" s="289"/>
    </row>
    <row r="33642" spans="22:26">
      <c r="V33642" s="288"/>
      <c r="W33642" s="287"/>
      <c r="Z33642" s="289"/>
    </row>
    <row r="33643" spans="22:26">
      <c r="V33643" s="288"/>
      <c r="W33643" s="287"/>
      <c r="Z33643" s="289"/>
    </row>
    <row r="33644" spans="22:26">
      <c r="V33644" s="288"/>
      <c r="W33644" s="287"/>
      <c r="Z33644" s="289"/>
    </row>
    <row r="33645" spans="22:26">
      <c r="V33645" s="288"/>
      <c r="W33645" s="287"/>
      <c r="Z33645" s="289"/>
    </row>
    <row r="33646" spans="22:26">
      <c r="V33646" s="288"/>
      <c r="W33646" s="287"/>
      <c r="Z33646" s="289"/>
    </row>
    <row r="33647" spans="22:26">
      <c r="V33647" s="288"/>
      <c r="W33647" s="287"/>
      <c r="Z33647" s="289"/>
    </row>
    <row r="33648" spans="22:26">
      <c r="V33648" s="288"/>
      <c r="W33648" s="287"/>
      <c r="Z33648" s="289"/>
    </row>
    <row r="33649" spans="22:26">
      <c r="V33649" s="288"/>
      <c r="W33649" s="287"/>
      <c r="Z33649" s="289"/>
    </row>
    <row r="33650" spans="22:26">
      <c r="V33650" s="288"/>
      <c r="W33650" s="287"/>
      <c r="Z33650" s="289"/>
    </row>
    <row r="33651" spans="22:26">
      <c r="V33651" s="288"/>
      <c r="W33651" s="287"/>
      <c r="Z33651" s="289"/>
    </row>
    <row r="33652" spans="22:26">
      <c r="V33652" s="288"/>
      <c r="W33652" s="287"/>
      <c r="Z33652" s="289"/>
    </row>
    <row r="33653" spans="22:26">
      <c r="V33653" s="288"/>
      <c r="W33653" s="287"/>
      <c r="Z33653" s="289"/>
    </row>
    <row r="33654" spans="22:26">
      <c r="V33654" s="288"/>
      <c r="W33654" s="287"/>
      <c r="Z33654" s="289"/>
    </row>
    <row r="33655" spans="22:26">
      <c r="V33655" s="288"/>
      <c r="W33655" s="287"/>
      <c r="Z33655" s="289"/>
    </row>
    <row r="33656" spans="22:26">
      <c r="V33656" s="288"/>
      <c r="W33656" s="287"/>
      <c r="Z33656" s="289"/>
    </row>
    <row r="33657" spans="22:26">
      <c r="V33657" s="288"/>
      <c r="W33657" s="287"/>
      <c r="Z33657" s="289"/>
    </row>
    <row r="33658" spans="22:26">
      <c r="V33658" s="288"/>
      <c r="W33658" s="287"/>
      <c r="Z33658" s="289"/>
    </row>
    <row r="33659" spans="22:26">
      <c r="V33659" s="288"/>
      <c r="W33659" s="287"/>
      <c r="Z33659" s="289"/>
    </row>
    <row r="33660" spans="22:26">
      <c r="V33660" s="288"/>
      <c r="W33660" s="287"/>
      <c r="Z33660" s="289"/>
    </row>
    <row r="33661" spans="22:26">
      <c r="V33661" s="288"/>
      <c r="W33661" s="287"/>
      <c r="Z33661" s="289"/>
    </row>
    <row r="33662" spans="22:26">
      <c r="V33662" s="288"/>
      <c r="W33662" s="287"/>
      <c r="Z33662" s="289"/>
    </row>
    <row r="33663" spans="22:26">
      <c r="V33663" s="288"/>
      <c r="W33663" s="287"/>
      <c r="Z33663" s="289"/>
    </row>
    <row r="33664" spans="22:26">
      <c r="V33664" s="288"/>
      <c r="W33664" s="287"/>
      <c r="Z33664" s="289"/>
    </row>
    <row r="33665" spans="22:26">
      <c r="V33665" s="288"/>
      <c r="W33665" s="287"/>
      <c r="Z33665" s="289"/>
    </row>
    <row r="33666" spans="22:26">
      <c r="V33666" s="288"/>
      <c r="W33666" s="287"/>
      <c r="Z33666" s="289"/>
    </row>
    <row r="33667" spans="22:26">
      <c r="V33667" s="288"/>
      <c r="W33667" s="287"/>
      <c r="Z33667" s="289"/>
    </row>
    <row r="33668" spans="22:26">
      <c r="V33668" s="288"/>
      <c r="W33668" s="287"/>
      <c r="Z33668" s="289"/>
    </row>
    <row r="33669" spans="22:26">
      <c r="V33669" s="288"/>
      <c r="W33669" s="287"/>
      <c r="Z33669" s="289"/>
    </row>
    <row r="33670" spans="22:26">
      <c r="V33670" s="288"/>
      <c r="W33670" s="287"/>
      <c r="Z33670" s="289"/>
    </row>
    <row r="33671" spans="22:26">
      <c r="V33671" s="288"/>
      <c r="W33671" s="287"/>
      <c r="Z33671" s="289"/>
    </row>
    <row r="33672" spans="22:26">
      <c r="V33672" s="288"/>
      <c r="W33672" s="287"/>
      <c r="Z33672" s="289"/>
    </row>
    <row r="33673" spans="22:26">
      <c r="V33673" s="288"/>
      <c r="W33673" s="287"/>
      <c r="Z33673" s="289"/>
    </row>
    <row r="33674" spans="22:26">
      <c r="V33674" s="288"/>
      <c r="W33674" s="287"/>
      <c r="Z33674" s="289"/>
    </row>
    <row r="33675" spans="22:26">
      <c r="V33675" s="288"/>
      <c r="W33675" s="287"/>
      <c r="Z33675" s="289"/>
    </row>
    <row r="33676" spans="22:26">
      <c r="V33676" s="288"/>
      <c r="W33676" s="287"/>
      <c r="Z33676" s="289"/>
    </row>
    <row r="33677" spans="22:26">
      <c r="V33677" s="288"/>
      <c r="W33677" s="287"/>
      <c r="Z33677" s="289"/>
    </row>
    <row r="33678" spans="22:26">
      <c r="V33678" s="288"/>
      <c r="W33678" s="287"/>
      <c r="Z33678" s="289"/>
    </row>
    <row r="33679" spans="22:26">
      <c r="V33679" s="288"/>
      <c r="W33679" s="287"/>
      <c r="Z33679" s="289"/>
    </row>
    <row r="33680" spans="22:26">
      <c r="V33680" s="288"/>
      <c r="W33680" s="287"/>
      <c r="Z33680" s="289"/>
    </row>
    <row r="33681" spans="22:26">
      <c r="V33681" s="288"/>
      <c r="W33681" s="287"/>
      <c r="Z33681" s="289"/>
    </row>
    <row r="33682" spans="22:26">
      <c r="V33682" s="288"/>
      <c r="W33682" s="287"/>
      <c r="Z33682" s="289"/>
    </row>
    <row r="33683" spans="22:26">
      <c r="V33683" s="288"/>
      <c r="W33683" s="287"/>
      <c r="Z33683" s="289"/>
    </row>
    <row r="33684" spans="22:26">
      <c r="V33684" s="288"/>
      <c r="W33684" s="287"/>
      <c r="Z33684" s="289"/>
    </row>
    <row r="33685" spans="22:26">
      <c r="V33685" s="288"/>
      <c r="W33685" s="287"/>
      <c r="Z33685" s="289"/>
    </row>
    <row r="33686" spans="22:26">
      <c r="V33686" s="288"/>
      <c r="W33686" s="287"/>
      <c r="Z33686" s="289"/>
    </row>
    <row r="33687" spans="22:26">
      <c r="V33687" s="288"/>
      <c r="W33687" s="287"/>
      <c r="Z33687" s="289"/>
    </row>
    <row r="33688" spans="22:26">
      <c r="V33688" s="288"/>
      <c r="W33688" s="287"/>
      <c r="Z33688" s="289"/>
    </row>
    <row r="33689" spans="22:26">
      <c r="V33689" s="288"/>
      <c r="W33689" s="287"/>
      <c r="Z33689" s="289"/>
    </row>
    <row r="33690" spans="22:26">
      <c r="V33690" s="288"/>
      <c r="W33690" s="287"/>
      <c r="Z33690" s="289"/>
    </row>
    <row r="33691" spans="22:26">
      <c r="V33691" s="288"/>
      <c r="W33691" s="287"/>
      <c r="Z33691" s="289"/>
    </row>
    <row r="33692" spans="22:26">
      <c r="V33692" s="288"/>
      <c r="W33692" s="287"/>
      <c r="Z33692" s="289"/>
    </row>
    <row r="33693" spans="22:26">
      <c r="V33693" s="288"/>
      <c r="W33693" s="287"/>
      <c r="Z33693" s="289"/>
    </row>
    <row r="33694" spans="22:26">
      <c r="V33694" s="288"/>
      <c r="W33694" s="287"/>
      <c r="Z33694" s="289"/>
    </row>
    <row r="33695" spans="22:26">
      <c r="V33695" s="288"/>
      <c r="W33695" s="287"/>
      <c r="Z33695" s="289"/>
    </row>
    <row r="33696" spans="22:26">
      <c r="V33696" s="288"/>
      <c r="W33696" s="287"/>
      <c r="Z33696" s="289"/>
    </row>
    <row r="33697" spans="22:26">
      <c r="V33697" s="288"/>
      <c r="W33697" s="287"/>
      <c r="Z33697" s="289"/>
    </row>
    <row r="33698" spans="22:26">
      <c r="V33698" s="288"/>
      <c r="W33698" s="287"/>
      <c r="Z33698" s="289"/>
    </row>
    <row r="33699" spans="22:26">
      <c r="V33699" s="288"/>
      <c r="W33699" s="287"/>
      <c r="Z33699" s="289"/>
    </row>
    <row r="33700" spans="22:26">
      <c r="V33700" s="288"/>
      <c r="W33700" s="287"/>
      <c r="Z33700" s="289"/>
    </row>
    <row r="33701" spans="22:26">
      <c r="V33701" s="288"/>
      <c r="W33701" s="287"/>
      <c r="Z33701" s="289"/>
    </row>
    <row r="33702" spans="22:26">
      <c r="V33702" s="288"/>
      <c r="W33702" s="287"/>
      <c r="Z33702" s="289"/>
    </row>
    <row r="33703" spans="22:26">
      <c r="V33703" s="288"/>
      <c r="W33703" s="287"/>
      <c r="Z33703" s="289"/>
    </row>
    <row r="33704" spans="22:26">
      <c r="V33704" s="288"/>
      <c r="W33704" s="287"/>
      <c r="Z33704" s="289"/>
    </row>
    <row r="33705" spans="22:26">
      <c r="V33705" s="288"/>
      <c r="W33705" s="287"/>
      <c r="Z33705" s="289"/>
    </row>
    <row r="33706" spans="22:26">
      <c r="V33706" s="288"/>
      <c r="W33706" s="287"/>
      <c r="Z33706" s="289"/>
    </row>
    <row r="33707" spans="22:26">
      <c r="V33707" s="288"/>
      <c r="W33707" s="287"/>
      <c r="Z33707" s="289"/>
    </row>
    <row r="33708" spans="22:26">
      <c r="V33708" s="288"/>
      <c r="W33708" s="287"/>
      <c r="Z33708" s="289"/>
    </row>
    <row r="33709" spans="22:26">
      <c r="V33709" s="288"/>
      <c r="W33709" s="287"/>
      <c r="Z33709" s="289"/>
    </row>
    <row r="33710" spans="22:26">
      <c r="V33710" s="288"/>
      <c r="W33710" s="287"/>
      <c r="Z33710" s="289"/>
    </row>
    <row r="33711" spans="22:26">
      <c r="V33711" s="288"/>
      <c r="W33711" s="287"/>
      <c r="Z33711" s="289"/>
    </row>
    <row r="33712" spans="22:26">
      <c r="V33712" s="288"/>
      <c r="W33712" s="287"/>
      <c r="Z33712" s="289"/>
    </row>
    <row r="33713" spans="22:26">
      <c r="V33713" s="288"/>
      <c r="W33713" s="287"/>
      <c r="Z33713" s="289"/>
    </row>
    <row r="33714" spans="22:26">
      <c r="V33714" s="288"/>
      <c r="W33714" s="287"/>
      <c r="Z33714" s="289"/>
    </row>
    <row r="33715" spans="22:26">
      <c r="V33715" s="288"/>
      <c r="W33715" s="287"/>
      <c r="Z33715" s="289"/>
    </row>
    <row r="33716" spans="22:26">
      <c r="V33716" s="288"/>
      <c r="W33716" s="287"/>
      <c r="Z33716" s="289"/>
    </row>
    <row r="33717" spans="22:26">
      <c r="V33717" s="288"/>
      <c r="W33717" s="287"/>
      <c r="Z33717" s="289"/>
    </row>
    <row r="33718" spans="22:26">
      <c r="V33718" s="288"/>
      <c r="W33718" s="287"/>
      <c r="Z33718" s="289"/>
    </row>
    <row r="33719" spans="22:26">
      <c r="V33719" s="288"/>
      <c r="W33719" s="287"/>
      <c r="Z33719" s="289"/>
    </row>
    <row r="33720" spans="22:26">
      <c r="V33720" s="288"/>
      <c r="W33720" s="287"/>
      <c r="Z33720" s="289"/>
    </row>
    <row r="33721" spans="22:26">
      <c r="V33721" s="288"/>
      <c r="W33721" s="287"/>
      <c r="Z33721" s="289"/>
    </row>
    <row r="33722" spans="22:26">
      <c r="V33722" s="288"/>
      <c r="W33722" s="287"/>
      <c r="Z33722" s="289"/>
    </row>
    <row r="33723" spans="22:26">
      <c r="V33723" s="288"/>
      <c r="W33723" s="287"/>
      <c r="Z33723" s="289"/>
    </row>
    <row r="33724" spans="22:26">
      <c r="V33724" s="288"/>
      <c r="W33724" s="287"/>
      <c r="Z33724" s="289"/>
    </row>
    <row r="33725" spans="22:26">
      <c r="V33725" s="288"/>
      <c r="W33725" s="287"/>
      <c r="Z33725" s="289"/>
    </row>
    <row r="33726" spans="22:26">
      <c r="V33726" s="288"/>
      <c r="W33726" s="287"/>
      <c r="Z33726" s="289"/>
    </row>
    <row r="33727" spans="22:26">
      <c r="V33727" s="288"/>
      <c r="W33727" s="287"/>
      <c r="Z33727" s="289"/>
    </row>
    <row r="33728" spans="22:26">
      <c r="V33728" s="288"/>
      <c r="W33728" s="287"/>
      <c r="Z33728" s="289"/>
    </row>
    <row r="33729" spans="22:26">
      <c r="V33729" s="288"/>
      <c r="W33729" s="287"/>
      <c r="Z33729" s="289"/>
    </row>
    <row r="33730" spans="22:26">
      <c r="V33730" s="288"/>
      <c r="W33730" s="287"/>
      <c r="Z33730" s="289"/>
    </row>
    <row r="33731" spans="22:26">
      <c r="V33731" s="288"/>
      <c r="W33731" s="287"/>
      <c r="Z33731" s="289"/>
    </row>
    <row r="33732" spans="22:26">
      <c r="V33732" s="288"/>
      <c r="W33732" s="287"/>
      <c r="Z33732" s="289"/>
    </row>
    <row r="33733" spans="22:26">
      <c r="V33733" s="288"/>
      <c r="W33733" s="287"/>
      <c r="Z33733" s="289"/>
    </row>
    <row r="33734" spans="22:26">
      <c r="V33734" s="288"/>
      <c r="W33734" s="287"/>
      <c r="Z33734" s="289"/>
    </row>
    <row r="33735" spans="22:26">
      <c r="V33735" s="288"/>
      <c r="W33735" s="287"/>
      <c r="Z33735" s="289"/>
    </row>
    <row r="33736" spans="22:26">
      <c r="V33736" s="288"/>
      <c r="W33736" s="287"/>
      <c r="Z33736" s="289"/>
    </row>
    <row r="33737" spans="22:26">
      <c r="V33737" s="288"/>
      <c r="W33737" s="287"/>
      <c r="Z33737" s="289"/>
    </row>
    <row r="33738" spans="22:26">
      <c r="V33738" s="288"/>
      <c r="W33738" s="287"/>
      <c r="Z33738" s="289"/>
    </row>
    <row r="33739" spans="22:26">
      <c r="V33739" s="288"/>
      <c r="W33739" s="287"/>
      <c r="Z33739" s="289"/>
    </row>
    <row r="33740" spans="22:26">
      <c r="V33740" s="288"/>
      <c r="W33740" s="287"/>
      <c r="Z33740" s="289"/>
    </row>
    <row r="33741" spans="22:26">
      <c r="V33741" s="288"/>
      <c r="W33741" s="287"/>
      <c r="Z33741" s="289"/>
    </row>
    <row r="33742" spans="22:26">
      <c r="V33742" s="288"/>
      <c r="W33742" s="287"/>
      <c r="Z33742" s="289"/>
    </row>
    <row r="33743" spans="22:26">
      <c r="V33743" s="288"/>
      <c r="W33743" s="287"/>
      <c r="Z33743" s="289"/>
    </row>
    <row r="33744" spans="22:26">
      <c r="V33744" s="288"/>
      <c r="W33744" s="287"/>
      <c r="Z33744" s="289"/>
    </row>
    <row r="33745" spans="22:26">
      <c r="V33745" s="288"/>
      <c r="W33745" s="287"/>
      <c r="Z33745" s="289"/>
    </row>
    <row r="33746" spans="22:26">
      <c r="V33746" s="288"/>
      <c r="W33746" s="287"/>
      <c r="Z33746" s="289"/>
    </row>
    <row r="33747" spans="22:26">
      <c r="V33747" s="288"/>
      <c r="W33747" s="287"/>
      <c r="Z33747" s="289"/>
    </row>
    <row r="33748" spans="22:26">
      <c r="V33748" s="288"/>
      <c r="W33748" s="287"/>
      <c r="Z33748" s="289"/>
    </row>
    <row r="33749" spans="22:26">
      <c r="V33749" s="288"/>
      <c r="W33749" s="287"/>
      <c r="Z33749" s="289"/>
    </row>
    <row r="33750" spans="22:26">
      <c r="V33750" s="288"/>
      <c r="W33750" s="287"/>
      <c r="Z33750" s="289"/>
    </row>
    <row r="33751" spans="22:26">
      <c r="V33751" s="288"/>
      <c r="W33751" s="287"/>
      <c r="Z33751" s="289"/>
    </row>
    <row r="33752" spans="22:26">
      <c r="V33752" s="288"/>
      <c r="W33752" s="287"/>
      <c r="Z33752" s="289"/>
    </row>
    <row r="33753" spans="22:26">
      <c r="V33753" s="288"/>
      <c r="W33753" s="287"/>
      <c r="Z33753" s="289"/>
    </row>
    <row r="33754" spans="22:26">
      <c r="V33754" s="288"/>
      <c r="W33754" s="287"/>
      <c r="Z33754" s="289"/>
    </row>
    <row r="33755" spans="22:26">
      <c r="V33755" s="288"/>
      <c r="W33755" s="287"/>
      <c r="Z33755" s="289"/>
    </row>
    <row r="33756" spans="22:26">
      <c r="V33756" s="288"/>
      <c r="W33756" s="287"/>
      <c r="Z33756" s="289"/>
    </row>
    <row r="33757" spans="22:26">
      <c r="V33757" s="288"/>
      <c r="W33757" s="287"/>
      <c r="Z33757" s="289"/>
    </row>
    <row r="33758" spans="22:26">
      <c r="V33758" s="288"/>
      <c r="W33758" s="287"/>
      <c r="Z33758" s="289"/>
    </row>
    <row r="33759" spans="22:26">
      <c r="V33759" s="288"/>
      <c r="W33759" s="287"/>
      <c r="Z33759" s="289"/>
    </row>
    <row r="33760" spans="22:26">
      <c r="V33760" s="288"/>
      <c r="W33760" s="287"/>
      <c r="Z33760" s="289"/>
    </row>
    <row r="33761" spans="22:26">
      <c r="V33761" s="288"/>
      <c r="W33761" s="287"/>
      <c r="Z33761" s="289"/>
    </row>
    <row r="33762" spans="22:26">
      <c r="V33762" s="288"/>
      <c r="W33762" s="287"/>
      <c r="Z33762" s="289"/>
    </row>
    <row r="33763" spans="22:26">
      <c r="V33763" s="288"/>
      <c r="W33763" s="287"/>
      <c r="Z33763" s="289"/>
    </row>
    <row r="33764" spans="22:26">
      <c r="V33764" s="288"/>
      <c r="W33764" s="287"/>
      <c r="Z33764" s="289"/>
    </row>
    <row r="33765" spans="22:26">
      <c r="V33765" s="288"/>
      <c r="W33765" s="287"/>
      <c r="Z33765" s="289"/>
    </row>
    <row r="33766" spans="22:26">
      <c r="V33766" s="288"/>
      <c r="W33766" s="287"/>
      <c r="Z33766" s="289"/>
    </row>
    <row r="33767" spans="22:26">
      <c r="V33767" s="288"/>
      <c r="W33767" s="287"/>
      <c r="Z33767" s="289"/>
    </row>
    <row r="33768" spans="22:26">
      <c r="V33768" s="288"/>
      <c r="W33768" s="287"/>
      <c r="Z33768" s="289"/>
    </row>
    <row r="33769" spans="22:26">
      <c r="V33769" s="288"/>
      <c r="W33769" s="287"/>
      <c r="Z33769" s="289"/>
    </row>
    <row r="33770" spans="22:26">
      <c r="V33770" s="288"/>
      <c r="W33770" s="287"/>
      <c r="Z33770" s="289"/>
    </row>
    <row r="33771" spans="22:26">
      <c r="V33771" s="288"/>
      <c r="W33771" s="287"/>
      <c r="Z33771" s="289"/>
    </row>
    <row r="33772" spans="22:26">
      <c r="V33772" s="288"/>
      <c r="W33772" s="287"/>
      <c r="Z33772" s="289"/>
    </row>
    <row r="33773" spans="22:26">
      <c r="V33773" s="288"/>
      <c r="W33773" s="287"/>
      <c r="Z33773" s="289"/>
    </row>
    <row r="33774" spans="22:26">
      <c r="V33774" s="288"/>
      <c r="W33774" s="287"/>
      <c r="Z33774" s="289"/>
    </row>
    <row r="33775" spans="22:26">
      <c r="V33775" s="288"/>
      <c r="W33775" s="287"/>
      <c r="Z33775" s="289"/>
    </row>
    <row r="33776" spans="22:26">
      <c r="V33776" s="288"/>
      <c r="W33776" s="287"/>
      <c r="Z33776" s="289"/>
    </row>
    <row r="33777" spans="22:26">
      <c r="V33777" s="288"/>
      <c r="W33777" s="287"/>
      <c r="Z33777" s="289"/>
    </row>
    <row r="33778" spans="22:26">
      <c r="V33778" s="288"/>
      <c r="W33778" s="287"/>
      <c r="Z33778" s="289"/>
    </row>
    <row r="33779" spans="22:26">
      <c r="V33779" s="288"/>
      <c r="W33779" s="287"/>
      <c r="Z33779" s="289"/>
    </row>
    <row r="33780" spans="22:26">
      <c r="V33780" s="288"/>
      <c r="W33780" s="287"/>
      <c r="Z33780" s="289"/>
    </row>
    <row r="33781" spans="22:26">
      <c r="V33781" s="288"/>
      <c r="W33781" s="287"/>
      <c r="Z33781" s="289"/>
    </row>
    <row r="33782" spans="22:26">
      <c r="V33782" s="288"/>
      <c r="W33782" s="287"/>
      <c r="Z33782" s="289"/>
    </row>
    <row r="33783" spans="22:26">
      <c r="V33783" s="288"/>
      <c r="W33783" s="287"/>
      <c r="Z33783" s="289"/>
    </row>
    <row r="33784" spans="22:26">
      <c r="V33784" s="288"/>
      <c r="W33784" s="287"/>
      <c r="Z33784" s="289"/>
    </row>
    <row r="33785" spans="22:26">
      <c r="V33785" s="288"/>
      <c r="W33785" s="287"/>
      <c r="Z33785" s="289"/>
    </row>
    <row r="33786" spans="22:26">
      <c r="V33786" s="288"/>
      <c r="W33786" s="287"/>
      <c r="Z33786" s="289"/>
    </row>
    <row r="33787" spans="22:26">
      <c r="V33787" s="288"/>
      <c r="W33787" s="287"/>
      <c r="Z33787" s="289"/>
    </row>
    <row r="33788" spans="22:26">
      <c r="V33788" s="288"/>
      <c r="W33788" s="287"/>
      <c r="Z33788" s="289"/>
    </row>
    <row r="33789" spans="22:26">
      <c r="V33789" s="288"/>
      <c r="W33789" s="287"/>
      <c r="Z33789" s="289"/>
    </row>
    <row r="33790" spans="22:26">
      <c r="V33790" s="288"/>
      <c r="W33790" s="287"/>
      <c r="Z33790" s="289"/>
    </row>
    <row r="33791" spans="22:26">
      <c r="V33791" s="288"/>
      <c r="W33791" s="287"/>
      <c r="Z33791" s="289"/>
    </row>
    <row r="33792" spans="22:26">
      <c r="V33792" s="288"/>
      <c r="W33792" s="287"/>
      <c r="Z33792" s="289"/>
    </row>
    <row r="33793" spans="22:26">
      <c r="V33793" s="288"/>
      <c r="W33793" s="287"/>
      <c r="Z33793" s="289"/>
    </row>
    <row r="33794" spans="22:26">
      <c r="V33794" s="288"/>
      <c r="W33794" s="287"/>
      <c r="Z33794" s="289"/>
    </row>
    <row r="33795" spans="22:26">
      <c r="V33795" s="288"/>
      <c r="W33795" s="287"/>
      <c r="Z33795" s="289"/>
    </row>
    <row r="33796" spans="22:26">
      <c r="V33796" s="288"/>
      <c r="W33796" s="287"/>
      <c r="Z33796" s="289"/>
    </row>
    <row r="33797" spans="22:26">
      <c r="V33797" s="288"/>
      <c r="W33797" s="287"/>
      <c r="Z33797" s="289"/>
    </row>
    <row r="33798" spans="22:26">
      <c r="V33798" s="288"/>
      <c r="W33798" s="287"/>
      <c r="Z33798" s="289"/>
    </row>
    <row r="33799" spans="22:26">
      <c r="V33799" s="288"/>
      <c r="W33799" s="287"/>
      <c r="Z33799" s="289"/>
    </row>
    <row r="33800" spans="22:26">
      <c r="V33800" s="288"/>
      <c r="W33800" s="287"/>
      <c r="Z33800" s="289"/>
    </row>
    <row r="33801" spans="22:26">
      <c r="V33801" s="288"/>
      <c r="W33801" s="287"/>
      <c r="Z33801" s="289"/>
    </row>
    <row r="33802" spans="22:26">
      <c r="V33802" s="288"/>
      <c r="W33802" s="287"/>
      <c r="Z33802" s="289"/>
    </row>
    <row r="33803" spans="22:26">
      <c r="V33803" s="288"/>
      <c r="W33803" s="287"/>
      <c r="Z33803" s="289"/>
    </row>
    <row r="33804" spans="22:26">
      <c r="V33804" s="288"/>
      <c r="W33804" s="287"/>
      <c r="Z33804" s="289"/>
    </row>
    <row r="33805" spans="22:26">
      <c r="V33805" s="288"/>
      <c r="W33805" s="287"/>
      <c r="Z33805" s="289"/>
    </row>
    <row r="33806" spans="22:26">
      <c r="V33806" s="288"/>
      <c r="W33806" s="287"/>
      <c r="Z33806" s="289"/>
    </row>
    <row r="33807" spans="22:26">
      <c r="V33807" s="288"/>
      <c r="W33807" s="287"/>
      <c r="Z33807" s="289"/>
    </row>
    <row r="33808" spans="22:26">
      <c r="V33808" s="288"/>
      <c r="W33808" s="287"/>
      <c r="Z33808" s="289"/>
    </row>
    <row r="33809" spans="22:26">
      <c r="V33809" s="288"/>
      <c r="W33809" s="287"/>
      <c r="Z33809" s="289"/>
    </row>
    <row r="33810" spans="22:26">
      <c r="V33810" s="288"/>
      <c r="W33810" s="287"/>
      <c r="Z33810" s="289"/>
    </row>
    <row r="33811" spans="22:26">
      <c r="V33811" s="288"/>
      <c r="W33811" s="287"/>
      <c r="Z33811" s="289"/>
    </row>
    <row r="33812" spans="22:26">
      <c r="V33812" s="288"/>
      <c r="W33812" s="287"/>
      <c r="Z33812" s="289"/>
    </row>
    <row r="33813" spans="22:26">
      <c r="V33813" s="288"/>
      <c r="W33813" s="287"/>
      <c r="Z33813" s="289"/>
    </row>
    <row r="33814" spans="22:26">
      <c r="V33814" s="288"/>
      <c r="W33814" s="287"/>
      <c r="Z33814" s="289"/>
    </row>
    <row r="33815" spans="22:26">
      <c r="V33815" s="288"/>
      <c r="W33815" s="287"/>
      <c r="Z33815" s="289"/>
    </row>
    <row r="33816" spans="22:26">
      <c r="V33816" s="288"/>
      <c r="W33816" s="287"/>
      <c r="Z33816" s="289"/>
    </row>
    <row r="33817" spans="22:26">
      <c r="V33817" s="288"/>
      <c r="W33817" s="287"/>
      <c r="Z33817" s="289"/>
    </row>
    <row r="33818" spans="22:26">
      <c r="V33818" s="288"/>
      <c r="W33818" s="287"/>
      <c r="Z33818" s="289"/>
    </row>
    <row r="33819" spans="22:26">
      <c r="V33819" s="288"/>
      <c r="W33819" s="287"/>
      <c r="Z33819" s="289"/>
    </row>
    <row r="33820" spans="22:26">
      <c r="V33820" s="288"/>
      <c r="W33820" s="287"/>
      <c r="Z33820" s="289"/>
    </row>
    <row r="33821" spans="22:26">
      <c r="V33821" s="288"/>
      <c r="W33821" s="287"/>
      <c r="Z33821" s="289"/>
    </row>
    <row r="33822" spans="22:26">
      <c r="V33822" s="288"/>
      <c r="W33822" s="287"/>
      <c r="Z33822" s="289"/>
    </row>
    <row r="33823" spans="22:26">
      <c r="V33823" s="288"/>
      <c r="W33823" s="287"/>
      <c r="Z33823" s="289"/>
    </row>
    <row r="33824" spans="22:26">
      <c r="V33824" s="288"/>
      <c r="W33824" s="287"/>
      <c r="Z33824" s="289"/>
    </row>
    <row r="33825" spans="22:26">
      <c r="V33825" s="288"/>
      <c r="W33825" s="287"/>
      <c r="Z33825" s="289"/>
    </row>
    <row r="33826" spans="22:26">
      <c r="V33826" s="288"/>
      <c r="W33826" s="287"/>
      <c r="Z33826" s="289"/>
    </row>
    <row r="33827" spans="22:26">
      <c r="V33827" s="288"/>
      <c r="W33827" s="287"/>
      <c r="Z33827" s="289"/>
    </row>
    <row r="33828" spans="22:26">
      <c r="V33828" s="288"/>
      <c r="W33828" s="287"/>
      <c r="Z33828" s="289"/>
    </row>
    <row r="33829" spans="22:26">
      <c r="V33829" s="288"/>
      <c r="W33829" s="287"/>
      <c r="Z33829" s="289"/>
    </row>
    <row r="33830" spans="22:26">
      <c r="V33830" s="288"/>
      <c r="W33830" s="287"/>
      <c r="Z33830" s="289"/>
    </row>
    <row r="33831" spans="22:26">
      <c r="V33831" s="288"/>
      <c r="W33831" s="287"/>
      <c r="Z33831" s="289"/>
    </row>
    <row r="33832" spans="22:26">
      <c r="V33832" s="288"/>
      <c r="W33832" s="287"/>
      <c r="Z33832" s="289"/>
    </row>
    <row r="33833" spans="22:26">
      <c r="V33833" s="288"/>
      <c r="W33833" s="287"/>
      <c r="Z33833" s="289"/>
    </row>
    <row r="33834" spans="22:26">
      <c r="V33834" s="288"/>
      <c r="W33834" s="287"/>
      <c r="Z33834" s="289"/>
    </row>
    <row r="33835" spans="22:26">
      <c r="V33835" s="288"/>
      <c r="W33835" s="287"/>
      <c r="Z33835" s="289"/>
    </row>
    <row r="33836" spans="22:26">
      <c r="V33836" s="288"/>
      <c r="W33836" s="287"/>
      <c r="Z33836" s="289"/>
    </row>
    <row r="33837" spans="22:26">
      <c r="V33837" s="288"/>
      <c r="W33837" s="287"/>
      <c r="Z33837" s="289"/>
    </row>
    <row r="33838" spans="22:26">
      <c r="V33838" s="288"/>
      <c r="W33838" s="287"/>
      <c r="Z33838" s="289"/>
    </row>
    <row r="33839" spans="22:26">
      <c r="V33839" s="288"/>
      <c r="W33839" s="287"/>
      <c r="Z33839" s="289"/>
    </row>
    <row r="33840" spans="22:26">
      <c r="V33840" s="288"/>
      <c r="W33840" s="287"/>
      <c r="Z33840" s="289"/>
    </row>
    <row r="33841" spans="22:26">
      <c r="V33841" s="288"/>
      <c r="W33841" s="287"/>
      <c r="Z33841" s="289"/>
    </row>
    <row r="33842" spans="22:26">
      <c r="V33842" s="288"/>
      <c r="W33842" s="287"/>
      <c r="Z33842" s="289"/>
    </row>
    <row r="33843" spans="22:26">
      <c r="V33843" s="288"/>
      <c r="W33843" s="287"/>
      <c r="Z33843" s="289"/>
    </row>
    <row r="33844" spans="22:26">
      <c r="V33844" s="288"/>
      <c r="W33844" s="287"/>
      <c r="Z33844" s="289"/>
    </row>
    <row r="33845" spans="22:26">
      <c r="V33845" s="288"/>
      <c r="W33845" s="287"/>
      <c r="Z33845" s="289"/>
    </row>
    <row r="33846" spans="22:26">
      <c r="V33846" s="288"/>
      <c r="W33846" s="287"/>
      <c r="Z33846" s="289"/>
    </row>
    <row r="33847" spans="22:26">
      <c r="V33847" s="288"/>
      <c r="W33847" s="287"/>
      <c r="Z33847" s="289"/>
    </row>
    <row r="33848" spans="22:26">
      <c r="V33848" s="288"/>
      <c r="W33848" s="287"/>
      <c r="Z33848" s="289"/>
    </row>
    <row r="33849" spans="22:26">
      <c r="V33849" s="288"/>
      <c r="W33849" s="287"/>
      <c r="Z33849" s="289"/>
    </row>
    <row r="33850" spans="22:26">
      <c r="V33850" s="288"/>
      <c r="W33850" s="287"/>
      <c r="Z33850" s="289"/>
    </row>
    <row r="33851" spans="22:26">
      <c r="V33851" s="288"/>
      <c r="W33851" s="287"/>
      <c r="Z33851" s="289"/>
    </row>
    <row r="33852" spans="22:26">
      <c r="V33852" s="288"/>
      <c r="W33852" s="287"/>
      <c r="Z33852" s="289"/>
    </row>
    <row r="33853" spans="22:26">
      <c r="V33853" s="288"/>
      <c r="W33853" s="287"/>
      <c r="Z33853" s="289"/>
    </row>
    <row r="33854" spans="22:26">
      <c r="V33854" s="288"/>
      <c r="W33854" s="287"/>
      <c r="Z33854" s="289"/>
    </row>
    <row r="33855" spans="22:26">
      <c r="V33855" s="288"/>
      <c r="W33855" s="287"/>
      <c r="Z33855" s="289"/>
    </row>
    <row r="33856" spans="22:26">
      <c r="V33856" s="288"/>
      <c r="W33856" s="287"/>
      <c r="Z33856" s="289"/>
    </row>
    <row r="33857" spans="22:26">
      <c r="V33857" s="288"/>
      <c r="W33857" s="287"/>
      <c r="Z33857" s="289"/>
    </row>
    <row r="33858" spans="22:26">
      <c r="V33858" s="288"/>
      <c r="W33858" s="287"/>
      <c r="Z33858" s="289"/>
    </row>
    <row r="33859" spans="22:26">
      <c r="V33859" s="288"/>
      <c r="W33859" s="287"/>
      <c r="Z33859" s="289"/>
    </row>
    <row r="33860" spans="22:26">
      <c r="V33860" s="288"/>
      <c r="W33860" s="287"/>
      <c r="Z33860" s="289"/>
    </row>
    <row r="33861" spans="22:26">
      <c r="V33861" s="288"/>
      <c r="W33861" s="287"/>
      <c r="Z33861" s="289"/>
    </row>
    <row r="33862" spans="22:26">
      <c r="V33862" s="288"/>
      <c r="W33862" s="287"/>
      <c r="Z33862" s="289"/>
    </row>
    <row r="33863" spans="22:26">
      <c r="V33863" s="288"/>
      <c r="W33863" s="287"/>
      <c r="Z33863" s="289"/>
    </row>
    <row r="33864" spans="22:26">
      <c r="V33864" s="288"/>
      <c r="W33864" s="287"/>
      <c r="Z33864" s="289"/>
    </row>
    <row r="33865" spans="22:26">
      <c r="V33865" s="288"/>
      <c r="W33865" s="287"/>
      <c r="Z33865" s="289"/>
    </row>
    <row r="33866" spans="22:26">
      <c r="V33866" s="288"/>
      <c r="W33866" s="287"/>
      <c r="Z33866" s="289"/>
    </row>
    <row r="33867" spans="22:26">
      <c r="V33867" s="288"/>
      <c r="W33867" s="287"/>
      <c r="Z33867" s="289"/>
    </row>
    <row r="33868" spans="22:26">
      <c r="V33868" s="288"/>
      <c r="W33868" s="287"/>
      <c r="Z33868" s="289"/>
    </row>
    <row r="33869" spans="22:26">
      <c r="V33869" s="288"/>
      <c r="W33869" s="287"/>
      <c r="Z33869" s="289"/>
    </row>
    <row r="33870" spans="22:26">
      <c r="V33870" s="288"/>
      <c r="W33870" s="287"/>
      <c r="Z33870" s="289"/>
    </row>
    <row r="33871" spans="22:26">
      <c r="V33871" s="288"/>
      <c r="W33871" s="287"/>
      <c r="Z33871" s="289"/>
    </row>
    <row r="33872" spans="22:26">
      <c r="V33872" s="288"/>
      <c r="W33872" s="287"/>
      <c r="Z33872" s="289"/>
    </row>
    <row r="33873" spans="22:26">
      <c r="V33873" s="288"/>
      <c r="W33873" s="287"/>
      <c r="Z33873" s="289"/>
    </row>
    <row r="33874" spans="22:26">
      <c r="V33874" s="288"/>
      <c r="W33874" s="287"/>
      <c r="Z33874" s="289"/>
    </row>
    <row r="33875" spans="22:26">
      <c r="V33875" s="288"/>
      <c r="W33875" s="287"/>
      <c r="Z33875" s="289"/>
    </row>
    <row r="33876" spans="22:26">
      <c r="V33876" s="288"/>
      <c r="W33876" s="287"/>
      <c r="Z33876" s="289"/>
    </row>
    <row r="33877" spans="22:26">
      <c r="V33877" s="288"/>
      <c r="W33877" s="287"/>
      <c r="Z33877" s="289"/>
    </row>
    <row r="33878" spans="22:26">
      <c r="V33878" s="288"/>
      <c r="W33878" s="287"/>
      <c r="Z33878" s="289"/>
    </row>
    <row r="33879" spans="22:26">
      <c r="V33879" s="288"/>
      <c r="W33879" s="287"/>
      <c r="Z33879" s="289"/>
    </row>
    <row r="33880" spans="22:26">
      <c r="V33880" s="288"/>
      <c r="W33880" s="287"/>
      <c r="Z33880" s="289"/>
    </row>
    <row r="33881" spans="22:26">
      <c r="V33881" s="288"/>
      <c r="W33881" s="287"/>
      <c r="Z33881" s="289"/>
    </row>
    <row r="33882" spans="22:26">
      <c r="V33882" s="288"/>
      <c r="W33882" s="287"/>
      <c r="Z33882" s="289"/>
    </row>
    <row r="33883" spans="22:26">
      <c r="V33883" s="288"/>
      <c r="W33883" s="287"/>
      <c r="Z33883" s="289"/>
    </row>
    <row r="33884" spans="22:26">
      <c r="V33884" s="288"/>
      <c r="W33884" s="287"/>
      <c r="Z33884" s="289"/>
    </row>
    <row r="33885" spans="22:26">
      <c r="V33885" s="288"/>
      <c r="W33885" s="287"/>
      <c r="Z33885" s="289"/>
    </row>
    <row r="33886" spans="22:26">
      <c r="V33886" s="288"/>
      <c r="W33886" s="287"/>
      <c r="Z33886" s="289"/>
    </row>
    <row r="33887" spans="22:26">
      <c r="V33887" s="288"/>
      <c r="W33887" s="287"/>
      <c r="Z33887" s="289"/>
    </row>
    <row r="33888" spans="22:26">
      <c r="V33888" s="288"/>
      <c r="W33888" s="287"/>
      <c r="Z33888" s="289"/>
    </row>
    <row r="33889" spans="22:26">
      <c r="V33889" s="288"/>
      <c r="W33889" s="287"/>
      <c r="Z33889" s="289"/>
    </row>
    <row r="33890" spans="22:26">
      <c r="V33890" s="288"/>
      <c r="W33890" s="287"/>
      <c r="Z33890" s="289"/>
    </row>
    <row r="33891" spans="22:26">
      <c r="V33891" s="288"/>
      <c r="W33891" s="287"/>
      <c r="Z33891" s="289"/>
    </row>
    <row r="33892" spans="22:26">
      <c r="V33892" s="288"/>
      <c r="W33892" s="287"/>
      <c r="Z33892" s="289"/>
    </row>
    <row r="33893" spans="22:26">
      <c r="V33893" s="288"/>
      <c r="W33893" s="287"/>
      <c r="Z33893" s="289"/>
    </row>
    <row r="33894" spans="22:26">
      <c r="V33894" s="288"/>
      <c r="W33894" s="287"/>
      <c r="Z33894" s="289"/>
    </row>
    <row r="33895" spans="22:26">
      <c r="V33895" s="288"/>
      <c r="W33895" s="287"/>
      <c r="Z33895" s="289"/>
    </row>
    <row r="33896" spans="22:26">
      <c r="V33896" s="288"/>
      <c r="W33896" s="287"/>
      <c r="Z33896" s="289"/>
    </row>
    <row r="33897" spans="22:26">
      <c r="V33897" s="288"/>
      <c r="W33897" s="287"/>
      <c r="Z33897" s="289"/>
    </row>
    <row r="33898" spans="22:26">
      <c r="V33898" s="288"/>
      <c r="W33898" s="287"/>
      <c r="Z33898" s="289"/>
    </row>
    <row r="33899" spans="22:26">
      <c r="V33899" s="288"/>
      <c r="W33899" s="287"/>
      <c r="Z33899" s="289"/>
    </row>
    <row r="33900" spans="22:26">
      <c r="V33900" s="288"/>
      <c r="W33900" s="287"/>
      <c r="Z33900" s="289"/>
    </row>
    <row r="33901" spans="22:26">
      <c r="V33901" s="288"/>
      <c r="W33901" s="287"/>
      <c r="Z33901" s="289"/>
    </row>
    <row r="33902" spans="22:26">
      <c r="V33902" s="288"/>
      <c r="W33902" s="287"/>
      <c r="Z33902" s="289"/>
    </row>
    <row r="33903" spans="22:26">
      <c r="V33903" s="288"/>
      <c r="W33903" s="287"/>
      <c r="Z33903" s="289"/>
    </row>
    <row r="33904" spans="22:26">
      <c r="V33904" s="288"/>
      <c r="W33904" s="287"/>
      <c r="Z33904" s="289"/>
    </row>
    <row r="33905" spans="22:26">
      <c r="V33905" s="288"/>
      <c r="W33905" s="287"/>
      <c r="Z33905" s="289"/>
    </row>
    <row r="33906" spans="22:26">
      <c r="V33906" s="288"/>
      <c r="W33906" s="287"/>
      <c r="Z33906" s="289"/>
    </row>
    <row r="33907" spans="22:26">
      <c r="V33907" s="288"/>
      <c r="W33907" s="287"/>
      <c r="Z33907" s="289"/>
    </row>
    <row r="33908" spans="22:26">
      <c r="V33908" s="288"/>
      <c r="W33908" s="287"/>
      <c r="Z33908" s="289"/>
    </row>
    <row r="33909" spans="22:26">
      <c r="V33909" s="288"/>
      <c r="W33909" s="287"/>
      <c r="Z33909" s="289"/>
    </row>
    <row r="33910" spans="22:26">
      <c r="V33910" s="288"/>
      <c r="W33910" s="287"/>
      <c r="Z33910" s="289"/>
    </row>
    <row r="33911" spans="22:26">
      <c r="V33911" s="288"/>
      <c r="W33911" s="287"/>
      <c r="Z33911" s="289"/>
    </row>
    <row r="33912" spans="22:26">
      <c r="V33912" s="288"/>
      <c r="W33912" s="287"/>
      <c r="Z33912" s="289"/>
    </row>
    <row r="33913" spans="22:26">
      <c r="V33913" s="288"/>
      <c r="W33913" s="287"/>
      <c r="Z33913" s="289"/>
    </row>
    <row r="33914" spans="22:26">
      <c r="V33914" s="288"/>
      <c r="W33914" s="287"/>
      <c r="Z33914" s="289"/>
    </row>
    <row r="33915" spans="22:26">
      <c r="V33915" s="288"/>
      <c r="W33915" s="287"/>
      <c r="Z33915" s="289"/>
    </row>
    <row r="33916" spans="22:26">
      <c r="V33916" s="288"/>
      <c r="W33916" s="287"/>
      <c r="Z33916" s="289"/>
    </row>
    <row r="33917" spans="22:26">
      <c r="V33917" s="288"/>
      <c r="W33917" s="287"/>
      <c r="Z33917" s="289"/>
    </row>
    <row r="33918" spans="22:26">
      <c r="V33918" s="288"/>
      <c r="W33918" s="287"/>
      <c r="Z33918" s="289"/>
    </row>
    <row r="33919" spans="22:26">
      <c r="V33919" s="288"/>
      <c r="W33919" s="287"/>
      <c r="Z33919" s="289"/>
    </row>
    <row r="33920" spans="22:26">
      <c r="V33920" s="288"/>
      <c r="W33920" s="287"/>
      <c r="Z33920" s="289"/>
    </row>
    <row r="33921" spans="22:26">
      <c r="V33921" s="288"/>
      <c r="W33921" s="287"/>
      <c r="Z33921" s="289"/>
    </row>
    <row r="33922" spans="22:26">
      <c r="V33922" s="288"/>
      <c r="W33922" s="287"/>
      <c r="Z33922" s="289"/>
    </row>
    <row r="33923" spans="22:26">
      <c r="V33923" s="288"/>
      <c r="W33923" s="287"/>
      <c r="Z33923" s="289"/>
    </row>
    <row r="33924" spans="22:26">
      <c r="V33924" s="288"/>
      <c r="W33924" s="287"/>
      <c r="Z33924" s="289"/>
    </row>
    <row r="33925" spans="22:26">
      <c r="V33925" s="288"/>
      <c r="W33925" s="287"/>
      <c r="Z33925" s="289"/>
    </row>
    <row r="33926" spans="22:26">
      <c r="V33926" s="288"/>
      <c r="W33926" s="287"/>
      <c r="Z33926" s="289"/>
    </row>
    <row r="33927" spans="22:26">
      <c r="V33927" s="288"/>
      <c r="W33927" s="287"/>
      <c r="Z33927" s="289"/>
    </row>
    <row r="33928" spans="22:26">
      <c r="V33928" s="288"/>
      <c r="W33928" s="287"/>
      <c r="Z33928" s="289"/>
    </row>
    <row r="33929" spans="22:26">
      <c r="V33929" s="288"/>
      <c r="W33929" s="287"/>
      <c r="Z33929" s="289"/>
    </row>
    <row r="33930" spans="22:26">
      <c r="V33930" s="288"/>
      <c r="W33930" s="287"/>
      <c r="Z33930" s="289"/>
    </row>
    <row r="33931" spans="22:26">
      <c r="V33931" s="288"/>
      <c r="W33931" s="287"/>
      <c r="Z33931" s="289"/>
    </row>
    <row r="33932" spans="22:26">
      <c r="V33932" s="288"/>
      <c r="W33932" s="287"/>
      <c r="Z33932" s="289"/>
    </row>
    <row r="33933" spans="22:26">
      <c r="V33933" s="288"/>
      <c r="W33933" s="287"/>
      <c r="Z33933" s="289"/>
    </row>
    <row r="33934" spans="22:26">
      <c r="V33934" s="288"/>
      <c r="W33934" s="287"/>
      <c r="Z33934" s="289"/>
    </row>
    <row r="33935" spans="22:26">
      <c r="V33935" s="288"/>
      <c r="W33935" s="287"/>
      <c r="Z33935" s="289"/>
    </row>
    <row r="33936" spans="22:26">
      <c r="V33936" s="288"/>
      <c r="W33936" s="287"/>
      <c r="Z33936" s="289"/>
    </row>
    <row r="33937" spans="22:26">
      <c r="V33937" s="288"/>
      <c r="W33937" s="287"/>
      <c r="Z33937" s="289"/>
    </row>
    <row r="33938" spans="22:26">
      <c r="V33938" s="288"/>
      <c r="W33938" s="287"/>
      <c r="Z33938" s="289"/>
    </row>
    <row r="33939" spans="22:26">
      <c r="V33939" s="288"/>
      <c r="W33939" s="287"/>
      <c r="Z33939" s="289"/>
    </row>
    <row r="33940" spans="22:26">
      <c r="V33940" s="288"/>
      <c r="W33940" s="287"/>
      <c r="Z33940" s="289"/>
    </row>
    <row r="33941" spans="22:26">
      <c r="V33941" s="288"/>
      <c r="W33941" s="287"/>
      <c r="Z33941" s="289"/>
    </row>
    <row r="33942" spans="22:26">
      <c r="V33942" s="288"/>
      <c r="W33942" s="287"/>
      <c r="Z33942" s="289"/>
    </row>
    <row r="33943" spans="22:26">
      <c r="V33943" s="288"/>
      <c r="W33943" s="287"/>
      <c r="Z33943" s="289"/>
    </row>
    <row r="33944" spans="22:26">
      <c r="V33944" s="288"/>
      <c r="W33944" s="287"/>
      <c r="Z33944" s="289"/>
    </row>
    <row r="33945" spans="22:26">
      <c r="V33945" s="288"/>
      <c r="W33945" s="287"/>
      <c r="Z33945" s="289"/>
    </row>
    <row r="33946" spans="22:26">
      <c r="V33946" s="288"/>
      <c r="W33946" s="287"/>
      <c r="Z33946" s="289"/>
    </row>
    <row r="33947" spans="22:26">
      <c r="V33947" s="288"/>
      <c r="W33947" s="287"/>
      <c r="Z33947" s="289"/>
    </row>
    <row r="33948" spans="22:26">
      <c r="V33948" s="288"/>
      <c r="W33948" s="287"/>
      <c r="Z33948" s="289"/>
    </row>
    <row r="33949" spans="22:26">
      <c r="V33949" s="288"/>
      <c r="W33949" s="287"/>
      <c r="Z33949" s="289"/>
    </row>
    <row r="33950" spans="22:26">
      <c r="V33950" s="288"/>
      <c r="W33950" s="287"/>
      <c r="Z33950" s="289"/>
    </row>
    <row r="33951" spans="22:26">
      <c r="V33951" s="288"/>
      <c r="W33951" s="287"/>
      <c r="Z33951" s="289"/>
    </row>
    <row r="33952" spans="22:26">
      <c r="V33952" s="288"/>
      <c r="W33952" s="287"/>
      <c r="Z33952" s="289"/>
    </row>
    <row r="33953" spans="22:26">
      <c r="V33953" s="288"/>
      <c r="W33953" s="287"/>
      <c r="Z33953" s="289"/>
    </row>
    <row r="33954" spans="22:26">
      <c r="V33954" s="288"/>
      <c r="W33954" s="287"/>
      <c r="Z33954" s="289"/>
    </row>
    <row r="33955" spans="22:26">
      <c r="V33955" s="288"/>
      <c r="W33955" s="287"/>
      <c r="Z33955" s="289"/>
    </row>
    <row r="33956" spans="22:26">
      <c r="V33956" s="288"/>
      <c r="W33956" s="287"/>
      <c r="Z33956" s="289"/>
    </row>
    <row r="33957" spans="22:26">
      <c r="V33957" s="288"/>
      <c r="W33957" s="287"/>
      <c r="Z33957" s="289"/>
    </row>
    <row r="33958" spans="22:26">
      <c r="V33958" s="288"/>
      <c r="W33958" s="287"/>
      <c r="Z33958" s="289"/>
    </row>
    <row r="33959" spans="22:26">
      <c r="V33959" s="288"/>
      <c r="W33959" s="287"/>
      <c r="Z33959" s="289"/>
    </row>
    <row r="33960" spans="22:26">
      <c r="V33960" s="288"/>
      <c r="W33960" s="287"/>
      <c r="Z33960" s="289"/>
    </row>
    <row r="33961" spans="22:26">
      <c r="V33961" s="288"/>
      <c r="W33961" s="287"/>
      <c r="Z33961" s="289"/>
    </row>
    <row r="33962" spans="22:26">
      <c r="V33962" s="288"/>
      <c r="W33962" s="287"/>
      <c r="Z33962" s="289"/>
    </row>
    <row r="33963" spans="22:26">
      <c r="V33963" s="288"/>
      <c r="W33963" s="287"/>
      <c r="Z33963" s="289"/>
    </row>
    <row r="33964" spans="22:26">
      <c r="V33964" s="288"/>
      <c r="W33964" s="287"/>
      <c r="Z33964" s="289"/>
    </row>
    <row r="33965" spans="22:26">
      <c r="V33965" s="288"/>
      <c r="W33965" s="287"/>
      <c r="Z33965" s="289"/>
    </row>
    <row r="33966" spans="22:26">
      <c r="V33966" s="288"/>
      <c r="W33966" s="287"/>
      <c r="Z33966" s="289"/>
    </row>
    <row r="33967" spans="22:26">
      <c r="V33967" s="288"/>
      <c r="W33967" s="287"/>
      <c r="Z33967" s="289"/>
    </row>
    <row r="33968" spans="22:26">
      <c r="V33968" s="288"/>
      <c r="W33968" s="287"/>
      <c r="Z33968" s="289"/>
    </row>
    <row r="33969" spans="22:26">
      <c r="V33969" s="288"/>
      <c r="W33969" s="287"/>
      <c r="Z33969" s="289"/>
    </row>
    <row r="33970" spans="22:26">
      <c r="V33970" s="288"/>
      <c r="W33970" s="287"/>
      <c r="Z33970" s="289"/>
    </row>
    <row r="33971" spans="22:26">
      <c r="V33971" s="288"/>
      <c r="W33971" s="287"/>
      <c r="Z33971" s="289"/>
    </row>
    <row r="33972" spans="22:26">
      <c r="V33972" s="288"/>
      <c r="W33972" s="287"/>
      <c r="Z33972" s="289"/>
    </row>
    <row r="33973" spans="22:26">
      <c r="V33973" s="288"/>
      <c r="W33973" s="287"/>
      <c r="Z33973" s="289"/>
    </row>
    <row r="33974" spans="22:26">
      <c r="V33974" s="288"/>
      <c r="W33974" s="287"/>
      <c r="Z33974" s="289"/>
    </row>
    <row r="33975" spans="22:26">
      <c r="V33975" s="288"/>
      <c r="W33975" s="287"/>
      <c r="Z33975" s="289"/>
    </row>
    <row r="33976" spans="22:26">
      <c r="V33976" s="288"/>
      <c r="W33976" s="287"/>
      <c r="Z33976" s="289"/>
    </row>
    <row r="33977" spans="22:26">
      <c r="V33977" s="288"/>
      <c r="W33977" s="287"/>
      <c r="Z33977" s="289"/>
    </row>
    <row r="33978" spans="22:26">
      <c r="V33978" s="288"/>
      <c r="W33978" s="287"/>
      <c r="Z33978" s="289"/>
    </row>
    <row r="33979" spans="22:26">
      <c r="V33979" s="288"/>
      <c r="W33979" s="287"/>
      <c r="Z33979" s="289"/>
    </row>
    <row r="33980" spans="22:26">
      <c r="V33980" s="288"/>
      <c r="W33980" s="287"/>
      <c r="Z33980" s="289"/>
    </row>
    <row r="33981" spans="22:26">
      <c r="V33981" s="288"/>
      <c r="W33981" s="287"/>
      <c r="Z33981" s="289"/>
    </row>
    <row r="33982" spans="22:26">
      <c r="V33982" s="288"/>
      <c r="W33982" s="287"/>
      <c r="Z33982" s="289"/>
    </row>
    <row r="33983" spans="22:26">
      <c r="V33983" s="288"/>
      <c r="W33983" s="287"/>
      <c r="Z33983" s="289"/>
    </row>
    <row r="33984" spans="22:26">
      <c r="V33984" s="288"/>
      <c r="W33984" s="287"/>
      <c r="Z33984" s="289"/>
    </row>
    <row r="33985" spans="22:26">
      <c r="V33985" s="288"/>
      <c r="W33985" s="287"/>
      <c r="Z33985" s="289"/>
    </row>
    <row r="33986" spans="22:26">
      <c r="V33986" s="288"/>
      <c r="W33986" s="287"/>
      <c r="Z33986" s="289"/>
    </row>
    <row r="33987" spans="22:26">
      <c r="V33987" s="288"/>
      <c r="W33987" s="287"/>
      <c r="Z33987" s="289"/>
    </row>
    <row r="33988" spans="22:26">
      <c r="V33988" s="288"/>
      <c r="W33988" s="287"/>
      <c r="Z33988" s="289"/>
    </row>
    <row r="33989" spans="22:26">
      <c r="V33989" s="288"/>
      <c r="W33989" s="287"/>
      <c r="Z33989" s="289"/>
    </row>
    <row r="33990" spans="22:26">
      <c r="V33990" s="288"/>
      <c r="W33990" s="287"/>
      <c r="Z33990" s="289"/>
    </row>
    <row r="33991" spans="22:26">
      <c r="V33991" s="288"/>
      <c r="W33991" s="287"/>
      <c r="Z33991" s="289"/>
    </row>
    <row r="33992" spans="22:26">
      <c r="V33992" s="288"/>
      <c r="W33992" s="287"/>
      <c r="Z33992" s="289"/>
    </row>
    <row r="33993" spans="22:26">
      <c r="V33993" s="288"/>
      <c r="W33993" s="287"/>
      <c r="Z33993" s="289"/>
    </row>
    <row r="33994" spans="22:26">
      <c r="V33994" s="288"/>
      <c r="W33994" s="287"/>
      <c r="Z33994" s="289"/>
    </row>
    <row r="33995" spans="22:26">
      <c r="V33995" s="288"/>
      <c r="W33995" s="287"/>
      <c r="Z33995" s="289"/>
    </row>
    <row r="33996" spans="22:26">
      <c r="V33996" s="288"/>
      <c r="W33996" s="287"/>
      <c r="Z33996" s="289"/>
    </row>
    <row r="33997" spans="22:26">
      <c r="V33997" s="288"/>
      <c r="W33997" s="287"/>
      <c r="Z33997" s="289"/>
    </row>
    <row r="33998" spans="22:26">
      <c r="V33998" s="288"/>
      <c r="W33998" s="287"/>
      <c r="Z33998" s="289"/>
    </row>
    <row r="33999" spans="22:26">
      <c r="V33999" s="288"/>
      <c r="W33999" s="287"/>
      <c r="Z33999" s="289"/>
    </row>
    <row r="34000" spans="22:26">
      <c r="V34000" s="288"/>
      <c r="W34000" s="287"/>
      <c r="Z34000" s="289"/>
    </row>
    <row r="34001" spans="22:26">
      <c r="V34001" s="288"/>
      <c r="W34001" s="287"/>
      <c r="Z34001" s="289"/>
    </row>
    <row r="34002" spans="22:26">
      <c r="V34002" s="288"/>
      <c r="W34002" s="287"/>
      <c r="Z34002" s="289"/>
    </row>
    <row r="34003" spans="22:26">
      <c r="V34003" s="288"/>
      <c r="W34003" s="287"/>
      <c r="Z34003" s="289"/>
    </row>
    <row r="34004" spans="22:26">
      <c r="V34004" s="288"/>
      <c r="W34004" s="287"/>
      <c r="Z34004" s="289"/>
    </row>
    <row r="34005" spans="22:26">
      <c r="V34005" s="288"/>
      <c r="W34005" s="287"/>
      <c r="Z34005" s="289"/>
    </row>
    <row r="34006" spans="22:26">
      <c r="V34006" s="288"/>
      <c r="W34006" s="287"/>
      <c r="Z34006" s="289"/>
    </row>
    <row r="34007" spans="22:26">
      <c r="V34007" s="288"/>
      <c r="W34007" s="287"/>
      <c r="Z34007" s="289"/>
    </row>
    <row r="34008" spans="22:26">
      <c r="V34008" s="288"/>
      <c r="W34008" s="287"/>
      <c r="Z34008" s="289"/>
    </row>
    <row r="34009" spans="22:26">
      <c r="V34009" s="288"/>
      <c r="W34009" s="287"/>
      <c r="Z34009" s="289"/>
    </row>
    <row r="34010" spans="22:26">
      <c r="V34010" s="288"/>
      <c r="W34010" s="287"/>
      <c r="Z34010" s="289"/>
    </row>
    <row r="34011" spans="22:26">
      <c r="V34011" s="288"/>
      <c r="W34011" s="287"/>
      <c r="Z34011" s="289"/>
    </row>
    <row r="34012" spans="22:26">
      <c r="V34012" s="288"/>
      <c r="W34012" s="287"/>
      <c r="Z34012" s="289"/>
    </row>
    <row r="34013" spans="22:26">
      <c r="V34013" s="288"/>
      <c r="W34013" s="287"/>
      <c r="Z34013" s="289"/>
    </row>
    <row r="34014" spans="22:26">
      <c r="V34014" s="288"/>
      <c r="W34014" s="287"/>
      <c r="Z34014" s="289"/>
    </row>
    <row r="34015" spans="22:26">
      <c r="V34015" s="288"/>
      <c r="W34015" s="287"/>
      <c r="Z34015" s="289"/>
    </row>
    <row r="34016" spans="22:26">
      <c r="V34016" s="288"/>
      <c r="W34016" s="287"/>
      <c r="Z34016" s="289"/>
    </row>
    <row r="34017" spans="22:26">
      <c r="V34017" s="288"/>
      <c r="W34017" s="287"/>
      <c r="Z34017" s="289"/>
    </row>
    <row r="34018" spans="22:26">
      <c r="V34018" s="288"/>
      <c r="W34018" s="287"/>
      <c r="Z34018" s="289"/>
    </row>
    <row r="34019" spans="22:26">
      <c r="V34019" s="288"/>
      <c r="W34019" s="287"/>
      <c r="Z34019" s="289"/>
    </row>
    <row r="34020" spans="22:26">
      <c r="V34020" s="288"/>
      <c r="W34020" s="287"/>
      <c r="Z34020" s="289"/>
    </row>
    <row r="34021" spans="22:26">
      <c r="V34021" s="288"/>
      <c r="W34021" s="287"/>
      <c r="Z34021" s="289"/>
    </row>
    <row r="34022" spans="22:26">
      <c r="V34022" s="288"/>
      <c r="W34022" s="287"/>
      <c r="Z34022" s="289"/>
    </row>
    <row r="34023" spans="22:26">
      <c r="V34023" s="288"/>
      <c r="W34023" s="287"/>
      <c r="Z34023" s="289"/>
    </row>
    <row r="34024" spans="22:26">
      <c r="V34024" s="288"/>
      <c r="W34024" s="287"/>
      <c r="Z34024" s="289"/>
    </row>
    <row r="34025" spans="22:26">
      <c r="V34025" s="288"/>
      <c r="W34025" s="287"/>
      <c r="Z34025" s="289"/>
    </row>
    <row r="34026" spans="22:26">
      <c r="V34026" s="288"/>
      <c r="W34026" s="287"/>
      <c r="Z34026" s="289"/>
    </row>
    <row r="34027" spans="22:26">
      <c r="V34027" s="288"/>
      <c r="W34027" s="287"/>
      <c r="Z34027" s="289"/>
    </row>
    <row r="34028" spans="22:26">
      <c r="V34028" s="288"/>
      <c r="W34028" s="287"/>
      <c r="Z34028" s="289"/>
    </row>
    <row r="34029" spans="22:26">
      <c r="V34029" s="288"/>
      <c r="W34029" s="287"/>
      <c r="Z34029" s="289"/>
    </row>
    <row r="34030" spans="22:26">
      <c r="V34030" s="288"/>
      <c r="W34030" s="287"/>
      <c r="Z34030" s="289"/>
    </row>
    <row r="34031" spans="22:26">
      <c r="V34031" s="288"/>
      <c r="W34031" s="287"/>
      <c r="Z34031" s="289"/>
    </row>
    <row r="34032" spans="22:26">
      <c r="V34032" s="288"/>
      <c r="W34032" s="287"/>
      <c r="Z34032" s="289"/>
    </row>
    <row r="34033" spans="22:26">
      <c r="V34033" s="288"/>
      <c r="W34033" s="287"/>
      <c r="Z34033" s="289"/>
    </row>
    <row r="34034" spans="22:26">
      <c r="V34034" s="288"/>
      <c r="W34034" s="287"/>
      <c r="Z34034" s="289"/>
    </row>
    <row r="34035" spans="22:26">
      <c r="V34035" s="288"/>
      <c r="W34035" s="287"/>
      <c r="Z34035" s="289"/>
    </row>
    <row r="34036" spans="22:26">
      <c r="V34036" s="288"/>
      <c r="W34036" s="287"/>
      <c r="Z34036" s="289"/>
    </row>
    <row r="34037" spans="22:26">
      <c r="V34037" s="288"/>
      <c r="W34037" s="287"/>
      <c r="Z34037" s="289"/>
    </row>
    <row r="34038" spans="22:26">
      <c r="V34038" s="288"/>
      <c r="W34038" s="287"/>
      <c r="Z34038" s="289"/>
    </row>
    <row r="34039" spans="22:26">
      <c r="V34039" s="288"/>
      <c r="W34039" s="287"/>
      <c r="Z34039" s="289"/>
    </row>
    <row r="34040" spans="22:26">
      <c r="V34040" s="288"/>
      <c r="W34040" s="287"/>
      <c r="Z34040" s="289"/>
    </row>
    <row r="34041" spans="22:26">
      <c r="V34041" s="288"/>
      <c r="W34041" s="287"/>
      <c r="Z34041" s="289"/>
    </row>
    <row r="34042" spans="22:26">
      <c r="V34042" s="288"/>
      <c r="W34042" s="287"/>
      <c r="Z34042" s="289"/>
    </row>
    <row r="34043" spans="22:26">
      <c r="V34043" s="288"/>
      <c r="W34043" s="287"/>
      <c r="Z34043" s="289"/>
    </row>
    <row r="34044" spans="22:26">
      <c r="V34044" s="288"/>
      <c r="W34044" s="287"/>
      <c r="Z34044" s="289"/>
    </row>
    <row r="34045" spans="22:26">
      <c r="V34045" s="288"/>
      <c r="W34045" s="287"/>
      <c r="Z34045" s="289"/>
    </row>
    <row r="34046" spans="22:26">
      <c r="V34046" s="288"/>
      <c r="W34046" s="287"/>
      <c r="Z34046" s="289"/>
    </row>
    <row r="34047" spans="22:26">
      <c r="V34047" s="288"/>
      <c r="W34047" s="287"/>
      <c r="Z34047" s="289"/>
    </row>
    <row r="34048" spans="22:26">
      <c r="V34048" s="288"/>
      <c r="W34048" s="287"/>
      <c r="Z34048" s="289"/>
    </row>
    <row r="34049" spans="22:26">
      <c r="V34049" s="288"/>
      <c r="W34049" s="287"/>
      <c r="Z34049" s="289"/>
    </row>
    <row r="34050" spans="22:26">
      <c r="V34050" s="288"/>
      <c r="W34050" s="287"/>
      <c r="Z34050" s="289"/>
    </row>
    <row r="34051" spans="22:26">
      <c r="V34051" s="288"/>
      <c r="W34051" s="287"/>
      <c r="Z34051" s="289"/>
    </row>
    <row r="34052" spans="22:26">
      <c r="V34052" s="288"/>
      <c r="W34052" s="287"/>
      <c r="Z34052" s="289"/>
    </row>
    <row r="34053" spans="22:26">
      <c r="V34053" s="288"/>
      <c r="W34053" s="287"/>
      <c r="Z34053" s="289"/>
    </row>
    <row r="34054" spans="22:26">
      <c r="V34054" s="288"/>
      <c r="W34054" s="287"/>
      <c r="Z34054" s="289"/>
    </row>
    <row r="34055" spans="22:26">
      <c r="V34055" s="288"/>
      <c r="W34055" s="287"/>
      <c r="Z34055" s="289"/>
    </row>
    <row r="34056" spans="22:26">
      <c r="V34056" s="288"/>
      <c r="W34056" s="287"/>
      <c r="Z34056" s="289"/>
    </row>
    <row r="34057" spans="22:26">
      <c r="V34057" s="288"/>
      <c r="W34057" s="287"/>
      <c r="Z34057" s="289"/>
    </row>
    <row r="34058" spans="22:26">
      <c r="V34058" s="288"/>
      <c r="W34058" s="287"/>
      <c r="Z34058" s="289"/>
    </row>
    <row r="34059" spans="22:26">
      <c r="V34059" s="288"/>
      <c r="W34059" s="287"/>
      <c r="Z34059" s="289"/>
    </row>
    <row r="34060" spans="22:26">
      <c r="V34060" s="288"/>
      <c r="W34060" s="287"/>
      <c r="Z34060" s="289"/>
    </row>
    <row r="34061" spans="22:26">
      <c r="V34061" s="288"/>
      <c r="W34061" s="287"/>
      <c r="Z34061" s="289"/>
    </row>
    <row r="34062" spans="22:26">
      <c r="V34062" s="288"/>
      <c r="W34062" s="287"/>
      <c r="Z34062" s="289"/>
    </row>
    <row r="34063" spans="22:26">
      <c r="V34063" s="288"/>
      <c r="W34063" s="287"/>
      <c r="Z34063" s="289"/>
    </row>
    <row r="34064" spans="22:26">
      <c r="V34064" s="288"/>
      <c r="W34064" s="287"/>
      <c r="Z34064" s="289"/>
    </row>
    <row r="34065" spans="22:26">
      <c r="V34065" s="288"/>
      <c r="W34065" s="287"/>
      <c r="Z34065" s="289"/>
    </row>
    <row r="34066" spans="22:26">
      <c r="V34066" s="288"/>
      <c r="W34066" s="287"/>
      <c r="Z34066" s="289"/>
    </row>
    <row r="34067" spans="22:26">
      <c r="V34067" s="288"/>
      <c r="W34067" s="287"/>
      <c r="Z34067" s="289"/>
    </row>
    <row r="34068" spans="22:26">
      <c r="V34068" s="288"/>
      <c r="W34068" s="287"/>
      <c r="Z34068" s="289"/>
    </row>
    <row r="34069" spans="22:26">
      <c r="V34069" s="288"/>
      <c r="W34069" s="287"/>
      <c r="Z34069" s="289"/>
    </row>
    <row r="34070" spans="22:26">
      <c r="V34070" s="288"/>
      <c r="W34070" s="287"/>
      <c r="Z34070" s="289"/>
    </row>
    <row r="34071" spans="22:26">
      <c r="V34071" s="288"/>
      <c r="W34071" s="287"/>
      <c r="Z34071" s="289"/>
    </row>
    <row r="34072" spans="22:26">
      <c r="V34072" s="288"/>
      <c r="W34072" s="287"/>
      <c r="Z34072" s="289"/>
    </row>
    <row r="34073" spans="22:26">
      <c r="V34073" s="288"/>
      <c r="W34073" s="287"/>
      <c r="Z34073" s="289"/>
    </row>
    <row r="34074" spans="22:26">
      <c r="V34074" s="288"/>
      <c r="W34074" s="287"/>
      <c r="Z34074" s="289"/>
    </row>
    <row r="34075" spans="22:26">
      <c r="V34075" s="288"/>
      <c r="W34075" s="287"/>
      <c r="Z34075" s="289"/>
    </row>
    <row r="34076" spans="22:26">
      <c r="V34076" s="288"/>
      <c r="W34076" s="287"/>
      <c r="Z34076" s="289"/>
    </row>
    <row r="34077" spans="22:26">
      <c r="V34077" s="288"/>
      <c r="W34077" s="287"/>
      <c r="Z34077" s="289"/>
    </row>
    <row r="34078" spans="22:26">
      <c r="V34078" s="288"/>
      <c r="W34078" s="287"/>
      <c r="Z34078" s="289"/>
    </row>
    <row r="34079" spans="22:26">
      <c r="V34079" s="288"/>
      <c r="W34079" s="287"/>
      <c r="Z34079" s="289"/>
    </row>
    <row r="34080" spans="22:26">
      <c r="V34080" s="288"/>
      <c r="W34080" s="287"/>
      <c r="Z34080" s="289"/>
    </row>
    <row r="34081" spans="22:26">
      <c r="V34081" s="288"/>
      <c r="W34081" s="287"/>
      <c r="Z34081" s="289"/>
    </row>
    <row r="34082" spans="22:26">
      <c r="V34082" s="288"/>
      <c r="W34082" s="287"/>
      <c r="Z34082" s="289"/>
    </row>
    <row r="34083" spans="22:26">
      <c r="V34083" s="288"/>
      <c r="W34083" s="287"/>
      <c r="Z34083" s="289"/>
    </row>
    <row r="34084" spans="22:26">
      <c r="V34084" s="288"/>
      <c r="W34084" s="287"/>
      <c r="Z34084" s="289"/>
    </row>
    <row r="34085" spans="22:26">
      <c r="V34085" s="288"/>
      <c r="W34085" s="287"/>
      <c r="Z34085" s="289"/>
    </row>
    <row r="34086" spans="22:26">
      <c r="V34086" s="288"/>
      <c r="W34086" s="287"/>
      <c r="Z34086" s="289"/>
    </row>
    <row r="34087" spans="22:26">
      <c r="V34087" s="288"/>
      <c r="W34087" s="287"/>
      <c r="Z34087" s="289"/>
    </row>
    <row r="34088" spans="22:26">
      <c r="V34088" s="288"/>
      <c r="W34088" s="287"/>
      <c r="Z34088" s="289"/>
    </row>
    <row r="34089" spans="22:26">
      <c r="V34089" s="288"/>
      <c r="W34089" s="287"/>
      <c r="Z34089" s="289"/>
    </row>
    <row r="34090" spans="22:26">
      <c r="V34090" s="288"/>
      <c r="W34090" s="287"/>
      <c r="Z34090" s="289"/>
    </row>
    <row r="34091" spans="22:26">
      <c r="V34091" s="288"/>
      <c r="W34091" s="287"/>
      <c r="Z34091" s="289"/>
    </row>
    <row r="34092" spans="22:26">
      <c r="V34092" s="288"/>
      <c r="W34092" s="287"/>
      <c r="Z34092" s="289"/>
    </row>
    <row r="34093" spans="22:26">
      <c r="V34093" s="288"/>
      <c r="W34093" s="287"/>
      <c r="Z34093" s="289"/>
    </row>
    <row r="34094" spans="22:26">
      <c r="V34094" s="288"/>
      <c r="W34094" s="287"/>
      <c r="Z34094" s="289"/>
    </row>
    <row r="34095" spans="22:26">
      <c r="V34095" s="288"/>
      <c r="W34095" s="287"/>
      <c r="Z34095" s="289"/>
    </row>
    <row r="34096" spans="22:26">
      <c r="V34096" s="288"/>
      <c r="W34096" s="287"/>
      <c r="Z34096" s="289"/>
    </row>
    <row r="34097" spans="22:26">
      <c r="V34097" s="288"/>
      <c r="W34097" s="287"/>
      <c r="Z34097" s="289"/>
    </row>
    <row r="34098" spans="22:26">
      <c r="V34098" s="288"/>
      <c r="W34098" s="287"/>
      <c r="Z34098" s="289"/>
    </row>
    <row r="34099" spans="22:26">
      <c r="V34099" s="288"/>
      <c r="W34099" s="287"/>
      <c r="Z34099" s="289"/>
    </row>
    <row r="34100" spans="22:26">
      <c r="V34100" s="288"/>
      <c r="W34100" s="287"/>
      <c r="Z34100" s="289"/>
    </row>
    <row r="34101" spans="22:26">
      <c r="V34101" s="288"/>
      <c r="W34101" s="287"/>
      <c r="Z34101" s="289"/>
    </row>
    <row r="34102" spans="22:26">
      <c r="V34102" s="288"/>
      <c r="W34102" s="287"/>
      <c r="Z34102" s="289"/>
    </row>
    <row r="34103" spans="22:26">
      <c r="V34103" s="288"/>
      <c r="W34103" s="287"/>
      <c r="Z34103" s="289"/>
    </row>
    <row r="34104" spans="22:26">
      <c r="V34104" s="288"/>
      <c r="W34104" s="287"/>
      <c r="Z34104" s="289"/>
    </row>
    <row r="34105" spans="22:26">
      <c r="V34105" s="288"/>
      <c r="W34105" s="287"/>
      <c r="Z34105" s="289"/>
    </row>
    <row r="34106" spans="22:26">
      <c r="V34106" s="288"/>
      <c r="W34106" s="287"/>
      <c r="Z34106" s="289"/>
    </row>
    <row r="34107" spans="22:26">
      <c r="V34107" s="288"/>
      <c r="W34107" s="287"/>
      <c r="Z34107" s="289"/>
    </row>
    <row r="34108" spans="22:26">
      <c r="V34108" s="288"/>
      <c r="W34108" s="287"/>
      <c r="Z34108" s="289"/>
    </row>
    <row r="34109" spans="22:26">
      <c r="V34109" s="288"/>
      <c r="W34109" s="287"/>
      <c r="Z34109" s="289"/>
    </row>
    <row r="34110" spans="22:26">
      <c r="V34110" s="288"/>
      <c r="W34110" s="287"/>
      <c r="Z34110" s="289"/>
    </row>
    <row r="34111" spans="22:26">
      <c r="V34111" s="288"/>
      <c r="W34111" s="287"/>
      <c r="Z34111" s="289"/>
    </row>
    <row r="34112" spans="22:26">
      <c r="V34112" s="288"/>
      <c r="W34112" s="287"/>
      <c r="Z34112" s="289"/>
    </row>
    <row r="34113" spans="22:26">
      <c r="V34113" s="288"/>
      <c r="W34113" s="287"/>
      <c r="Z34113" s="289"/>
    </row>
    <row r="34114" spans="22:26">
      <c r="V34114" s="288"/>
      <c r="W34114" s="287"/>
      <c r="Z34114" s="289"/>
    </row>
    <row r="34115" spans="22:26">
      <c r="V34115" s="288"/>
      <c r="W34115" s="287"/>
      <c r="Z34115" s="289"/>
    </row>
    <row r="34116" spans="22:26">
      <c r="V34116" s="288"/>
      <c r="W34116" s="287"/>
      <c r="Z34116" s="289"/>
    </row>
    <row r="34117" spans="22:26">
      <c r="V34117" s="288"/>
      <c r="W34117" s="287"/>
      <c r="Z34117" s="289"/>
    </row>
    <row r="34118" spans="22:26">
      <c r="V34118" s="288"/>
      <c r="W34118" s="287"/>
      <c r="Z34118" s="289"/>
    </row>
    <row r="34119" spans="22:26">
      <c r="V34119" s="288"/>
      <c r="W34119" s="287"/>
      <c r="Z34119" s="289"/>
    </row>
    <row r="34120" spans="22:26">
      <c r="V34120" s="288"/>
      <c r="W34120" s="287"/>
      <c r="Z34120" s="289"/>
    </row>
    <row r="34121" spans="22:26">
      <c r="V34121" s="288"/>
      <c r="W34121" s="287"/>
      <c r="Z34121" s="289"/>
    </row>
    <row r="34122" spans="22:26">
      <c r="V34122" s="288"/>
      <c r="W34122" s="287"/>
      <c r="Z34122" s="289"/>
    </row>
    <row r="34123" spans="22:26">
      <c r="V34123" s="288"/>
      <c r="W34123" s="287"/>
      <c r="Z34123" s="289"/>
    </row>
    <row r="34124" spans="22:26">
      <c r="V34124" s="288"/>
      <c r="W34124" s="287"/>
      <c r="Z34124" s="289"/>
    </row>
    <row r="34125" spans="22:26">
      <c r="V34125" s="288"/>
      <c r="W34125" s="287"/>
      <c r="Z34125" s="289"/>
    </row>
    <row r="34126" spans="22:26">
      <c r="V34126" s="288"/>
      <c r="W34126" s="287"/>
      <c r="Z34126" s="289"/>
    </row>
    <row r="34127" spans="22:26">
      <c r="V34127" s="288"/>
      <c r="W34127" s="287"/>
      <c r="Z34127" s="289"/>
    </row>
    <row r="34128" spans="22:26">
      <c r="V34128" s="288"/>
      <c r="W34128" s="287"/>
      <c r="Z34128" s="289"/>
    </row>
    <row r="34129" spans="22:26">
      <c r="V34129" s="288"/>
      <c r="W34129" s="287"/>
      <c r="Z34129" s="289"/>
    </row>
    <row r="34130" spans="22:26">
      <c r="V34130" s="288"/>
      <c r="W34130" s="287"/>
      <c r="Z34130" s="289"/>
    </row>
    <row r="34131" spans="22:26">
      <c r="V34131" s="288"/>
      <c r="W34131" s="287"/>
      <c r="Z34131" s="289"/>
    </row>
    <row r="34132" spans="22:26">
      <c r="V34132" s="288"/>
      <c r="W34132" s="287"/>
      <c r="Z34132" s="289"/>
    </row>
    <row r="34133" spans="22:26">
      <c r="V34133" s="288"/>
      <c r="W34133" s="287"/>
      <c r="Z34133" s="289"/>
    </row>
    <row r="34134" spans="22:26">
      <c r="V34134" s="288"/>
      <c r="W34134" s="287"/>
      <c r="Z34134" s="289"/>
    </row>
    <row r="34135" spans="22:26">
      <c r="V34135" s="288"/>
      <c r="W34135" s="287"/>
      <c r="Z34135" s="289"/>
    </row>
    <row r="34136" spans="22:26">
      <c r="V34136" s="288"/>
      <c r="W34136" s="287"/>
      <c r="Z34136" s="289"/>
    </row>
    <row r="34137" spans="22:26">
      <c r="V34137" s="288"/>
      <c r="W34137" s="287"/>
      <c r="Z34137" s="289"/>
    </row>
    <row r="34138" spans="22:26">
      <c r="V34138" s="288"/>
      <c r="W34138" s="287"/>
      <c r="Z34138" s="289"/>
    </row>
    <row r="34139" spans="22:26">
      <c r="V34139" s="288"/>
      <c r="W34139" s="287"/>
      <c r="Z34139" s="289"/>
    </row>
    <row r="34140" spans="22:26">
      <c r="V34140" s="288"/>
      <c r="W34140" s="287"/>
      <c r="Z34140" s="289"/>
    </row>
    <row r="34141" spans="22:26">
      <c r="V34141" s="288"/>
      <c r="W34141" s="287"/>
      <c r="Z34141" s="289"/>
    </row>
    <row r="34142" spans="22:26">
      <c r="V34142" s="288"/>
      <c r="W34142" s="287"/>
      <c r="Z34142" s="289"/>
    </row>
    <row r="34143" spans="22:26">
      <c r="V34143" s="288"/>
      <c r="W34143" s="287"/>
      <c r="Z34143" s="289"/>
    </row>
    <row r="34144" spans="22:26">
      <c r="V34144" s="288"/>
      <c r="W34144" s="287"/>
      <c r="Z34144" s="289"/>
    </row>
    <row r="34145" spans="22:26">
      <c r="V34145" s="288"/>
      <c r="W34145" s="287"/>
      <c r="Z34145" s="289"/>
    </row>
    <row r="34146" spans="22:26">
      <c r="V34146" s="288"/>
      <c r="W34146" s="287"/>
      <c r="Z34146" s="289"/>
    </row>
    <row r="34147" spans="22:26">
      <c r="V34147" s="288"/>
      <c r="W34147" s="287"/>
      <c r="Z34147" s="289"/>
    </row>
    <row r="34148" spans="22:26">
      <c r="V34148" s="288"/>
      <c r="W34148" s="287"/>
      <c r="Z34148" s="289"/>
    </row>
    <row r="34149" spans="22:26">
      <c r="V34149" s="288"/>
      <c r="W34149" s="287"/>
      <c r="Z34149" s="289"/>
    </row>
    <row r="34150" spans="22:26">
      <c r="V34150" s="288"/>
      <c r="W34150" s="287"/>
      <c r="Z34150" s="289"/>
    </row>
    <row r="34151" spans="22:26">
      <c r="V34151" s="288"/>
      <c r="W34151" s="287"/>
      <c r="Z34151" s="289"/>
    </row>
    <row r="34152" spans="22:26">
      <c r="V34152" s="288"/>
      <c r="W34152" s="287"/>
      <c r="Z34152" s="289"/>
    </row>
    <row r="34153" spans="22:26">
      <c r="V34153" s="288"/>
      <c r="W34153" s="287"/>
      <c r="Z34153" s="289"/>
    </row>
    <row r="34154" spans="22:26">
      <c r="V34154" s="288"/>
      <c r="W34154" s="287"/>
      <c r="Z34154" s="289"/>
    </row>
    <row r="34155" spans="22:26">
      <c r="V34155" s="288"/>
      <c r="W34155" s="287"/>
      <c r="Z34155" s="289"/>
    </row>
    <row r="34156" spans="22:26">
      <c r="V34156" s="288"/>
      <c r="W34156" s="287"/>
      <c r="Z34156" s="289"/>
    </row>
    <row r="34157" spans="22:26">
      <c r="V34157" s="288"/>
      <c r="W34157" s="287"/>
      <c r="Z34157" s="289"/>
    </row>
    <row r="34158" spans="22:26">
      <c r="V34158" s="288"/>
      <c r="W34158" s="287"/>
      <c r="Z34158" s="289"/>
    </row>
    <row r="34159" spans="22:26">
      <c r="V34159" s="288"/>
      <c r="W34159" s="287"/>
      <c r="Z34159" s="289"/>
    </row>
    <row r="34160" spans="22:26">
      <c r="V34160" s="288"/>
      <c r="W34160" s="287"/>
      <c r="Z34160" s="289"/>
    </row>
    <row r="34161" spans="22:26">
      <c r="V34161" s="288"/>
      <c r="W34161" s="287"/>
      <c r="Z34161" s="289"/>
    </row>
    <row r="34162" spans="22:26">
      <c r="V34162" s="288"/>
      <c r="W34162" s="287"/>
      <c r="Z34162" s="289"/>
    </row>
    <row r="34163" spans="22:26">
      <c r="V34163" s="288"/>
      <c r="W34163" s="287"/>
      <c r="Z34163" s="289"/>
    </row>
    <row r="34164" spans="22:26">
      <c r="V34164" s="288"/>
      <c r="W34164" s="287"/>
      <c r="Z34164" s="289"/>
    </row>
    <row r="34165" spans="22:26">
      <c r="V34165" s="288"/>
      <c r="W34165" s="287"/>
      <c r="Z34165" s="289"/>
    </row>
    <row r="34166" spans="22:26">
      <c r="V34166" s="288"/>
      <c r="W34166" s="287"/>
      <c r="Z34166" s="289"/>
    </row>
    <row r="34167" spans="22:26">
      <c r="V34167" s="288"/>
      <c r="W34167" s="287"/>
      <c r="Z34167" s="289"/>
    </row>
    <row r="34168" spans="22:26">
      <c r="V34168" s="288"/>
      <c r="W34168" s="287"/>
      <c r="Z34168" s="289"/>
    </row>
    <row r="34169" spans="22:26">
      <c r="V34169" s="288"/>
      <c r="W34169" s="287"/>
      <c r="Z34169" s="289"/>
    </row>
    <row r="34170" spans="22:26">
      <c r="V34170" s="288"/>
      <c r="W34170" s="287"/>
      <c r="Z34170" s="289"/>
    </row>
    <row r="34171" spans="22:26">
      <c r="V34171" s="288"/>
      <c r="W34171" s="287"/>
      <c r="Z34171" s="289"/>
    </row>
    <row r="34172" spans="22:26">
      <c r="V34172" s="288"/>
      <c r="W34172" s="287"/>
      <c r="Z34172" s="289"/>
    </row>
    <row r="34173" spans="22:26">
      <c r="V34173" s="288"/>
      <c r="W34173" s="287"/>
      <c r="Z34173" s="289"/>
    </row>
    <row r="34174" spans="22:26">
      <c r="V34174" s="288"/>
      <c r="W34174" s="287"/>
      <c r="Z34174" s="289"/>
    </row>
    <row r="34175" spans="22:26">
      <c r="V34175" s="288"/>
      <c r="W34175" s="287"/>
      <c r="Z34175" s="289"/>
    </row>
    <row r="34176" spans="22:26">
      <c r="V34176" s="288"/>
      <c r="W34176" s="287"/>
      <c r="Z34176" s="289"/>
    </row>
    <row r="34177" spans="22:26">
      <c r="V34177" s="288"/>
      <c r="W34177" s="287"/>
      <c r="Z34177" s="289"/>
    </row>
    <row r="34178" spans="22:26">
      <c r="V34178" s="288"/>
      <c r="W34178" s="287"/>
      <c r="Z34178" s="289"/>
    </row>
    <row r="34179" spans="22:26">
      <c r="V34179" s="288"/>
      <c r="W34179" s="287"/>
      <c r="Z34179" s="289"/>
    </row>
    <row r="34180" spans="22:26">
      <c r="V34180" s="288"/>
      <c r="W34180" s="287"/>
      <c r="Z34180" s="289"/>
    </row>
    <row r="34181" spans="22:26">
      <c r="V34181" s="288"/>
      <c r="W34181" s="287"/>
      <c r="Z34181" s="289"/>
    </row>
    <row r="34182" spans="22:26">
      <c r="V34182" s="288"/>
      <c r="W34182" s="287"/>
      <c r="Z34182" s="289"/>
    </row>
    <row r="34183" spans="22:26">
      <c r="V34183" s="288"/>
      <c r="W34183" s="287"/>
      <c r="Z34183" s="289"/>
    </row>
    <row r="34184" spans="22:26">
      <c r="V34184" s="288"/>
      <c r="W34184" s="287"/>
      <c r="Z34184" s="289"/>
    </row>
    <row r="34185" spans="22:26">
      <c r="V34185" s="288"/>
      <c r="W34185" s="287"/>
      <c r="Z34185" s="289"/>
    </row>
    <row r="34186" spans="22:26">
      <c r="V34186" s="288"/>
      <c r="W34186" s="287"/>
      <c r="Z34186" s="289"/>
    </row>
    <row r="34187" spans="22:26">
      <c r="V34187" s="288"/>
      <c r="W34187" s="287"/>
      <c r="Z34187" s="289"/>
    </row>
    <row r="34188" spans="22:26">
      <c r="V34188" s="288"/>
      <c r="W34188" s="287"/>
      <c r="Z34188" s="289"/>
    </row>
    <row r="34189" spans="22:26">
      <c r="V34189" s="288"/>
      <c r="W34189" s="287"/>
      <c r="Z34189" s="289"/>
    </row>
    <row r="34190" spans="22:26">
      <c r="V34190" s="288"/>
      <c r="W34190" s="287"/>
      <c r="Z34190" s="289"/>
    </row>
    <row r="34191" spans="22:26">
      <c r="V34191" s="288"/>
      <c r="W34191" s="287"/>
      <c r="Z34191" s="289"/>
    </row>
    <row r="34192" spans="22:26">
      <c r="V34192" s="288"/>
      <c r="W34192" s="287"/>
      <c r="Z34192" s="289"/>
    </row>
    <row r="34193" spans="22:26">
      <c r="V34193" s="288"/>
      <c r="W34193" s="287"/>
      <c r="Z34193" s="289"/>
    </row>
    <row r="34194" spans="22:26">
      <c r="V34194" s="288"/>
      <c r="W34194" s="287"/>
      <c r="Z34194" s="289"/>
    </row>
    <row r="34195" spans="22:26">
      <c r="V34195" s="288"/>
      <c r="W34195" s="287"/>
      <c r="Z34195" s="289"/>
    </row>
    <row r="34196" spans="22:26">
      <c r="V34196" s="288"/>
      <c r="W34196" s="287"/>
      <c r="Z34196" s="289"/>
    </row>
    <row r="34197" spans="22:26">
      <c r="V34197" s="288"/>
      <c r="W34197" s="287"/>
      <c r="Z34197" s="289"/>
    </row>
    <row r="34198" spans="22:26">
      <c r="V34198" s="288"/>
      <c r="W34198" s="287"/>
      <c r="Z34198" s="289"/>
    </row>
    <row r="34199" spans="22:26">
      <c r="V34199" s="288"/>
      <c r="W34199" s="287"/>
      <c r="Z34199" s="289"/>
    </row>
    <row r="34200" spans="22:26">
      <c r="V34200" s="288"/>
      <c r="W34200" s="287"/>
      <c r="Z34200" s="289"/>
    </row>
    <row r="34201" spans="22:26">
      <c r="V34201" s="288"/>
      <c r="W34201" s="287"/>
      <c r="Z34201" s="289"/>
    </row>
    <row r="34202" spans="22:26">
      <c r="V34202" s="288"/>
      <c r="W34202" s="287"/>
      <c r="Z34202" s="289"/>
    </row>
    <row r="34203" spans="22:26">
      <c r="V34203" s="288"/>
      <c r="W34203" s="287"/>
      <c r="Z34203" s="289"/>
    </row>
    <row r="34204" spans="22:26">
      <c r="V34204" s="288"/>
      <c r="W34204" s="287"/>
      <c r="Z34204" s="289"/>
    </row>
    <row r="34205" spans="22:26">
      <c r="V34205" s="288"/>
      <c r="W34205" s="287"/>
      <c r="Z34205" s="289"/>
    </row>
    <row r="34206" spans="22:26">
      <c r="V34206" s="288"/>
      <c r="W34206" s="287"/>
      <c r="Z34206" s="289"/>
    </row>
    <row r="34207" spans="22:26">
      <c r="V34207" s="288"/>
      <c r="W34207" s="287"/>
      <c r="Z34207" s="289"/>
    </row>
    <row r="34208" spans="22:26">
      <c r="V34208" s="288"/>
      <c r="W34208" s="287"/>
      <c r="Z34208" s="289"/>
    </row>
    <row r="34209" spans="22:26">
      <c r="V34209" s="288"/>
      <c r="W34209" s="287"/>
      <c r="Z34209" s="289"/>
    </row>
    <row r="34210" spans="22:26">
      <c r="V34210" s="288"/>
      <c r="W34210" s="287"/>
      <c r="Z34210" s="289"/>
    </row>
    <row r="34211" spans="22:26">
      <c r="V34211" s="288"/>
      <c r="W34211" s="287"/>
      <c r="Z34211" s="289"/>
    </row>
    <row r="34212" spans="22:26">
      <c r="V34212" s="288"/>
      <c r="W34212" s="287"/>
      <c r="Z34212" s="289"/>
    </row>
    <row r="34213" spans="22:26">
      <c r="V34213" s="288"/>
      <c r="W34213" s="287"/>
      <c r="Z34213" s="289"/>
    </row>
    <row r="34214" spans="22:26">
      <c r="V34214" s="288"/>
      <c r="W34214" s="287"/>
      <c r="Z34214" s="289"/>
    </row>
    <row r="34215" spans="22:26">
      <c r="V34215" s="288"/>
      <c r="W34215" s="287"/>
      <c r="Z34215" s="289"/>
    </row>
    <row r="34216" spans="22:26">
      <c r="V34216" s="288"/>
      <c r="W34216" s="287"/>
      <c r="Z34216" s="289"/>
    </row>
    <row r="34217" spans="22:26">
      <c r="V34217" s="288"/>
      <c r="W34217" s="287"/>
      <c r="Z34217" s="289"/>
    </row>
    <row r="34218" spans="22:26">
      <c r="V34218" s="288"/>
      <c r="W34218" s="287"/>
      <c r="Z34218" s="289"/>
    </row>
    <row r="34219" spans="22:26">
      <c r="V34219" s="288"/>
      <c r="W34219" s="287"/>
      <c r="Z34219" s="289"/>
    </row>
    <row r="34220" spans="22:26">
      <c r="V34220" s="288"/>
      <c r="W34220" s="287"/>
      <c r="Z34220" s="289"/>
    </row>
    <row r="34221" spans="22:26">
      <c r="V34221" s="288"/>
      <c r="W34221" s="287"/>
      <c r="Z34221" s="289"/>
    </row>
    <row r="34222" spans="22:26">
      <c r="V34222" s="288"/>
      <c r="W34222" s="287"/>
      <c r="Z34222" s="289"/>
    </row>
    <row r="34223" spans="22:26">
      <c r="V34223" s="288"/>
      <c r="W34223" s="287"/>
      <c r="Z34223" s="289"/>
    </row>
    <row r="34224" spans="22:26">
      <c r="V34224" s="288"/>
      <c r="W34224" s="287"/>
      <c r="Z34224" s="289"/>
    </row>
    <row r="34225" spans="22:26">
      <c r="V34225" s="288"/>
      <c r="W34225" s="287"/>
      <c r="Z34225" s="289"/>
    </row>
    <row r="34226" spans="22:26">
      <c r="V34226" s="288"/>
      <c r="W34226" s="287"/>
      <c r="Z34226" s="289"/>
    </row>
    <row r="34227" spans="22:26">
      <c r="V34227" s="288"/>
      <c r="W34227" s="287"/>
      <c r="Z34227" s="289"/>
    </row>
    <row r="34228" spans="22:26">
      <c r="V34228" s="288"/>
      <c r="W34228" s="287"/>
      <c r="Z34228" s="289"/>
    </row>
    <row r="34229" spans="22:26">
      <c r="V34229" s="288"/>
      <c r="W34229" s="287"/>
      <c r="Z34229" s="289"/>
    </row>
    <row r="34230" spans="22:26">
      <c r="V34230" s="288"/>
      <c r="W34230" s="287"/>
      <c r="Z34230" s="289"/>
    </row>
    <row r="34231" spans="22:26">
      <c r="V34231" s="288"/>
      <c r="W34231" s="287"/>
      <c r="Z34231" s="289"/>
    </row>
    <row r="34232" spans="22:26">
      <c r="V34232" s="288"/>
      <c r="W34232" s="287"/>
      <c r="Z34232" s="289"/>
    </row>
    <row r="34233" spans="22:26">
      <c r="V34233" s="288"/>
      <c r="W34233" s="287"/>
      <c r="Z34233" s="289"/>
    </row>
    <row r="34234" spans="22:26">
      <c r="V34234" s="288"/>
      <c r="W34234" s="287"/>
      <c r="Z34234" s="289"/>
    </row>
    <row r="34235" spans="22:26">
      <c r="V34235" s="288"/>
      <c r="W34235" s="287"/>
      <c r="Z34235" s="289"/>
    </row>
    <row r="34236" spans="22:26">
      <c r="V34236" s="288"/>
      <c r="W34236" s="287"/>
      <c r="Z34236" s="289"/>
    </row>
    <row r="34237" spans="22:26">
      <c r="V34237" s="288"/>
      <c r="W34237" s="287"/>
      <c r="Z34237" s="289"/>
    </row>
    <row r="34238" spans="22:26">
      <c r="V34238" s="288"/>
      <c r="W34238" s="287"/>
      <c r="Z34238" s="289"/>
    </row>
    <row r="34239" spans="22:26">
      <c r="V34239" s="288"/>
      <c r="W34239" s="287"/>
      <c r="Z34239" s="289"/>
    </row>
    <row r="34240" spans="22:26">
      <c r="V34240" s="288"/>
      <c r="W34240" s="287"/>
      <c r="Z34240" s="289"/>
    </row>
    <row r="34241" spans="22:26">
      <c r="V34241" s="288"/>
      <c r="W34241" s="287"/>
      <c r="Z34241" s="289"/>
    </row>
    <row r="34242" spans="22:26">
      <c r="V34242" s="288"/>
      <c r="W34242" s="287"/>
      <c r="Z34242" s="289"/>
    </row>
    <row r="34243" spans="22:26">
      <c r="V34243" s="288"/>
      <c r="W34243" s="287"/>
      <c r="Z34243" s="289"/>
    </row>
    <row r="34244" spans="22:26">
      <c r="V34244" s="288"/>
      <c r="W34244" s="287"/>
      <c r="Z34244" s="289"/>
    </row>
    <row r="34245" spans="22:26">
      <c r="V34245" s="288"/>
      <c r="W34245" s="287"/>
      <c r="Z34245" s="289"/>
    </row>
    <row r="34246" spans="22:26">
      <c r="V34246" s="288"/>
      <c r="W34246" s="287"/>
      <c r="Z34246" s="289"/>
    </row>
    <row r="34247" spans="22:26">
      <c r="V34247" s="288"/>
      <c r="W34247" s="287"/>
      <c r="Z34247" s="289"/>
    </row>
    <row r="34248" spans="22:26">
      <c r="V34248" s="288"/>
      <c r="W34248" s="287"/>
      <c r="Z34248" s="289"/>
    </row>
    <row r="34249" spans="22:26">
      <c r="V34249" s="288"/>
      <c r="W34249" s="287"/>
      <c r="Z34249" s="289"/>
    </row>
    <row r="34250" spans="22:26">
      <c r="V34250" s="288"/>
      <c r="W34250" s="287"/>
      <c r="Z34250" s="289"/>
    </row>
    <row r="34251" spans="22:26">
      <c r="V34251" s="288"/>
      <c r="W34251" s="287"/>
      <c r="Z34251" s="289"/>
    </row>
    <row r="34252" spans="22:26">
      <c r="V34252" s="288"/>
      <c r="W34252" s="287"/>
      <c r="Z34252" s="289"/>
    </row>
    <row r="34253" spans="22:26">
      <c r="V34253" s="288"/>
      <c r="W34253" s="287"/>
      <c r="Z34253" s="289"/>
    </row>
    <row r="34254" spans="22:26">
      <c r="V34254" s="288"/>
      <c r="W34254" s="287"/>
      <c r="Z34254" s="289"/>
    </row>
    <row r="34255" spans="22:26">
      <c r="V34255" s="288"/>
      <c r="W34255" s="287"/>
      <c r="Z34255" s="289"/>
    </row>
    <row r="34256" spans="22:26">
      <c r="V34256" s="288"/>
      <c r="W34256" s="287"/>
      <c r="Z34256" s="289"/>
    </row>
    <row r="34257" spans="22:26">
      <c r="V34257" s="288"/>
      <c r="W34257" s="287"/>
      <c r="Z34257" s="289"/>
    </row>
    <row r="34258" spans="22:26">
      <c r="V34258" s="288"/>
      <c r="W34258" s="287"/>
      <c r="Z34258" s="289"/>
    </row>
    <row r="34259" spans="22:26">
      <c r="V34259" s="288"/>
      <c r="W34259" s="287"/>
      <c r="Z34259" s="289"/>
    </row>
    <row r="34260" spans="22:26">
      <c r="V34260" s="288"/>
      <c r="W34260" s="287"/>
      <c r="Z34260" s="289"/>
    </row>
    <row r="34261" spans="22:26">
      <c r="V34261" s="288"/>
      <c r="W34261" s="287"/>
      <c r="Z34261" s="289"/>
    </row>
    <row r="34262" spans="22:26">
      <c r="V34262" s="288"/>
      <c r="W34262" s="287"/>
      <c r="Z34262" s="289"/>
    </row>
    <row r="34263" spans="22:26">
      <c r="V34263" s="288"/>
      <c r="W34263" s="287"/>
      <c r="Z34263" s="289"/>
    </row>
    <row r="34264" spans="22:26">
      <c r="V34264" s="288"/>
      <c r="W34264" s="287"/>
      <c r="Z34264" s="289"/>
    </row>
    <row r="34265" spans="22:26">
      <c r="V34265" s="288"/>
      <c r="W34265" s="287"/>
      <c r="Z34265" s="289"/>
    </row>
    <row r="34266" spans="22:26">
      <c r="V34266" s="288"/>
      <c r="W34266" s="287"/>
      <c r="Z34266" s="289"/>
    </row>
    <row r="34267" spans="22:26">
      <c r="V34267" s="288"/>
      <c r="W34267" s="287"/>
      <c r="Z34267" s="289"/>
    </row>
    <row r="34268" spans="22:26">
      <c r="V34268" s="288"/>
      <c r="W34268" s="287"/>
      <c r="Z34268" s="289"/>
    </row>
    <row r="34269" spans="22:26">
      <c r="V34269" s="288"/>
      <c r="W34269" s="287"/>
      <c r="Z34269" s="289"/>
    </row>
    <row r="34270" spans="22:26">
      <c r="V34270" s="288"/>
      <c r="W34270" s="287"/>
      <c r="Z34270" s="289"/>
    </row>
    <row r="34271" spans="22:26">
      <c r="V34271" s="288"/>
      <c r="W34271" s="287"/>
      <c r="Z34271" s="289"/>
    </row>
    <row r="34272" spans="22:26">
      <c r="V34272" s="288"/>
      <c r="W34272" s="287"/>
      <c r="Z34272" s="289"/>
    </row>
    <row r="34273" spans="22:26">
      <c r="V34273" s="288"/>
      <c r="W34273" s="287"/>
      <c r="Z34273" s="289"/>
    </row>
    <row r="34274" spans="22:26">
      <c r="V34274" s="288"/>
      <c r="W34274" s="287"/>
      <c r="Z34274" s="289"/>
    </row>
    <row r="34275" spans="22:26">
      <c r="V34275" s="288"/>
      <c r="W34275" s="287"/>
      <c r="Z34275" s="289"/>
    </row>
    <row r="34276" spans="22:26">
      <c r="V34276" s="288"/>
      <c r="W34276" s="287"/>
      <c r="Z34276" s="289"/>
    </row>
    <row r="34277" spans="22:26">
      <c r="V34277" s="288"/>
      <c r="W34277" s="287"/>
      <c r="Z34277" s="289"/>
    </row>
    <row r="34278" spans="22:26">
      <c r="V34278" s="288"/>
      <c r="W34278" s="287"/>
      <c r="Z34278" s="289"/>
    </row>
    <row r="34279" spans="22:26">
      <c r="V34279" s="288"/>
      <c r="W34279" s="287"/>
      <c r="Z34279" s="289"/>
    </row>
    <row r="34280" spans="22:26">
      <c r="V34280" s="288"/>
      <c r="W34280" s="287"/>
      <c r="Z34280" s="289"/>
    </row>
    <row r="34281" spans="22:26">
      <c r="V34281" s="288"/>
      <c r="W34281" s="287"/>
      <c r="Z34281" s="289"/>
    </row>
    <row r="34282" spans="22:26">
      <c r="V34282" s="288"/>
      <c r="W34282" s="287"/>
      <c r="Z34282" s="289"/>
    </row>
    <row r="34283" spans="22:26">
      <c r="V34283" s="288"/>
      <c r="W34283" s="287"/>
      <c r="Z34283" s="289"/>
    </row>
    <row r="34284" spans="22:26">
      <c r="V34284" s="288"/>
      <c r="W34284" s="287"/>
      <c r="Z34284" s="289"/>
    </row>
    <row r="34285" spans="22:26">
      <c r="V34285" s="288"/>
      <c r="W34285" s="287"/>
      <c r="Z34285" s="289"/>
    </row>
    <row r="34286" spans="22:26">
      <c r="V34286" s="288"/>
      <c r="W34286" s="287"/>
      <c r="Z34286" s="289"/>
    </row>
    <row r="34287" spans="22:26">
      <c r="V34287" s="288"/>
      <c r="W34287" s="287"/>
      <c r="Z34287" s="289"/>
    </row>
    <row r="34288" spans="22:26">
      <c r="V34288" s="288"/>
      <c r="W34288" s="287"/>
      <c r="Z34288" s="289"/>
    </row>
    <row r="34289" spans="22:26">
      <c r="V34289" s="288"/>
      <c r="W34289" s="287"/>
      <c r="Z34289" s="289"/>
    </row>
    <row r="34290" spans="22:26">
      <c r="V34290" s="288"/>
      <c r="W34290" s="287"/>
      <c r="Z34290" s="289"/>
    </row>
    <row r="34291" spans="22:26">
      <c r="V34291" s="288"/>
      <c r="W34291" s="287"/>
      <c r="Z34291" s="289"/>
    </row>
    <row r="34292" spans="22:26">
      <c r="V34292" s="288"/>
      <c r="W34292" s="287"/>
      <c r="Z34292" s="289"/>
    </row>
    <row r="34293" spans="22:26">
      <c r="V34293" s="288"/>
      <c r="W34293" s="287"/>
      <c r="Z34293" s="289"/>
    </row>
    <row r="34294" spans="22:26">
      <c r="V34294" s="288"/>
      <c r="W34294" s="287"/>
      <c r="Z34294" s="289"/>
    </row>
    <row r="34295" spans="22:26">
      <c r="V34295" s="288"/>
      <c r="W34295" s="287"/>
      <c r="Z34295" s="289"/>
    </row>
    <row r="34296" spans="22:26">
      <c r="V34296" s="288"/>
      <c r="W34296" s="287"/>
      <c r="Z34296" s="289"/>
    </row>
    <row r="34297" spans="22:26">
      <c r="V34297" s="288"/>
      <c r="W34297" s="287"/>
      <c r="Z34297" s="289"/>
    </row>
    <row r="34298" spans="22:26">
      <c r="V34298" s="288"/>
      <c r="W34298" s="287"/>
      <c r="Z34298" s="289"/>
    </row>
    <row r="34299" spans="22:26">
      <c r="V34299" s="288"/>
      <c r="W34299" s="287"/>
      <c r="Z34299" s="289"/>
    </row>
    <row r="34300" spans="22:26">
      <c r="V34300" s="288"/>
      <c r="W34300" s="287"/>
      <c r="Z34300" s="289"/>
    </row>
    <row r="34301" spans="22:26">
      <c r="V34301" s="288"/>
      <c r="W34301" s="287"/>
      <c r="Z34301" s="289"/>
    </row>
    <row r="34302" spans="22:26">
      <c r="V34302" s="288"/>
      <c r="W34302" s="287"/>
      <c r="Z34302" s="289"/>
    </row>
    <row r="34303" spans="22:26">
      <c r="V34303" s="288"/>
      <c r="W34303" s="287"/>
      <c r="Z34303" s="289"/>
    </row>
    <row r="34304" spans="22:26">
      <c r="V34304" s="288"/>
      <c r="W34304" s="287"/>
      <c r="Z34304" s="289"/>
    </row>
    <row r="34305" spans="22:26">
      <c r="V34305" s="288"/>
      <c r="W34305" s="287"/>
      <c r="Z34305" s="289"/>
    </row>
    <row r="34306" spans="22:26">
      <c r="V34306" s="288"/>
      <c r="W34306" s="287"/>
      <c r="Z34306" s="289"/>
    </row>
    <row r="34307" spans="22:26">
      <c r="V34307" s="288"/>
      <c r="W34307" s="287"/>
      <c r="Z34307" s="289"/>
    </row>
    <row r="34308" spans="22:26">
      <c r="V34308" s="288"/>
      <c r="W34308" s="287"/>
      <c r="Z34308" s="289"/>
    </row>
    <row r="34309" spans="22:26">
      <c r="V34309" s="288"/>
      <c r="W34309" s="287"/>
      <c r="Z34309" s="289"/>
    </row>
    <row r="34310" spans="22:26">
      <c r="V34310" s="288"/>
      <c r="W34310" s="287"/>
      <c r="Z34310" s="289"/>
    </row>
    <row r="34311" spans="22:26">
      <c r="V34311" s="288"/>
      <c r="W34311" s="287"/>
      <c r="Z34311" s="289"/>
    </row>
    <row r="34312" spans="22:26">
      <c r="V34312" s="288"/>
      <c r="W34312" s="287"/>
      <c r="Z34312" s="289"/>
    </row>
    <row r="34313" spans="22:26">
      <c r="V34313" s="288"/>
      <c r="W34313" s="287"/>
      <c r="Z34313" s="289"/>
    </row>
    <row r="34314" spans="22:26">
      <c r="V34314" s="288"/>
      <c r="W34314" s="287"/>
      <c r="Z34314" s="289"/>
    </row>
    <row r="34315" spans="22:26">
      <c r="V34315" s="288"/>
      <c r="W34315" s="287"/>
      <c r="Z34315" s="289"/>
    </row>
    <row r="34316" spans="22:26">
      <c r="V34316" s="288"/>
      <c r="W34316" s="287"/>
      <c r="Z34316" s="289"/>
    </row>
    <row r="34317" spans="22:26">
      <c r="V34317" s="288"/>
      <c r="W34317" s="287"/>
      <c r="Z34317" s="289"/>
    </row>
    <row r="34318" spans="22:26">
      <c r="V34318" s="288"/>
      <c r="W34318" s="287"/>
      <c r="Z34318" s="289"/>
    </row>
    <row r="34319" spans="22:26">
      <c r="V34319" s="288"/>
      <c r="W34319" s="287"/>
      <c r="Z34319" s="289"/>
    </row>
    <row r="34320" spans="22:26">
      <c r="V34320" s="288"/>
      <c r="W34320" s="287"/>
      <c r="Z34320" s="289"/>
    </row>
    <row r="34321" spans="22:26">
      <c r="V34321" s="288"/>
      <c r="W34321" s="287"/>
      <c r="Z34321" s="289"/>
    </row>
    <row r="34322" spans="22:26">
      <c r="V34322" s="288"/>
      <c r="W34322" s="287"/>
      <c r="Z34322" s="289"/>
    </row>
    <row r="34323" spans="22:26">
      <c r="V34323" s="288"/>
      <c r="W34323" s="287"/>
      <c r="Z34323" s="289"/>
    </row>
    <row r="34324" spans="22:26">
      <c r="V34324" s="288"/>
      <c r="W34324" s="287"/>
      <c r="Z34324" s="289"/>
    </row>
    <row r="34325" spans="22:26">
      <c r="V34325" s="288"/>
      <c r="W34325" s="287"/>
      <c r="Z34325" s="289"/>
    </row>
    <row r="34326" spans="22:26">
      <c r="V34326" s="288"/>
      <c r="W34326" s="287"/>
      <c r="Z34326" s="289"/>
    </row>
    <row r="34327" spans="22:26">
      <c r="V34327" s="288"/>
      <c r="W34327" s="287"/>
      <c r="Z34327" s="289"/>
    </row>
    <row r="34328" spans="22:26">
      <c r="V34328" s="288"/>
      <c r="W34328" s="287"/>
      <c r="Z34328" s="289"/>
    </row>
    <row r="34329" spans="22:26">
      <c r="V34329" s="288"/>
      <c r="W34329" s="287"/>
      <c r="Z34329" s="289"/>
    </row>
    <row r="34330" spans="22:26">
      <c r="V34330" s="288"/>
      <c r="W34330" s="287"/>
      <c r="Z34330" s="289"/>
    </row>
    <row r="34331" spans="22:26">
      <c r="V34331" s="288"/>
      <c r="W34331" s="287"/>
      <c r="Z34331" s="289"/>
    </row>
    <row r="34332" spans="22:26">
      <c r="V34332" s="288"/>
      <c r="W34332" s="287"/>
      <c r="Z34332" s="289"/>
    </row>
    <row r="34333" spans="22:26">
      <c r="V34333" s="288"/>
      <c r="W34333" s="287"/>
      <c r="Z34333" s="289"/>
    </row>
    <row r="34334" spans="22:26">
      <c r="V34334" s="288"/>
      <c r="W34334" s="287"/>
      <c r="Z34334" s="289"/>
    </row>
    <row r="34335" spans="22:26">
      <c r="V34335" s="288"/>
      <c r="W34335" s="287"/>
      <c r="Z34335" s="289"/>
    </row>
    <row r="34336" spans="22:26">
      <c r="V34336" s="288"/>
      <c r="W34336" s="287"/>
      <c r="Z34336" s="289"/>
    </row>
    <row r="34337" spans="22:26">
      <c r="V34337" s="288"/>
      <c r="W34337" s="287"/>
      <c r="Z34337" s="289"/>
    </row>
    <row r="34338" spans="22:26">
      <c r="V34338" s="288"/>
      <c r="W34338" s="287"/>
      <c r="Z34338" s="289"/>
    </row>
    <row r="34339" spans="22:26">
      <c r="V34339" s="288"/>
      <c r="W34339" s="287"/>
      <c r="Z34339" s="289"/>
    </row>
    <row r="34340" spans="22:26">
      <c r="V34340" s="288"/>
      <c r="W34340" s="287"/>
      <c r="Z34340" s="289"/>
    </row>
    <row r="34341" spans="22:26">
      <c r="V34341" s="288"/>
      <c r="W34341" s="287"/>
      <c r="Z34341" s="289"/>
    </row>
    <row r="34342" spans="22:26">
      <c r="V34342" s="288"/>
      <c r="W34342" s="287"/>
      <c r="Z34342" s="289"/>
    </row>
    <row r="34343" spans="22:26">
      <c r="V34343" s="288"/>
      <c r="W34343" s="287"/>
      <c r="Z34343" s="289"/>
    </row>
    <row r="34344" spans="22:26">
      <c r="V34344" s="288"/>
      <c r="W34344" s="287"/>
      <c r="Z34344" s="289"/>
    </row>
    <row r="34345" spans="22:26">
      <c r="V34345" s="288"/>
      <c r="W34345" s="287"/>
      <c r="Z34345" s="289"/>
    </row>
    <row r="34346" spans="22:26">
      <c r="V34346" s="288"/>
      <c r="W34346" s="287"/>
      <c r="Z34346" s="289"/>
    </row>
    <row r="34347" spans="22:26">
      <c r="V34347" s="288"/>
      <c r="W34347" s="287"/>
      <c r="Z34347" s="289"/>
    </row>
    <row r="34348" spans="22:26">
      <c r="V34348" s="288"/>
      <c r="W34348" s="287"/>
      <c r="Z34348" s="289"/>
    </row>
    <row r="34349" spans="22:26">
      <c r="V34349" s="288"/>
      <c r="W34349" s="287"/>
      <c r="Z34349" s="289"/>
    </row>
    <row r="34350" spans="22:26">
      <c r="V34350" s="288"/>
      <c r="W34350" s="287"/>
      <c r="Z34350" s="289"/>
    </row>
    <row r="34351" spans="22:26">
      <c r="V34351" s="288"/>
      <c r="W34351" s="287"/>
      <c r="Z34351" s="289"/>
    </row>
    <row r="34352" spans="22:26">
      <c r="V34352" s="288"/>
      <c r="W34352" s="287"/>
      <c r="Z34352" s="289"/>
    </row>
    <row r="34353" spans="22:26">
      <c r="V34353" s="288"/>
      <c r="W34353" s="287"/>
      <c r="Z34353" s="289"/>
    </row>
    <row r="34354" spans="22:26">
      <c r="V34354" s="288"/>
      <c r="W34354" s="287"/>
      <c r="Z34354" s="289"/>
    </row>
    <row r="34355" spans="22:26">
      <c r="V34355" s="288"/>
      <c r="W34355" s="287"/>
      <c r="Z34355" s="289"/>
    </row>
    <row r="34356" spans="22:26">
      <c r="V34356" s="288"/>
      <c r="W34356" s="287"/>
      <c r="Z34356" s="289"/>
    </row>
    <row r="34357" spans="22:26">
      <c r="V34357" s="288"/>
      <c r="W34357" s="287"/>
      <c r="Z34357" s="289"/>
    </row>
    <row r="34358" spans="22:26">
      <c r="V34358" s="288"/>
      <c r="W34358" s="287"/>
      <c r="Z34358" s="289"/>
    </row>
    <row r="34359" spans="22:26">
      <c r="V34359" s="288"/>
      <c r="W34359" s="287"/>
      <c r="Z34359" s="289"/>
    </row>
    <row r="34360" spans="22:26">
      <c r="V34360" s="288"/>
      <c r="W34360" s="287"/>
      <c r="Z34360" s="289"/>
    </row>
    <row r="34361" spans="22:26">
      <c r="V34361" s="288"/>
      <c r="W34361" s="287"/>
      <c r="Z34361" s="289"/>
    </row>
    <row r="34362" spans="22:26">
      <c r="V34362" s="288"/>
      <c r="W34362" s="287"/>
      <c r="Z34362" s="289"/>
    </row>
    <row r="34363" spans="22:26">
      <c r="V34363" s="288"/>
      <c r="W34363" s="287"/>
      <c r="Z34363" s="289"/>
    </row>
    <row r="34364" spans="22:26">
      <c r="V34364" s="288"/>
      <c r="W34364" s="287"/>
      <c r="Z34364" s="289"/>
    </row>
    <row r="34365" spans="22:26">
      <c r="V34365" s="288"/>
      <c r="W34365" s="287"/>
      <c r="Z34365" s="289"/>
    </row>
    <row r="34366" spans="22:26">
      <c r="V34366" s="288"/>
      <c r="W34366" s="287"/>
      <c r="Z34366" s="289"/>
    </row>
    <row r="34367" spans="22:26">
      <c r="V34367" s="288"/>
      <c r="W34367" s="287"/>
      <c r="Z34367" s="289"/>
    </row>
    <row r="34368" spans="22:26">
      <c r="V34368" s="288"/>
      <c r="W34368" s="287"/>
      <c r="Z34368" s="289"/>
    </row>
    <row r="34369" spans="22:26">
      <c r="V34369" s="288"/>
      <c r="W34369" s="287"/>
      <c r="Z34369" s="289"/>
    </row>
    <row r="34370" spans="22:26">
      <c r="V34370" s="288"/>
      <c r="W34370" s="287"/>
      <c r="Z34370" s="289"/>
    </row>
    <row r="34371" spans="22:26">
      <c r="V34371" s="288"/>
      <c r="W34371" s="287"/>
      <c r="Z34371" s="289"/>
    </row>
    <row r="34372" spans="22:26">
      <c r="V34372" s="288"/>
      <c r="W34372" s="287"/>
      <c r="Z34372" s="289"/>
    </row>
    <row r="34373" spans="22:26">
      <c r="V34373" s="288"/>
      <c r="W34373" s="287"/>
      <c r="Z34373" s="289"/>
    </row>
    <row r="34374" spans="22:26">
      <c r="V34374" s="288"/>
      <c r="W34374" s="287"/>
      <c r="Z34374" s="289"/>
    </row>
    <row r="34375" spans="22:26">
      <c r="V34375" s="288"/>
      <c r="W34375" s="287"/>
      <c r="Z34375" s="289"/>
    </row>
    <row r="34376" spans="22:26">
      <c r="V34376" s="288"/>
      <c r="W34376" s="287"/>
      <c r="Z34376" s="289"/>
    </row>
    <row r="34377" spans="22:26">
      <c r="V34377" s="288"/>
      <c r="W34377" s="287"/>
      <c r="Z34377" s="289"/>
    </row>
    <row r="34378" spans="22:26">
      <c r="V34378" s="288"/>
      <c r="W34378" s="287"/>
      <c r="Z34378" s="289"/>
    </row>
    <row r="34379" spans="22:26">
      <c r="V34379" s="288"/>
      <c r="W34379" s="287"/>
      <c r="Z34379" s="289"/>
    </row>
    <row r="34380" spans="22:26">
      <c r="V34380" s="288"/>
      <c r="W34380" s="287"/>
      <c r="Z34380" s="289"/>
    </row>
    <row r="34381" spans="22:26">
      <c r="V34381" s="288"/>
      <c r="W34381" s="287"/>
      <c r="Z34381" s="289"/>
    </row>
    <row r="34382" spans="22:26">
      <c r="V34382" s="288"/>
      <c r="W34382" s="287"/>
      <c r="Z34382" s="289"/>
    </row>
    <row r="34383" spans="22:26">
      <c r="V34383" s="288"/>
      <c r="W34383" s="287"/>
      <c r="Z34383" s="289"/>
    </row>
    <row r="34384" spans="22:26">
      <c r="V34384" s="288"/>
      <c r="W34384" s="287"/>
      <c r="Z34384" s="289"/>
    </row>
    <row r="34385" spans="22:26">
      <c r="V34385" s="288"/>
      <c r="W34385" s="287"/>
      <c r="Z34385" s="289"/>
    </row>
    <row r="34386" spans="22:26">
      <c r="V34386" s="288"/>
      <c r="W34386" s="287"/>
      <c r="Z34386" s="289"/>
    </row>
    <row r="34387" spans="22:26">
      <c r="V34387" s="288"/>
      <c r="W34387" s="287"/>
      <c r="Z34387" s="289"/>
    </row>
    <row r="34388" spans="22:26">
      <c r="V34388" s="288"/>
      <c r="W34388" s="287"/>
      <c r="Z34388" s="289"/>
    </row>
    <row r="34389" spans="22:26">
      <c r="V34389" s="288"/>
      <c r="W34389" s="287"/>
      <c r="Z34389" s="289"/>
    </row>
    <row r="34390" spans="22:26">
      <c r="V34390" s="288"/>
      <c r="W34390" s="287"/>
      <c r="Z34390" s="289"/>
    </row>
    <row r="34391" spans="22:26">
      <c r="V34391" s="288"/>
      <c r="W34391" s="287"/>
      <c r="Z34391" s="289"/>
    </row>
    <row r="34392" spans="22:26">
      <c r="V34392" s="288"/>
      <c r="W34392" s="287"/>
      <c r="Z34392" s="289"/>
    </row>
    <row r="34393" spans="22:26">
      <c r="V34393" s="288"/>
      <c r="W34393" s="287"/>
      <c r="Z34393" s="289"/>
    </row>
    <row r="34394" spans="22:26">
      <c r="V34394" s="288"/>
      <c r="W34394" s="287"/>
      <c r="Z34394" s="289"/>
    </row>
    <row r="34395" spans="22:26">
      <c r="V34395" s="288"/>
      <c r="W34395" s="287"/>
      <c r="Z34395" s="289"/>
    </row>
    <row r="34396" spans="22:26">
      <c r="V34396" s="288"/>
      <c r="W34396" s="287"/>
      <c r="Z34396" s="289"/>
    </row>
    <row r="34397" spans="22:26">
      <c r="V34397" s="288"/>
      <c r="W34397" s="287"/>
      <c r="Z34397" s="289"/>
    </row>
    <row r="34398" spans="22:26">
      <c r="V34398" s="288"/>
      <c r="W34398" s="287"/>
      <c r="Z34398" s="289"/>
    </row>
    <row r="34399" spans="22:26">
      <c r="V34399" s="288"/>
      <c r="W34399" s="287"/>
      <c r="Z34399" s="289"/>
    </row>
    <row r="34400" spans="22:26">
      <c r="V34400" s="288"/>
      <c r="W34400" s="287"/>
      <c r="Z34400" s="289"/>
    </row>
    <row r="34401" spans="22:26">
      <c r="V34401" s="288"/>
      <c r="W34401" s="287"/>
      <c r="Z34401" s="289"/>
    </row>
    <row r="34402" spans="22:26">
      <c r="V34402" s="288"/>
      <c r="W34402" s="287"/>
      <c r="Z34402" s="289"/>
    </row>
    <row r="34403" spans="22:26">
      <c r="V34403" s="288"/>
      <c r="W34403" s="287"/>
      <c r="Z34403" s="289"/>
    </row>
    <row r="34404" spans="22:26">
      <c r="V34404" s="288"/>
      <c r="W34404" s="287"/>
      <c r="Z34404" s="289"/>
    </row>
    <row r="34405" spans="22:26">
      <c r="V34405" s="288"/>
      <c r="W34405" s="287"/>
      <c r="Z34405" s="289"/>
    </row>
    <row r="34406" spans="22:26">
      <c r="V34406" s="288"/>
      <c r="W34406" s="287"/>
      <c r="Z34406" s="289"/>
    </row>
    <row r="34407" spans="22:26">
      <c r="V34407" s="288"/>
      <c r="W34407" s="287"/>
      <c r="Z34407" s="289"/>
    </row>
    <row r="34408" spans="22:26">
      <c r="V34408" s="288"/>
      <c r="W34408" s="287"/>
      <c r="Z34408" s="289"/>
    </row>
    <row r="34409" spans="22:26">
      <c r="V34409" s="288"/>
      <c r="W34409" s="287"/>
      <c r="Z34409" s="289"/>
    </row>
    <row r="34410" spans="22:26">
      <c r="V34410" s="288"/>
      <c r="W34410" s="287"/>
      <c r="Z34410" s="289"/>
    </row>
    <row r="34411" spans="22:26">
      <c r="V34411" s="288"/>
      <c r="W34411" s="287"/>
      <c r="Z34411" s="289"/>
    </row>
    <row r="34412" spans="22:26">
      <c r="V34412" s="288"/>
      <c r="W34412" s="287"/>
      <c r="Z34412" s="289"/>
    </row>
    <row r="34413" spans="22:26">
      <c r="V34413" s="288"/>
      <c r="W34413" s="287"/>
      <c r="Z34413" s="289"/>
    </row>
    <row r="34414" spans="22:26">
      <c r="V34414" s="288"/>
      <c r="W34414" s="287"/>
      <c r="Z34414" s="289"/>
    </row>
    <row r="34415" spans="22:26">
      <c r="V34415" s="288"/>
      <c r="W34415" s="287"/>
      <c r="Z34415" s="289"/>
    </row>
    <row r="34416" spans="22:26">
      <c r="V34416" s="288"/>
      <c r="W34416" s="287"/>
      <c r="Z34416" s="289"/>
    </row>
    <row r="34417" spans="22:26">
      <c r="V34417" s="288"/>
      <c r="W34417" s="287"/>
      <c r="Z34417" s="289"/>
    </row>
    <row r="34418" spans="22:26">
      <c r="V34418" s="288"/>
      <c r="W34418" s="287"/>
      <c r="Z34418" s="289"/>
    </row>
    <row r="34419" spans="22:26">
      <c r="V34419" s="288"/>
      <c r="W34419" s="287"/>
      <c r="Z34419" s="289"/>
    </row>
    <row r="34420" spans="22:26">
      <c r="V34420" s="288"/>
      <c r="W34420" s="287"/>
      <c r="Z34420" s="289"/>
    </row>
    <row r="34421" spans="22:26">
      <c r="V34421" s="288"/>
      <c r="W34421" s="287"/>
      <c r="Z34421" s="289"/>
    </row>
    <row r="34422" spans="22:26">
      <c r="V34422" s="288"/>
      <c r="W34422" s="287"/>
      <c r="Z34422" s="289"/>
    </row>
    <row r="34423" spans="22:26">
      <c r="V34423" s="288"/>
      <c r="W34423" s="287"/>
      <c r="Z34423" s="289"/>
    </row>
    <row r="34424" spans="22:26">
      <c r="V34424" s="288"/>
      <c r="W34424" s="287"/>
      <c r="Z34424" s="289"/>
    </row>
    <row r="34425" spans="22:26">
      <c r="V34425" s="288"/>
      <c r="W34425" s="287"/>
      <c r="Z34425" s="289"/>
    </row>
    <row r="34426" spans="22:26">
      <c r="V34426" s="288"/>
      <c r="W34426" s="287"/>
      <c r="Z34426" s="289"/>
    </row>
    <row r="34427" spans="22:26">
      <c r="V34427" s="288"/>
      <c r="W34427" s="287"/>
      <c r="Z34427" s="289"/>
    </row>
    <row r="34428" spans="22:26">
      <c r="V34428" s="288"/>
      <c r="W34428" s="287"/>
      <c r="Z34428" s="289"/>
    </row>
    <row r="34429" spans="22:26">
      <c r="V34429" s="288"/>
      <c r="W34429" s="287"/>
      <c r="Z34429" s="289"/>
    </row>
    <row r="34430" spans="22:26">
      <c r="V34430" s="288"/>
      <c r="W34430" s="287"/>
      <c r="Z34430" s="289"/>
    </row>
    <row r="34431" spans="22:26">
      <c r="V34431" s="288"/>
      <c r="W34431" s="287"/>
      <c r="Z34431" s="289"/>
    </row>
    <row r="34432" spans="22:26">
      <c r="V34432" s="288"/>
      <c r="W34432" s="287"/>
      <c r="Z34432" s="289"/>
    </row>
    <row r="34433" spans="22:26">
      <c r="V34433" s="288"/>
      <c r="W34433" s="287"/>
      <c r="Z34433" s="289"/>
    </row>
    <row r="34434" spans="22:26">
      <c r="V34434" s="288"/>
      <c r="W34434" s="287"/>
      <c r="Z34434" s="289"/>
    </row>
    <row r="34435" spans="22:26">
      <c r="V34435" s="288"/>
      <c r="W34435" s="287"/>
      <c r="Z34435" s="289"/>
    </row>
    <row r="34436" spans="22:26">
      <c r="V34436" s="288"/>
      <c r="W34436" s="287"/>
      <c r="Z34436" s="289"/>
    </row>
    <row r="34437" spans="22:26">
      <c r="V34437" s="288"/>
      <c r="W34437" s="287"/>
      <c r="Z34437" s="289"/>
    </row>
    <row r="34438" spans="22:26">
      <c r="V34438" s="288"/>
      <c r="W34438" s="287"/>
      <c r="Z34438" s="289"/>
    </row>
    <row r="34439" spans="22:26">
      <c r="V34439" s="288"/>
      <c r="W34439" s="287"/>
      <c r="Z34439" s="289"/>
    </row>
    <row r="34440" spans="22:26">
      <c r="V34440" s="288"/>
      <c r="W34440" s="287"/>
      <c r="Z34440" s="289"/>
    </row>
    <row r="34441" spans="22:26">
      <c r="V34441" s="288"/>
      <c r="W34441" s="287"/>
      <c r="Z34441" s="289"/>
    </row>
    <row r="34442" spans="22:26">
      <c r="V34442" s="288"/>
      <c r="W34442" s="287"/>
      <c r="Z34442" s="289"/>
    </row>
    <row r="34443" spans="22:26">
      <c r="V34443" s="288"/>
      <c r="W34443" s="287"/>
      <c r="Z34443" s="289"/>
    </row>
    <row r="34444" spans="22:26">
      <c r="V34444" s="288"/>
      <c r="W34444" s="287"/>
      <c r="Z34444" s="289"/>
    </row>
    <row r="34445" spans="22:26">
      <c r="V34445" s="288"/>
      <c r="W34445" s="287"/>
      <c r="Z34445" s="289"/>
    </row>
    <row r="34446" spans="22:26">
      <c r="V34446" s="288"/>
      <c r="W34446" s="287"/>
      <c r="Z34446" s="289"/>
    </row>
    <row r="34447" spans="22:26">
      <c r="V34447" s="288"/>
      <c r="W34447" s="287"/>
      <c r="Z34447" s="289"/>
    </row>
    <row r="34448" spans="22:26">
      <c r="V34448" s="288"/>
      <c r="W34448" s="287"/>
      <c r="Z34448" s="289"/>
    </row>
    <row r="34449" spans="22:26">
      <c r="V34449" s="288"/>
      <c r="W34449" s="287"/>
      <c r="Z34449" s="289"/>
    </row>
    <row r="34450" spans="22:26">
      <c r="V34450" s="288"/>
      <c r="W34450" s="287"/>
      <c r="Z34450" s="289"/>
    </row>
    <row r="34451" spans="22:26">
      <c r="V34451" s="288"/>
      <c r="W34451" s="287"/>
      <c r="Z34451" s="289"/>
    </row>
    <row r="34452" spans="22:26">
      <c r="V34452" s="288"/>
      <c r="W34452" s="287"/>
      <c r="Z34452" s="289"/>
    </row>
    <row r="34453" spans="22:26">
      <c r="V34453" s="288"/>
      <c r="W34453" s="287"/>
      <c r="Z34453" s="289"/>
    </row>
    <row r="34454" spans="22:26">
      <c r="V34454" s="288"/>
      <c r="W34454" s="287"/>
      <c r="Z34454" s="289"/>
    </row>
    <row r="34455" spans="22:26">
      <c r="V34455" s="288"/>
      <c r="W34455" s="287"/>
      <c r="Z34455" s="289"/>
    </row>
    <row r="34456" spans="22:26">
      <c r="V34456" s="288"/>
      <c r="W34456" s="287"/>
      <c r="Z34456" s="289"/>
    </row>
    <row r="34457" spans="22:26">
      <c r="V34457" s="288"/>
      <c r="W34457" s="287"/>
      <c r="Z34457" s="289"/>
    </row>
    <row r="34458" spans="22:26">
      <c r="V34458" s="288"/>
      <c r="W34458" s="287"/>
      <c r="Z34458" s="289"/>
    </row>
    <row r="34459" spans="22:26">
      <c r="V34459" s="288"/>
      <c r="W34459" s="287"/>
      <c r="Z34459" s="289"/>
    </row>
    <row r="34460" spans="22:26">
      <c r="V34460" s="288"/>
      <c r="W34460" s="287"/>
      <c r="Z34460" s="289"/>
    </row>
    <row r="34461" spans="22:26">
      <c r="V34461" s="288"/>
      <c r="W34461" s="287"/>
      <c r="Z34461" s="289"/>
    </row>
    <row r="34462" spans="22:26">
      <c r="V34462" s="288"/>
      <c r="W34462" s="287"/>
      <c r="Z34462" s="289"/>
    </row>
    <row r="34463" spans="22:26">
      <c r="V34463" s="288"/>
      <c r="W34463" s="287"/>
      <c r="Z34463" s="289"/>
    </row>
    <row r="34464" spans="22:26">
      <c r="V34464" s="288"/>
      <c r="W34464" s="287"/>
      <c r="Z34464" s="289"/>
    </row>
    <row r="34465" spans="22:26">
      <c r="V34465" s="288"/>
      <c r="W34465" s="287"/>
      <c r="Z34465" s="289"/>
    </row>
    <row r="34466" spans="22:26">
      <c r="V34466" s="288"/>
      <c r="W34466" s="287"/>
      <c r="Z34466" s="289"/>
    </row>
    <row r="34467" spans="22:26">
      <c r="V34467" s="288"/>
      <c r="W34467" s="287"/>
      <c r="Z34467" s="289"/>
    </row>
    <row r="34468" spans="22:26">
      <c r="V34468" s="288"/>
      <c r="W34468" s="287"/>
      <c r="Z34468" s="289"/>
    </row>
    <row r="34469" spans="22:26">
      <c r="V34469" s="288"/>
      <c r="W34469" s="287"/>
      <c r="Z34469" s="289"/>
    </row>
    <row r="34470" spans="22:26">
      <c r="V34470" s="288"/>
      <c r="W34470" s="287"/>
      <c r="Z34470" s="289"/>
    </row>
    <row r="34471" spans="22:26">
      <c r="V34471" s="288"/>
      <c r="W34471" s="287"/>
      <c r="Z34471" s="289"/>
    </row>
    <row r="34472" spans="22:26">
      <c r="V34472" s="288"/>
      <c r="W34472" s="287"/>
      <c r="Z34472" s="289"/>
    </row>
    <row r="34473" spans="22:26">
      <c r="V34473" s="288"/>
      <c r="W34473" s="287"/>
      <c r="Z34473" s="289"/>
    </row>
    <row r="34474" spans="22:26">
      <c r="V34474" s="288"/>
      <c r="W34474" s="287"/>
      <c r="Z34474" s="289"/>
    </row>
    <row r="34475" spans="22:26">
      <c r="V34475" s="288"/>
      <c r="W34475" s="287"/>
      <c r="Z34475" s="289"/>
    </row>
    <row r="34476" spans="22:26">
      <c r="V34476" s="288"/>
      <c r="W34476" s="287"/>
      <c r="Z34476" s="289"/>
    </row>
    <row r="34477" spans="22:26">
      <c r="V34477" s="288"/>
      <c r="W34477" s="287"/>
      <c r="Z34477" s="289"/>
    </row>
    <row r="34478" spans="22:26">
      <c r="V34478" s="288"/>
      <c r="W34478" s="287"/>
      <c r="Z34478" s="289"/>
    </row>
    <row r="34479" spans="22:26">
      <c r="V34479" s="288"/>
      <c r="W34479" s="287"/>
      <c r="Z34479" s="289"/>
    </row>
    <row r="34480" spans="22:26">
      <c r="V34480" s="288"/>
      <c r="W34480" s="287"/>
      <c r="Z34480" s="289"/>
    </row>
    <row r="34481" spans="22:26">
      <c r="V34481" s="288"/>
      <c r="W34481" s="287"/>
      <c r="Z34481" s="289"/>
    </row>
    <row r="34482" spans="22:26">
      <c r="V34482" s="288"/>
      <c r="W34482" s="287"/>
      <c r="Z34482" s="289"/>
    </row>
    <row r="34483" spans="22:26">
      <c r="V34483" s="288"/>
      <c r="W34483" s="287"/>
      <c r="Z34483" s="289"/>
    </row>
    <row r="34484" spans="22:26">
      <c r="V34484" s="288"/>
      <c r="W34484" s="287"/>
      <c r="Z34484" s="289"/>
    </row>
    <row r="34485" spans="22:26">
      <c r="V34485" s="288"/>
      <c r="W34485" s="287"/>
      <c r="Z34485" s="289"/>
    </row>
    <row r="34486" spans="22:26">
      <c r="V34486" s="288"/>
      <c r="W34486" s="287"/>
      <c r="Z34486" s="289"/>
    </row>
    <row r="34487" spans="22:26">
      <c r="V34487" s="288"/>
      <c r="W34487" s="287"/>
      <c r="Z34487" s="289"/>
    </row>
    <row r="34488" spans="22:26">
      <c r="V34488" s="288"/>
      <c r="W34488" s="287"/>
      <c r="Z34488" s="289"/>
    </row>
    <row r="34489" spans="22:26">
      <c r="V34489" s="288"/>
      <c r="W34489" s="287"/>
      <c r="Z34489" s="289"/>
    </row>
    <row r="34490" spans="22:26">
      <c r="V34490" s="288"/>
      <c r="W34490" s="287"/>
      <c r="Z34490" s="289"/>
    </row>
    <row r="34491" spans="22:26">
      <c r="V34491" s="288"/>
      <c r="W34491" s="287"/>
      <c r="Z34491" s="289"/>
    </row>
    <row r="34492" spans="22:26">
      <c r="V34492" s="288"/>
      <c r="W34492" s="287"/>
      <c r="Z34492" s="289"/>
    </row>
    <row r="34493" spans="22:26">
      <c r="V34493" s="288"/>
      <c r="W34493" s="287"/>
      <c r="Z34493" s="289"/>
    </row>
    <row r="34494" spans="22:26">
      <c r="V34494" s="288"/>
      <c r="W34494" s="287"/>
      <c r="Z34494" s="289"/>
    </row>
    <row r="34495" spans="22:26">
      <c r="V34495" s="288"/>
      <c r="W34495" s="287"/>
      <c r="Z34495" s="289"/>
    </row>
    <row r="34496" spans="22:26">
      <c r="V34496" s="288"/>
      <c r="W34496" s="287"/>
      <c r="Z34496" s="289"/>
    </row>
    <row r="34497" spans="22:26">
      <c r="V34497" s="288"/>
      <c r="W34497" s="287"/>
      <c r="Z34497" s="289"/>
    </row>
    <row r="34498" spans="22:26">
      <c r="V34498" s="288"/>
      <c r="W34498" s="287"/>
      <c r="Z34498" s="289"/>
    </row>
    <row r="34499" spans="22:26">
      <c r="V34499" s="288"/>
      <c r="W34499" s="287"/>
      <c r="Z34499" s="289"/>
    </row>
    <row r="34500" spans="22:26">
      <c r="V34500" s="288"/>
      <c r="W34500" s="287"/>
      <c r="Z34500" s="289"/>
    </row>
    <row r="34501" spans="22:26">
      <c r="V34501" s="288"/>
      <c r="W34501" s="287"/>
      <c r="Z34501" s="289"/>
    </row>
    <row r="34502" spans="22:26">
      <c r="V34502" s="288"/>
      <c r="W34502" s="287"/>
      <c r="Z34502" s="289"/>
    </row>
    <row r="34503" spans="22:26">
      <c r="V34503" s="288"/>
      <c r="W34503" s="287"/>
      <c r="Z34503" s="289"/>
    </row>
    <row r="34504" spans="22:26">
      <c r="V34504" s="288"/>
      <c r="W34504" s="287"/>
      <c r="Z34504" s="289"/>
    </row>
    <row r="34505" spans="22:26">
      <c r="V34505" s="288"/>
      <c r="W34505" s="287"/>
      <c r="Z34505" s="289"/>
    </row>
    <row r="34506" spans="22:26">
      <c r="V34506" s="288"/>
      <c r="W34506" s="287"/>
      <c r="Z34506" s="289"/>
    </row>
    <row r="34507" spans="22:26">
      <c r="V34507" s="288"/>
      <c r="W34507" s="287"/>
      <c r="Z34507" s="289"/>
    </row>
    <row r="34508" spans="22:26">
      <c r="V34508" s="288"/>
      <c r="W34508" s="287"/>
      <c r="Z34508" s="289"/>
    </row>
    <row r="34509" spans="22:26">
      <c r="V34509" s="288"/>
      <c r="W34509" s="287"/>
      <c r="Z34509" s="289"/>
    </row>
    <row r="34510" spans="22:26">
      <c r="V34510" s="288"/>
      <c r="W34510" s="287"/>
      <c r="Z34510" s="289"/>
    </row>
    <row r="34511" spans="22:26">
      <c r="V34511" s="288"/>
      <c r="W34511" s="287"/>
      <c r="Z34511" s="289"/>
    </row>
    <row r="34512" spans="22:26">
      <c r="V34512" s="288"/>
      <c r="W34512" s="287"/>
      <c r="Z34512" s="289"/>
    </row>
    <row r="34513" spans="22:26">
      <c r="V34513" s="288"/>
      <c r="W34513" s="287"/>
      <c r="Z34513" s="289"/>
    </row>
    <row r="34514" spans="22:26">
      <c r="V34514" s="288"/>
      <c r="W34514" s="287"/>
      <c r="Z34514" s="289"/>
    </row>
    <row r="34515" spans="22:26">
      <c r="V34515" s="288"/>
      <c r="W34515" s="287"/>
      <c r="Z34515" s="289"/>
    </row>
    <row r="34516" spans="22:26">
      <c r="V34516" s="288"/>
      <c r="W34516" s="287"/>
      <c r="Z34516" s="289"/>
    </row>
    <row r="34517" spans="22:26">
      <c r="V34517" s="288"/>
      <c r="W34517" s="287"/>
      <c r="Z34517" s="289"/>
    </row>
    <row r="34518" spans="22:26">
      <c r="V34518" s="288"/>
      <c r="W34518" s="287"/>
      <c r="Z34518" s="289"/>
    </row>
    <row r="34519" spans="22:26">
      <c r="V34519" s="288"/>
      <c r="W34519" s="287"/>
      <c r="Z34519" s="289"/>
    </row>
    <row r="34520" spans="22:26">
      <c r="V34520" s="288"/>
      <c r="W34520" s="287"/>
      <c r="Z34520" s="289"/>
    </row>
    <row r="34521" spans="22:26">
      <c r="V34521" s="288"/>
      <c r="W34521" s="287"/>
      <c r="Z34521" s="289"/>
    </row>
    <row r="34522" spans="22:26">
      <c r="V34522" s="288"/>
      <c r="W34522" s="287"/>
      <c r="Z34522" s="289"/>
    </row>
    <row r="34523" spans="22:26">
      <c r="V34523" s="288"/>
      <c r="W34523" s="287"/>
      <c r="Z34523" s="289"/>
    </row>
    <row r="34524" spans="22:26">
      <c r="V34524" s="288"/>
      <c r="W34524" s="287"/>
      <c r="Z34524" s="289"/>
    </row>
    <row r="34525" spans="22:26">
      <c r="V34525" s="288"/>
      <c r="W34525" s="287"/>
      <c r="Z34525" s="289"/>
    </row>
    <row r="34526" spans="22:26">
      <c r="V34526" s="288"/>
      <c r="W34526" s="287"/>
      <c r="Z34526" s="289"/>
    </row>
    <row r="34527" spans="22:26">
      <c r="V34527" s="288"/>
      <c r="W34527" s="287"/>
      <c r="Z34527" s="289"/>
    </row>
    <row r="34528" spans="22:26">
      <c r="V34528" s="288"/>
      <c r="W34528" s="287"/>
      <c r="Z34528" s="289"/>
    </row>
    <row r="34529" spans="22:26">
      <c r="V34529" s="288"/>
      <c r="W34529" s="287"/>
      <c r="Z34529" s="289"/>
    </row>
    <row r="34530" spans="22:26">
      <c r="V34530" s="288"/>
      <c r="W34530" s="287"/>
      <c r="Z34530" s="289"/>
    </row>
    <row r="34531" spans="22:26">
      <c r="V34531" s="288"/>
      <c r="W34531" s="287"/>
      <c r="Z34531" s="289"/>
    </row>
    <row r="34532" spans="22:26">
      <c r="V34532" s="288"/>
      <c r="W34532" s="287"/>
      <c r="Z34532" s="289"/>
    </row>
    <row r="34533" spans="22:26">
      <c r="V34533" s="288"/>
      <c r="W34533" s="287"/>
      <c r="Z34533" s="289"/>
    </row>
    <row r="34534" spans="22:26">
      <c r="V34534" s="288"/>
      <c r="W34534" s="287"/>
      <c r="Z34534" s="289"/>
    </row>
    <row r="34535" spans="22:26">
      <c r="V34535" s="288"/>
      <c r="W34535" s="287"/>
      <c r="Z34535" s="289"/>
    </row>
    <row r="34536" spans="22:26">
      <c r="V34536" s="288"/>
      <c r="W34536" s="287"/>
      <c r="Z34536" s="289"/>
    </row>
    <row r="34537" spans="22:26">
      <c r="V34537" s="288"/>
      <c r="W34537" s="287"/>
      <c r="Z34537" s="289"/>
    </row>
    <row r="34538" spans="22:26">
      <c r="V34538" s="288"/>
      <c r="W34538" s="287"/>
      <c r="Z34538" s="289"/>
    </row>
    <row r="34539" spans="22:26">
      <c r="V34539" s="288"/>
      <c r="W34539" s="287"/>
      <c r="Z34539" s="289"/>
    </row>
    <row r="34540" spans="22:26">
      <c r="V34540" s="288"/>
      <c r="W34540" s="287"/>
      <c r="Z34540" s="289"/>
    </row>
    <row r="34541" spans="22:26">
      <c r="V34541" s="288"/>
      <c r="W34541" s="287"/>
      <c r="Z34541" s="289"/>
    </row>
    <row r="34542" spans="22:26">
      <c r="V34542" s="288"/>
      <c r="W34542" s="287"/>
      <c r="Z34542" s="289"/>
    </row>
    <row r="34543" spans="22:26">
      <c r="V34543" s="288"/>
      <c r="W34543" s="287"/>
      <c r="Z34543" s="289"/>
    </row>
    <row r="34544" spans="22:26">
      <c r="V34544" s="288"/>
      <c r="W34544" s="287"/>
      <c r="Z34544" s="289"/>
    </row>
    <row r="34545" spans="22:26">
      <c r="V34545" s="288"/>
      <c r="W34545" s="287"/>
      <c r="Z34545" s="289"/>
    </row>
    <row r="34546" spans="22:26">
      <c r="V34546" s="288"/>
      <c r="W34546" s="287"/>
      <c r="Z34546" s="289"/>
    </row>
    <row r="34547" spans="22:26">
      <c r="V34547" s="288"/>
      <c r="W34547" s="287"/>
      <c r="Z34547" s="289"/>
    </row>
    <row r="34548" spans="22:26">
      <c r="V34548" s="288"/>
      <c r="W34548" s="287"/>
      <c r="Z34548" s="289"/>
    </row>
    <row r="34549" spans="22:26">
      <c r="V34549" s="288"/>
      <c r="W34549" s="287"/>
      <c r="Z34549" s="289"/>
    </row>
    <row r="34550" spans="22:26">
      <c r="V34550" s="288"/>
      <c r="W34550" s="287"/>
      <c r="Z34550" s="289"/>
    </row>
    <row r="34551" spans="22:26">
      <c r="V34551" s="288"/>
      <c r="W34551" s="287"/>
      <c r="Z34551" s="289"/>
    </row>
    <row r="34552" spans="22:26">
      <c r="V34552" s="288"/>
      <c r="W34552" s="287"/>
      <c r="Z34552" s="289"/>
    </row>
    <row r="34553" spans="22:26">
      <c r="V34553" s="288"/>
      <c r="W34553" s="287"/>
      <c r="Z34553" s="289"/>
    </row>
    <row r="34554" spans="22:26">
      <c r="V34554" s="288"/>
      <c r="W34554" s="287"/>
      <c r="Z34554" s="289"/>
    </row>
    <row r="34555" spans="22:26">
      <c r="V34555" s="288"/>
      <c r="W34555" s="287"/>
      <c r="Z34555" s="289"/>
    </row>
    <row r="34556" spans="22:26">
      <c r="V34556" s="288"/>
      <c r="W34556" s="287"/>
      <c r="Z34556" s="289"/>
    </row>
    <row r="34557" spans="22:26">
      <c r="V34557" s="288"/>
      <c r="W34557" s="287"/>
      <c r="Z34557" s="289"/>
    </row>
    <row r="34558" spans="22:26">
      <c r="V34558" s="288"/>
      <c r="W34558" s="287"/>
      <c r="Z34558" s="289"/>
    </row>
    <row r="34559" spans="22:26">
      <c r="V34559" s="288"/>
      <c r="W34559" s="287"/>
      <c r="Z34559" s="289"/>
    </row>
    <row r="34560" spans="22:26">
      <c r="V34560" s="288"/>
      <c r="W34560" s="287"/>
      <c r="Z34560" s="289"/>
    </row>
    <row r="34561" spans="22:26">
      <c r="V34561" s="288"/>
      <c r="W34561" s="287"/>
      <c r="Z34561" s="289"/>
    </row>
    <row r="34562" spans="22:26">
      <c r="V34562" s="288"/>
      <c r="W34562" s="287"/>
      <c r="Z34562" s="289"/>
    </row>
    <row r="34563" spans="22:26">
      <c r="V34563" s="288"/>
      <c r="W34563" s="287"/>
      <c r="Z34563" s="289"/>
    </row>
    <row r="34564" spans="22:26">
      <c r="V34564" s="288"/>
      <c r="W34564" s="287"/>
      <c r="Z34564" s="289"/>
    </row>
    <row r="34565" spans="22:26">
      <c r="V34565" s="288"/>
      <c r="W34565" s="287"/>
      <c r="Z34565" s="289"/>
    </row>
    <row r="34566" spans="22:26">
      <c r="V34566" s="288"/>
      <c r="W34566" s="287"/>
      <c r="Z34566" s="289"/>
    </row>
    <row r="34567" spans="22:26">
      <c r="V34567" s="288"/>
      <c r="W34567" s="287"/>
      <c r="Z34567" s="289"/>
    </row>
    <row r="34568" spans="22:26">
      <c r="V34568" s="288"/>
      <c r="W34568" s="287"/>
      <c r="Z34568" s="289"/>
    </row>
    <row r="34569" spans="22:26">
      <c r="V34569" s="288"/>
      <c r="W34569" s="287"/>
      <c r="Z34569" s="289"/>
    </row>
    <row r="34570" spans="22:26">
      <c r="V34570" s="288"/>
      <c r="W34570" s="287"/>
      <c r="Z34570" s="289"/>
    </row>
    <row r="34571" spans="22:26">
      <c r="V34571" s="288"/>
      <c r="W34571" s="287"/>
      <c r="Z34571" s="289"/>
    </row>
    <row r="34572" spans="22:26">
      <c r="V34572" s="288"/>
      <c r="W34572" s="287"/>
      <c r="Z34572" s="289"/>
    </row>
    <row r="34573" spans="22:26">
      <c r="V34573" s="288"/>
      <c r="W34573" s="287"/>
      <c r="Z34573" s="289"/>
    </row>
    <row r="34574" spans="22:26">
      <c r="V34574" s="288"/>
      <c r="W34574" s="287"/>
      <c r="Z34574" s="289"/>
    </row>
    <row r="34575" spans="22:26">
      <c r="V34575" s="288"/>
      <c r="W34575" s="287"/>
      <c r="Z34575" s="289"/>
    </row>
    <row r="34576" spans="22:26">
      <c r="V34576" s="288"/>
      <c r="W34576" s="287"/>
      <c r="Z34576" s="289"/>
    </row>
    <row r="34577" spans="22:26">
      <c r="V34577" s="288"/>
      <c r="W34577" s="287"/>
      <c r="Z34577" s="289"/>
    </row>
    <row r="34578" spans="22:26">
      <c r="V34578" s="288"/>
      <c r="W34578" s="287"/>
      <c r="Z34578" s="289"/>
    </row>
    <row r="34579" spans="22:26">
      <c r="V34579" s="288"/>
      <c r="W34579" s="287"/>
      <c r="Z34579" s="289"/>
    </row>
    <row r="34580" spans="22:26">
      <c r="V34580" s="288"/>
      <c r="W34580" s="287"/>
      <c r="Z34580" s="289"/>
    </row>
    <row r="34581" spans="22:26">
      <c r="V34581" s="288"/>
      <c r="W34581" s="287"/>
      <c r="Z34581" s="289"/>
    </row>
    <row r="34582" spans="22:26">
      <c r="V34582" s="288"/>
      <c r="W34582" s="287"/>
      <c r="Z34582" s="289"/>
    </row>
    <row r="34583" spans="22:26">
      <c r="V34583" s="288"/>
      <c r="W34583" s="287"/>
      <c r="Z34583" s="289"/>
    </row>
    <row r="34584" spans="22:26">
      <c r="V34584" s="288"/>
      <c r="W34584" s="287"/>
      <c r="Z34584" s="289"/>
    </row>
    <row r="34585" spans="22:26">
      <c r="V34585" s="288"/>
      <c r="W34585" s="287"/>
      <c r="Z34585" s="289"/>
    </row>
    <row r="34586" spans="22:26">
      <c r="V34586" s="288"/>
      <c r="W34586" s="287"/>
      <c r="Z34586" s="289"/>
    </row>
    <row r="34587" spans="22:26">
      <c r="V34587" s="288"/>
      <c r="W34587" s="287"/>
      <c r="Z34587" s="289"/>
    </row>
    <row r="34588" spans="22:26">
      <c r="V34588" s="288"/>
      <c r="W34588" s="287"/>
      <c r="Z34588" s="289"/>
    </row>
    <row r="34589" spans="22:26">
      <c r="V34589" s="288"/>
      <c r="W34589" s="287"/>
      <c r="Z34589" s="289"/>
    </row>
    <row r="34590" spans="22:26">
      <c r="V34590" s="288"/>
      <c r="W34590" s="287"/>
      <c r="Z34590" s="289"/>
    </row>
    <row r="34591" spans="22:26">
      <c r="V34591" s="288"/>
      <c r="W34591" s="287"/>
      <c r="Z34591" s="289"/>
    </row>
    <row r="34592" spans="22:26">
      <c r="V34592" s="288"/>
      <c r="W34592" s="287"/>
      <c r="Z34592" s="289"/>
    </row>
    <row r="34593" spans="22:26">
      <c r="V34593" s="288"/>
      <c r="W34593" s="287"/>
      <c r="Z34593" s="289"/>
    </row>
    <row r="34594" spans="22:26">
      <c r="V34594" s="288"/>
      <c r="W34594" s="287"/>
      <c r="Z34594" s="289"/>
    </row>
    <row r="34595" spans="22:26">
      <c r="V34595" s="288"/>
      <c r="W34595" s="287"/>
      <c r="Z34595" s="289"/>
    </row>
    <row r="34596" spans="22:26">
      <c r="V34596" s="288"/>
      <c r="W34596" s="287"/>
      <c r="Z34596" s="289"/>
    </row>
    <row r="34597" spans="22:26">
      <c r="V34597" s="288"/>
      <c r="W34597" s="287"/>
      <c r="Z34597" s="289"/>
    </row>
    <row r="34598" spans="22:26">
      <c r="V34598" s="288"/>
      <c r="W34598" s="287"/>
      <c r="Z34598" s="289"/>
    </row>
    <row r="34599" spans="22:26">
      <c r="V34599" s="288"/>
      <c r="W34599" s="287"/>
      <c r="Z34599" s="289"/>
    </row>
    <row r="34600" spans="22:26">
      <c r="V34600" s="288"/>
      <c r="W34600" s="287"/>
      <c r="Z34600" s="289"/>
    </row>
    <row r="34601" spans="22:26">
      <c r="V34601" s="288"/>
      <c r="W34601" s="287"/>
      <c r="Z34601" s="289"/>
    </row>
    <row r="34602" spans="22:26">
      <c r="V34602" s="288"/>
      <c r="W34602" s="287"/>
      <c r="Z34602" s="289"/>
    </row>
    <row r="34603" spans="22:26">
      <c r="V34603" s="288"/>
      <c r="W34603" s="287"/>
      <c r="Z34603" s="289"/>
    </row>
    <row r="34604" spans="22:26">
      <c r="V34604" s="288"/>
      <c r="W34604" s="287"/>
      <c r="Z34604" s="289"/>
    </row>
    <row r="34605" spans="22:26">
      <c r="V34605" s="288"/>
      <c r="W34605" s="287"/>
      <c r="Z34605" s="289"/>
    </row>
    <row r="34606" spans="22:26">
      <c r="V34606" s="288"/>
      <c r="W34606" s="287"/>
      <c r="Z34606" s="289"/>
    </row>
    <row r="34607" spans="22:26">
      <c r="V34607" s="288"/>
      <c r="W34607" s="287"/>
      <c r="Z34607" s="289"/>
    </row>
    <row r="34608" spans="22:26">
      <c r="V34608" s="288"/>
      <c r="W34608" s="287"/>
      <c r="Z34608" s="289"/>
    </row>
    <row r="34609" spans="22:26">
      <c r="V34609" s="288"/>
      <c r="W34609" s="287"/>
      <c r="Z34609" s="289"/>
    </row>
    <row r="34610" spans="22:26">
      <c r="V34610" s="288"/>
      <c r="W34610" s="287"/>
      <c r="Z34610" s="289"/>
    </row>
    <row r="34611" spans="22:26">
      <c r="V34611" s="288"/>
      <c r="W34611" s="287"/>
      <c r="Z34611" s="289"/>
    </row>
    <row r="34612" spans="22:26">
      <c r="V34612" s="288"/>
      <c r="W34612" s="287"/>
      <c r="Z34612" s="289"/>
    </row>
    <row r="34613" spans="22:26">
      <c r="V34613" s="288"/>
      <c r="W34613" s="287"/>
      <c r="Z34613" s="289"/>
    </row>
    <row r="34614" spans="22:26">
      <c r="V34614" s="288"/>
      <c r="W34614" s="287"/>
      <c r="Z34614" s="289"/>
    </row>
    <row r="34615" spans="22:26">
      <c r="V34615" s="288"/>
      <c r="W34615" s="287"/>
      <c r="Z34615" s="289"/>
    </row>
    <row r="34616" spans="22:26">
      <c r="V34616" s="288"/>
      <c r="W34616" s="287"/>
      <c r="Z34616" s="289"/>
    </row>
    <row r="34617" spans="22:26">
      <c r="V34617" s="288"/>
      <c r="W34617" s="287"/>
      <c r="Z34617" s="289"/>
    </row>
    <row r="34618" spans="22:26">
      <c r="V34618" s="288"/>
      <c r="W34618" s="287"/>
      <c r="Z34618" s="289"/>
    </row>
    <row r="34619" spans="22:26">
      <c r="V34619" s="288"/>
      <c r="W34619" s="287"/>
      <c r="Z34619" s="289"/>
    </row>
    <row r="34620" spans="22:26">
      <c r="V34620" s="288"/>
      <c r="W34620" s="287"/>
      <c r="Z34620" s="289"/>
    </row>
    <row r="34621" spans="22:26">
      <c r="V34621" s="288"/>
      <c r="W34621" s="287"/>
      <c r="Z34621" s="289"/>
    </row>
    <row r="34622" spans="22:26">
      <c r="V34622" s="288"/>
      <c r="W34622" s="287"/>
      <c r="Z34622" s="289"/>
    </row>
    <row r="34623" spans="22:26">
      <c r="V34623" s="288"/>
      <c r="W34623" s="287"/>
      <c r="Z34623" s="289"/>
    </row>
    <row r="34624" spans="22:26">
      <c r="V34624" s="288"/>
      <c r="W34624" s="287"/>
      <c r="Z34624" s="289"/>
    </row>
    <row r="34625" spans="22:26">
      <c r="V34625" s="288"/>
      <c r="W34625" s="287"/>
      <c r="Z34625" s="289"/>
    </row>
    <row r="34626" spans="22:26">
      <c r="V34626" s="288"/>
      <c r="W34626" s="287"/>
      <c r="Z34626" s="289"/>
    </row>
    <row r="34627" spans="22:26">
      <c r="V34627" s="288"/>
      <c r="W34627" s="287"/>
      <c r="Z34627" s="289"/>
    </row>
    <row r="34628" spans="22:26">
      <c r="V34628" s="288"/>
      <c r="W34628" s="287"/>
      <c r="Z34628" s="289"/>
    </row>
    <row r="34629" spans="22:26">
      <c r="V34629" s="288"/>
      <c r="W34629" s="287"/>
      <c r="Z34629" s="289"/>
    </row>
    <row r="34630" spans="22:26">
      <c r="V34630" s="288"/>
      <c r="W34630" s="287"/>
      <c r="Z34630" s="289"/>
    </row>
    <row r="34631" spans="22:26">
      <c r="V34631" s="288"/>
      <c r="W34631" s="287"/>
      <c r="Z34631" s="289"/>
    </row>
    <row r="34632" spans="22:26">
      <c r="V34632" s="288"/>
      <c r="W34632" s="287"/>
      <c r="Z34632" s="289"/>
    </row>
    <row r="34633" spans="22:26">
      <c r="V34633" s="288"/>
      <c r="W34633" s="287"/>
      <c r="Z34633" s="289"/>
    </row>
    <row r="34634" spans="22:26">
      <c r="V34634" s="288"/>
      <c r="W34634" s="287"/>
      <c r="Z34634" s="289"/>
    </row>
    <row r="34635" spans="22:26">
      <c r="V34635" s="288"/>
      <c r="W34635" s="287"/>
      <c r="Z34635" s="289"/>
    </row>
    <row r="34636" spans="22:26">
      <c r="V34636" s="288"/>
      <c r="W34636" s="287"/>
      <c r="Z34636" s="289"/>
    </row>
    <row r="34637" spans="22:26">
      <c r="V34637" s="288"/>
      <c r="W34637" s="287"/>
      <c r="Z34637" s="289"/>
    </row>
    <row r="34638" spans="22:26">
      <c r="V34638" s="288"/>
      <c r="W34638" s="287"/>
      <c r="Z34638" s="289"/>
    </row>
    <row r="34639" spans="22:26">
      <c r="V34639" s="288"/>
      <c r="W34639" s="287"/>
      <c r="Z34639" s="289"/>
    </row>
    <row r="34640" spans="22:26">
      <c r="V34640" s="288"/>
      <c r="W34640" s="287"/>
      <c r="Z34640" s="289"/>
    </row>
    <row r="34641" spans="22:26">
      <c r="V34641" s="288"/>
      <c r="W34641" s="287"/>
      <c r="Z34641" s="289"/>
    </row>
    <row r="34642" spans="22:26">
      <c r="V34642" s="288"/>
      <c r="W34642" s="287"/>
      <c r="Z34642" s="289"/>
    </row>
    <row r="34643" spans="22:26">
      <c r="V34643" s="288"/>
      <c r="W34643" s="287"/>
      <c r="Z34643" s="289"/>
    </row>
    <row r="34644" spans="22:26">
      <c r="V34644" s="288"/>
      <c r="W34644" s="287"/>
      <c r="Z34644" s="289"/>
    </row>
    <row r="34645" spans="22:26">
      <c r="V34645" s="288"/>
      <c r="W34645" s="287"/>
      <c r="Z34645" s="289"/>
    </row>
    <row r="34646" spans="22:26">
      <c r="V34646" s="288"/>
      <c r="W34646" s="287"/>
      <c r="Z34646" s="289"/>
    </row>
    <row r="34647" spans="22:26">
      <c r="V34647" s="288"/>
      <c r="W34647" s="287"/>
      <c r="Z34647" s="289"/>
    </row>
    <row r="34648" spans="22:26">
      <c r="V34648" s="288"/>
      <c r="W34648" s="287"/>
      <c r="Z34648" s="289"/>
    </row>
    <row r="34649" spans="22:26">
      <c r="V34649" s="288"/>
      <c r="W34649" s="287"/>
      <c r="Z34649" s="289"/>
    </row>
    <row r="34650" spans="22:26">
      <c r="V34650" s="288"/>
      <c r="W34650" s="287"/>
      <c r="Z34650" s="289"/>
    </row>
    <row r="34651" spans="22:26">
      <c r="V34651" s="288"/>
      <c r="W34651" s="287"/>
      <c r="Z34651" s="289"/>
    </row>
    <row r="34652" spans="22:26">
      <c r="V34652" s="288"/>
      <c r="W34652" s="287"/>
      <c r="Z34652" s="289"/>
    </row>
    <row r="34653" spans="22:26">
      <c r="V34653" s="288"/>
      <c r="W34653" s="287"/>
      <c r="Z34653" s="289"/>
    </row>
    <row r="34654" spans="22:26">
      <c r="V34654" s="288"/>
      <c r="W34654" s="287"/>
      <c r="Z34654" s="289"/>
    </row>
    <row r="34655" spans="22:26">
      <c r="V34655" s="288"/>
      <c r="W34655" s="287"/>
      <c r="Z34655" s="289"/>
    </row>
    <row r="34656" spans="22:26">
      <c r="V34656" s="288"/>
      <c r="W34656" s="287"/>
      <c r="Z34656" s="289"/>
    </row>
    <row r="34657" spans="22:26">
      <c r="V34657" s="288"/>
      <c r="W34657" s="287"/>
      <c r="Z34657" s="289"/>
    </row>
    <row r="34658" spans="22:26">
      <c r="V34658" s="288"/>
      <c r="W34658" s="287"/>
      <c r="Z34658" s="289"/>
    </row>
    <row r="34659" spans="22:26">
      <c r="V34659" s="288"/>
      <c r="W34659" s="287"/>
      <c r="Z34659" s="289"/>
    </row>
    <row r="34660" spans="22:26">
      <c r="V34660" s="288"/>
      <c r="W34660" s="287"/>
      <c r="Z34660" s="289"/>
    </row>
    <row r="34661" spans="22:26">
      <c r="V34661" s="288"/>
      <c r="W34661" s="287"/>
      <c r="Z34661" s="289"/>
    </row>
    <row r="34662" spans="22:26">
      <c r="V34662" s="288"/>
      <c r="W34662" s="287"/>
      <c r="Z34662" s="289"/>
    </row>
    <row r="34663" spans="22:26">
      <c r="V34663" s="288"/>
      <c r="W34663" s="287"/>
      <c r="Z34663" s="289"/>
    </row>
    <row r="34664" spans="22:26">
      <c r="V34664" s="288"/>
      <c r="W34664" s="287"/>
      <c r="Z34664" s="289"/>
    </row>
    <row r="34665" spans="22:26">
      <c r="V34665" s="288"/>
      <c r="W34665" s="287"/>
      <c r="Z34665" s="289"/>
    </row>
    <row r="34666" spans="22:26">
      <c r="V34666" s="288"/>
      <c r="W34666" s="287"/>
      <c r="Z34666" s="289"/>
    </row>
    <row r="34667" spans="22:26">
      <c r="V34667" s="288"/>
      <c r="W34667" s="287"/>
      <c r="Z34667" s="289"/>
    </row>
    <row r="34668" spans="22:26">
      <c r="V34668" s="288"/>
      <c r="W34668" s="287"/>
      <c r="Z34668" s="289"/>
    </row>
    <row r="34669" spans="22:26">
      <c r="V34669" s="288"/>
      <c r="W34669" s="287"/>
      <c r="Z34669" s="289"/>
    </row>
    <row r="34670" spans="22:26">
      <c r="V34670" s="288"/>
      <c r="W34670" s="287"/>
      <c r="Z34670" s="289"/>
    </row>
    <row r="34671" spans="22:26">
      <c r="V34671" s="288"/>
      <c r="W34671" s="287"/>
      <c r="Z34671" s="289"/>
    </row>
    <row r="34672" spans="22:26">
      <c r="V34672" s="288"/>
      <c r="W34672" s="287"/>
      <c r="Z34672" s="289"/>
    </row>
    <row r="34673" spans="22:26">
      <c r="V34673" s="288"/>
      <c r="W34673" s="287"/>
      <c r="Z34673" s="289"/>
    </row>
    <row r="34674" spans="22:26">
      <c r="V34674" s="288"/>
      <c r="W34674" s="287"/>
      <c r="Z34674" s="289"/>
    </row>
    <row r="34675" spans="22:26">
      <c r="V34675" s="288"/>
      <c r="W34675" s="287"/>
      <c r="Z34675" s="289"/>
    </row>
    <row r="34676" spans="22:26">
      <c r="V34676" s="288"/>
      <c r="W34676" s="287"/>
      <c r="Z34676" s="289"/>
    </row>
    <row r="34677" spans="22:26">
      <c r="V34677" s="288"/>
      <c r="W34677" s="287"/>
      <c r="Z34677" s="289"/>
    </row>
    <row r="34678" spans="22:26">
      <c r="V34678" s="288"/>
      <c r="W34678" s="287"/>
      <c r="Z34678" s="289"/>
    </row>
    <row r="34679" spans="22:26">
      <c r="V34679" s="288"/>
      <c r="W34679" s="287"/>
      <c r="Z34679" s="289"/>
    </row>
    <row r="34680" spans="22:26">
      <c r="V34680" s="288"/>
      <c r="W34680" s="287"/>
      <c r="Z34680" s="289"/>
    </row>
    <row r="34681" spans="22:26">
      <c r="V34681" s="288"/>
      <c r="W34681" s="287"/>
      <c r="Z34681" s="289"/>
    </row>
    <row r="34682" spans="22:26">
      <c r="V34682" s="288"/>
      <c r="W34682" s="287"/>
      <c r="Z34682" s="289"/>
    </row>
    <row r="34683" spans="22:26">
      <c r="V34683" s="288"/>
      <c r="W34683" s="287"/>
      <c r="Z34683" s="289"/>
    </row>
    <row r="34684" spans="22:26">
      <c r="V34684" s="288"/>
      <c r="W34684" s="287"/>
      <c r="Z34684" s="289"/>
    </row>
    <row r="34685" spans="22:26">
      <c r="V34685" s="288"/>
      <c r="W34685" s="287"/>
      <c r="Z34685" s="289"/>
    </row>
    <row r="34686" spans="22:26">
      <c r="V34686" s="288"/>
      <c r="W34686" s="287"/>
      <c r="Z34686" s="289"/>
    </row>
    <row r="34687" spans="22:26">
      <c r="V34687" s="288"/>
      <c r="W34687" s="287"/>
      <c r="Z34687" s="289"/>
    </row>
    <row r="34688" spans="22:26">
      <c r="V34688" s="288"/>
      <c r="W34688" s="287"/>
      <c r="Z34688" s="289"/>
    </row>
    <row r="34689" spans="22:26">
      <c r="V34689" s="288"/>
      <c r="W34689" s="287"/>
      <c r="Z34689" s="289"/>
    </row>
    <row r="34690" spans="22:26">
      <c r="V34690" s="288"/>
      <c r="W34690" s="287"/>
      <c r="Z34690" s="289"/>
    </row>
    <row r="34691" spans="22:26">
      <c r="V34691" s="288"/>
      <c r="W34691" s="287"/>
      <c r="Z34691" s="289"/>
    </row>
    <row r="34692" spans="22:26">
      <c r="V34692" s="288"/>
      <c r="W34692" s="287"/>
      <c r="Z34692" s="289"/>
    </row>
    <row r="34693" spans="22:26">
      <c r="V34693" s="288"/>
      <c r="W34693" s="287"/>
      <c r="Z34693" s="289"/>
    </row>
    <row r="34694" spans="22:26">
      <c r="V34694" s="288"/>
      <c r="W34694" s="287"/>
      <c r="Z34694" s="289"/>
    </row>
    <row r="34695" spans="22:26">
      <c r="V34695" s="288"/>
      <c r="W34695" s="287"/>
      <c r="Z34695" s="289"/>
    </row>
    <row r="34696" spans="22:26">
      <c r="V34696" s="288"/>
      <c r="W34696" s="287"/>
      <c r="Z34696" s="289"/>
    </row>
    <row r="34697" spans="22:26">
      <c r="V34697" s="288"/>
      <c r="W34697" s="287"/>
      <c r="Z34697" s="289"/>
    </row>
    <row r="34698" spans="22:26">
      <c r="V34698" s="288"/>
      <c r="W34698" s="287"/>
      <c r="Z34698" s="289"/>
    </row>
    <row r="34699" spans="22:26">
      <c r="V34699" s="288"/>
      <c r="W34699" s="287"/>
      <c r="Z34699" s="289"/>
    </row>
    <row r="34700" spans="22:26">
      <c r="V34700" s="288"/>
      <c r="W34700" s="287"/>
      <c r="Z34700" s="289"/>
    </row>
    <row r="34701" spans="22:26">
      <c r="V34701" s="288"/>
      <c r="W34701" s="287"/>
      <c r="Z34701" s="289"/>
    </row>
    <row r="34702" spans="22:26">
      <c r="V34702" s="288"/>
      <c r="W34702" s="287"/>
      <c r="Z34702" s="289"/>
    </row>
    <row r="34703" spans="22:26">
      <c r="V34703" s="288"/>
      <c r="W34703" s="287"/>
      <c r="Z34703" s="289"/>
    </row>
    <row r="34704" spans="22:26">
      <c r="V34704" s="288"/>
      <c r="W34704" s="287"/>
      <c r="Z34704" s="289"/>
    </row>
    <row r="34705" spans="22:26">
      <c r="V34705" s="288"/>
      <c r="W34705" s="287"/>
      <c r="Z34705" s="289"/>
    </row>
    <row r="34706" spans="22:26">
      <c r="V34706" s="288"/>
      <c r="W34706" s="287"/>
      <c r="Z34706" s="289"/>
    </row>
    <row r="34707" spans="22:26">
      <c r="V34707" s="288"/>
      <c r="W34707" s="287"/>
      <c r="Z34707" s="289"/>
    </row>
    <row r="34708" spans="22:26">
      <c r="V34708" s="288"/>
      <c r="W34708" s="287"/>
      <c r="Z34708" s="289"/>
    </row>
    <row r="34709" spans="22:26">
      <c r="V34709" s="288"/>
      <c r="W34709" s="287"/>
      <c r="Z34709" s="289"/>
    </row>
    <row r="34710" spans="22:26">
      <c r="V34710" s="288"/>
      <c r="W34710" s="287"/>
      <c r="Z34710" s="289"/>
    </row>
    <row r="34711" spans="22:26">
      <c r="V34711" s="288"/>
      <c r="W34711" s="287"/>
      <c r="Z34711" s="289"/>
    </row>
    <row r="34712" spans="22:26">
      <c r="V34712" s="288"/>
      <c r="W34712" s="287"/>
      <c r="Z34712" s="289"/>
    </row>
    <row r="34713" spans="22:26">
      <c r="V34713" s="288"/>
      <c r="W34713" s="287"/>
      <c r="Z34713" s="289"/>
    </row>
    <row r="34714" spans="22:26">
      <c r="V34714" s="288"/>
      <c r="W34714" s="287"/>
      <c r="Z34714" s="289"/>
    </row>
    <row r="34715" spans="22:26">
      <c r="V34715" s="288"/>
      <c r="W34715" s="287"/>
      <c r="Z34715" s="289"/>
    </row>
    <row r="34716" spans="22:26">
      <c r="V34716" s="288"/>
      <c r="W34716" s="287"/>
      <c r="Z34716" s="289"/>
    </row>
    <row r="34717" spans="22:26">
      <c r="V34717" s="288"/>
      <c r="W34717" s="287"/>
      <c r="Z34717" s="289"/>
    </row>
    <row r="34718" spans="22:26">
      <c r="V34718" s="288"/>
      <c r="W34718" s="287"/>
      <c r="Z34718" s="289"/>
    </row>
    <row r="34719" spans="22:26">
      <c r="V34719" s="288"/>
      <c r="W34719" s="287"/>
      <c r="Z34719" s="289"/>
    </row>
    <row r="34720" spans="22:26">
      <c r="V34720" s="288"/>
      <c r="W34720" s="287"/>
      <c r="Z34720" s="289"/>
    </row>
    <row r="34721" spans="22:26">
      <c r="V34721" s="288"/>
      <c r="W34721" s="287"/>
      <c r="Z34721" s="289"/>
    </row>
    <row r="34722" spans="22:26">
      <c r="V34722" s="288"/>
      <c r="W34722" s="287"/>
      <c r="Z34722" s="289"/>
    </row>
    <row r="34723" spans="22:26">
      <c r="V34723" s="288"/>
      <c r="W34723" s="287"/>
      <c r="Z34723" s="289"/>
    </row>
    <row r="34724" spans="22:26">
      <c r="V34724" s="288"/>
      <c r="W34724" s="287"/>
      <c r="Z34724" s="289"/>
    </row>
    <row r="34725" spans="22:26">
      <c r="V34725" s="288"/>
      <c r="W34725" s="287"/>
      <c r="Z34725" s="289"/>
    </row>
    <row r="34726" spans="22:26">
      <c r="V34726" s="288"/>
      <c r="W34726" s="287"/>
      <c r="Z34726" s="289"/>
    </row>
    <row r="34727" spans="22:26">
      <c r="V34727" s="288"/>
      <c r="W34727" s="287"/>
      <c r="Z34727" s="289"/>
    </row>
    <row r="34728" spans="22:26">
      <c r="V34728" s="288"/>
      <c r="W34728" s="287"/>
      <c r="Z34728" s="289"/>
    </row>
    <row r="34729" spans="22:26">
      <c r="V34729" s="288"/>
      <c r="W34729" s="287"/>
      <c r="Z34729" s="289"/>
    </row>
    <row r="34730" spans="22:26">
      <c r="V34730" s="288"/>
      <c r="W34730" s="287"/>
      <c r="Z34730" s="289"/>
    </row>
    <row r="34731" spans="22:26">
      <c r="V34731" s="288"/>
      <c r="W34731" s="287"/>
      <c r="Z34731" s="289"/>
    </row>
    <row r="34732" spans="22:26">
      <c r="V34732" s="288"/>
      <c r="W34732" s="287"/>
      <c r="Z34732" s="289"/>
    </row>
    <row r="34733" spans="22:26">
      <c r="V34733" s="288"/>
      <c r="W34733" s="287"/>
      <c r="Z34733" s="289"/>
    </row>
    <row r="34734" spans="22:26">
      <c r="V34734" s="288"/>
      <c r="W34734" s="287"/>
      <c r="Z34734" s="289"/>
    </row>
    <row r="34735" spans="22:26">
      <c r="V34735" s="288"/>
      <c r="W34735" s="287"/>
      <c r="Z34735" s="289"/>
    </row>
    <row r="34736" spans="22:26">
      <c r="V34736" s="288"/>
      <c r="W34736" s="287"/>
      <c r="Z34736" s="289"/>
    </row>
    <row r="34737" spans="22:26">
      <c r="V34737" s="288"/>
      <c r="W34737" s="287"/>
      <c r="Z34737" s="289"/>
    </row>
    <row r="34738" spans="22:26">
      <c r="V34738" s="288"/>
      <c r="W34738" s="287"/>
      <c r="Z34738" s="289"/>
    </row>
    <row r="34739" spans="22:26">
      <c r="V34739" s="288"/>
      <c r="W34739" s="287"/>
      <c r="Z34739" s="289"/>
    </row>
    <row r="34740" spans="22:26">
      <c r="V34740" s="288"/>
      <c r="W34740" s="287"/>
      <c r="Z34740" s="289"/>
    </row>
    <row r="34741" spans="22:26">
      <c r="V34741" s="288"/>
      <c r="W34741" s="287"/>
      <c r="Z34741" s="289"/>
    </row>
    <row r="34742" spans="22:26">
      <c r="V34742" s="288"/>
      <c r="W34742" s="287"/>
      <c r="Z34742" s="289"/>
    </row>
    <row r="34743" spans="22:26">
      <c r="V34743" s="288"/>
      <c r="W34743" s="287"/>
      <c r="Z34743" s="289"/>
    </row>
    <row r="34744" spans="22:26">
      <c r="V34744" s="288"/>
      <c r="W34744" s="287"/>
      <c r="Z34744" s="289"/>
    </row>
    <row r="34745" spans="22:26">
      <c r="V34745" s="288"/>
      <c r="W34745" s="287"/>
      <c r="Z34745" s="289"/>
    </row>
    <row r="34746" spans="22:26">
      <c r="V34746" s="288"/>
      <c r="W34746" s="287"/>
      <c r="Z34746" s="289"/>
    </row>
    <row r="34747" spans="22:26">
      <c r="V34747" s="288"/>
      <c r="W34747" s="287"/>
      <c r="Z34747" s="289"/>
    </row>
    <row r="34748" spans="22:26">
      <c r="V34748" s="288"/>
      <c r="W34748" s="287"/>
      <c r="Z34748" s="289"/>
    </row>
    <row r="34749" spans="22:26">
      <c r="V34749" s="288"/>
      <c r="W34749" s="287"/>
      <c r="Z34749" s="289"/>
    </row>
    <row r="34750" spans="22:26">
      <c r="V34750" s="288"/>
      <c r="W34750" s="287"/>
      <c r="Z34750" s="289"/>
    </row>
    <row r="34751" spans="22:26">
      <c r="V34751" s="288"/>
      <c r="W34751" s="287"/>
      <c r="Z34751" s="289"/>
    </row>
    <row r="34752" spans="22:26">
      <c r="V34752" s="288"/>
      <c r="W34752" s="287"/>
      <c r="Z34752" s="289"/>
    </row>
    <row r="34753" spans="22:26">
      <c r="V34753" s="288"/>
      <c r="W34753" s="287"/>
      <c r="Z34753" s="289"/>
    </row>
    <row r="34754" spans="22:26">
      <c r="V34754" s="288"/>
      <c r="W34754" s="287"/>
      <c r="Z34754" s="289"/>
    </row>
    <row r="34755" spans="22:26">
      <c r="V34755" s="288"/>
      <c r="W34755" s="287"/>
      <c r="Z34755" s="289"/>
    </row>
    <row r="34756" spans="22:26">
      <c r="V34756" s="288"/>
      <c r="W34756" s="287"/>
      <c r="Z34756" s="289"/>
    </row>
    <row r="34757" spans="22:26">
      <c r="V34757" s="288"/>
      <c r="W34757" s="287"/>
      <c r="Z34757" s="289"/>
    </row>
    <row r="34758" spans="22:26">
      <c r="V34758" s="288"/>
      <c r="W34758" s="287"/>
      <c r="Z34758" s="289"/>
    </row>
    <row r="34759" spans="22:26">
      <c r="V34759" s="288"/>
      <c r="W34759" s="287"/>
      <c r="Z34759" s="289"/>
    </row>
    <row r="34760" spans="22:26">
      <c r="V34760" s="288"/>
      <c r="W34760" s="287"/>
      <c r="Z34760" s="289"/>
    </row>
    <row r="34761" spans="22:26">
      <c r="V34761" s="288"/>
      <c r="W34761" s="287"/>
      <c r="Z34761" s="289"/>
    </row>
    <row r="34762" spans="22:26">
      <c r="V34762" s="288"/>
      <c r="W34762" s="287"/>
      <c r="Z34762" s="289"/>
    </row>
    <row r="34763" spans="22:26">
      <c r="V34763" s="288"/>
      <c r="W34763" s="287"/>
      <c r="Z34763" s="289"/>
    </row>
    <row r="34764" spans="22:26">
      <c r="V34764" s="288"/>
      <c r="W34764" s="287"/>
      <c r="Z34764" s="289"/>
    </row>
    <row r="34765" spans="22:26">
      <c r="V34765" s="288"/>
      <c r="W34765" s="287"/>
      <c r="Z34765" s="289"/>
    </row>
    <row r="34766" spans="22:26">
      <c r="V34766" s="288"/>
      <c r="W34766" s="287"/>
      <c r="Z34766" s="289"/>
    </row>
    <row r="34767" spans="22:26">
      <c r="V34767" s="288"/>
      <c r="W34767" s="287"/>
      <c r="Z34767" s="289"/>
    </row>
    <row r="34768" spans="22:26">
      <c r="V34768" s="288"/>
      <c r="W34768" s="287"/>
      <c r="Z34768" s="289"/>
    </row>
    <row r="34769" spans="22:26">
      <c r="V34769" s="288"/>
      <c r="W34769" s="287"/>
      <c r="Z34769" s="289"/>
    </row>
    <row r="34770" spans="22:26">
      <c r="V34770" s="288"/>
      <c r="W34770" s="287"/>
      <c r="Z34770" s="289"/>
    </row>
    <row r="34771" spans="22:26">
      <c r="V34771" s="288"/>
      <c r="W34771" s="287"/>
      <c r="Z34771" s="289"/>
    </row>
    <row r="34772" spans="22:26">
      <c r="V34772" s="288"/>
      <c r="W34772" s="287"/>
      <c r="Z34772" s="289"/>
    </row>
    <row r="34773" spans="22:26">
      <c r="V34773" s="288"/>
      <c r="W34773" s="287"/>
      <c r="Z34773" s="289"/>
    </row>
    <row r="34774" spans="22:26">
      <c r="V34774" s="288"/>
      <c r="W34774" s="287"/>
      <c r="Z34774" s="289"/>
    </row>
    <row r="34775" spans="22:26">
      <c r="V34775" s="288"/>
      <c r="W34775" s="287"/>
      <c r="Z34775" s="289"/>
    </row>
    <row r="34776" spans="22:26">
      <c r="V34776" s="288"/>
      <c r="W34776" s="287"/>
      <c r="Z34776" s="289"/>
    </row>
    <row r="34777" spans="22:26">
      <c r="V34777" s="288"/>
      <c r="W34777" s="287"/>
      <c r="Z34777" s="289"/>
    </row>
    <row r="34778" spans="22:26">
      <c r="V34778" s="288"/>
      <c r="W34778" s="287"/>
      <c r="Z34778" s="289"/>
    </row>
    <row r="34779" spans="22:26">
      <c r="V34779" s="288"/>
      <c r="W34779" s="287"/>
      <c r="Z34779" s="289"/>
    </row>
    <row r="34780" spans="22:26">
      <c r="V34780" s="288"/>
      <c r="W34780" s="287"/>
      <c r="Z34780" s="289"/>
    </row>
    <row r="34781" spans="22:26">
      <c r="V34781" s="288"/>
      <c r="W34781" s="287"/>
      <c r="Z34781" s="289"/>
    </row>
    <row r="34782" spans="22:26">
      <c r="V34782" s="288"/>
      <c r="W34782" s="287"/>
      <c r="Z34782" s="289"/>
    </row>
    <row r="34783" spans="22:26">
      <c r="V34783" s="288"/>
      <c r="W34783" s="287"/>
      <c r="Z34783" s="289"/>
    </row>
    <row r="34784" spans="22:26">
      <c r="V34784" s="288"/>
      <c r="W34784" s="287"/>
      <c r="Z34784" s="289"/>
    </row>
    <row r="34785" spans="22:26">
      <c r="V34785" s="288"/>
      <c r="W34785" s="287"/>
      <c r="Z34785" s="289"/>
    </row>
    <row r="34786" spans="22:26">
      <c r="V34786" s="288"/>
      <c r="W34786" s="287"/>
      <c r="Z34786" s="289"/>
    </row>
    <row r="34787" spans="22:26">
      <c r="V34787" s="288"/>
      <c r="W34787" s="287"/>
      <c r="Z34787" s="289"/>
    </row>
    <row r="34788" spans="22:26">
      <c r="V34788" s="288"/>
      <c r="W34788" s="287"/>
      <c r="Z34788" s="289"/>
    </row>
    <row r="34789" spans="22:26">
      <c r="V34789" s="288"/>
      <c r="W34789" s="287"/>
      <c r="Z34789" s="289"/>
    </row>
    <row r="34790" spans="22:26">
      <c r="V34790" s="288"/>
      <c r="W34790" s="287"/>
      <c r="Z34790" s="289"/>
    </row>
    <row r="34791" spans="22:26">
      <c r="V34791" s="288"/>
      <c r="W34791" s="287"/>
      <c r="Z34791" s="289"/>
    </row>
    <row r="34792" spans="22:26">
      <c r="V34792" s="288"/>
      <c r="W34792" s="287"/>
      <c r="Z34792" s="289"/>
    </row>
    <row r="34793" spans="22:26">
      <c r="V34793" s="288"/>
      <c r="W34793" s="287"/>
      <c r="Z34793" s="289"/>
    </row>
    <row r="34794" spans="22:26">
      <c r="V34794" s="288"/>
      <c r="W34794" s="287"/>
      <c r="Z34794" s="289"/>
    </row>
    <row r="34795" spans="22:26">
      <c r="V34795" s="288"/>
      <c r="W34795" s="287"/>
      <c r="Z34795" s="289"/>
    </row>
    <row r="34796" spans="22:26">
      <c r="V34796" s="288"/>
      <c r="W34796" s="287"/>
      <c r="Z34796" s="289"/>
    </row>
    <row r="34797" spans="22:26">
      <c r="V34797" s="288"/>
      <c r="W34797" s="287"/>
      <c r="Z34797" s="289"/>
    </row>
    <row r="34798" spans="22:26">
      <c r="V34798" s="288"/>
      <c r="W34798" s="287"/>
      <c r="Z34798" s="289"/>
    </row>
    <row r="34799" spans="22:26">
      <c r="V34799" s="288"/>
      <c r="W34799" s="287"/>
      <c r="Z34799" s="289"/>
    </row>
    <row r="34800" spans="22:26">
      <c r="V34800" s="288"/>
      <c r="W34800" s="287"/>
      <c r="Z34800" s="289"/>
    </row>
    <row r="34801" spans="22:26">
      <c r="V34801" s="288"/>
      <c r="W34801" s="287"/>
      <c r="Z34801" s="289"/>
    </row>
    <row r="34802" spans="22:26">
      <c r="V34802" s="288"/>
      <c r="W34802" s="287"/>
      <c r="Z34802" s="289"/>
    </row>
    <row r="34803" spans="22:26">
      <c r="V34803" s="288"/>
      <c r="W34803" s="287"/>
      <c r="Z34803" s="289"/>
    </row>
    <row r="34804" spans="22:26">
      <c r="V34804" s="288"/>
      <c r="W34804" s="287"/>
      <c r="Z34804" s="289"/>
    </row>
    <row r="34805" spans="22:26">
      <c r="V34805" s="288"/>
      <c r="W34805" s="287"/>
      <c r="Z34805" s="289"/>
    </row>
    <row r="34806" spans="22:26">
      <c r="V34806" s="288"/>
      <c r="W34806" s="287"/>
      <c r="Z34806" s="289"/>
    </row>
    <row r="34807" spans="22:26">
      <c r="V34807" s="288"/>
      <c r="W34807" s="287"/>
      <c r="Z34807" s="289"/>
    </row>
    <row r="34808" spans="22:26">
      <c r="V34808" s="288"/>
      <c r="W34808" s="287"/>
      <c r="Z34808" s="289"/>
    </row>
    <row r="34809" spans="22:26">
      <c r="V34809" s="288"/>
      <c r="W34809" s="287"/>
      <c r="Z34809" s="289"/>
    </row>
    <row r="34810" spans="22:26">
      <c r="V34810" s="288"/>
      <c r="W34810" s="287"/>
      <c r="Z34810" s="289"/>
    </row>
    <row r="34811" spans="22:26">
      <c r="V34811" s="288"/>
      <c r="W34811" s="287"/>
      <c r="Z34811" s="289"/>
    </row>
    <row r="34812" spans="22:26">
      <c r="V34812" s="288"/>
      <c r="W34812" s="287"/>
      <c r="Z34812" s="289"/>
    </row>
    <row r="34813" spans="22:26">
      <c r="V34813" s="288"/>
      <c r="W34813" s="287"/>
      <c r="Z34813" s="289"/>
    </row>
    <row r="34814" spans="22:26">
      <c r="V34814" s="288"/>
      <c r="W34814" s="287"/>
      <c r="Z34814" s="289"/>
    </row>
    <row r="34815" spans="22:26">
      <c r="V34815" s="288"/>
      <c r="W34815" s="287"/>
      <c r="Z34815" s="289"/>
    </row>
    <row r="34816" spans="22:26">
      <c r="V34816" s="288"/>
      <c r="W34816" s="287"/>
      <c r="Z34816" s="289"/>
    </row>
    <row r="34817" spans="22:26">
      <c r="V34817" s="288"/>
      <c r="W34817" s="287"/>
      <c r="Z34817" s="289"/>
    </row>
    <row r="34818" spans="22:26">
      <c r="V34818" s="288"/>
      <c r="W34818" s="287"/>
      <c r="Z34818" s="289"/>
    </row>
    <row r="34819" spans="22:26">
      <c r="V34819" s="288"/>
      <c r="W34819" s="287"/>
      <c r="Z34819" s="289"/>
    </row>
    <row r="34820" spans="22:26">
      <c r="V34820" s="288"/>
      <c r="W34820" s="287"/>
      <c r="Z34820" s="289"/>
    </row>
    <row r="34821" spans="22:26">
      <c r="V34821" s="288"/>
      <c r="W34821" s="287"/>
      <c r="Z34821" s="289"/>
    </row>
    <row r="34822" spans="22:26">
      <c r="V34822" s="288"/>
      <c r="W34822" s="287"/>
      <c r="Z34822" s="289"/>
    </row>
    <row r="34823" spans="22:26">
      <c r="V34823" s="288"/>
      <c r="W34823" s="287"/>
      <c r="Z34823" s="289"/>
    </row>
    <row r="34824" spans="22:26">
      <c r="V34824" s="288"/>
      <c r="W34824" s="287"/>
      <c r="Z34824" s="289"/>
    </row>
    <row r="34825" spans="22:26">
      <c r="V34825" s="288"/>
      <c r="W34825" s="287"/>
      <c r="Z34825" s="289"/>
    </row>
    <row r="34826" spans="22:26">
      <c r="V34826" s="288"/>
      <c r="W34826" s="287"/>
      <c r="Z34826" s="289"/>
    </row>
    <row r="34827" spans="22:26">
      <c r="V34827" s="288"/>
      <c r="W34827" s="287"/>
      <c r="Z34827" s="289"/>
    </row>
    <row r="34828" spans="22:26">
      <c r="V34828" s="288"/>
      <c r="W34828" s="287"/>
      <c r="Z34828" s="289"/>
    </row>
    <row r="34829" spans="22:26">
      <c r="V34829" s="288"/>
      <c r="W34829" s="287"/>
      <c r="Z34829" s="289"/>
    </row>
    <row r="34830" spans="22:26">
      <c r="V34830" s="288"/>
      <c r="W34830" s="287"/>
      <c r="Z34830" s="289"/>
    </row>
    <row r="34831" spans="22:26">
      <c r="V34831" s="288"/>
      <c r="W34831" s="287"/>
      <c r="Z34831" s="289"/>
    </row>
    <row r="34832" spans="22:26">
      <c r="V34832" s="288"/>
      <c r="W34832" s="287"/>
      <c r="Z34832" s="289"/>
    </row>
    <row r="34833" spans="22:26">
      <c r="V34833" s="288"/>
      <c r="W34833" s="287"/>
      <c r="Z34833" s="289"/>
    </row>
    <row r="34834" spans="22:26">
      <c r="V34834" s="288"/>
      <c r="W34834" s="287"/>
      <c r="Z34834" s="289"/>
    </row>
    <row r="34835" spans="22:26">
      <c r="V34835" s="288"/>
      <c r="W34835" s="287"/>
      <c r="Z34835" s="289"/>
    </row>
    <row r="34836" spans="22:26">
      <c r="V34836" s="288"/>
      <c r="W34836" s="287"/>
      <c r="Z34836" s="289"/>
    </row>
    <row r="34837" spans="22:26">
      <c r="V34837" s="288"/>
      <c r="W34837" s="287"/>
      <c r="Z34837" s="289"/>
    </row>
    <row r="34838" spans="22:26">
      <c r="V34838" s="288"/>
      <c r="W34838" s="287"/>
      <c r="Z34838" s="289"/>
    </row>
    <row r="34839" spans="22:26">
      <c r="V34839" s="288"/>
      <c r="W34839" s="287"/>
      <c r="Z34839" s="289"/>
    </row>
    <row r="34840" spans="22:26">
      <c r="V34840" s="288"/>
      <c r="W34840" s="287"/>
      <c r="Z34840" s="289"/>
    </row>
    <row r="34841" spans="22:26">
      <c r="V34841" s="288"/>
      <c r="W34841" s="287"/>
      <c r="Z34841" s="289"/>
    </row>
    <row r="34842" spans="22:26">
      <c r="V34842" s="288"/>
      <c r="W34842" s="287"/>
      <c r="Z34842" s="289"/>
    </row>
    <row r="34843" spans="22:26">
      <c r="V34843" s="288"/>
      <c r="W34843" s="287"/>
      <c r="Z34843" s="289"/>
    </row>
    <row r="34844" spans="22:26">
      <c r="V34844" s="288"/>
      <c r="W34844" s="287"/>
      <c r="Z34844" s="289"/>
    </row>
    <row r="34845" spans="22:26">
      <c r="V34845" s="288"/>
      <c r="W34845" s="287"/>
      <c r="Z34845" s="289"/>
    </row>
    <row r="34846" spans="22:26">
      <c r="V34846" s="288"/>
      <c r="W34846" s="287"/>
      <c r="Z34846" s="289"/>
    </row>
    <row r="34847" spans="22:26">
      <c r="V34847" s="288"/>
      <c r="W34847" s="287"/>
      <c r="Z34847" s="289"/>
    </row>
    <row r="34848" spans="22:26">
      <c r="V34848" s="288"/>
      <c r="W34848" s="287"/>
      <c r="Z34848" s="289"/>
    </row>
    <row r="34849" spans="22:26">
      <c r="V34849" s="288"/>
      <c r="W34849" s="287"/>
      <c r="Z34849" s="289"/>
    </row>
    <row r="34850" spans="22:26">
      <c r="V34850" s="288"/>
      <c r="W34850" s="287"/>
      <c r="Z34850" s="289"/>
    </row>
    <row r="34851" spans="22:26">
      <c r="V34851" s="288"/>
      <c r="W34851" s="287"/>
      <c r="Z34851" s="289"/>
    </row>
    <row r="34852" spans="22:26">
      <c r="V34852" s="288"/>
      <c r="W34852" s="287"/>
      <c r="Z34852" s="289"/>
    </row>
    <row r="34853" spans="22:26">
      <c r="V34853" s="288"/>
      <c r="W34853" s="287"/>
      <c r="Z34853" s="289"/>
    </row>
    <row r="34854" spans="22:26">
      <c r="V34854" s="288"/>
      <c r="W34854" s="287"/>
      <c r="Z34854" s="289"/>
    </row>
    <row r="34855" spans="22:26">
      <c r="V34855" s="288"/>
      <c r="W34855" s="287"/>
      <c r="Z34855" s="289"/>
    </row>
    <row r="34856" spans="22:26">
      <c r="V34856" s="288"/>
      <c r="W34856" s="287"/>
      <c r="Z34856" s="289"/>
    </row>
    <row r="34857" spans="22:26">
      <c r="V34857" s="288"/>
      <c r="W34857" s="287"/>
      <c r="Z34857" s="289"/>
    </row>
    <row r="34858" spans="22:26">
      <c r="V34858" s="288"/>
      <c r="W34858" s="287"/>
      <c r="Z34858" s="289"/>
    </row>
    <row r="34859" spans="22:26">
      <c r="V34859" s="288"/>
      <c r="W34859" s="287"/>
      <c r="Z34859" s="289"/>
    </row>
    <row r="34860" spans="22:26">
      <c r="V34860" s="288"/>
      <c r="W34860" s="287"/>
      <c r="Z34860" s="289"/>
    </row>
    <row r="34861" spans="22:26">
      <c r="V34861" s="288"/>
      <c r="W34861" s="287"/>
      <c r="Z34861" s="289"/>
    </row>
    <row r="34862" spans="22:26">
      <c r="V34862" s="288"/>
      <c r="W34862" s="287"/>
      <c r="Z34862" s="289"/>
    </row>
    <row r="34863" spans="22:26">
      <c r="V34863" s="288"/>
      <c r="W34863" s="287"/>
      <c r="Z34863" s="289"/>
    </row>
    <row r="34864" spans="22:26">
      <c r="V34864" s="288"/>
      <c r="W34864" s="287"/>
      <c r="Z34864" s="289"/>
    </row>
    <row r="34865" spans="22:26">
      <c r="V34865" s="288"/>
      <c r="W34865" s="287"/>
      <c r="Z34865" s="289"/>
    </row>
    <row r="34866" spans="22:26">
      <c r="V34866" s="288"/>
      <c r="W34866" s="287"/>
      <c r="Z34866" s="289"/>
    </row>
    <row r="34867" spans="22:26">
      <c r="V34867" s="288"/>
      <c r="W34867" s="287"/>
      <c r="Z34867" s="289"/>
    </row>
    <row r="34868" spans="22:26">
      <c r="V34868" s="288"/>
      <c r="W34868" s="287"/>
      <c r="Z34868" s="289"/>
    </row>
    <row r="34869" spans="22:26">
      <c r="V34869" s="288"/>
      <c r="W34869" s="287"/>
      <c r="Z34869" s="289"/>
    </row>
    <row r="34870" spans="22:26">
      <c r="V34870" s="288"/>
      <c r="W34870" s="287"/>
      <c r="Z34870" s="289"/>
    </row>
    <row r="34871" spans="22:26">
      <c r="V34871" s="288"/>
      <c r="W34871" s="287"/>
      <c r="Z34871" s="289"/>
    </row>
    <row r="34872" spans="22:26">
      <c r="V34872" s="288"/>
      <c r="W34872" s="287"/>
      <c r="Z34872" s="289"/>
    </row>
    <row r="34873" spans="22:26">
      <c r="V34873" s="288"/>
      <c r="W34873" s="287"/>
      <c r="Z34873" s="289"/>
    </row>
    <row r="34874" spans="22:26">
      <c r="V34874" s="288"/>
      <c r="W34874" s="287"/>
      <c r="Z34874" s="289"/>
    </row>
    <row r="34875" spans="22:26">
      <c r="V34875" s="288"/>
      <c r="W34875" s="287"/>
      <c r="Z34875" s="289"/>
    </row>
    <row r="34876" spans="22:26">
      <c r="V34876" s="288"/>
      <c r="W34876" s="287"/>
      <c r="Z34876" s="289"/>
    </row>
    <row r="34877" spans="22:26">
      <c r="V34877" s="288"/>
      <c r="W34877" s="287"/>
      <c r="Z34877" s="289"/>
    </row>
    <row r="34878" spans="22:26">
      <c r="V34878" s="288"/>
      <c r="W34878" s="287"/>
      <c r="Z34878" s="289"/>
    </row>
    <row r="34879" spans="22:26">
      <c r="V34879" s="288"/>
      <c r="W34879" s="287"/>
      <c r="Z34879" s="289"/>
    </row>
    <row r="34880" spans="22:26">
      <c r="V34880" s="288"/>
      <c r="W34880" s="287"/>
      <c r="Z34880" s="289"/>
    </row>
    <row r="34881" spans="22:26">
      <c r="V34881" s="288"/>
      <c r="W34881" s="287"/>
      <c r="Z34881" s="289"/>
    </row>
    <row r="34882" spans="22:26">
      <c r="V34882" s="288"/>
      <c r="W34882" s="287"/>
      <c r="Z34882" s="289"/>
    </row>
    <row r="34883" spans="22:26">
      <c r="V34883" s="288"/>
      <c r="W34883" s="287"/>
      <c r="Z34883" s="289"/>
    </row>
    <row r="34884" spans="22:26">
      <c r="V34884" s="288"/>
      <c r="W34884" s="287"/>
      <c r="Z34884" s="289"/>
    </row>
    <row r="34885" spans="22:26">
      <c r="V34885" s="288"/>
      <c r="W34885" s="287"/>
      <c r="Z34885" s="289"/>
    </row>
    <row r="34886" spans="22:26">
      <c r="V34886" s="288"/>
      <c r="W34886" s="287"/>
      <c r="Z34886" s="289"/>
    </row>
    <row r="34887" spans="22:26">
      <c r="V34887" s="288"/>
      <c r="W34887" s="287"/>
      <c r="Z34887" s="289"/>
    </row>
    <row r="34888" spans="22:26">
      <c r="V34888" s="288"/>
      <c r="W34888" s="287"/>
      <c r="Z34888" s="289"/>
    </row>
    <row r="34889" spans="22:26">
      <c r="V34889" s="288"/>
      <c r="W34889" s="287"/>
      <c r="Z34889" s="289"/>
    </row>
    <row r="34890" spans="22:26">
      <c r="V34890" s="288"/>
      <c r="W34890" s="287"/>
      <c r="Z34890" s="289"/>
    </row>
    <row r="34891" spans="22:26">
      <c r="V34891" s="288"/>
      <c r="W34891" s="287"/>
      <c r="Z34891" s="289"/>
    </row>
    <row r="34892" spans="22:26">
      <c r="V34892" s="288"/>
      <c r="W34892" s="287"/>
      <c r="Z34892" s="289"/>
    </row>
    <row r="34893" spans="22:26">
      <c r="V34893" s="288"/>
      <c r="W34893" s="287"/>
      <c r="Z34893" s="289"/>
    </row>
    <row r="34894" spans="22:26">
      <c r="V34894" s="288"/>
      <c r="W34894" s="287"/>
      <c r="Z34894" s="289"/>
    </row>
    <row r="34895" spans="22:26">
      <c r="V34895" s="288"/>
      <c r="W34895" s="287"/>
      <c r="Z34895" s="289"/>
    </row>
    <row r="34896" spans="22:26">
      <c r="V34896" s="288"/>
      <c r="W34896" s="287"/>
      <c r="Z34896" s="289"/>
    </row>
    <row r="34897" spans="22:26">
      <c r="V34897" s="288"/>
      <c r="W34897" s="287"/>
      <c r="Z34897" s="289"/>
    </row>
    <row r="34898" spans="22:26">
      <c r="V34898" s="288"/>
      <c r="W34898" s="287"/>
      <c r="Z34898" s="289"/>
    </row>
    <row r="34899" spans="22:26">
      <c r="V34899" s="288"/>
      <c r="W34899" s="287"/>
      <c r="Z34899" s="289"/>
    </row>
    <row r="34900" spans="22:26">
      <c r="V34900" s="288"/>
      <c r="W34900" s="287"/>
      <c r="Z34900" s="289"/>
    </row>
    <row r="34901" spans="22:26">
      <c r="V34901" s="288"/>
      <c r="W34901" s="287"/>
      <c r="Z34901" s="289"/>
    </row>
    <row r="34902" spans="22:26">
      <c r="V34902" s="288"/>
      <c r="W34902" s="287"/>
      <c r="Z34902" s="289"/>
    </row>
    <row r="34903" spans="22:26">
      <c r="V34903" s="288"/>
      <c r="W34903" s="287"/>
      <c r="Z34903" s="289"/>
    </row>
    <row r="34904" spans="22:26">
      <c r="V34904" s="288"/>
      <c r="W34904" s="287"/>
      <c r="Z34904" s="289"/>
    </row>
    <row r="34905" spans="22:26">
      <c r="V34905" s="288"/>
      <c r="W34905" s="287"/>
      <c r="Z34905" s="289"/>
    </row>
    <row r="34906" spans="22:26">
      <c r="V34906" s="288"/>
      <c r="W34906" s="287"/>
      <c r="Z34906" s="289"/>
    </row>
    <row r="34907" spans="22:26">
      <c r="V34907" s="288"/>
      <c r="W34907" s="287"/>
      <c r="Z34907" s="289"/>
    </row>
    <row r="34908" spans="22:26">
      <c r="V34908" s="288"/>
      <c r="W34908" s="287"/>
      <c r="Z34908" s="289"/>
    </row>
    <row r="34909" spans="22:26">
      <c r="V34909" s="288"/>
      <c r="W34909" s="287"/>
      <c r="Z34909" s="289"/>
    </row>
    <row r="34910" spans="22:26">
      <c r="V34910" s="288"/>
      <c r="W34910" s="287"/>
      <c r="Z34910" s="289"/>
    </row>
    <row r="34911" spans="22:26">
      <c r="V34911" s="288"/>
      <c r="W34911" s="287"/>
      <c r="Z34911" s="289"/>
    </row>
    <row r="34912" spans="22:26">
      <c r="V34912" s="288"/>
      <c r="W34912" s="287"/>
      <c r="Z34912" s="289"/>
    </row>
    <row r="34913" spans="22:26">
      <c r="V34913" s="288"/>
      <c r="W34913" s="287"/>
      <c r="Z34913" s="289"/>
    </row>
    <row r="34914" spans="22:26">
      <c r="V34914" s="288"/>
      <c r="W34914" s="287"/>
      <c r="Z34914" s="289"/>
    </row>
    <row r="34915" spans="22:26">
      <c r="V34915" s="288"/>
      <c r="W34915" s="287"/>
      <c r="Z34915" s="289"/>
    </row>
    <row r="34916" spans="22:26">
      <c r="V34916" s="288"/>
      <c r="W34916" s="287"/>
      <c r="Z34916" s="289"/>
    </row>
    <row r="34917" spans="22:26">
      <c r="V34917" s="288"/>
      <c r="W34917" s="287"/>
      <c r="Z34917" s="289"/>
    </row>
    <row r="34918" spans="22:26">
      <c r="V34918" s="288"/>
      <c r="W34918" s="287"/>
      <c r="Z34918" s="289"/>
    </row>
    <row r="34919" spans="22:26">
      <c r="V34919" s="288"/>
      <c r="W34919" s="287"/>
      <c r="Z34919" s="289"/>
    </row>
    <row r="34920" spans="22:26">
      <c r="V34920" s="288"/>
      <c r="W34920" s="287"/>
      <c r="Z34920" s="289"/>
    </row>
    <row r="34921" spans="22:26">
      <c r="V34921" s="288"/>
      <c r="W34921" s="287"/>
      <c r="Z34921" s="289"/>
    </row>
    <row r="34922" spans="22:26">
      <c r="V34922" s="288"/>
      <c r="W34922" s="287"/>
      <c r="Z34922" s="289"/>
    </row>
    <row r="34923" spans="22:26">
      <c r="V34923" s="288"/>
      <c r="W34923" s="287"/>
      <c r="Z34923" s="289"/>
    </row>
    <row r="34924" spans="22:26">
      <c r="V34924" s="288"/>
      <c r="W34924" s="287"/>
      <c r="Z34924" s="289"/>
    </row>
    <row r="34925" spans="22:26">
      <c r="V34925" s="288"/>
      <c r="W34925" s="287"/>
      <c r="Z34925" s="289"/>
    </row>
    <row r="34926" spans="22:26">
      <c r="V34926" s="288"/>
      <c r="W34926" s="287"/>
      <c r="Z34926" s="289"/>
    </row>
    <row r="34927" spans="22:26">
      <c r="V34927" s="288"/>
      <c r="W34927" s="287"/>
      <c r="Z34927" s="289"/>
    </row>
    <row r="34928" spans="22:26">
      <c r="V34928" s="288"/>
      <c r="W34928" s="287"/>
      <c r="Z34928" s="289"/>
    </row>
    <row r="34929" spans="22:26">
      <c r="V34929" s="288"/>
      <c r="W34929" s="287"/>
      <c r="Z34929" s="289"/>
    </row>
    <row r="34930" spans="22:26">
      <c r="V34930" s="288"/>
      <c r="W34930" s="287"/>
      <c r="Z34930" s="289"/>
    </row>
    <row r="34931" spans="22:26">
      <c r="V34931" s="288"/>
      <c r="W34931" s="287"/>
      <c r="Z34931" s="289"/>
    </row>
    <row r="34932" spans="22:26">
      <c r="V34932" s="288"/>
      <c r="W34932" s="287"/>
      <c r="Z34932" s="289"/>
    </row>
    <row r="34933" spans="22:26">
      <c r="V34933" s="288"/>
      <c r="W34933" s="287"/>
      <c r="Z34933" s="289"/>
    </row>
    <row r="34934" spans="22:26">
      <c r="V34934" s="288"/>
      <c r="W34934" s="287"/>
      <c r="Z34934" s="289"/>
    </row>
    <row r="34935" spans="22:26">
      <c r="V34935" s="288"/>
      <c r="W34935" s="287"/>
      <c r="Z34935" s="289"/>
    </row>
    <row r="34936" spans="22:26">
      <c r="V34936" s="288"/>
      <c r="W34936" s="287"/>
      <c r="Z34936" s="289"/>
    </row>
    <row r="34937" spans="22:26">
      <c r="V34937" s="288"/>
      <c r="W34937" s="287"/>
      <c r="Z34937" s="289"/>
    </row>
    <row r="34938" spans="22:26">
      <c r="V34938" s="288"/>
      <c r="W34938" s="287"/>
      <c r="Z34938" s="289"/>
    </row>
    <row r="34939" spans="22:26">
      <c r="V34939" s="288"/>
      <c r="W34939" s="287"/>
      <c r="Z34939" s="289"/>
    </row>
    <row r="34940" spans="22:26">
      <c r="V34940" s="288"/>
      <c r="W34940" s="287"/>
      <c r="Z34940" s="289"/>
    </row>
    <row r="34941" spans="22:26">
      <c r="V34941" s="288"/>
      <c r="W34941" s="287"/>
      <c r="Z34941" s="289"/>
    </row>
    <row r="34942" spans="22:26">
      <c r="V34942" s="288"/>
      <c r="W34942" s="287"/>
      <c r="Z34942" s="289"/>
    </row>
    <row r="34943" spans="22:26">
      <c r="V34943" s="288"/>
      <c r="W34943" s="287"/>
      <c r="Z34943" s="289"/>
    </row>
    <row r="34944" spans="22:26">
      <c r="V34944" s="288"/>
      <c r="W34944" s="287"/>
      <c r="Z34944" s="289"/>
    </row>
    <row r="34945" spans="22:26">
      <c r="V34945" s="288"/>
      <c r="W34945" s="287"/>
      <c r="Z34945" s="289"/>
    </row>
    <row r="34946" spans="22:26">
      <c r="V34946" s="288"/>
      <c r="W34946" s="287"/>
      <c r="Z34946" s="289"/>
    </row>
    <row r="34947" spans="22:26">
      <c r="V34947" s="288"/>
      <c r="W34947" s="287"/>
      <c r="Z34947" s="289"/>
    </row>
    <row r="34948" spans="22:26">
      <c r="V34948" s="288"/>
      <c r="W34948" s="287"/>
      <c r="Z34948" s="289"/>
    </row>
    <row r="34949" spans="22:26">
      <c r="V34949" s="288"/>
      <c r="W34949" s="287"/>
      <c r="Z34949" s="289"/>
    </row>
    <row r="34950" spans="22:26">
      <c r="V34950" s="288"/>
      <c r="W34950" s="287"/>
      <c r="Z34950" s="289"/>
    </row>
    <row r="34951" spans="22:26">
      <c r="V34951" s="288"/>
      <c r="W34951" s="287"/>
      <c r="Z34951" s="289"/>
    </row>
    <row r="34952" spans="22:26">
      <c r="V34952" s="288"/>
      <c r="W34952" s="287"/>
      <c r="Z34952" s="289"/>
    </row>
    <row r="34953" spans="22:26">
      <c r="V34953" s="288"/>
      <c r="W34953" s="287"/>
      <c r="Z34953" s="289"/>
    </row>
    <row r="34954" spans="22:26">
      <c r="V34954" s="288"/>
      <c r="W34954" s="287"/>
      <c r="Z34954" s="289"/>
    </row>
    <row r="34955" spans="22:26">
      <c r="V34955" s="288"/>
      <c r="W34955" s="287"/>
      <c r="Z34955" s="289"/>
    </row>
    <row r="34956" spans="22:26">
      <c r="V34956" s="288"/>
      <c r="W34956" s="287"/>
      <c r="Z34956" s="289"/>
    </row>
    <row r="34957" spans="22:26">
      <c r="V34957" s="288"/>
      <c r="W34957" s="287"/>
      <c r="Z34957" s="289"/>
    </row>
    <row r="34958" spans="22:26">
      <c r="V34958" s="288"/>
      <c r="W34958" s="287"/>
      <c r="Z34958" s="289"/>
    </row>
    <row r="34959" spans="22:26">
      <c r="V34959" s="288"/>
      <c r="W34959" s="287"/>
      <c r="Z34959" s="289"/>
    </row>
    <row r="34960" spans="22:26">
      <c r="V34960" s="288"/>
      <c r="W34960" s="287"/>
      <c r="Z34960" s="289"/>
    </row>
    <row r="34961" spans="22:26">
      <c r="V34961" s="288"/>
      <c r="W34961" s="287"/>
      <c r="Z34961" s="289"/>
    </row>
    <row r="34962" spans="22:26">
      <c r="V34962" s="288"/>
      <c r="W34962" s="287"/>
      <c r="Z34962" s="289"/>
    </row>
    <row r="34963" spans="22:26">
      <c r="V34963" s="288"/>
      <c r="W34963" s="287"/>
      <c r="Z34963" s="289"/>
    </row>
    <row r="34964" spans="22:26">
      <c r="V34964" s="288"/>
      <c r="W34964" s="287"/>
      <c r="Z34964" s="289"/>
    </row>
    <row r="34965" spans="22:26">
      <c r="V34965" s="288"/>
      <c r="W34965" s="287"/>
      <c r="Z34965" s="289"/>
    </row>
    <row r="34966" spans="22:26">
      <c r="V34966" s="288"/>
      <c r="W34966" s="287"/>
      <c r="Z34966" s="289"/>
    </row>
    <row r="34967" spans="22:26">
      <c r="V34967" s="288"/>
      <c r="W34967" s="287"/>
      <c r="Z34967" s="289"/>
    </row>
    <row r="34968" spans="22:26">
      <c r="V34968" s="288"/>
      <c r="W34968" s="287"/>
      <c r="Z34968" s="289"/>
    </row>
    <row r="34969" spans="22:26">
      <c r="V34969" s="288"/>
      <c r="W34969" s="287"/>
      <c r="Z34969" s="289"/>
    </row>
    <row r="34970" spans="22:26">
      <c r="V34970" s="288"/>
      <c r="W34970" s="287"/>
      <c r="Z34970" s="289"/>
    </row>
    <row r="34971" spans="22:26">
      <c r="V34971" s="288"/>
      <c r="W34971" s="287"/>
      <c r="Z34971" s="289"/>
    </row>
    <row r="34972" spans="22:26">
      <c r="V34972" s="288"/>
      <c r="W34972" s="287"/>
      <c r="Z34972" s="289"/>
    </row>
    <row r="34973" spans="22:26">
      <c r="V34973" s="288"/>
      <c r="W34973" s="287"/>
      <c r="Z34973" s="289"/>
    </row>
    <row r="34974" spans="22:26">
      <c r="V34974" s="288"/>
      <c r="W34974" s="287"/>
      <c r="Z34974" s="289"/>
    </row>
    <row r="34975" spans="22:26">
      <c r="V34975" s="288"/>
      <c r="W34975" s="287"/>
      <c r="Z34975" s="289"/>
    </row>
    <row r="34976" spans="22:26">
      <c r="V34976" s="288"/>
      <c r="W34976" s="287"/>
      <c r="Z34976" s="289"/>
    </row>
    <row r="34977" spans="22:26">
      <c r="V34977" s="288"/>
      <c r="W34977" s="287"/>
      <c r="Z34977" s="289"/>
    </row>
    <row r="34978" spans="22:26">
      <c r="V34978" s="288"/>
      <c r="W34978" s="287"/>
      <c r="Z34978" s="289"/>
    </row>
    <row r="34979" spans="22:26">
      <c r="V34979" s="288"/>
      <c r="W34979" s="287"/>
      <c r="Z34979" s="289"/>
    </row>
    <row r="34980" spans="22:26">
      <c r="V34980" s="288"/>
      <c r="W34980" s="287"/>
      <c r="Z34980" s="289"/>
    </row>
    <row r="34981" spans="22:26">
      <c r="V34981" s="288"/>
      <c r="W34981" s="287"/>
      <c r="Z34981" s="289"/>
    </row>
    <row r="34982" spans="22:26">
      <c r="V34982" s="288"/>
      <c r="W34982" s="287"/>
      <c r="Z34982" s="289"/>
    </row>
    <row r="34983" spans="22:26">
      <c r="V34983" s="288"/>
      <c r="W34983" s="287"/>
      <c r="Z34983" s="289"/>
    </row>
    <row r="34984" spans="22:26">
      <c r="V34984" s="288"/>
      <c r="W34984" s="287"/>
      <c r="Z34984" s="289"/>
    </row>
    <row r="34985" spans="22:26">
      <c r="V34985" s="288"/>
      <c r="W34985" s="287"/>
      <c r="Z34985" s="289"/>
    </row>
    <row r="34986" spans="22:26">
      <c r="V34986" s="288"/>
      <c r="W34986" s="287"/>
      <c r="Z34986" s="289"/>
    </row>
    <row r="34987" spans="22:26">
      <c r="V34987" s="288"/>
      <c r="W34987" s="287"/>
      <c r="Z34987" s="289"/>
    </row>
    <row r="34988" spans="22:26">
      <c r="V34988" s="288"/>
      <c r="W34988" s="287"/>
      <c r="Z34988" s="289"/>
    </row>
    <row r="34989" spans="22:26">
      <c r="V34989" s="288"/>
      <c r="W34989" s="287"/>
      <c r="Z34989" s="289"/>
    </row>
    <row r="34990" spans="22:26">
      <c r="V34990" s="288"/>
      <c r="W34990" s="287"/>
      <c r="Z34990" s="289"/>
    </row>
    <row r="34991" spans="22:26">
      <c r="V34991" s="288"/>
      <c r="W34991" s="287"/>
      <c r="Z34991" s="289"/>
    </row>
    <row r="34992" spans="22:26">
      <c r="V34992" s="288"/>
      <c r="W34992" s="287"/>
      <c r="Z34992" s="289"/>
    </row>
    <row r="34993" spans="22:26">
      <c r="V34993" s="288"/>
      <c r="W34993" s="287"/>
      <c r="Z34993" s="289"/>
    </row>
    <row r="34994" spans="22:26">
      <c r="V34994" s="288"/>
      <c r="W34994" s="287"/>
      <c r="Z34994" s="289"/>
    </row>
    <row r="34995" spans="22:26">
      <c r="V34995" s="288"/>
      <c r="W34995" s="287"/>
      <c r="Z34995" s="289"/>
    </row>
    <row r="34996" spans="22:26">
      <c r="V34996" s="288"/>
      <c r="W34996" s="287"/>
      <c r="Z34996" s="289"/>
    </row>
    <row r="34997" spans="22:26">
      <c r="V34997" s="288"/>
      <c r="W34997" s="287"/>
      <c r="Z34997" s="289"/>
    </row>
    <row r="34998" spans="22:26">
      <c r="V34998" s="288"/>
      <c r="W34998" s="287"/>
      <c r="Z34998" s="289"/>
    </row>
    <row r="34999" spans="22:26">
      <c r="V34999" s="288"/>
      <c r="W34999" s="287"/>
      <c r="Z34999" s="289"/>
    </row>
    <row r="35000" spans="22:26">
      <c r="V35000" s="288"/>
      <c r="W35000" s="287"/>
      <c r="Z35000" s="289"/>
    </row>
    <row r="35001" spans="22:26">
      <c r="V35001" s="288"/>
      <c r="W35001" s="287"/>
      <c r="Z35001" s="289"/>
    </row>
    <row r="35002" spans="22:26">
      <c r="V35002" s="288"/>
      <c r="W35002" s="287"/>
      <c r="Z35002" s="289"/>
    </row>
    <row r="35003" spans="22:26">
      <c r="V35003" s="288"/>
      <c r="W35003" s="287"/>
      <c r="Z35003" s="289"/>
    </row>
    <row r="35004" spans="22:26">
      <c r="V35004" s="288"/>
      <c r="W35004" s="287"/>
      <c r="Z35004" s="289"/>
    </row>
    <row r="35005" spans="22:26">
      <c r="V35005" s="288"/>
      <c r="W35005" s="287"/>
      <c r="Z35005" s="289"/>
    </row>
    <row r="35006" spans="22:26">
      <c r="V35006" s="288"/>
      <c r="W35006" s="287"/>
      <c r="Z35006" s="289"/>
    </row>
    <row r="35007" spans="22:26">
      <c r="V35007" s="288"/>
      <c r="W35007" s="287"/>
      <c r="Z35007" s="289"/>
    </row>
    <row r="35008" spans="22:26">
      <c r="V35008" s="288"/>
      <c r="W35008" s="287"/>
      <c r="Z35008" s="289"/>
    </row>
    <row r="35009" spans="22:26">
      <c r="V35009" s="288"/>
      <c r="W35009" s="287"/>
      <c r="Z35009" s="289"/>
    </row>
    <row r="35010" spans="22:26">
      <c r="V35010" s="288"/>
      <c r="W35010" s="287"/>
      <c r="Z35010" s="289"/>
    </row>
    <row r="35011" spans="22:26">
      <c r="V35011" s="288"/>
      <c r="W35011" s="287"/>
      <c r="Z35011" s="289"/>
    </row>
    <row r="35012" spans="22:26">
      <c r="V35012" s="288"/>
      <c r="W35012" s="287"/>
      <c r="Z35012" s="289"/>
    </row>
    <row r="35013" spans="22:26">
      <c r="V35013" s="288"/>
      <c r="W35013" s="287"/>
      <c r="Z35013" s="289"/>
    </row>
    <row r="35014" spans="22:26">
      <c r="V35014" s="288"/>
      <c r="W35014" s="287"/>
      <c r="Z35014" s="289"/>
    </row>
    <row r="35015" spans="22:26">
      <c r="V35015" s="288"/>
      <c r="W35015" s="287"/>
      <c r="Z35015" s="289"/>
    </row>
    <row r="35016" spans="22:26">
      <c r="V35016" s="288"/>
      <c r="W35016" s="287"/>
      <c r="Z35016" s="289"/>
    </row>
    <row r="35017" spans="22:26">
      <c r="V35017" s="288"/>
      <c r="W35017" s="287"/>
      <c r="Z35017" s="289"/>
    </row>
    <row r="35018" spans="22:26">
      <c r="V35018" s="288"/>
      <c r="W35018" s="287"/>
      <c r="Z35018" s="289"/>
    </row>
    <row r="35019" spans="22:26">
      <c r="V35019" s="288"/>
      <c r="W35019" s="287"/>
      <c r="Z35019" s="289"/>
    </row>
    <row r="35020" spans="22:26">
      <c r="V35020" s="288"/>
      <c r="W35020" s="287"/>
      <c r="Z35020" s="289"/>
    </row>
    <row r="35021" spans="22:26">
      <c r="V35021" s="288"/>
      <c r="W35021" s="287"/>
      <c r="Z35021" s="289"/>
    </row>
    <row r="35022" spans="22:26">
      <c r="V35022" s="288"/>
      <c r="W35022" s="287"/>
      <c r="Z35022" s="289"/>
    </row>
    <row r="35023" spans="22:26">
      <c r="V35023" s="288"/>
      <c r="W35023" s="287"/>
      <c r="Z35023" s="289"/>
    </row>
    <row r="35024" spans="22:26">
      <c r="V35024" s="288"/>
      <c r="W35024" s="287"/>
      <c r="Z35024" s="289"/>
    </row>
    <row r="35025" spans="22:26">
      <c r="V35025" s="288"/>
      <c r="W35025" s="287"/>
      <c r="Z35025" s="289"/>
    </row>
    <row r="35026" spans="22:26">
      <c r="V35026" s="288"/>
      <c r="W35026" s="287"/>
      <c r="Z35026" s="289"/>
    </row>
    <row r="35027" spans="22:26">
      <c r="V35027" s="288"/>
      <c r="W35027" s="287"/>
      <c r="Z35027" s="289"/>
    </row>
    <row r="35028" spans="22:26">
      <c r="V35028" s="288"/>
      <c r="W35028" s="287"/>
      <c r="Z35028" s="289"/>
    </row>
    <row r="35029" spans="22:26">
      <c r="V35029" s="288"/>
      <c r="W35029" s="287"/>
      <c r="Z35029" s="289"/>
    </row>
    <row r="35030" spans="22:26">
      <c r="V35030" s="288"/>
      <c r="W35030" s="287"/>
      <c r="Z35030" s="289"/>
    </row>
    <row r="35031" spans="22:26">
      <c r="V35031" s="288"/>
      <c r="W35031" s="287"/>
      <c r="Z35031" s="289"/>
    </row>
    <row r="35032" spans="22:26">
      <c r="V35032" s="288"/>
      <c r="W35032" s="287"/>
      <c r="Z35032" s="289"/>
    </row>
    <row r="35033" spans="22:26">
      <c r="V35033" s="288"/>
      <c r="W35033" s="287"/>
      <c r="Z35033" s="289"/>
    </row>
    <row r="35034" spans="22:26">
      <c r="V35034" s="288"/>
      <c r="W35034" s="287"/>
      <c r="Z35034" s="289"/>
    </row>
    <row r="35035" spans="22:26">
      <c r="V35035" s="288"/>
      <c r="W35035" s="287"/>
      <c r="Z35035" s="289"/>
    </row>
    <row r="35036" spans="22:26">
      <c r="V35036" s="288"/>
      <c r="W35036" s="287"/>
      <c r="Z35036" s="289"/>
    </row>
    <row r="35037" spans="22:26">
      <c r="V35037" s="288"/>
      <c r="W35037" s="287"/>
      <c r="Z35037" s="289"/>
    </row>
    <row r="35038" spans="22:26">
      <c r="V35038" s="288"/>
      <c r="W35038" s="287"/>
      <c r="Z35038" s="289"/>
    </row>
    <row r="35039" spans="22:26">
      <c r="V35039" s="288"/>
      <c r="W35039" s="287"/>
      <c r="Z35039" s="289"/>
    </row>
    <row r="35040" spans="22:26">
      <c r="V35040" s="288"/>
      <c r="W35040" s="287"/>
      <c r="Z35040" s="289"/>
    </row>
    <row r="35041" spans="22:26">
      <c r="V35041" s="288"/>
      <c r="W35041" s="287"/>
      <c r="Z35041" s="289"/>
    </row>
    <row r="35042" spans="22:26">
      <c r="V35042" s="288"/>
      <c r="W35042" s="287"/>
      <c r="Z35042" s="289"/>
    </row>
    <row r="35043" spans="22:26">
      <c r="V35043" s="288"/>
      <c r="W35043" s="287"/>
      <c r="Z35043" s="289"/>
    </row>
    <row r="35044" spans="22:26">
      <c r="V35044" s="288"/>
      <c r="W35044" s="287"/>
      <c r="Z35044" s="289"/>
    </row>
    <row r="35045" spans="22:26">
      <c r="V35045" s="288"/>
      <c r="W35045" s="287"/>
      <c r="Z35045" s="289"/>
    </row>
    <row r="35046" spans="22:26">
      <c r="V35046" s="288"/>
      <c r="W35046" s="287"/>
      <c r="Z35046" s="289"/>
    </row>
    <row r="35047" spans="22:26">
      <c r="V35047" s="288"/>
      <c r="W35047" s="287"/>
      <c r="Z35047" s="289"/>
    </row>
    <row r="35048" spans="22:26">
      <c r="V35048" s="288"/>
      <c r="W35048" s="287"/>
      <c r="Z35048" s="289"/>
    </row>
    <row r="35049" spans="22:26">
      <c r="V35049" s="288"/>
      <c r="W35049" s="287"/>
      <c r="Z35049" s="289"/>
    </row>
    <row r="35050" spans="22:26">
      <c r="V35050" s="288"/>
      <c r="W35050" s="287"/>
      <c r="Z35050" s="289"/>
    </row>
    <row r="35051" spans="22:26">
      <c r="V35051" s="288"/>
      <c r="W35051" s="287"/>
      <c r="Z35051" s="289"/>
    </row>
    <row r="35052" spans="22:26">
      <c r="V35052" s="288"/>
      <c r="W35052" s="287"/>
      <c r="Z35052" s="289"/>
    </row>
    <row r="35053" spans="22:26">
      <c r="V35053" s="288"/>
      <c r="W35053" s="287"/>
      <c r="Z35053" s="289"/>
    </row>
    <row r="35054" spans="22:26">
      <c r="V35054" s="288"/>
      <c r="W35054" s="287"/>
      <c r="Z35054" s="289"/>
    </row>
    <row r="35055" spans="22:26">
      <c r="V35055" s="288"/>
      <c r="W35055" s="287"/>
      <c r="Z35055" s="289"/>
    </row>
    <row r="35056" spans="22:26">
      <c r="V35056" s="288"/>
      <c r="W35056" s="287"/>
      <c r="Z35056" s="289"/>
    </row>
    <row r="35057" spans="22:26">
      <c r="V35057" s="288"/>
      <c r="W35057" s="287"/>
      <c r="Z35057" s="289"/>
    </row>
    <row r="35058" spans="22:26">
      <c r="V35058" s="288"/>
      <c r="W35058" s="287"/>
      <c r="Z35058" s="289"/>
    </row>
    <row r="35059" spans="22:26">
      <c r="V35059" s="288"/>
      <c r="W35059" s="287"/>
      <c r="Z35059" s="289"/>
    </row>
    <row r="35060" spans="22:26">
      <c r="V35060" s="288"/>
      <c r="W35060" s="287"/>
      <c r="Z35060" s="289"/>
    </row>
    <row r="35061" spans="22:26">
      <c r="V35061" s="288"/>
      <c r="W35061" s="287"/>
      <c r="Z35061" s="289"/>
    </row>
    <row r="35062" spans="22:26">
      <c r="V35062" s="288"/>
      <c r="W35062" s="287"/>
      <c r="Z35062" s="289"/>
    </row>
    <row r="35063" spans="22:26">
      <c r="V35063" s="288"/>
      <c r="W35063" s="287"/>
      <c r="Z35063" s="289"/>
    </row>
    <row r="35064" spans="22:26">
      <c r="V35064" s="288"/>
      <c r="W35064" s="287"/>
      <c r="Z35064" s="289"/>
    </row>
    <row r="35065" spans="22:26">
      <c r="V35065" s="288"/>
      <c r="W35065" s="287"/>
      <c r="Z35065" s="289"/>
    </row>
    <row r="35066" spans="22:26">
      <c r="V35066" s="288"/>
      <c r="W35066" s="287"/>
      <c r="Z35066" s="289"/>
    </row>
    <row r="35067" spans="22:26">
      <c r="V35067" s="288"/>
      <c r="W35067" s="287"/>
      <c r="Z35067" s="289"/>
    </row>
    <row r="35068" spans="22:26">
      <c r="V35068" s="288"/>
      <c r="W35068" s="287"/>
      <c r="Z35068" s="289"/>
    </row>
    <row r="35069" spans="22:26">
      <c r="V35069" s="288"/>
      <c r="W35069" s="287"/>
      <c r="Z35069" s="289"/>
    </row>
    <row r="35070" spans="22:26">
      <c r="V35070" s="288"/>
      <c r="W35070" s="287"/>
      <c r="Z35070" s="289"/>
    </row>
    <row r="35071" spans="22:26">
      <c r="V35071" s="288"/>
      <c r="W35071" s="287"/>
      <c r="Z35071" s="289"/>
    </row>
    <row r="35072" spans="22:26">
      <c r="V35072" s="288"/>
      <c r="W35072" s="287"/>
      <c r="Z35072" s="289"/>
    </row>
    <row r="35073" spans="22:26">
      <c r="V35073" s="288"/>
      <c r="W35073" s="287"/>
      <c r="Z35073" s="289"/>
    </row>
    <row r="35074" spans="22:26">
      <c r="V35074" s="288"/>
      <c r="W35074" s="287"/>
      <c r="Z35074" s="289"/>
    </row>
    <row r="35075" spans="22:26">
      <c r="V35075" s="288"/>
      <c r="W35075" s="287"/>
      <c r="Z35075" s="289"/>
    </row>
    <row r="35076" spans="22:26">
      <c r="V35076" s="288"/>
      <c r="W35076" s="287"/>
      <c r="Z35076" s="289"/>
    </row>
    <row r="35077" spans="22:26">
      <c r="V35077" s="288"/>
      <c r="W35077" s="287"/>
      <c r="Z35077" s="289"/>
    </row>
    <row r="35078" spans="22:26">
      <c r="V35078" s="288"/>
      <c r="W35078" s="287"/>
      <c r="Z35078" s="289"/>
    </row>
    <row r="35079" spans="22:26">
      <c r="V35079" s="288"/>
      <c r="W35079" s="287"/>
      <c r="Z35079" s="289"/>
    </row>
    <row r="35080" spans="22:26">
      <c r="V35080" s="288"/>
      <c r="W35080" s="287"/>
      <c r="Z35080" s="289"/>
    </row>
    <row r="35081" spans="22:26">
      <c r="V35081" s="288"/>
      <c r="W35081" s="287"/>
      <c r="Z35081" s="289"/>
    </row>
    <row r="35082" spans="22:26">
      <c r="V35082" s="288"/>
      <c r="W35082" s="287"/>
      <c r="Z35082" s="289"/>
    </row>
    <row r="35083" spans="22:26">
      <c r="V35083" s="288"/>
      <c r="W35083" s="287"/>
      <c r="Z35083" s="289"/>
    </row>
    <row r="35084" spans="22:26">
      <c r="V35084" s="288"/>
      <c r="W35084" s="287"/>
      <c r="Z35084" s="289"/>
    </row>
    <row r="35085" spans="22:26">
      <c r="V35085" s="288"/>
      <c r="W35085" s="287"/>
      <c r="Z35085" s="289"/>
    </row>
    <row r="35086" spans="22:26">
      <c r="V35086" s="288"/>
      <c r="W35086" s="287"/>
      <c r="Z35086" s="289"/>
    </row>
    <row r="35087" spans="22:26">
      <c r="V35087" s="288"/>
      <c r="W35087" s="287"/>
      <c r="Z35087" s="289"/>
    </row>
    <row r="35088" spans="22:26">
      <c r="V35088" s="288"/>
      <c r="W35088" s="287"/>
      <c r="Z35088" s="289"/>
    </row>
    <row r="35089" spans="22:26">
      <c r="V35089" s="288"/>
      <c r="W35089" s="287"/>
      <c r="Z35089" s="289"/>
    </row>
    <row r="35090" spans="22:26">
      <c r="V35090" s="288"/>
      <c r="W35090" s="287"/>
      <c r="Z35090" s="289"/>
    </row>
    <row r="35091" spans="22:26">
      <c r="V35091" s="288"/>
      <c r="W35091" s="287"/>
      <c r="Z35091" s="289"/>
    </row>
    <row r="35092" spans="22:26">
      <c r="V35092" s="288"/>
      <c r="W35092" s="287"/>
      <c r="Z35092" s="289"/>
    </row>
    <row r="35093" spans="22:26">
      <c r="V35093" s="288"/>
      <c r="W35093" s="287"/>
      <c r="Z35093" s="289"/>
    </row>
    <row r="35094" spans="22:26">
      <c r="V35094" s="288"/>
      <c r="W35094" s="287"/>
      <c r="Z35094" s="289"/>
    </row>
    <row r="35095" spans="22:26">
      <c r="V35095" s="288"/>
      <c r="W35095" s="287"/>
      <c r="Z35095" s="289"/>
    </row>
    <row r="35096" spans="22:26">
      <c r="V35096" s="288"/>
      <c r="W35096" s="287"/>
      <c r="Z35096" s="289"/>
    </row>
    <row r="35097" spans="22:26">
      <c r="V35097" s="288"/>
      <c r="W35097" s="287"/>
      <c r="Z35097" s="289"/>
    </row>
    <row r="35098" spans="22:26">
      <c r="V35098" s="288"/>
      <c r="W35098" s="287"/>
      <c r="Z35098" s="289"/>
    </row>
    <row r="35099" spans="22:26">
      <c r="V35099" s="288"/>
      <c r="W35099" s="287"/>
      <c r="Z35099" s="289"/>
    </row>
    <row r="35100" spans="22:26">
      <c r="V35100" s="288"/>
      <c r="W35100" s="287"/>
      <c r="Z35100" s="289"/>
    </row>
    <row r="35101" spans="22:26">
      <c r="V35101" s="288"/>
      <c r="W35101" s="287"/>
      <c r="Z35101" s="289"/>
    </row>
    <row r="35102" spans="22:26">
      <c r="V35102" s="288"/>
      <c r="W35102" s="287"/>
      <c r="Z35102" s="289"/>
    </row>
    <row r="35103" spans="22:26">
      <c r="V35103" s="288"/>
      <c r="W35103" s="287"/>
      <c r="Z35103" s="289"/>
    </row>
    <row r="35104" spans="22:26">
      <c r="V35104" s="288"/>
      <c r="W35104" s="287"/>
      <c r="Z35104" s="289"/>
    </row>
    <row r="35105" spans="22:26">
      <c r="V35105" s="288"/>
      <c r="W35105" s="287"/>
      <c r="Z35105" s="289"/>
    </row>
    <row r="35106" spans="22:26">
      <c r="V35106" s="288"/>
      <c r="W35106" s="287"/>
      <c r="Z35106" s="289"/>
    </row>
    <row r="35107" spans="22:26">
      <c r="V35107" s="288"/>
      <c r="W35107" s="287"/>
      <c r="Z35107" s="289"/>
    </row>
    <row r="35108" spans="22:26">
      <c r="V35108" s="288"/>
      <c r="W35108" s="287"/>
      <c r="Z35108" s="289"/>
    </row>
    <row r="35109" spans="22:26">
      <c r="V35109" s="288"/>
      <c r="W35109" s="287"/>
      <c r="Z35109" s="289"/>
    </row>
    <row r="35110" spans="22:26">
      <c r="V35110" s="288"/>
      <c r="W35110" s="287"/>
      <c r="Z35110" s="289"/>
    </row>
    <row r="35111" spans="22:26">
      <c r="V35111" s="288"/>
      <c r="W35111" s="287"/>
      <c r="Z35111" s="289"/>
    </row>
    <row r="35112" spans="22:26">
      <c r="V35112" s="288"/>
      <c r="W35112" s="287"/>
      <c r="Z35112" s="289"/>
    </row>
    <row r="35113" spans="22:26">
      <c r="V35113" s="288"/>
      <c r="W35113" s="287"/>
      <c r="Z35113" s="289"/>
    </row>
    <row r="35114" spans="22:26">
      <c r="V35114" s="288"/>
      <c r="W35114" s="287"/>
      <c r="Z35114" s="289"/>
    </row>
    <row r="35115" spans="22:26">
      <c r="V35115" s="288"/>
      <c r="W35115" s="287"/>
      <c r="Z35115" s="289"/>
    </row>
    <row r="35116" spans="22:26">
      <c r="V35116" s="288"/>
      <c r="W35116" s="287"/>
      <c r="Z35116" s="289"/>
    </row>
    <row r="35117" spans="22:26">
      <c r="V35117" s="288"/>
      <c r="W35117" s="287"/>
      <c r="Z35117" s="289"/>
    </row>
    <row r="35118" spans="22:26">
      <c r="V35118" s="288"/>
      <c r="W35118" s="287"/>
      <c r="Z35118" s="289"/>
    </row>
    <row r="35119" spans="22:26">
      <c r="V35119" s="288"/>
      <c r="W35119" s="287"/>
      <c r="Z35119" s="289"/>
    </row>
    <row r="35120" spans="22:26">
      <c r="V35120" s="288"/>
      <c r="W35120" s="287"/>
      <c r="Z35120" s="289"/>
    </row>
    <row r="35121" spans="22:26">
      <c r="V35121" s="288"/>
      <c r="W35121" s="287"/>
      <c r="Z35121" s="289"/>
    </row>
    <row r="35122" spans="22:26">
      <c r="V35122" s="288"/>
      <c r="W35122" s="287"/>
      <c r="Z35122" s="289"/>
    </row>
    <row r="35123" spans="22:26">
      <c r="V35123" s="288"/>
      <c r="W35123" s="287"/>
      <c r="Z35123" s="289"/>
    </row>
    <row r="35124" spans="22:26">
      <c r="V35124" s="288"/>
      <c r="W35124" s="287"/>
      <c r="Z35124" s="289"/>
    </row>
    <row r="35125" spans="22:26">
      <c r="V35125" s="288"/>
      <c r="W35125" s="287"/>
      <c r="Z35125" s="289"/>
    </row>
    <row r="35126" spans="22:26">
      <c r="V35126" s="288"/>
      <c r="W35126" s="287"/>
      <c r="Z35126" s="289"/>
    </row>
    <row r="35127" spans="22:26">
      <c r="V35127" s="288"/>
      <c r="W35127" s="287"/>
      <c r="Z35127" s="289"/>
    </row>
    <row r="35128" spans="22:26">
      <c r="V35128" s="288"/>
      <c r="W35128" s="287"/>
      <c r="Z35128" s="289"/>
    </row>
    <row r="35129" spans="22:26">
      <c r="V35129" s="288"/>
      <c r="W35129" s="287"/>
      <c r="Z35129" s="289"/>
    </row>
    <row r="35130" spans="22:26">
      <c r="V35130" s="288"/>
      <c r="W35130" s="287"/>
      <c r="Z35130" s="289"/>
    </row>
    <row r="35131" spans="22:26">
      <c r="V35131" s="288"/>
      <c r="W35131" s="287"/>
      <c r="Z35131" s="289"/>
    </row>
    <row r="35132" spans="22:26">
      <c r="V35132" s="288"/>
      <c r="W35132" s="287"/>
      <c r="Z35132" s="289"/>
    </row>
    <row r="35133" spans="22:26">
      <c r="V35133" s="288"/>
      <c r="W35133" s="287"/>
      <c r="Z35133" s="289"/>
    </row>
    <row r="35134" spans="22:26">
      <c r="V35134" s="288"/>
      <c r="W35134" s="287"/>
      <c r="Z35134" s="289"/>
    </row>
    <row r="35135" spans="22:26">
      <c r="V35135" s="288"/>
      <c r="W35135" s="287"/>
      <c r="Z35135" s="289"/>
    </row>
    <row r="35136" spans="22:26">
      <c r="V35136" s="288"/>
      <c r="W35136" s="287"/>
      <c r="Z35136" s="289"/>
    </row>
    <row r="35137" spans="22:26">
      <c r="V35137" s="288"/>
      <c r="W35137" s="287"/>
      <c r="Z35137" s="289"/>
    </row>
    <row r="35138" spans="22:26">
      <c r="V35138" s="288"/>
      <c r="W35138" s="287"/>
      <c r="Z35138" s="289"/>
    </row>
    <row r="35139" spans="22:26">
      <c r="V35139" s="288"/>
      <c r="W35139" s="287"/>
      <c r="Z35139" s="289"/>
    </row>
    <row r="35140" spans="22:26">
      <c r="V35140" s="288"/>
      <c r="W35140" s="287"/>
      <c r="Z35140" s="289"/>
    </row>
    <row r="35141" spans="22:26">
      <c r="V35141" s="288"/>
      <c r="W35141" s="287"/>
      <c r="Z35141" s="289"/>
    </row>
    <row r="35142" spans="22:26">
      <c r="V35142" s="288"/>
      <c r="W35142" s="287"/>
      <c r="Z35142" s="289"/>
    </row>
    <row r="35143" spans="22:26">
      <c r="V35143" s="288"/>
      <c r="W35143" s="287"/>
      <c r="Z35143" s="289"/>
    </row>
    <row r="35144" spans="22:26">
      <c r="V35144" s="288"/>
      <c r="W35144" s="287"/>
      <c r="Z35144" s="289"/>
    </row>
    <row r="35145" spans="22:26">
      <c r="V35145" s="288"/>
      <c r="W35145" s="287"/>
      <c r="Z35145" s="289"/>
    </row>
    <row r="35146" spans="22:26">
      <c r="V35146" s="288"/>
      <c r="W35146" s="287"/>
      <c r="Z35146" s="289"/>
    </row>
    <row r="35147" spans="22:26">
      <c r="V35147" s="288"/>
      <c r="W35147" s="287"/>
      <c r="Z35147" s="289"/>
    </row>
    <row r="35148" spans="22:26">
      <c r="V35148" s="288"/>
      <c r="W35148" s="287"/>
      <c r="Z35148" s="289"/>
    </row>
    <row r="35149" spans="22:26">
      <c r="V35149" s="288"/>
      <c r="W35149" s="287"/>
      <c r="Z35149" s="289"/>
    </row>
    <row r="35150" spans="22:26">
      <c r="V35150" s="288"/>
      <c r="W35150" s="287"/>
      <c r="Z35150" s="289"/>
    </row>
    <row r="35151" spans="22:26">
      <c r="V35151" s="288"/>
      <c r="W35151" s="287"/>
      <c r="Z35151" s="289"/>
    </row>
    <row r="35152" spans="22:26">
      <c r="V35152" s="288"/>
      <c r="W35152" s="287"/>
      <c r="Z35152" s="289"/>
    </row>
    <row r="35153" spans="22:26">
      <c r="V35153" s="288"/>
      <c r="W35153" s="287"/>
      <c r="Z35153" s="289"/>
    </row>
    <row r="35154" spans="22:26">
      <c r="V35154" s="288"/>
      <c r="W35154" s="287"/>
      <c r="Z35154" s="289"/>
    </row>
    <row r="35155" spans="22:26">
      <c r="V35155" s="288"/>
      <c r="W35155" s="287"/>
      <c r="Z35155" s="289"/>
    </row>
    <row r="35156" spans="22:26">
      <c r="V35156" s="288"/>
      <c r="W35156" s="287"/>
      <c r="Z35156" s="289"/>
    </row>
    <row r="35157" spans="22:26">
      <c r="V35157" s="288"/>
      <c r="W35157" s="287"/>
      <c r="Z35157" s="289"/>
    </row>
    <row r="35158" spans="22:26">
      <c r="V35158" s="288"/>
      <c r="W35158" s="287"/>
      <c r="Z35158" s="289"/>
    </row>
    <row r="35159" spans="22:26">
      <c r="V35159" s="288"/>
      <c r="W35159" s="287"/>
      <c r="Z35159" s="289"/>
    </row>
    <row r="35160" spans="22:26">
      <c r="V35160" s="288"/>
      <c r="W35160" s="287"/>
      <c r="Z35160" s="289"/>
    </row>
    <row r="35161" spans="22:26">
      <c r="V35161" s="288"/>
      <c r="W35161" s="287"/>
      <c r="Z35161" s="289"/>
    </row>
    <row r="35162" spans="22:26">
      <c r="V35162" s="288"/>
      <c r="W35162" s="287"/>
      <c r="Z35162" s="289"/>
    </row>
    <row r="35163" spans="22:26">
      <c r="V35163" s="288"/>
      <c r="W35163" s="287"/>
      <c r="Z35163" s="289"/>
    </row>
    <row r="35164" spans="22:26">
      <c r="V35164" s="288"/>
      <c r="W35164" s="287"/>
      <c r="Z35164" s="289"/>
    </row>
    <row r="35165" spans="22:26">
      <c r="V35165" s="288"/>
      <c r="W35165" s="287"/>
      <c r="Z35165" s="289"/>
    </row>
    <row r="35166" spans="22:26">
      <c r="V35166" s="288"/>
      <c r="W35166" s="287"/>
      <c r="Z35166" s="289"/>
    </row>
    <row r="35167" spans="22:26">
      <c r="V35167" s="288"/>
      <c r="W35167" s="287"/>
      <c r="Z35167" s="289"/>
    </row>
    <row r="35168" spans="22:26">
      <c r="V35168" s="288"/>
      <c r="W35168" s="287"/>
      <c r="Z35168" s="289"/>
    </row>
    <row r="35169" spans="22:26">
      <c r="V35169" s="288"/>
      <c r="W35169" s="287"/>
      <c r="Z35169" s="289"/>
    </row>
    <row r="35170" spans="22:26">
      <c r="V35170" s="288"/>
      <c r="W35170" s="287"/>
      <c r="Z35170" s="289"/>
    </row>
    <row r="35171" spans="22:26">
      <c r="V35171" s="288"/>
      <c r="W35171" s="287"/>
      <c r="Z35171" s="289"/>
    </row>
    <row r="35172" spans="22:26">
      <c r="V35172" s="288"/>
      <c r="W35172" s="287"/>
      <c r="Z35172" s="289"/>
    </row>
    <row r="35173" spans="22:26">
      <c r="V35173" s="288"/>
      <c r="W35173" s="287"/>
      <c r="Z35173" s="289"/>
    </row>
    <row r="35174" spans="22:26">
      <c r="V35174" s="288"/>
      <c r="W35174" s="287"/>
      <c r="Z35174" s="289"/>
    </row>
    <row r="35175" spans="22:26">
      <c r="V35175" s="288"/>
      <c r="W35175" s="287"/>
      <c r="Z35175" s="289"/>
    </row>
    <row r="35176" spans="22:26">
      <c r="V35176" s="288"/>
      <c r="W35176" s="287"/>
      <c r="Z35176" s="289"/>
    </row>
    <row r="35177" spans="22:26">
      <c r="V35177" s="288"/>
      <c r="W35177" s="287"/>
      <c r="Z35177" s="289"/>
    </row>
    <row r="35178" spans="22:26">
      <c r="V35178" s="288"/>
      <c r="W35178" s="287"/>
      <c r="Z35178" s="289"/>
    </row>
    <row r="35179" spans="22:26">
      <c r="V35179" s="288"/>
      <c r="W35179" s="287"/>
      <c r="Z35179" s="289"/>
    </row>
    <row r="35180" spans="22:26">
      <c r="V35180" s="288"/>
      <c r="W35180" s="287"/>
      <c r="Z35180" s="289"/>
    </row>
    <row r="35181" spans="22:26">
      <c r="V35181" s="288"/>
      <c r="W35181" s="287"/>
      <c r="Z35181" s="289"/>
    </row>
    <row r="35182" spans="22:26">
      <c r="V35182" s="288"/>
      <c r="W35182" s="287"/>
      <c r="Z35182" s="289"/>
    </row>
    <row r="35183" spans="22:26">
      <c r="V35183" s="288"/>
      <c r="W35183" s="287"/>
      <c r="Z35183" s="289"/>
    </row>
    <row r="35184" spans="22:26">
      <c r="V35184" s="288"/>
      <c r="W35184" s="287"/>
      <c r="Z35184" s="289"/>
    </row>
    <row r="35185" spans="22:26">
      <c r="V35185" s="288"/>
      <c r="W35185" s="287"/>
      <c r="Z35185" s="289"/>
    </row>
    <row r="35186" spans="22:26">
      <c r="V35186" s="288"/>
      <c r="W35186" s="287"/>
      <c r="Z35186" s="289"/>
    </row>
    <row r="35187" spans="22:26">
      <c r="V35187" s="288"/>
      <c r="W35187" s="287"/>
      <c r="Z35187" s="289"/>
    </row>
    <row r="35188" spans="22:26">
      <c r="V35188" s="288"/>
      <c r="W35188" s="287"/>
      <c r="Z35188" s="289"/>
    </row>
    <row r="35189" spans="22:26">
      <c r="V35189" s="288"/>
      <c r="W35189" s="287"/>
      <c r="Z35189" s="289"/>
    </row>
    <row r="35190" spans="22:26">
      <c r="V35190" s="288"/>
      <c r="W35190" s="287"/>
      <c r="Z35190" s="289"/>
    </row>
    <row r="35191" spans="22:26">
      <c r="V35191" s="288"/>
      <c r="W35191" s="287"/>
      <c r="Z35191" s="289"/>
    </row>
    <row r="35192" spans="22:26">
      <c r="V35192" s="288"/>
      <c r="W35192" s="287"/>
      <c r="Z35192" s="289"/>
    </row>
    <row r="35193" spans="22:26">
      <c r="V35193" s="288"/>
      <c r="W35193" s="287"/>
      <c r="Z35193" s="289"/>
    </row>
    <row r="35194" spans="22:26">
      <c r="V35194" s="288"/>
      <c r="W35194" s="287"/>
      <c r="Z35194" s="289"/>
    </row>
    <row r="35195" spans="22:26">
      <c r="V35195" s="288"/>
      <c r="W35195" s="287"/>
      <c r="Z35195" s="289"/>
    </row>
    <row r="35196" spans="22:26">
      <c r="V35196" s="288"/>
      <c r="W35196" s="287"/>
      <c r="Z35196" s="289"/>
    </row>
    <row r="35197" spans="22:26">
      <c r="V35197" s="288"/>
      <c r="W35197" s="287"/>
      <c r="Z35197" s="289"/>
    </row>
    <row r="35198" spans="22:26">
      <c r="V35198" s="288"/>
      <c r="W35198" s="287"/>
      <c r="Z35198" s="289"/>
    </row>
    <row r="35199" spans="22:26">
      <c r="V35199" s="288"/>
      <c r="W35199" s="287"/>
      <c r="Z35199" s="289"/>
    </row>
    <row r="35200" spans="22:26">
      <c r="V35200" s="288"/>
      <c r="W35200" s="287"/>
      <c r="Z35200" s="289"/>
    </row>
    <row r="35201" spans="22:26">
      <c r="V35201" s="288"/>
      <c r="W35201" s="287"/>
      <c r="Z35201" s="289"/>
    </row>
    <row r="35202" spans="22:26">
      <c r="V35202" s="288"/>
      <c r="W35202" s="287"/>
      <c r="Z35202" s="289"/>
    </row>
    <row r="35203" spans="22:26">
      <c r="V35203" s="288"/>
      <c r="W35203" s="287"/>
      <c r="Z35203" s="289"/>
    </row>
    <row r="35204" spans="22:26">
      <c r="V35204" s="288"/>
      <c r="W35204" s="287"/>
      <c r="Z35204" s="289"/>
    </row>
    <row r="35205" spans="22:26">
      <c r="V35205" s="288"/>
      <c r="W35205" s="287"/>
      <c r="Z35205" s="289"/>
    </row>
    <row r="35206" spans="22:26">
      <c r="V35206" s="288"/>
      <c r="W35206" s="287"/>
      <c r="Z35206" s="289"/>
    </row>
    <row r="35207" spans="22:26">
      <c r="V35207" s="288"/>
      <c r="W35207" s="287"/>
      <c r="Z35207" s="289"/>
    </row>
    <row r="35208" spans="22:26">
      <c r="V35208" s="288"/>
      <c r="W35208" s="287"/>
      <c r="Z35208" s="289"/>
    </row>
    <row r="35209" spans="22:26">
      <c r="V35209" s="288"/>
      <c r="W35209" s="287"/>
      <c r="Z35209" s="289"/>
    </row>
    <row r="35210" spans="22:26">
      <c r="V35210" s="288"/>
      <c r="W35210" s="287"/>
      <c r="Z35210" s="289"/>
    </row>
    <row r="35211" spans="22:26">
      <c r="V35211" s="288"/>
      <c r="W35211" s="287"/>
      <c r="Z35211" s="289"/>
    </row>
    <row r="35212" spans="22:26">
      <c r="V35212" s="288"/>
      <c r="W35212" s="287"/>
      <c r="Z35212" s="289"/>
    </row>
    <row r="35213" spans="22:26">
      <c r="V35213" s="288"/>
      <c r="W35213" s="287"/>
      <c r="Z35213" s="289"/>
    </row>
    <row r="35214" spans="22:26">
      <c r="V35214" s="288"/>
      <c r="W35214" s="287"/>
      <c r="Z35214" s="289"/>
    </row>
    <row r="35215" spans="22:26">
      <c r="V35215" s="288"/>
      <c r="W35215" s="287"/>
      <c r="Z35215" s="289"/>
    </row>
    <row r="35216" spans="22:26">
      <c r="V35216" s="288"/>
      <c r="W35216" s="287"/>
      <c r="Z35216" s="289"/>
    </row>
    <row r="35217" spans="22:26">
      <c r="V35217" s="288"/>
      <c r="W35217" s="287"/>
      <c r="Z35217" s="289"/>
    </row>
    <row r="35218" spans="22:26">
      <c r="V35218" s="288"/>
      <c r="W35218" s="287"/>
      <c r="Z35218" s="289"/>
    </row>
    <row r="35219" spans="22:26">
      <c r="V35219" s="288"/>
      <c r="W35219" s="287"/>
      <c r="Z35219" s="289"/>
    </row>
    <row r="35220" spans="22:26">
      <c r="V35220" s="288"/>
      <c r="W35220" s="287"/>
      <c r="Z35220" s="289"/>
    </row>
    <row r="35221" spans="22:26">
      <c r="V35221" s="288"/>
      <c r="W35221" s="287"/>
      <c r="Z35221" s="289"/>
    </row>
    <row r="35222" spans="22:26">
      <c r="V35222" s="288"/>
      <c r="W35222" s="287"/>
      <c r="Z35222" s="289"/>
    </row>
    <row r="35223" spans="22:26">
      <c r="V35223" s="288"/>
      <c r="W35223" s="287"/>
      <c r="Z35223" s="289"/>
    </row>
    <row r="35224" spans="22:26">
      <c r="V35224" s="288"/>
      <c r="W35224" s="287"/>
      <c r="Z35224" s="289"/>
    </row>
    <row r="35225" spans="22:26">
      <c r="V35225" s="288"/>
      <c r="W35225" s="287"/>
      <c r="Z35225" s="289"/>
    </row>
    <row r="35226" spans="22:26">
      <c r="V35226" s="288"/>
      <c r="W35226" s="287"/>
      <c r="Z35226" s="289"/>
    </row>
    <row r="35227" spans="22:26">
      <c r="V35227" s="288"/>
      <c r="W35227" s="287"/>
      <c r="Z35227" s="289"/>
    </row>
    <row r="35228" spans="22:26">
      <c r="V35228" s="288"/>
      <c r="W35228" s="287"/>
      <c r="Z35228" s="289"/>
    </row>
    <row r="35229" spans="22:26">
      <c r="V35229" s="288"/>
      <c r="W35229" s="287"/>
      <c r="Z35229" s="289"/>
    </row>
    <row r="35230" spans="22:26">
      <c r="V35230" s="288"/>
      <c r="W35230" s="287"/>
      <c r="Z35230" s="289"/>
    </row>
    <row r="35231" spans="22:26">
      <c r="V35231" s="288"/>
      <c r="W35231" s="287"/>
      <c r="Z35231" s="289"/>
    </row>
    <row r="35232" spans="22:26">
      <c r="V35232" s="288"/>
      <c r="W35232" s="287"/>
      <c r="Z35232" s="289"/>
    </row>
    <row r="35233" spans="22:26">
      <c r="V35233" s="288"/>
      <c r="W35233" s="287"/>
      <c r="Z35233" s="289"/>
    </row>
    <row r="35234" spans="22:26">
      <c r="V35234" s="288"/>
      <c r="W35234" s="287"/>
      <c r="Z35234" s="289"/>
    </row>
    <row r="35235" spans="22:26">
      <c r="V35235" s="288"/>
      <c r="W35235" s="287"/>
      <c r="Z35235" s="289"/>
    </row>
    <row r="35236" spans="22:26">
      <c r="V35236" s="288"/>
      <c r="W35236" s="287"/>
      <c r="Z35236" s="289"/>
    </row>
    <row r="35237" spans="22:26">
      <c r="V35237" s="288"/>
      <c r="W35237" s="287"/>
      <c r="Z35237" s="289"/>
    </row>
    <row r="35238" spans="22:26">
      <c r="V35238" s="288"/>
      <c r="W35238" s="287"/>
      <c r="Z35238" s="289"/>
    </row>
    <row r="35239" spans="22:26">
      <c r="V35239" s="288"/>
      <c r="W35239" s="287"/>
      <c r="Z35239" s="289"/>
    </row>
    <row r="35240" spans="22:26">
      <c r="V35240" s="288"/>
      <c r="W35240" s="287"/>
      <c r="Z35240" s="289"/>
    </row>
    <row r="35241" spans="22:26">
      <c r="V35241" s="288"/>
      <c r="W35241" s="287"/>
      <c r="Z35241" s="289"/>
    </row>
    <row r="35242" spans="22:26">
      <c r="V35242" s="288"/>
      <c r="W35242" s="287"/>
      <c r="Z35242" s="289"/>
    </row>
    <row r="35243" spans="22:26">
      <c r="V35243" s="288"/>
      <c r="W35243" s="287"/>
      <c r="Z35243" s="289"/>
    </row>
    <row r="35244" spans="22:26">
      <c r="V35244" s="288"/>
      <c r="W35244" s="287"/>
      <c r="Z35244" s="289"/>
    </row>
    <row r="35245" spans="22:26">
      <c r="V35245" s="288"/>
      <c r="W35245" s="287"/>
      <c r="Z35245" s="289"/>
    </row>
    <row r="35246" spans="22:26">
      <c r="V35246" s="288"/>
      <c r="W35246" s="287"/>
      <c r="Z35246" s="289"/>
    </row>
    <row r="35247" spans="22:26">
      <c r="V35247" s="288"/>
      <c r="W35247" s="287"/>
      <c r="Z35247" s="289"/>
    </row>
    <row r="35248" spans="22:26">
      <c r="V35248" s="288"/>
      <c r="W35248" s="287"/>
      <c r="Z35248" s="289"/>
    </row>
    <row r="35249" spans="22:26">
      <c r="V35249" s="288"/>
      <c r="W35249" s="287"/>
      <c r="Z35249" s="289"/>
    </row>
    <row r="35250" spans="22:26">
      <c r="V35250" s="288"/>
      <c r="W35250" s="287"/>
      <c r="Z35250" s="289"/>
    </row>
    <row r="35251" spans="22:26">
      <c r="V35251" s="288"/>
      <c r="W35251" s="287"/>
      <c r="Z35251" s="289"/>
    </row>
    <row r="35252" spans="22:26">
      <c r="V35252" s="288"/>
      <c r="W35252" s="287"/>
      <c r="Z35252" s="289"/>
    </row>
    <row r="35253" spans="22:26">
      <c r="V35253" s="288"/>
      <c r="W35253" s="287"/>
      <c r="Z35253" s="289"/>
    </row>
    <row r="35254" spans="22:26">
      <c r="V35254" s="288"/>
      <c r="W35254" s="287"/>
      <c r="Z35254" s="289"/>
    </row>
    <row r="35255" spans="22:26">
      <c r="V35255" s="288"/>
      <c r="W35255" s="287"/>
      <c r="Z35255" s="289"/>
    </row>
    <row r="35256" spans="22:26">
      <c r="V35256" s="288"/>
      <c r="W35256" s="287"/>
      <c r="Z35256" s="289"/>
    </row>
    <row r="35257" spans="22:26">
      <c r="V35257" s="288"/>
      <c r="W35257" s="287"/>
      <c r="Z35257" s="289"/>
    </row>
    <row r="35258" spans="22:26">
      <c r="V35258" s="288"/>
      <c r="W35258" s="287"/>
      <c r="Z35258" s="289"/>
    </row>
    <row r="35259" spans="22:26">
      <c r="V35259" s="288"/>
      <c r="W35259" s="287"/>
      <c r="Z35259" s="289"/>
    </row>
    <row r="35260" spans="22:26">
      <c r="V35260" s="288"/>
      <c r="W35260" s="287"/>
      <c r="Z35260" s="289"/>
    </row>
    <row r="35261" spans="22:26">
      <c r="V35261" s="288"/>
      <c r="W35261" s="287"/>
      <c r="Z35261" s="289"/>
    </row>
    <row r="35262" spans="22:26">
      <c r="V35262" s="288"/>
      <c r="W35262" s="287"/>
      <c r="Z35262" s="289"/>
    </row>
    <row r="35263" spans="22:26">
      <c r="V35263" s="288"/>
      <c r="W35263" s="287"/>
      <c r="Z35263" s="289"/>
    </row>
    <row r="35264" spans="22:26">
      <c r="V35264" s="288"/>
      <c r="W35264" s="287"/>
      <c r="Z35264" s="289"/>
    </row>
    <row r="35265" spans="22:26">
      <c r="V35265" s="288"/>
      <c r="W35265" s="287"/>
      <c r="Z35265" s="289"/>
    </row>
    <row r="35266" spans="22:26">
      <c r="V35266" s="288"/>
      <c r="W35266" s="287"/>
      <c r="Z35266" s="289"/>
    </row>
    <row r="35267" spans="22:26">
      <c r="V35267" s="288"/>
      <c r="W35267" s="287"/>
      <c r="Z35267" s="289"/>
    </row>
    <row r="35268" spans="22:26">
      <c r="V35268" s="288"/>
      <c r="W35268" s="287"/>
      <c r="Z35268" s="289"/>
    </row>
    <row r="35269" spans="22:26">
      <c r="V35269" s="288"/>
      <c r="W35269" s="287"/>
      <c r="Z35269" s="289"/>
    </row>
    <row r="35270" spans="22:26">
      <c r="V35270" s="288"/>
      <c r="W35270" s="287"/>
      <c r="Z35270" s="289"/>
    </row>
    <row r="35271" spans="22:26">
      <c r="V35271" s="288"/>
      <c r="W35271" s="287"/>
      <c r="Z35271" s="289"/>
    </row>
    <row r="35272" spans="22:26">
      <c r="V35272" s="288"/>
      <c r="W35272" s="287"/>
      <c r="Z35272" s="289"/>
    </row>
    <row r="35273" spans="22:26">
      <c r="V35273" s="288"/>
      <c r="W35273" s="287"/>
      <c r="Z35273" s="289"/>
    </row>
    <row r="35274" spans="22:26">
      <c r="V35274" s="288"/>
      <c r="W35274" s="287"/>
      <c r="Z35274" s="289"/>
    </row>
    <row r="35275" spans="22:26">
      <c r="V35275" s="288"/>
      <c r="W35275" s="287"/>
      <c r="Z35275" s="289"/>
    </row>
    <row r="35276" spans="22:26">
      <c r="V35276" s="288"/>
      <c r="W35276" s="287"/>
      <c r="Z35276" s="289"/>
    </row>
    <row r="35277" spans="22:26">
      <c r="V35277" s="288"/>
      <c r="W35277" s="287"/>
      <c r="Z35277" s="289"/>
    </row>
    <row r="35278" spans="22:26">
      <c r="V35278" s="288"/>
      <c r="W35278" s="287"/>
      <c r="Z35278" s="289"/>
    </row>
    <row r="35279" spans="22:26">
      <c r="V35279" s="288"/>
      <c r="W35279" s="287"/>
      <c r="Z35279" s="289"/>
    </row>
    <row r="35280" spans="22:26">
      <c r="V35280" s="288"/>
      <c r="W35280" s="287"/>
      <c r="Z35280" s="289"/>
    </row>
    <row r="35281" spans="22:26">
      <c r="V35281" s="288"/>
      <c r="W35281" s="287"/>
      <c r="Z35281" s="289"/>
    </row>
    <row r="35282" spans="22:26">
      <c r="V35282" s="288"/>
      <c r="W35282" s="287"/>
      <c r="Z35282" s="289"/>
    </row>
    <row r="35283" spans="22:26">
      <c r="V35283" s="288"/>
      <c r="W35283" s="287"/>
      <c r="Z35283" s="289"/>
    </row>
    <row r="35284" spans="22:26">
      <c r="V35284" s="288"/>
      <c r="W35284" s="287"/>
      <c r="Z35284" s="289"/>
    </row>
    <row r="35285" spans="22:26">
      <c r="V35285" s="288"/>
      <c r="W35285" s="287"/>
      <c r="Z35285" s="289"/>
    </row>
    <row r="35286" spans="22:26">
      <c r="V35286" s="288"/>
      <c r="W35286" s="287"/>
      <c r="Z35286" s="289"/>
    </row>
    <row r="35287" spans="22:26">
      <c r="V35287" s="288"/>
      <c r="W35287" s="287"/>
      <c r="Z35287" s="289"/>
    </row>
    <row r="35288" spans="22:26">
      <c r="V35288" s="288"/>
      <c r="W35288" s="287"/>
      <c r="Z35288" s="289"/>
    </row>
    <row r="35289" spans="22:26">
      <c r="V35289" s="288"/>
      <c r="W35289" s="287"/>
      <c r="Z35289" s="289"/>
    </row>
    <row r="35290" spans="22:26">
      <c r="V35290" s="288"/>
      <c r="W35290" s="287"/>
      <c r="Z35290" s="289"/>
    </row>
    <row r="35291" spans="22:26">
      <c r="V35291" s="288"/>
      <c r="W35291" s="287"/>
      <c r="Z35291" s="289"/>
    </row>
    <row r="35292" spans="22:26">
      <c r="V35292" s="288"/>
      <c r="W35292" s="287"/>
      <c r="Z35292" s="289"/>
    </row>
    <row r="35293" spans="22:26">
      <c r="V35293" s="288"/>
      <c r="W35293" s="287"/>
      <c r="Z35293" s="289"/>
    </row>
    <row r="35294" spans="22:26">
      <c r="V35294" s="288"/>
      <c r="W35294" s="287"/>
      <c r="Z35294" s="289"/>
    </row>
    <row r="35295" spans="22:26">
      <c r="V35295" s="288"/>
      <c r="W35295" s="287"/>
      <c r="Z35295" s="289"/>
    </row>
    <row r="35296" spans="22:26">
      <c r="V35296" s="288"/>
      <c r="W35296" s="287"/>
      <c r="Z35296" s="289"/>
    </row>
    <row r="35297" spans="22:26">
      <c r="V35297" s="288"/>
      <c r="W35297" s="287"/>
      <c r="Z35297" s="289"/>
    </row>
    <row r="35298" spans="22:26">
      <c r="V35298" s="288"/>
      <c r="W35298" s="287"/>
      <c r="Z35298" s="289"/>
    </row>
    <row r="35299" spans="22:26">
      <c r="V35299" s="288"/>
      <c r="W35299" s="287"/>
      <c r="Z35299" s="289"/>
    </row>
    <row r="35300" spans="22:26">
      <c r="V35300" s="288"/>
      <c r="W35300" s="287"/>
      <c r="Z35300" s="289"/>
    </row>
    <row r="35301" spans="22:26">
      <c r="V35301" s="288"/>
      <c r="W35301" s="287"/>
      <c r="Z35301" s="289"/>
    </row>
    <row r="35302" spans="22:26">
      <c r="V35302" s="288"/>
      <c r="W35302" s="287"/>
      <c r="Z35302" s="289"/>
    </row>
    <row r="35303" spans="22:26">
      <c r="V35303" s="288"/>
      <c r="W35303" s="287"/>
      <c r="Z35303" s="289"/>
    </row>
    <row r="35304" spans="22:26">
      <c r="V35304" s="288"/>
      <c r="W35304" s="287"/>
      <c r="Z35304" s="289"/>
    </row>
    <row r="35305" spans="22:26">
      <c r="V35305" s="288"/>
      <c r="W35305" s="287"/>
      <c r="Z35305" s="289"/>
    </row>
    <row r="35306" spans="22:26">
      <c r="V35306" s="288"/>
      <c r="W35306" s="287"/>
      <c r="Z35306" s="289"/>
    </row>
    <row r="35307" spans="22:26">
      <c r="V35307" s="288"/>
      <c r="W35307" s="287"/>
      <c r="Z35307" s="289"/>
    </row>
    <row r="35308" spans="22:26">
      <c r="V35308" s="288"/>
      <c r="W35308" s="287"/>
      <c r="Z35308" s="289"/>
    </row>
    <row r="35309" spans="22:26">
      <c r="V35309" s="288"/>
      <c r="W35309" s="287"/>
      <c r="Z35309" s="289"/>
    </row>
    <row r="35310" spans="22:26">
      <c r="V35310" s="288"/>
      <c r="W35310" s="287"/>
      <c r="Z35310" s="289"/>
    </row>
    <row r="35311" spans="22:26">
      <c r="V35311" s="288"/>
      <c r="W35311" s="287"/>
      <c r="Z35311" s="289"/>
    </row>
    <row r="35312" spans="22:26">
      <c r="V35312" s="288"/>
      <c r="W35312" s="287"/>
      <c r="Z35312" s="289"/>
    </row>
    <row r="35313" spans="22:26">
      <c r="V35313" s="288"/>
      <c r="W35313" s="287"/>
      <c r="Z35313" s="289"/>
    </row>
    <row r="35314" spans="22:26">
      <c r="V35314" s="288"/>
      <c r="W35314" s="287"/>
      <c r="Z35314" s="289"/>
    </row>
    <row r="35315" spans="22:26">
      <c r="V35315" s="288"/>
      <c r="W35315" s="287"/>
      <c r="Z35315" s="289"/>
    </row>
    <row r="35316" spans="22:26">
      <c r="V35316" s="288"/>
      <c r="W35316" s="287"/>
      <c r="Z35316" s="289"/>
    </row>
    <row r="35317" spans="22:26">
      <c r="V35317" s="288"/>
      <c r="W35317" s="287"/>
      <c r="Z35317" s="289"/>
    </row>
    <row r="35318" spans="22:26">
      <c r="V35318" s="288"/>
      <c r="W35318" s="287"/>
      <c r="Z35318" s="289"/>
    </row>
    <row r="35319" spans="22:26">
      <c r="V35319" s="288"/>
      <c r="W35319" s="287"/>
      <c r="Z35319" s="289"/>
    </row>
    <row r="35320" spans="22:26">
      <c r="V35320" s="288"/>
      <c r="W35320" s="287"/>
      <c r="Z35320" s="289"/>
    </row>
    <row r="35321" spans="22:26">
      <c r="V35321" s="288"/>
      <c r="W35321" s="287"/>
      <c r="Z35321" s="289"/>
    </row>
    <row r="35322" spans="22:26">
      <c r="V35322" s="288"/>
      <c r="W35322" s="287"/>
      <c r="Z35322" s="289"/>
    </row>
    <row r="35323" spans="22:26">
      <c r="V35323" s="288"/>
      <c r="W35323" s="287"/>
      <c r="Z35323" s="289"/>
    </row>
    <row r="35324" spans="22:26">
      <c r="V35324" s="288"/>
      <c r="W35324" s="287"/>
      <c r="Z35324" s="289"/>
    </row>
    <row r="35325" spans="22:26">
      <c r="V35325" s="288"/>
      <c r="W35325" s="287"/>
      <c r="Z35325" s="289"/>
    </row>
    <row r="35326" spans="22:26">
      <c r="V35326" s="288"/>
      <c r="W35326" s="287"/>
      <c r="Z35326" s="289"/>
    </row>
    <row r="35327" spans="22:26">
      <c r="V35327" s="288"/>
      <c r="W35327" s="287"/>
      <c r="Z35327" s="289"/>
    </row>
    <row r="35328" spans="22:26">
      <c r="V35328" s="288"/>
      <c r="W35328" s="287"/>
      <c r="Z35328" s="289"/>
    </row>
    <row r="35329" spans="22:26">
      <c r="V35329" s="288"/>
      <c r="W35329" s="287"/>
      <c r="Z35329" s="289"/>
    </row>
    <row r="35330" spans="22:26">
      <c r="V35330" s="288"/>
      <c r="W35330" s="287"/>
      <c r="Z35330" s="289"/>
    </row>
    <row r="35331" spans="22:26">
      <c r="V35331" s="288"/>
      <c r="W35331" s="287"/>
      <c r="Z35331" s="289"/>
    </row>
    <row r="35332" spans="22:26">
      <c r="V35332" s="288"/>
      <c r="W35332" s="287"/>
      <c r="Z35332" s="289"/>
    </row>
    <row r="35333" spans="22:26">
      <c r="V35333" s="288"/>
      <c r="W35333" s="287"/>
      <c r="Z35333" s="289"/>
    </row>
    <row r="35334" spans="22:26">
      <c r="V35334" s="288"/>
      <c r="W35334" s="287"/>
      <c r="Z35334" s="289"/>
    </row>
    <row r="35335" spans="22:26">
      <c r="V35335" s="288"/>
      <c r="W35335" s="287"/>
      <c r="Z35335" s="289"/>
    </row>
    <row r="35336" spans="22:26">
      <c r="V35336" s="288"/>
      <c r="W35336" s="287"/>
      <c r="Z35336" s="289"/>
    </row>
    <row r="35337" spans="22:26">
      <c r="V35337" s="288"/>
      <c r="W35337" s="287"/>
      <c r="Z35337" s="289"/>
    </row>
    <row r="35338" spans="22:26">
      <c r="V35338" s="288"/>
      <c r="W35338" s="287"/>
      <c r="Z35338" s="289"/>
    </row>
    <row r="35339" spans="22:26">
      <c r="V35339" s="288"/>
      <c r="W35339" s="287"/>
      <c r="Z35339" s="289"/>
    </row>
    <row r="35340" spans="22:26">
      <c r="V35340" s="288"/>
      <c r="W35340" s="287"/>
      <c r="Z35340" s="289"/>
    </row>
    <row r="35341" spans="22:26">
      <c r="V35341" s="288"/>
      <c r="W35341" s="287"/>
      <c r="Z35341" s="289"/>
    </row>
    <row r="35342" spans="22:26">
      <c r="V35342" s="288"/>
      <c r="W35342" s="287"/>
      <c r="Z35342" s="289"/>
    </row>
    <row r="35343" spans="22:26">
      <c r="V35343" s="288"/>
      <c r="W35343" s="287"/>
      <c r="Z35343" s="289"/>
    </row>
    <row r="35344" spans="22:26">
      <c r="V35344" s="288"/>
      <c r="W35344" s="287"/>
      <c r="Z35344" s="289"/>
    </row>
    <row r="35345" spans="22:26">
      <c r="V35345" s="288"/>
      <c r="W35345" s="287"/>
      <c r="Z35345" s="289"/>
    </row>
    <row r="35346" spans="22:26">
      <c r="V35346" s="288"/>
      <c r="W35346" s="287"/>
      <c r="Z35346" s="289"/>
    </row>
    <row r="35347" spans="22:26">
      <c r="V35347" s="288"/>
      <c r="W35347" s="287"/>
      <c r="Z35347" s="289"/>
    </row>
    <row r="35348" spans="22:26">
      <c r="V35348" s="288"/>
      <c r="W35348" s="287"/>
      <c r="Z35348" s="289"/>
    </row>
    <row r="35349" spans="22:26">
      <c r="V35349" s="288"/>
      <c r="W35349" s="287"/>
      <c r="Z35349" s="289"/>
    </row>
    <row r="35350" spans="22:26">
      <c r="V35350" s="288"/>
      <c r="W35350" s="287"/>
      <c r="Z35350" s="289"/>
    </row>
    <row r="35351" spans="22:26">
      <c r="V35351" s="288"/>
      <c r="W35351" s="287"/>
      <c r="Z35351" s="289"/>
    </row>
    <row r="35352" spans="22:26">
      <c r="V35352" s="288"/>
      <c r="W35352" s="287"/>
      <c r="Z35352" s="289"/>
    </row>
    <row r="35353" spans="22:26">
      <c r="V35353" s="288"/>
      <c r="W35353" s="287"/>
      <c r="Z35353" s="289"/>
    </row>
    <row r="35354" spans="22:26">
      <c r="V35354" s="288"/>
      <c r="W35354" s="287"/>
      <c r="Z35354" s="289"/>
    </row>
    <row r="35355" spans="22:26">
      <c r="V35355" s="288"/>
      <c r="W35355" s="287"/>
      <c r="Z35355" s="289"/>
    </row>
    <row r="35356" spans="22:26">
      <c r="V35356" s="288"/>
      <c r="W35356" s="287"/>
      <c r="Z35356" s="289"/>
    </row>
    <row r="35357" spans="22:26">
      <c r="V35357" s="288"/>
      <c r="W35357" s="287"/>
      <c r="Z35357" s="289"/>
    </row>
    <row r="35358" spans="22:26">
      <c r="V35358" s="288"/>
      <c r="W35358" s="287"/>
      <c r="Z35358" s="289"/>
    </row>
    <row r="35359" spans="22:26">
      <c r="V35359" s="288"/>
      <c r="W35359" s="287"/>
      <c r="Z35359" s="289"/>
    </row>
    <row r="35360" spans="22:26">
      <c r="V35360" s="288"/>
      <c r="W35360" s="287"/>
      <c r="Z35360" s="289"/>
    </row>
    <row r="35361" spans="22:26">
      <c r="V35361" s="288"/>
      <c r="W35361" s="287"/>
      <c r="Z35361" s="289"/>
    </row>
    <row r="35362" spans="22:26">
      <c r="V35362" s="288"/>
      <c r="W35362" s="287"/>
      <c r="Z35362" s="289"/>
    </row>
    <row r="35363" spans="22:26">
      <c r="V35363" s="288"/>
      <c r="W35363" s="287"/>
      <c r="Z35363" s="289"/>
    </row>
    <row r="35364" spans="22:26">
      <c r="V35364" s="288"/>
      <c r="W35364" s="287"/>
      <c r="Z35364" s="289"/>
    </row>
    <row r="35365" spans="22:26">
      <c r="V35365" s="288"/>
      <c r="W35365" s="287"/>
      <c r="Z35365" s="289"/>
    </row>
    <row r="35366" spans="22:26">
      <c r="V35366" s="288"/>
      <c r="W35366" s="287"/>
      <c r="Z35366" s="289"/>
    </row>
    <row r="35367" spans="22:26">
      <c r="V35367" s="288"/>
      <c r="W35367" s="287"/>
      <c r="Z35367" s="289"/>
    </row>
    <row r="35368" spans="22:26">
      <c r="V35368" s="288"/>
      <c r="W35368" s="287"/>
      <c r="Z35368" s="289"/>
    </row>
    <row r="35369" spans="22:26">
      <c r="V35369" s="288"/>
      <c r="W35369" s="287"/>
      <c r="Z35369" s="289"/>
    </row>
    <row r="35370" spans="22:26">
      <c r="V35370" s="288"/>
      <c r="W35370" s="287"/>
      <c r="Z35370" s="289"/>
    </row>
    <row r="35371" spans="22:26">
      <c r="V35371" s="288"/>
      <c r="W35371" s="287"/>
      <c r="Z35371" s="289"/>
    </row>
    <row r="35372" spans="22:26">
      <c r="V35372" s="288"/>
      <c r="W35372" s="287"/>
      <c r="Z35372" s="289"/>
    </row>
    <row r="35373" spans="22:26">
      <c r="V35373" s="288"/>
      <c r="W35373" s="287"/>
      <c r="Z35373" s="289"/>
    </row>
    <row r="35374" spans="22:26">
      <c r="V35374" s="288"/>
      <c r="W35374" s="287"/>
      <c r="Z35374" s="289"/>
    </row>
    <row r="35375" spans="22:26">
      <c r="V35375" s="288"/>
      <c r="W35375" s="287"/>
      <c r="Z35375" s="289"/>
    </row>
    <row r="35376" spans="22:26">
      <c r="V35376" s="288"/>
      <c r="W35376" s="287"/>
      <c r="Z35376" s="289"/>
    </row>
    <row r="35377" spans="22:26">
      <c r="V35377" s="288"/>
      <c r="W35377" s="287"/>
      <c r="Z35377" s="289"/>
    </row>
    <row r="35378" spans="22:26">
      <c r="V35378" s="288"/>
      <c r="W35378" s="287"/>
      <c r="Z35378" s="289"/>
    </row>
    <row r="35379" spans="22:26">
      <c r="V35379" s="288"/>
      <c r="W35379" s="287"/>
      <c r="Z35379" s="289"/>
    </row>
    <row r="35380" spans="22:26">
      <c r="V35380" s="288"/>
      <c r="W35380" s="287"/>
      <c r="Z35380" s="289"/>
    </row>
    <row r="35381" spans="22:26">
      <c r="V35381" s="288"/>
      <c r="W35381" s="287"/>
      <c r="Z35381" s="289"/>
    </row>
    <row r="35382" spans="22:26">
      <c r="V35382" s="288"/>
      <c r="W35382" s="287"/>
      <c r="Z35382" s="289"/>
    </row>
    <row r="35383" spans="22:26">
      <c r="V35383" s="288"/>
      <c r="W35383" s="287"/>
      <c r="Z35383" s="289"/>
    </row>
    <row r="35384" spans="22:26">
      <c r="V35384" s="288"/>
      <c r="W35384" s="287"/>
      <c r="Z35384" s="289"/>
    </row>
    <row r="35385" spans="22:26">
      <c r="V35385" s="288"/>
      <c r="W35385" s="287"/>
      <c r="Z35385" s="289"/>
    </row>
    <row r="35386" spans="22:26">
      <c r="V35386" s="288"/>
      <c r="W35386" s="287"/>
      <c r="Z35386" s="289"/>
    </row>
    <row r="35387" spans="22:26">
      <c r="V35387" s="288"/>
      <c r="W35387" s="287"/>
      <c r="Z35387" s="289"/>
    </row>
    <row r="35388" spans="22:26">
      <c r="V35388" s="288"/>
      <c r="W35388" s="287"/>
      <c r="Z35388" s="289"/>
    </row>
    <row r="35389" spans="22:26">
      <c r="V35389" s="288"/>
      <c r="W35389" s="287"/>
      <c r="Z35389" s="289"/>
    </row>
    <row r="35390" spans="22:26">
      <c r="V35390" s="288"/>
      <c r="W35390" s="287"/>
      <c r="Z35390" s="289"/>
    </row>
    <row r="35391" spans="22:26">
      <c r="V35391" s="288"/>
      <c r="W35391" s="287"/>
      <c r="Z35391" s="289"/>
    </row>
    <row r="35392" spans="22:26">
      <c r="V35392" s="288"/>
      <c r="W35392" s="287"/>
      <c r="Z35392" s="289"/>
    </row>
    <row r="35393" spans="22:26">
      <c r="V35393" s="288"/>
      <c r="W35393" s="287"/>
      <c r="Z35393" s="289"/>
    </row>
    <row r="35394" spans="22:26">
      <c r="V35394" s="288"/>
      <c r="W35394" s="287"/>
      <c r="Z35394" s="289"/>
    </row>
    <row r="35395" spans="22:26">
      <c r="V35395" s="288"/>
      <c r="W35395" s="287"/>
      <c r="Z35395" s="289"/>
    </row>
    <row r="35396" spans="22:26">
      <c r="V35396" s="288"/>
      <c r="W35396" s="287"/>
      <c r="Z35396" s="289"/>
    </row>
    <row r="35397" spans="22:26">
      <c r="V35397" s="288"/>
      <c r="W35397" s="287"/>
      <c r="Z35397" s="289"/>
    </row>
    <row r="35398" spans="22:26">
      <c r="V35398" s="288"/>
      <c r="W35398" s="287"/>
      <c r="Z35398" s="289"/>
    </row>
    <row r="35399" spans="22:26">
      <c r="V35399" s="288"/>
      <c r="W35399" s="287"/>
      <c r="Z35399" s="289"/>
    </row>
    <row r="35400" spans="22:26">
      <c r="V35400" s="288"/>
      <c r="W35400" s="287"/>
      <c r="Z35400" s="289"/>
    </row>
    <row r="35401" spans="22:26">
      <c r="V35401" s="288"/>
      <c r="W35401" s="287"/>
      <c r="Z35401" s="289"/>
    </row>
    <row r="35402" spans="22:26">
      <c r="V35402" s="288"/>
      <c r="W35402" s="287"/>
      <c r="Z35402" s="289"/>
    </row>
    <row r="35403" spans="22:26">
      <c r="V35403" s="288"/>
      <c r="W35403" s="287"/>
      <c r="Z35403" s="289"/>
    </row>
    <row r="35404" spans="22:26">
      <c r="V35404" s="288"/>
      <c r="W35404" s="287"/>
      <c r="Z35404" s="289"/>
    </row>
    <row r="35405" spans="22:26">
      <c r="V35405" s="288"/>
      <c r="W35405" s="287"/>
      <c r="Z35405" s="289"/>
    </row>
    <row r="35406" spans="22:26">
      <c r="V35406" s="288"/>
      <c r="W35406" s="287"/>
      <c r="Z35406" s="289"/>
    </row>
    <row r="35407" spans="22:26">
      <c r="V35407" s="288"/>
      <c r="W35407" s="287"/>
      <c r="Z35407" s="289"/>
    </row>
    <row r="35408" spans="22:26">
      <c r="V35408" s="288"/>
      <c r="W35408" s="287"/>
      <c r="Z35408" s="289"/>
    </row>
    <row r="35409" spans="22:26">
      <c r="V35409" s="288"/>
      <c r="W35409" s="287"/>
      <c r="Z35409" s="289"/>
    </row>
    <row r="35410" spans="22:26">
      <c r="V35410" s="288"/>
      <c r="W35410" s="287"/>
      <c r="Z35410" s="289"/>
    </row>
    <row r="35411" spans="22:26">
      <c r="V35411" s="288"/>
      <c r="W35411" s="287"/>
      <c r="Z35411" s="289"/>
    </row>
    <row r="35412" spans="22:26">
      <c r="V35412" s="288"/>
      <c r="W35412" s="287"/>
      <c r="Z35412" s="289"/>
    </row>
    <row r="35413" spans="22:26">
      <c r="V35413" s="288"/>
      <c r="W35413" s="287"/>
      <c r="Z35413" s="289"/>
    </row>
    <row r="35414" spans="22:26">
      <c r="V35414" s="288"/>
      <c r="W35414" s="287"/>
      <c r="Z35414" s="289"/>
    </row>
    <row r="35415" spans="22:26">
      <c r="V35415" s="288"/>
      <c r="W35415" s="287"/>
      <c r="Z35415" s="289"/>
    </row>
    <row r="35416" spans="22:26">
      <c r="V35416" s="288"/>
      <c r="W35416" s="287"/>
      <c r="Z35416" s="289"/>
    </row>
    <row r="35417" spans="22:26">
      <c r="V35417" s="288"/>
      <c r="W35417" s="287"/>
      <c r="Z35417" s="289"/>
    </row>
    <row r="35418" spans="22:26">
      <c r="V35418" s="288"/>
      <c r="W35418" s="287"/>
      <c r="Z35418" s="289"/>
    </row>
    <row r="35419" spans="22:26">
      <c r="V35419" s="288"/>
      <c r="W35419" s="287"/>
      <c r="Z35419" s="289"/>
    </row>
    <row r="35420" spans="22:26">
      <c r="V35420" s="288"/>
      <c r="W35420" s="287"/>
      <c r="Z35420" s="289"/>
    </row>
    <row r="35421" spans="22:26">
      <c r="V35421" s="288"/>
      <c r="W35421" s="287"/>
      <c r="Z35421" s="289"/>
    </row>
    <row r="35422" spans="22:26">
      <c r="V35422" s="288"/>
      <c r="W35422" s="287"/>
      <c r="Z35422" s="289"/>
    </row>
    <row r="35423" spans="22:26">
      <c r="V35423" s="288"/>
      <c r="W35423" s="287"/>
      <c r="Z35423" s="289"/>
    </row>
    <row r="35424" spans="22:26">
      <c r="V35424" s="288"/>
      <c r="W35424" s="287"/>
      <c r="Z35424" s="289"/>
    </row>
    <row r="35425" spans="22:26">
      <c r="V35425" s="288"/>
      <c r="W35425" s="287"/>
      <c r="Z35425" s="289"/>
    </row>
    <row r="35426" spans="22:26">
      <c r="V35426" s="288"/>
      <c r="W35426" s="287"/>
      <c r="Z35426" s="289"/>
    </row>
    <row r="35427" spans="22:26">
      <c r="V35427" s="288"/>
      <c r="W35427" s="287"/>
      <c r="Z35427" s="289"/>
    </row>
    <row r="35428" spans="22:26">
      <c r="V35428" s="288"/>
      <c r="W35428" s="287"/>
      <c r="Z35428" s="289"/>
    </row>
    <row r="35429" spans="22:26">
      <c r="V35429" s="288"/>
      <c r="W35429" s="287"/>
      <c r="Z35429" s="289"/>
    </row>
    <row r="35430" spans="22:26">
      <c r="V35430" s="288"/>
      <c r="W35430" s="287"/>
      <c r="Z35430" s="289"/>
    </row>
    <row r="35431" spans="22:26">
      <c r="V35431" s="288"/>
      <c r="W35431" s="287"/>
      <c r="Z35431" s="289"/>
    </row>
    <row r="35432" spans="22:26">
      <c r="V35432" s="288"/>
      <c r="W35432" s="287"/>
      <c r="Z35432" s="289"/>
    </row>
    <row r="35433" spans="22:26">
      <c r="V35433" s="288"/>
      <c r="W35433" s="287"/>
      <c r="Z35433" s="289"/>
    </row>
    <row r="35434" spans="22:26">
      <c r="V35434" s="288"/>
      <c r="W35434" s="287"/>
      <c r="Z35434" s="289"/>
    </row>
    <row r="35435" spans="22:26">
      <c r="V35435" s="288"/>
      <c r="W35435" s="287"/>
      <c r="Z35435" s="289"/>
    </row>
    <row r="35436" spans="22:26">
      <c r="V35436" s="288"/>
      <c r="W35436" s="287"/>
      <c r="Z35436" s="289"/>
    </row>
    <row r="35437" spans="22:26">
      <c r="V35437" s="288"/>
      <c r="W35437" s="287"/>
      <c r="Z35437" s="289"/>
    </row>
    <row r="35438" spans="22:26">
      <c r="V35438" s="288"/>
      <c r="W35438" s="287"/>
      <c r="Z35438" s="289"/>
    </row>
    <row r="35439" spans="22:26">
      <c r="V35439" s="288"/>
      <c r="W35439" s="287"/>
      <c r="Z35439" s="289"/>
    </row>
    <row r="35440" spans="22:26">
      <c r="V35440" s="288"/>
      <c r="W35440" s="287"/>
      <c r="Z35440" s="289"/>
    </row>
    <row r="35441" spans="22:26">
      <c r="V35441" s="288"/>
      <c r="W35441" s="287"/>
      <c r="Z35441" s="289"/>
    </row>
    <row r="35442" spans="22:26">
      <c r="V35442" s="288"/>
      <c r="W35442" s="287"/>
      <c r="Z35442" s="289"/>
    </row>
    <row r="35443" spans="22:26">
      <c r="V35443" s="288"/>
      <c r="W35443" s="287"/>
      <c r="Z35443" s="289"/>
    </row>
    <row r="35444" spans="22:26">
      <c r="V35444" s="288"/>
      <c r="W35444" s="287"/>
      <c r="Z35444" s="289"/>
    </row>
    <row r="35445" spans="22:26">
      <c r="V35445" s="288"/>
      <c r="W35445" s="287"/>
      <c r="Z35445" s="289"/>
    </row>
    <row r="35446" spans="22:26">
      <c r="V35446" s="288"/>
      <c r="W35446" s="287"/>
      <c r="Z35446" s="289"/>
    </row>
    <row r="35447" spans="22:26">
      <c r="V35447" s="288"/>
      <c r="W35447" s="287"/>
      <c r="Z35447" s="289"/>
    </row>
    <row r="35448" spans="22:26">
      <c r="V35448" s="288"/>
      <c r="W35448" s="287"/>
      <c r="Z35448" s="289"/>
    </row>
    <row r="35449" spans="22:26">
      <c r="V35449" s="288"/>
      <c r="W35449" s="287"/>
      <c r="Z35449" s="289"/>
    </row>
    <row r="35450" spans="22:26">
      <c r="V35450" s="288"/>
      <c r="W35450" s="287"/>
      <c r="Z35450" s="289"/>
    </row>
    <row r="35451" spans="22:26">
      <c r="V35451" s="288"/>
      <c r="W35451" s="287"/>
      <c r="Z35451" s="289"/>
    </row>
    <row r="35452" spans="22:26">
      <c r="V35452" s="288"/>
      <c r="W35452" s="287"/>
      <c r="Z35452" s="289"/>
    </row>
    <row r="35453" spans="22:26">
      <c r="V35453" s="288"/>
      <c r="W35453" s="287"/>
      <c r="Z35453" s="289"/>
    </row>
    <row r="35454" spans="22:26">
      <c r="V35454" s="288"/>
      <c r="W35454" s="287"/>
      <c r="Z35454" s="289"/>
    </row>
    <row r="35455" spans="22:26">
      <c r="V35455" s="288"/>
      <c r="W35455" s="287"/>
      <c r="Z35455" s="289"/>
    </row>
    <row r="35456" spans="22:26">
      <c r="V35456" s="288"/>
      <c r="W35456" s="287"/>
      <c r="Z35456" s="289"/>
    </row>
    <row r="35457" spans="22:26">
      <c r="V35457" s="288"/>
      <c r="W35457" s="287"/>
      <c r="Z35457" s="289"/>
    </row>
    <row r="35458" spans="22:26">
      <c r="V35458" s="288"/>
      <c r="W35458" s="287"/>
      <c r="Z35458" s="289"/>
    </row>
    <row r="35459" spans="22:26">
      <c r="V35459" s="288"/>
      <c r="W35459" s="287"/>
      <c r="Z35459" s="289"/>
    </row>
    <row r="35460" spans="22:26">
      <c r="V35460" s="288"/>
      <c r="W35460" s="287"/>
      <c r="Z35460" s="289"/>
    </row>
    <row r="35461" spans="22:26">
      <c r="V35461" s="288"/>
      <c r="W35461" s="287"/>
      <c r="Z35461" s="289"/>
    </row>
    <row r="35462" spans="22:26">
      <c r="V35462" s="288"/>
      <c r="W35462" s="287"/>
      <c r="Z35462" s="289"/>
    </row>
    <row r="35463" spans="22:26">
      <c r="V35463" s="288"/>
      <c r="W35463" s="287"/>
      <c r="Z35463" s="289"/>
    </row>
    <row r="35464" spans="22:26">
      <c r="V35464" s="288"/>
      <c r="W35464" s="287"/>
      <c r="Z35464" s="289"/>
    </row>
    <row r="35465" spans="22:26">
      <c r="V35465" s="288"/>
      <c r="W35465" s="287"/>
      <c r="Z35465" s="289"/>
    </row>
    <row r="35466" spans="22:26">
      <c r="V35466" s="288"/>
      <c r="W35466" s="287"/>
      <c r="Z35466" s="289"/>
    </row>
    <row r="35467" spans="22:26">
      <c r="V35467" s="288"/>
      <c r="W35467" s="287"/>
      <c r="Z35467" s="289"/>
    </row>
    <row r="35468" spans="22:26">
      <c r="V35468" s="288"/>
      <c r="W35468" s="287"/>
      <c r="Z35468" s="289"/>
    </row>
    <row r="35469" spans="22:26">
      <c r="V35469" s="288"/>
      <c r="W35469" s="287"/>
      <c r="Z35469" s="289"/>
    </row>
    <row r="35470" spans="22:26">
      <c r="V35470" s="288"/>
      <c r="W35470" s="287"/>
      <c r="Z35470" s="289"/>
    </row>
    <row r="35471" spans="22:26">
      <c r="V35471" s="288"/>
      <c r="W35471" s="287"/>
      <c r="Z35471" s="289"/>
    </row>
    <row r="35472" spans="22:26">
      <c r="V35472" s="288"/>
      <c r="W35472" s="287"/>
      <c r="Z35472" s="289"/>
    </row>
    <row r="35473" spans="22:26">
      <c r="V35473" s="288"/>
      <c r="W35473" s="287"/>
      <c r="Z35473" s="289"/>
    </row>
    <row r="35474" spans="22:26">
      <c r="V35474" s="288"/>
      <c r="W35474" s="287"/>
      <c r="Z35474" s="289"/>
    </row>
    <row r="35475" spans="22:26">
      <c r="V35475" s="288"/>
      <c r="W35475" s="287"/>
      <c r="Z35475" s="289"/>
    </row>
    <row r="35476" spans="22:26">
      <c r="V35476" s="288"/>
      <c r="W35476" s="287"/>
      <c r="Z35476" s="289"/>
    </row>
    <row r="35477" spans="22:26">
      <c r="V35477" s="288"/>
      <c r="W35477" s="287"/>
      <c r="Z35477" s="289"/>
    </row>
    <row r="35478" spans="22:26">
      <c r="V35478" s="288"/>
      <c r="W35478" s="287"/>
      <c r="Z35478" s="289"/>
    </row>
    <row r="35479" spans="22:26">
      <c r="V35479" s="288"/>
      <c r="W35479" s="287"/>
      <c r="Z35479" s="289"/>
    </row>
    <row r="35480" spans="22:26">
      <c r="V35480" s="288"/>
      <c r="W35480" s="287"/>
      <c r="Z35480" s="289"/>
    </row>
    <row r="35481" spans="22:26">
      <c r="V35481" s="288"/>
      <c r="W35481" s="287"/>
      <c r="Z35481" s="289"/>
    </row>
    <row r="35482" spans="22:26">
      <c r="V35482" s="288"/>
      <c r="W35482" s="287"/>
      <c r="Z35482" s="289"/>
    </row>
    <row r="35483" spans="22:26">
      <c r="V35483" s="288"/>
      <c r="W35483" s="287"/>
      <c r="Z35483" s="289"/>
    </row>
    <row r="35484" spans="22:26">
      <c r="V35484" s="288"/>
      <c r="W35484" s="287"/>
      <c r="Z35484" s="289"/>
    </row>
    <row r="35485" spans="22:26">
      <c r="V35485" s="288"/>
      <c r="W35485" s="287"/>
      <c r="Z35485" s="289"/>
    </row>
    <row r="35486" spans="22:26">
      <c r="V35486" s="288"/>
      <c r="W35486" s="287"/>
      <c r="Z35486" s="289"/>
    </row>
    <row r="35487" spans="22:26">
      <c r="V35487" s="288"/>
      <c r="W35487" s="287"/>
      <c r="Z35487" s="289"/>
    </row>
    <row r="35488" spans="22:26">
      <c r="V35488" s="288"/>
      <c r="W35488" s="287"/>
      <c r="Z35488" s="289"/>
    </row>
    <row r="35489" spans="22:26">
      <c r="V35489" s="288"/>
      <c r="W35489" s="287"/>
      <c r="Z35489" s="289"/>
    </row>
    <row r="35490" spans="22:26">
      <c r="V35490" s="288"/>
      <c r="W35490" s="287"/>
      <c r="Z35490" s="289"/>
    </row>
    <row r="35491" spans="22:26">
      <c r="V35491" s="288"/>
      <c r="W35491" s="287"/>
      <c r="Z35491" s="289"/>
    </row>
    <row r="35492" spans="22:26">
      <c r="V35492" s="288"/>
      <c r="W35492" s="287"/>
      <c r="Z35492" s="289"/>
    </row>
    <row r="35493" spans="22:26">
      <c r="V35493" s="288"/>
      <c r="W35493" s="287"/>
      <c r="Z35493" s="289"/>
    </row>
    <row r="35494" spans="22:26">
      <c r="V35494" s="288"/>
      <c r="W35494" s="287"/>
      <c r="Z35494" s="289"/>
    </row>
    <row r="35495" spans="22:26">
      <c r="V35495" s="288"/>
      <c r="W35495" s="287"/>
      <c r="Z35495" s="289"/>
    </row>
    <row r="35496" spans="22:26">
      <c r="V35496" s="288"/>
      <c r="W35496" s="287"/>
      <c r="Z35496" s="289"/>
    </row>
    <row r="35497" spans="22:26">
      <c r="V35497" s="288"/>
      <c r="W35497" s="287"/>
      <c r="Z35497" s="289"/>
    </row>
    <row r="35498" spans="22:26">
      <c r="V35498" s="288"/>
      <c r="W35498" s="287"/>
      <c r="Z35498" s="289"/>
    </row>
    <row r="35499" spans="22:26">
      <c r="V35499" s="288"/>
      <c r="W35499" s="287"/>
      <c r="Z35499" s="289"/>
    </row>
    <row r="35500" spans="22:26">
      <c r="V35500" s="288"/>
      <c r="W35500" s="287"/>
      <c r="Z35500" s="289"/>
    </row>
    <row r="35501" spans="22:26">
      <c r="V35501" s="288"/>
      <c r="W35501" s="287"/>
      <c r="Z35501" s="289"/>
    </row>
    <row r="35502" spans="22:26">
      <c r="V35502" s="288"/>
      <c r="W35502" s="287"/>
      <c r="Z35502" s="289"/>
    </row>
    <row r="35503" spans="22:26">
      <c r="V35503" s="288"/>
      <c r="W35503" s="287"/>
      <c r="Z35503" s="289"/>
    </row>
    <row r="35504" spans="22:26">
      <c r="V35504" s="288"/>
      <c r="W35504" s="287"/>
      <c r="Z35504" s="289"/>
    </row>
    <row r="35505" spans="22:26">
      <c r="V35505" s="288"/>
      <c r="W35505" s="287"/>
      <c r="Z35505" s="289"/>
    </row>
    <row r="35506" spans="22:26">
      <c r="V35506" s="288"/>
      <c r="W35506" s="287"/>
      <c r="Z35506" s="289"/>
    </row>
    <row r="35507" spans="22:26">
      <c r="V35507" s="288"/>
      <c r="W35507" s="287"/>
      <c r="Z35507" s="289"/>
    </row>
    <row r="35508" spans="22:26">
      <c r="V35508" s="288"/>
      <c r="W35508" s="287"/>
      <c r="Z35508" s="289"/>
    </row>
    <row r="35509" spans="22:26">
      <c r="V35509" s="288"/>
      <c r="W35509" s="287"/>
      <c r="Z35509" s="289"/>
    </row>
    <row r="35510" spans="22:26">
      <c r="V35510" s="288"/>
      <c r="W35510" s="287"/>
      <c r="Z35510" s="289"/>
    </row>
    <row r="35511" spans="22:26">
      <c r="V35511" s="288"/>
      <c r="W35511" s="287"/>
      <c r="Z35511" s="289"/>
    </row>
    <row r="35512" spans="22:26">
      <c r="V35512" s="288"/>
      <c r="W35512" s="287"/>
      <c r="Z35512" s="289"/>
    </row>
    <row r="35513" spans="22:26">
      <c r="V35513" s="288"/>
      <c r="W35513" s="287"/>
      <c r="Z35513" s="289"/>
    </row>
    <row r="35514" spans="22:26">
      <c r="V35514" s="288"/>
      <c r="W35514" s="287"/>
      <c r="Z35514" s="289"/>
    </row>
    <row r="35515" spans="22:26">
      <c r="V35515" s="288"/>
      <c r="W35515" s="287"/>
      <c r="Z35515" s="289"/>
    </row>
    <row r="35516" spans="22:26">
      <c r="V35516" s="288"/>
      <c r="W35516" s="287"/>
      <c r="Z35516" s="289"/>
    </row>
    <row r="35517" spans="22:26">
      <c r="V35517" s="288"/>
      <c r="W35517" s="287"/>
      <c r="Z35517" s="289"/>
    </row>
    <row r="35518" spans="22:26">
      <c r="V35518" s="288"/>
      <c r="W35518" s="287"/>
      <c r="Z35518" s="289"/>
    </row>
    <row r="35519" spans="22:26">
      <c r="V35519" s="288"/>
      <c r="W35519" s="287"/>
      <c r="Z35519" s="289"/>
    </row>
    <row r="35520" spans="22:26">
      <c r="V35520" s="288"/>
      <c r="W35520" s="287"/>
      <c r="Z35520" s="289"/>
    </row>
    <row r="35521" spans="22:26">
      <c r="V35521" s="288"/>
      <c r="W35521" s="287"/>
      <c r="Z35521" s="289"/>
    </row>
    <row r="35522" spans="22:26">
      <c r="V35522" s="288"/>
      <c r="W35522" s="287"/>
      <c r="Z35522" s="289"/>
    </row>
    <row r="35523" spans="22:26">
      <c r="V35523" s="288"/>
      <c r="W35523" s="287"/>
      <c r="Z35523" s="289"/>
    </row>
    <row r="35524" spans="22:26">
      <c r="V35524" s="288"/>
      <c r="W35524" s="287"/>
      <c r="Z35524" s="289"/>
    </row>
    <row r="35525" spans="22:26">
      <c r="V35525" s="288"/>
      <c r="W35525" s="287"/>
      <c r="Z35525" s="289"/>
    </row>
    <row r="35526" spans="22:26">
      <c r="V35526" s="288"/>
      <c r="W35526" s="287"/>
      <c r="Z35526" s="289"/>
    </row>
    <row r="35527" spans="22:26">
      <c r="V35527" s="288"/>
      <c r="W35527" s="287"/>
      <c r="Z35527" s="289"/>
    </row>
    <row r="35528" spans="22:26">
      <c r="V35528" s="288"/>
      <c r="W35528" s="287"/>
      <c r="Z35528" s="289"/>
    </row>
    <row r="35529" spans="22:26">
      <c r="V35529" s="288"/>
      <c r="W35529" s="287"/>
      <c r="Z35529" s="289"/>
    </row>
    <row r="35530" spans="22:26">
      <c r="V35530" s="288"/>
      <c r="W35530" s="287"/>
      <c r="Z35530" s="289"/>
    </row>
    <row r="35531" spans="22:26">
      <c r="V35531" s="288"/>
      <c r="W35531" s="287"/>
      <c r="Z35531" s="289"/>
    </row>
    <row r="35532" spans="22:26">
      <c r="V35532" s="288"/>
      <c r="W35532" s="287"/>
      <c r="Z35532" s="289"/>
    </row>
    <row r="35533" spans="22:26">
      <c r="V35533" s="288"/>
      <c r="W35533" s="287"/>
      <c r="Z35533" s="289"/>
    </row>
    <row r="35534" spans="22:26">
      <c r="V35534" s="288"/>
      <c r="W35534" s="287"/>
      <c r="Z35534" s="289"/>
    </row>
    <row r="35535" spans="22:26">
      <c r="V35535" s="288"/>
      <c r="W35535" s="287"/>
      <c r="Z35535" s="289"/>
    </row>
    <row r="35536" spans="22:26">
      <c r="V35536" s="288"/>
      <c r="W35536" s="287"/>
      <c r="Z35536" s="289"/>
    </row>
    <row r="35537" spans="22:26">
      <c r="V35537" s="288"/>
      <c r="W35537" s="287"/>
      <c r="Z35537" s="289"/>
    </row>
    <row r="35538" spans="22:26">
      <c r="V35538" s="288"/>
      <c r="W35538" s="287"/>
      <c r="Z35538" s="289"/>
    </row>
    <row r="35539" spans="22:26">
      <c r="V35539" s="288"/>
      <c r="W35539" s="287"/>
      <c r="Z35539" s="289"/>
    </row>
    <row r="35540" spans="22:26">
      <c r="V35540" s="288"/>
      <c r="W35540" s="287"/>
      <c r="Z35540" s="289"/>
    </row>
    <row r="35541" spans="22:26">
      <c r="V35541" s="288"/>
      <c r="W35541" s="287"/>
      <c r="Z35541" s="289"/>
    </row>
    <row r="35542" spans="22:26">
      <c r="V35542" s="288"/>
      <c r="W35542" s="287"/>
      <c r="Z35542" s="289"/>
    </row>
    <row r="35543" spans="22:26">
      <c r="V35543" s="288"/>
      <c r="W35543" s="287"/>
      <c r="Z35543" s="289"/>
    </row>
    <row r="35544" spans="22:26">
      <c r="V35544" s="288"/>
      <c r="W35544" s="287"/>
      <c r="Z35544" s="289"/>
    </row>
    <row r="35545" spans="22:26">
      <c r="V35545" s="288"/>
      <c r="W35545" s="287"/>
      <c r="Z35545" s="289"/>
    </row>
    <row r="35546" spans="22:26">
      <c r="V35546" s="288"/>
      <c r="W35546" s="287"/>
      <c r="Z35546" s="289"/>
    </row>
    <row r="35547" spans="22:26">
      <c r="V35547" s="288"/>
      <c r="W35547" s="287"/>
      <c r="Z35547" s="289"/>
    </row>
    <row r="35548" spans="22:26">
      <c r="V35548" s="288"/>
      <c r="W35548" s="287"/>
      <c r="Z35548" s="289"/>
    </row>
    <row r="35549" spans="22:26">
      <c r="V35549" s="288"/>
      <c r="W35549" s="287"/>
      <c r="Z35549" s="289"/>
    </row>
    <row r="35550" spans="22:26">
      <c r="V35550" s="288"/>
      <c r="W35550" s="287"/>
      <c r="Z35550" s="289"/>
    </row>
    <row r="35551" spans="22:26">
      <c r="V35551" s="288"/>
      <c r="W35551" s="287"/>
      <c r="Z35551" s="289"/>
    </row>
    <row r="35552" spans="22:26">
      <c r="V35552" s="288"/>
      <c r="W35552" s="287"/>
      <c r="Z35552" s="289"/>
    </row>
    <row r="35553" spans="22:26">
      <c r="V35553" s="288"/>
      <c r="W35553" s="287"/>
      <c r="Z35553" s="289"/>
    </row>
    <row r="35554" spans="22:26">
      <c r="V35554" s="288"/>
      <c r="W35554" s="287"/>
      <c r="Z35554" s="289"/>
    </row>
    <row r="35555" spans="22:26">
      <c r="V35555" s="288"/>
      <c r="W35555" s="287"/>
      <c r="Z35555" s="289"/>
    </row>
    <row r="35556" spans="22:26">
      <c r="V35556" s="288"/>
      <c r="W35556" s="287"/>
      <c r="Z35556" s="289"/>
    </row>
    <row r="35557" spans="22:26">
      <c r="V35557" s="288"/>
      <c r="W35557" s="287"/>
      <c r="Z35557" s="289"/>
    </row>
    <row r="35558" spans="22:26">
      <c r="V35558" s="288"/>
      <c r="W35558" s="287"/>
      <c r="Z35558" s="289"/>
    </row>
    <row r="35559" spans="22:26">
      <c r="V35559" s="288"/>
      <c r="W35559" s="287"/>
      <c r="Z35559" s="289"/>
    </row>
    <row r="35560" spans="22:26">
      <c r="V35560" s="288"/>
      <c r="W35560" s="287"/>
      <c r="Z35560" s="289"/>
    </row>
    <row r="35561" spans="22:26">
      <c r="V35561" s="288"/>
      <c r="W35561" s="287"/>
      <c r="Z35561" s="289"/>
    </row>
    <row r="35562" spans="22:26">
      <c r="V35562" s="288"/>
      <c r="W35562" s="287"/>
      <c r="Z35562" s="289"/>
    </row>
    <row r="35563" spans="22:26">
      <c r="V35563" s="288"/>
      <c r="W35563" s="287"/>
      <c r="Z35563" s="289"/>
    </row>
    <row r="35564" spans="22:26">
      <c r="V35564" s="288"/>
      <c r="W35564" s="287"/>
      <c r="Z35564" s="289"/>
    </row>
    <row r="35565" spans="22:26">
      <c r="V35565" s="288"/>
      <c r="W35565" s="287"/>
      <c r="Z35565" s="289"/>
    </row>
    <row r="35566" spans="22:26">
      <c r="V35566" s="288"/>
      <c r="W35566" s="287"/>
      <c r="Z35566" s="289"/>
    </row>
    <row r="35567" spans="22:26">
      <c r="V35567" s="288"/>
      <c r="W35567" s="287"/>
      <c r="Z35567" s="289"/>
    </row>
    <row r="35568" spans="22:26">
      <c r="V35568" s="288"/>
      <c r="W35568" s="287"/>
      <c r="Z35568" s="289"/>
    </row>
    <row r="35569" spans="22:26">
      <c r="V35569" s="288"/>
      <c r="W35569" s="287"/>
      <c r="Z35569" s="289"/>
    </row>
    <row r="35570" spans="22:26">
      <c r="V35570" s="288"/>
      <c r="W35570" s="287"/>
      <c r="Z35570" s="289"/>
    </row>
    <row r="35571" spans="22:26">
      <c r="V35571" s="288"/>
      <c r="W35571" s="287"/>
      <c r="Z35571" s="289"/>
    </row>
    <row r="35572" spans="22:26">
      <c r="V35572" s="288"/>
      <c r="W35572" s="287"/>
      <c r="Z35572" s="289"/>
    </row>
    <row r="35573" spans="22:26">
      <c r="V35573" s="288"/>
      <c r="W35573" s="287"/>
      <c r="Z35573" s="289"/>
    </row>
    <row r="35574" spans="22:26">
      <c r="V35574" s="288"/>
      <c r="W35574" s="287"/>
      <c r="Z35574" s="289"/>
    </row>
    <row r="35575" spans="22:26">
      <c r="V35575" s="288"/>
      <c r="W35575" s="287"/>
      <c r="Z35575" s="289"/>
    </row>
    <row r="35576" spans="22:26">
      <c r="V35576" s="288"/>
      <c r="W35576" s="287"/>
      <c r="Z35576" s="289"/>
    </row>
    <row r="35577" spans="22:26">
      <c r="V35577" s="288"/>
      <c r="W35577" s="287"/>
      <c r="Z35577" s="289"/>
    </row>
    <row r="35578" spans="22:26">
      <c r="V35578" s="288"/>
      <c r="W35578" s="287"/>
      <c r="Z35578" s="289"/>
    </row>
    <row r="35579" spans="22:26">
      <c r="V35579" s="288"/>
      <c r="W35579" s="287"/>
      <c r="Z35579" s="289"/>
    </row>
    <row r="35580" spans="22:26">
      <c r="V35580" s="288"/>
      <c r="W35580" s="287"/>
      <c r="Z35580" s="289"/>
    </row>
    <row r="35581" spans="22:26">
      <c r="V35581" s="288"/>
      <c r="W35581" s="287"/>
      <c r="Z35581" s="289"/>
    </row>
    <row r="35582" spans="22:26">
      <c r="V35582" s="288"/>
      <c r="W35582" s="287"/>
      <c r="Z35582" s="289"/>
    </row>
    <row r="35583" spans="22:26">
      <c r="V35583" s="288"/>
      <c r="W35583" s="287"/>
      <c r="Z35583" s="289"/>
    </row>
    <row r="35584" spans="22:26">
      <c r="V35584" s="288"/>
      <c r="W35584" s="287"/>
      <c r="Z35584" s="289"/>
    </row>
    <row r="35585" spans="22:26">
      <c r="V35585" s="288"/>
      <c r="W35585" s="287"/>
      <c r="Z35585" s="289"/>
    </row>
    <row r="35586" spans="22:26">
      <c r="V35586" s="288"/>
      <c r="W35586" s="287"/>
      <c r="Z35586" s="289"/>
    </row>
    <row r="35587" spans="22:26">
      <c r="V35587" s="288"/>
      <c r="W35587" s="287"/>
      <c r="Z35587" s="289"/>
    </row>
    <row r="35588" spans="22:26">
      <c r="V35588" s="288"/>
      <c r="W35588" s="287"/>
      <c r="Z35588" s="289"/>
    </row>
    <row r="35589" spans="22:26">
      <c r="V35589" s="288"/>
      <c r="W35589" s="287"/>
      <c r="Z35589" s="289"/>
    </row>
    <row r="35590" spans="22:26">
      <c r="V35590" s="288"/>
      <c r="W35590" s="287"/>
      <c r="Z35590" s="289"/>
    </row>
    <row r="35591" spans="22:26">
      <c r="V35591" s="288"/>
      <c r="W35591" s="287"/>
      <c r="Z35591" s="289"/>
    </row>
    <row r="35592" spans="22:26">
      <c r="V35592" s="288"/>
      <c r="W35592" s="287"/>
      <c r="Z35592" s="289"/>
    </row>
    <row r="35593" spans="22:26">
      <c r="V35593" s="288"/>
      <c r="W35593" s="287"/>
      <c r="Z35593" s="289"/>
    </row>
    <row r="35594" spans="22:26">
      <c r="V35594" s="288"/>
      <c r="W35594" s="287"/>
      <c r="Z35594" s="289"/>
    </row>
    <row r="35595" spans="22:26">
      <c r="V35595" s="288"/>
      <c r="W35595" s="287"/>
      <c r="Z35595" s="289"/>
    </row>
    <row r="35596" spans="22:26">
      <c r="V35596" s="288"/>
      <c r="W35596" s="287"/>
      <c r="Z35596" s="289"/>
    </row>
    <row r="35597" spans="22:26">
      <c r="V35597" s="288"/>
      <c r="W35597" s="287"/>
      <c r="Z35597" s="289"/>
    </row>
    <row r="35598" spans="22:26">
      <c r="V35598" s="288"/>
      <c r="W35598" s="287"/>
      <c r="Z35598" s="289"/>
    </row>
    <row r="35599" spans="22:26">
      <c r="V35599" s="288"/>
      <c r="W35599" s="287"/>
      <c r="Z35599" s="289"/>
    </row>
    <row r="35600" spans="22:26">
      <c r="V35600" s="288"/>
      <c r="W35600" s="287"/>
      <c r="Z35600" s="289"/>
    </row>
    <row r="35601" spans="22:26">
      <c r="V35601" s="288"/>
      <c r="W35601" s="287"/>
      <c r="Z35601" s="289"/>
    </row>
    <row r="35602" spans="22:26">
      <c r="V35602" s="288"/>
      <c r="W35602" s="287"/>
      <c r="Z35602" s="289"/>
    </row>
    <row r="35603" spans="22:26">
      <c r="V35603" s="288"/>
      <c r="W35603" s="287"/>
      <c r="Z35603" s="289"/>
    </row>
    <row r="35604" spans="22:26">
      <c r="V35604" s="288"/>
      <c r="W35604" s="287"/>
      <c r="Z35604" s="289"/>
    </row>
    <row r="35605" spans="22:26">
      <c r="V35605" s="288"/>
      <c r="W35605" s="287"/>
      <c r="Z35605" s="289"/>
    </row>
    <row r="35606" spans="22:26">
      <c r="V35606" s="288"/>
      <c r="W35606" s="287"/>
      <c r="Z35606" s="289"/>
    </row>
    <row r="35607" spans="22:26">
      <c r="V35607" s="288"/>
      <c r="W35607" s="287"/>
      <c r="Z35607" s="289"/>
    </row>
    <row r="35608" spans="22:26">
      <c r="V35608" s="288"/>
      <c r="W35608" s="287"/>
      <c r="Z35608" s="289"/>
    </row>
    <row r="35609" spans="22:26">
      <c r="V35609" s="288"/>
      <c r="W35609" s="287"/>
      <c r="Z35609" s="289"/>
    </row>
    <row r="35610" spans="22:26">
      <c r="V35610" s="288"/>
      <c r="W35610" s="287"/>
      <c r="Z35610" s="289"/>
    </row>
    <row r="35611" spans="22:26">
      <c r="V35611" s="288"/>
      <c r="W35611" s="287"/>
      <c r="Z35611" s="289"/>
    </row>
    <row r="35612" spans="22:26">
      <c r="V35612" s="288"/>
      <c r="W35612" s="287"/>
      <c r="Z35612" s="289"/>
    </row>
    <row r="35613" spans="22:26">
      <c r="V35613" s="288"/>
      <c r="W35613" s="287"/>
      <c r="Z35613" s="289"/>
    </row>
    <row r="35614" spans="22:26">
      <c r="V35614" s="288"/>
      <c r="W35614" s="287"/>
      <c r="Z35614" s="289"/>
    </row>
    <row r="35615" spans="22:26">
      <c r="V35615" s="288"/>
      <c r="W35615" s="287"/>
      <c r="Z35615" s="289"/>
    </row>
    <row r="35616" spans="22:26">
      <c r="V35616" s="288"/>
      <c r="W35616" s="287"/>
      <c r="Z35616" s="289"/>
    </row>
    <row r="35617" spans="22:26">
      <c r="V35617" s="288"/>
      <c r="W35617" s="287"/>
      <c r="Z35617" s="289"/>
    </row>
    <row r="35618" spans="22:26">
      <c r="V35618" s="288"/>
      <c r="W35618" s="287"/>
      <c r="Z35618" s="289"/>
    </row>
    <row r="35619" spans="22:26">
      <c r="V35619" s="288"/>
      <c r="W35619" s="287"/>
      <c r="Z35619" s="289"/>
    </row>
    <row r="35620" spans="22:26">
      <c r="V35620" s="288"/>
      <c r="W35620" s="287"/>
      <c r="Z35620" s="289"/>
    </row>
    <row r="35621" spans="22:26">
      <c r="V35621" s="288"/>
      <c r="W35621" s="287"/>
      <c r="Z35621" s="289"/>
    </row>
    <row r="35622" spans="22:26">
      <c r="V35622" s="288"/>
      <c r="W35622" s="287"/>
      <c r="Z35622" s="289"/>
    </row>
    <row r="35623" spans="22:26">
      <c r="V35623" s="288"/>
      <c r="W35623" s="287"/>
      <c r="Z35623" s="289"/>
    </row>
    <row r="35624" spans="22:26">
      <c r="V35624" s="288"/>
      <c r="W35624" s="287"/>
      <c r="Z35624" s="289"/>
    </row>
    <row r="35625" spans="22:26">
      <c r="V35625" s="288"/>
      <c r="W35625" s="287"/>
      <c r="Z35625" s="289"/>
    </row>
    <row r="35626" spans="22:26">
      <c r="V35626" s="288"/>
      <c r="W35626" s="287"/>
      <c r="Z35626" s="289"/>
    </row>
    <row r="35627" spans="22:26">
      <c r="V35627" s="288"/>
      <c r="W35627" s="287"/>
      <c r="Z35627" s="289"/>
    </row>
    <row r="35628" spans="22:26">
      <c r="V35628" s="288"/>
      <c r="W35628" s="287"/>
      <c r="Z35628" s="289"/>
    </row>
    <row r="35629" spans="22:26">
      <c r="V35629" s="288"/>
      <c r="W35629" s="287"/>
      <c r="Z35629" s="289"/>
    </row>
    <row r="35630" spans="22:26">
      <c r="V35630" s="288"/>
      <c r="W35630" s="287"/>
      <c r="Z35630" s="289"/>
    </row>
    <row r="35631" spans="22:26">
      <c r="V35631" s="288"/>
      <c r="W35631" s="287"/>
      <c r="Z35631" s="289"/>
    </row>
    <row r="35632" spans="22:26">
      <c r="V35632" s="288"/>
      <c r="W35632" s="287"/>
      <c r="Z35632" s="289"/>
    </row>
    <row r="35633" spans="22:26">
      <c r="V35633" s="288"/>
      <c r="W35633" s="287"/>
      <c r="Z35633" s="289"/>
    </row>
    <row r="35634" spans="22:26">
      <c r="V35634" s="288"/>
      <c r="W35634" s="287"/>
      <c r="Z35634" s="289"/>
    </row>
    <row r="35635" spans="22:26">
      <c r="V35635" s="288"/>
      <c r="W35635" s="287"/>
      <c r="Z35635" s="289"/>
    </row>
    <row r="35636" spans="22:26">
      <c r="V35636" s="288"/>
      <c r="W35636" s="287"/>
      <c r="Z35636" s="289"/>
    </row>
    <row r="35637" spans="22:26">
      <c r="V35637" s="288"/>
      <c r="W35637" s="287"/>
      <c r="Z35637" s="289"/>
    </row>
    <row r="35638" spans="22:26">
      <c r="V35638" s="288"/>
      <c r="W35638" s="287"/>
      <c r="Z35638" s="289"/>
    </row>
    <row r="35639" spans="22:26">
      <c r="V35639" s="288"/>
      <c r="W35639" s="287"/>
      <c r="Z35639" s="289"/>
    </row>
    <row r="35640" spans="22:26">
      <c r="V35640" s="288"/>
      <c r="W35640" s="287"/>
      <c r="Z35640" s="289"/>
    </row>
    <row r="35641" spans="22:26">
      <c r="V35641" s="288"/>
      <c r="W35641" s="287"/>
      <c r="Z35641" s="289"/>
    </row>
    <row r="35642" spans="22:26">
      <c r="V35642" s="288"/>
      <c r="W35642" s="287"/>
      <c r="Z35642" s="289"/>
    </row>
    <row r="35643" spans="22:26">
      <c r="V35643" s="288"/>
      <c r="W35643" s="287"/>
      <c r="Z35643" s="289"/>
    </row>
    <row r="35644" spans="22:26">
      <c r="V35644" s="288"/>
      <c r="W35644" s="287"/>
      <c r="Z35644" s="289"/>
    </row>
    <row r="35645" spans="22:26">
      <c r="V35645" s="288"/>
      <c r="W35645" s="287"/>
      <c r="Z35645" s="289"/>
    </row>
    <row r="35646" spans="22:26">
      <c r="V35646" s="288"/>
      <c r="W35646" s="287"/>
      <c r="Z35646" s="289"/>
    </row>
    <row r="35647" spans="22:26">
      <c r="V35647" s="288"/>
      <c r="W35647" s="287"/>
      <c r="Z35647" s="289"/>
    </row>
    <row r="35648" spans="22:26">
      <c r="V35648" s="288"/>
      <c r="W35648" s="287"/>
      <c r="Z35648" s="289"/>
    </row>
    <row r="35649" spans="22:26">
      <c r="V35649" s="288"/>
      <c r="W35649" s="287"/>
      <c r="Z35649" s="289"/>
    </row>
    <row r="35650" spans="22:26">
      <c r="V35650" s="288"/>
      <c r="W35650" s="287"/>
      <c r="Z35650" s="289"/>
    </row>
    <row r="35651" spans="22:26">
      <c r="V35651" s="288"/>
      <c r="W35651" s="287"/>
      <c r="Z35651" s="289"/>
    </row>
    <row r="35652" spans="22:26">
      <c r="V35652" s="288"/>
      <c r="W35652" s="287"/>
      <c r="Z35652" s="289"/>
    </row>
    <row r="35653" spans="22:26">
      <c r="V35653" s="288"/>
      <c r="W35653" s="287"/>
      <c r="Z35653" s="289"/>
    </row>
    <row r="35654" spans="22:26">
      <c r="V35654" s="288"/>
      <c r="W35654" s="287"/>
      <c r="Z35654" s="289"/>
    </row>
    <row r="35655" spans="22:26">
      <c r="V35655" s="288"/>
      <c r="W35655" s="287"/>
      <c r="Z35655" s="289"/>
    </row>
    <row r="35656" spans="22:26">
      <c r="V35656" s="288"/>
      <c r="W35656" s="287"/>
      <c r="Z35656" s="289"/>
    </row>
    <row r="35657" spans="22:26">
      <c r="V35657" s="288"/>
      <c r="W35657" s="287"/>
      <c r="Z35657" s="289"/>
    </row>
    <row r="35658" spans="22:26">
      <c r="V35658" s="288"/>
      <c r="W35658" s="287"/>
      <c r="Z35658" s="289"/>
    </row>
    <row r="35659" spans="22:26">
      <c r="V35659" s="288"/>
      <c r="W35659" s="287"/>
      <c r="Z35659" s="289"/>
    </row>
    <row r="35660" spans="22:26">
      <c r="V35660" s="288"/>
      <c r="W35660" s="287"/>
      <c r="Z35660" s="289"/>
    </row>
    <row r="35661" spans="22:26">
      <c r="V35661" s="288"/>
      <c r="W35661" s="287"/>
      <c r="Z35661" s="289"/>
    </row>
    <row r="35662" spans="22:26">
      <c r="V35662" s="288"/>
      <c r="W35662" s="287"/>
      <c r="Z35662" s="289"/>
    </row>
    <row r="35663" spans="22:26">
      <c r="V35663" s="288"/>
      <c r="W35663" s="287"/>
      <c r="Z35663" s="289"/>
    </row>
    <row r="35664" spans="22:26">
      <c r="V35664" s="288"/>
      <c r="W35664" s="287"/>
      <c r="Z35664" s="289"/>
    </row>
    <row r="35665" spans="22:26">
      <c r="V35665" s="288"/>
      <c r="W35665" s="287"/>
      <c r="Z35665" s="289"/>
    </row>
    <row r="35666" spans="22:26">
      <c r="V35666" s="288"/>
      <c r="W35666" s="287"/>
      <c r="Z35666" s="289"/>
    </row>
    <row r="35667" spans="22:26">
      <c r="V35667" s="288"/>
      <c r="W35667" s="287"/>
      <c r="Z35667" s="289"/>
    </row>
    <row r="35668" spans="22:26">
      <c r="V35668" s="288"/>
      <c r="W35668" s="287"/>
      <c r="Z35668" s="289"/>
    </row>
    <row r="35669" spans="22:26">
      <c r="V35669" s="288"/>
      <c r="W35669" s="287"/>
      <c r="Z35669" s="289"/>
    </row>
    <row r="35670" spans="22:26">
      <c r="V35670" s="288"/>
      <c r="W35670" s="287"/>
      <c r="Z35670" s="289"/>
    </row>
    <row r="35671" spans="22:26">
      <c r="V35671" s="288"/>
      <c r="W35671" s="287"/>
      <c r="Z35671" s="289"/>
    </row>
    <row r="35672" spans="22:26">
      <c r="V35672" s="288"/>
      <c r="W35672" s="287"/>
      <c r="Z35672" s="289"/>
    </row>
    <row r="35673" spans="22:26">
      <c r="V35673" s="288"/>
      <c r="W35673" s="287"/>
      <c r="Z35673" s="289"/>
    </row>
    <row r="35674" spans="22:26">
      <c r="V35674" s="288"/>
      <c r="W35674" s="287"/>
      <c r="Z35674" s="289"/>
    </row>
    <row r="35675" spans="22:26">
      <c r="V35675" s="288"/>
      <c r="W35675" s="287"/>
      <c r="Z35675" s="289"/>
    </row>
    <row r="35676" spans="22:26">
      <c r="V35676" s="288"/>
      <c r="W35676" s="287"/>
      <c r="Z35676" s="289"/>
    </row>
    <row r="35677" spans="22:26">
      <c r="V35677" s="288"/>
      <c r="W35677" s="287"/>
      <c r="Z35677" s="289"/>
    </row>
    <row r="35678" spans="22:26">
      <c r="V35678" s="288"/>
      <c r="W35678" s="287"/>
      <c r="Z35678" s="289"/>
    </row>
    <row r="35679" spans="22:26">
      <c r="V35679" s="288"/>
      <c r="W35679" s="287"/>
      <c r="Z35679" s="289"/>
    </row>
    <row r="35680" spans="22:26">
      <c r="V35680" s="288"/>
      <c r="W35680" s="287"/>
      <c r="Z35680" s="289"/>
    </row>
    <row r="35681" spans="22:26">
      <c r="V35681" s="288"/>
      <c r="W35681" s="287"/>
      <c r="Z35681" s="289"/>
    </row>
    <row r="35682" spans="22:26">
      <c r="V35682" s="288"/>
      <c r="W35682" s="287"/>
      <c r="Z35682" s="289"/>
    </row>
    <row r="35683" spans="22:26">
      <c r="V35683" s="288"/>
      <c r="W35683" s="287"/>
      <c r="Z35683" s="289"/>
    </row>
    <row r="35684" spans="22:26">
      <c r="V35684" s="288"/>
      <c r="W35684" s="287"/>
      <c r="Z35684" s="289"/>
    </row>
    <row r="35685" spans="22:26">
      <c r="V35685" s="288"/>
      <c r="W35685" s="287"/>
      <c r="Z35685" s="289"/>
    </row>
    <row r="35686" spans="22:26">
      <c r="V35686" s="288"/>
      <c r="W35686" s="287"/>
      <c r="Z35686" s="289"/>
    </row>
    <row r="35687" spans="22:26">
      <c r="V35687" s="288"/>
      <c r="W35687" s="287"/>
      <c r="Z35687" s="289"/>
    </row>
    <row r="35688" spans="22:26">
      <c r="V35688" s="288"/>
      <c r="W35688" s="287"/>
      <c r="Z35688" s="289"/>
    </row>
    <row r="35689" spans="22:26">
      <c r="V35689" s="288"/>
      <c r="W35689" s="287"/>
      <c r="Z35689" s="289"/>
    </row>
    <row r="35690" spans="22:26">
      <c r="V35690" s="288"/>
      <c r="W35690" s="287"/>
      <c r="Z35690" s="289"/>
    </row>
    <row r="35691" spans="22:26">
      <c r="V35691" s="288"/>
      <c r="W35691" s="287"/>
      <c r="Z35691" s="289"/>
    </row>
    <row r="35692" spans="22:26">
      <c r="V35692" s="288"/>
      <c r="W35692" s="287"/>
      <c r="Z35692" s="289"/>
    </row>
    <row r="35693" spans="22:26">
      <c r="V35693" s="288"/>
      <c r="W35693" s="287"/>
      <c r="Z35693" s="289"/>
    </row>
    <row r="35694" spans="22:26">
      <c r="V35694" s="288"/>
      <c r="W35694" s="287"/>
      <c r="Z35694" s="289"/>
    </row>
    <row r="35695" spans="22:26">
      <c r="V35695" s="288"/>
      <c r="W35695" s="287"/>
      <c r="Z35695" s="289"/>
    </row>
    <row r="35696" spans="22:26">
      <c r="V35696" s="288"/>
      <c r="W35696" s="287"/>
      <c r="Z35696" s="289"/>
    </row>
    <row r="35697" spans="22:26">
      <c r="V35697" s="288"/>
      <c r="W35697" s="287"/>
      <c r="Z35697" s="289"/>
    </row>
    <row r="35698" spans="22:26">
      <c r="V35698" s="288"/>
      <c r="W35698" s="287"/>
      <c r="Z35698" s="289"/>
    </row>
    <row r="35699" spans="22:26">
      <c r="V35699" s="288"/>
      <c r="W35699" s="287"/>
      <c r="Z35699" s="289"/>
    </row>
    <row r="35700" spans="22:26">
      <c r="V35700" s="288"/>
      <c r="W35700" s="287"/>
      <c r="Z35700" s="289"/>
    </row>
    <row r="35701" spans="22:26">
      <c r="V35701" s="288"/>
      <c r="W35701" s="287"/>
      <c r="Z35701" s="289"/>
    </row>
    <row r="35702" spans="22:26">
      <c r="V35702" s="288"/>
      <c r="W35702" s="287"/>
      <c r="Z35702" s="289"/>
    </row>
    <row r="35703" spans="22:26">
      <c r="V35703" s="288"/>
      <c r="W35703" s="287"/>
      <c r="Z35703" s="289"/>
    </row>
    <row r="35704" spans="22:26">
      <c r="V35704" s="288"/>
      <c r="W35704" s="287"/>
      <c r="Z35704" s="289"/>
    </row>
    <row r="35705" spans="22:26">
      <c r="V35705" s="288"/>
      <c r="W35705" s="287"/>
      <c r="Z35705" s="289"/>
    </row>
    <row r="35706" spans="22:26">
      <c r="V35706" s="288"/>
      <c r="W35706" s="287"/>
      <c r="Z35706" s="289"/>
    </row>
    <row r="35707" spans="22:26">
      <c r="V35707" s="288"/>
      <c r="W35707" s="287"/>
      <c r="Z35707" s="289"/>
    </row>
    <row r="35708" spans="22:26">
      <c r="V35708" s="288"/>
      <c r="W35708" s="287"/>
      <c r="Z35708" s="289"/>
    </row>
    <row r="35709" spans="22:26">
      <c r="V35709" s="288"/>
      <c r="W35709" s="287"/>
      <c r="Z35709" s="289"/>
    </row>
    <row r="35710" spans="22:26">
      <c r="V35710" s="288"/>
      <c r="W35710" s="287"/>
      <c r="Z35710" s="289"/>
    </row>
    <row r="35711" spans="22:26">
      <c r="V35711" s="288"/>
      <c r="W35711" s="287"/>
      <c r="Z35711" s="289"/>
    </row>
    <row r="35712" spans="22:26">
      <c r="V35712" s="288"/>
      <c r="W35712" s="287"/>
      <c r="Z35712" s="289"/>
    </row>
    <row r="35713" spans="22:26">
      <c r="V35713" s="288"/>
      <c r="W35713" s="287"/>
      <c r="Z35713" s="289"/>
    </row>
    <row r="35714" spans="22:26">
      <c r="V35714" s="288"/>
      <c r="W35714" s="287"/>
      <c r="Z35714" s="289"/>
    </row>
    <row r="35715" spans="22:26">
      <c r="V35715" s="288"/>
      <c r="W35715" s="287"/>
      <c r="Z35715" s="289"/>
    </row>
    <row r="35716" spans="22:26">
      <c r="V35716" s="288"/>
      <c r="W35716" s="287"/>
      <c r="Z35716" s="289"/>
    </row>
    <row r="35717" spans="22:26">
      <c r="V35717" s="288"/>
      <c r="W35717" s="287"/>
      <c r="Z35717" s="289"/>
    </row>
    <row r="35718" spans="22:26">
      <c r="V35718" s="288"/>
      <c r="W35718" s="287"/>
      <c r="Z35718" s="289"/>
    </row>
    <row r="35719" spans="22:26">
      <c r="V35719" s="288"/>
      <c r="W35719" s="287"/>
      <c r="Z35719" s="289"/>
    </row>
    <row r="35720" spans="22:26">
      <c r="V35720" s="288"/>
      <c r="W35720" s="287"/>
      <c r="Z35720" s="289"/>
    </row>
    <row r="35721" spans="22:26">
      <c r="V35721" s="288"/>
      <c r="W35721" s="287"/>
      <c r="Z35721" s="289"/>
    </row>
    <row r="35722" spans="22:26">
      <c r="V35722" s="288"/>
      <c r="W35722" s="287"/>
      <c r="Z35722" s="289"/>
    </row>
    <row r="35723" spans="22:26">
      <c r="V35723" s="288"/>
      <c r="W35723" s="287"/>
      <c r="Z35723" s="289"/>
    </row>
    <row r="35724" spans="22:26">
      <c r="V35724" s="288"/>
      <c r="W35724" s="287"/>
      <c r="Z35724" s="289"/>
    </row>
    <row r="35725" spans="22:26">
      <c r="V35725" s="288"/>
      <c r="W35725" s="287"/>
      <c r="Z35725" s="289"/>
    </row>
    <row r="35726" spans="22:26">
      <c r="V35726" s="288"/>
      <c r="W35726" s="287"/>
      <c r="Z35726" s="289"/>
    </row>
    <row r="35727" spans="22:26">
      <c r="V35727" s="288"/>
      <c r="W35727" s="287"/>
      <c r="Z35727" s="289"/>
    </row>
    <row r="35728" spans="22:26">
      <c r="V35728" s="288"/>
      <c r="W35728" s="287"/>
      <c r="Z35728" s="289"/>
    </row>
    <row r="35729" spans="22:26">
      <c r="V35729" s="288"/>
      <c r="W35729" s="287"/>
      <c r="Z35729" s="289"/>
    </row>
    <row r="35730" spans="22:26">
      <c r="V35730" s="288"/>
      <c r="W35730" s="287"/>
      <c r="Z35730" s="289"/>
    </row>
    <row r="35731" spans="22:26">
      <c r="V35731" s="288"/>
      <c r="W35731" s="287"/>
      <c r="Z35731" s="289"/>
    </row>
    <row r="35732" spans="22:26">
      <c r="V35732" s="288"/>
      <c r="W35732" s="287"/>
      <c r="Z35732" s="289"/>
    </row>
    <row r="35733" spans="22:26">
      <c r="V35733" s="288"/>
      <c r="W35733" s="287"/>
      <c r="Z35733" s="289"/>
    </row>
    <row r="35734" spans="22:26">
      <c r="V35734" s="288"/>
      <c r="W35734" s="287"/>
      <c r="Z35734" s="289"/>
    </row>
    <row r="35735" spans="22:26">
      <c r="V35735" s="288"/>
      <c r="W35735" s="287"/>
      <c r="Z35735" s="289"/>
    </row>
    <row r="35736" spans="22:26">
      <c r="V35736" s="288"/>
      <c r="W35736" s="287"/>
      <c r="Z35736" s="289"/>
    </row>
    <row r="35737" spans="22:26">
      <c r="V35737" s="288"/>
      <c r="W35737" s="287"/>
      <c r="Z35737" s="289"/>
    </row>
    <row r="35738" spans="22:26">
      <c r="V35738" s="288"/>
      <c r="W35738" s="287"/>
      <c r="Z35738" s="289"/>
    </row>
    <row r="35739" spans="22:26">
      <c r="V35739" s="288"/>
      <c r="W35739" s="287"/>
      <c r="Z35739" s="289"/>
    </row>
    <row r="35740" spans="22:26">
      <c r="V35740" s="288"/>
      <c r="W35740" s="287"/>
      <c r="Z35740" s="289"/>
    </row>
    <row r="35741" spans="22:26">
      <c r="V35741" s="288"/>
      <c r="W35741" s="287"/>
      <c r="Z35741" s="289"/>
    </row>
    <row r="35742" spans="22:26">
      <c r="V35742" s="288"/>
      <c r="W35742" s="287"/>
      <c r="Z35742" s="289"/>
    </row>
    <row r="35743" spans="22:26">
      <c r="V35743" s="288"/>
      <c r="W35743" s="287"/>
      <c r="Z35743" s="289"/>
    </row>
    <row r="35744" spans="22:26">
      <c r="V35744" s="288"/>
      <c r="W35744" s="287"/>
      <c r="Z35744" s="289"/>
    </row>
    <row r="35745" spans="22:26">
      <c r="V35745" s="288"/>
      <c r="W35745" s="287"/>
      <c r="Z35745" s="289"/>
    </row>
    <row r="35746" spans="22:26">
      <c r="V35746" s="288"/>
      <c r="W35746" s="287"/>
      <c r="Z35746" s="289"/>
    </row>
    <row r="35747" spans="22:26">
      <c r="V35747" s="288"/>
      <c r="W35747" s="287"/>
      <c r="Z35747" s="289"/>
    </row>
    <row r="35748" spans="22:26">
      <c r="V35748" s="288"/>
      <c r="W35748" s="287"/>
      <c r="Z35748" s="289"/>
    </row>
    <row r="35749" spans="22:26">
      <c r="V35749" s="288"/>
      <c r="W35749" s="287"/>
      <c r="Z35749" s="289"/>
    </row>
    <row r="35750" spans="22:26">
      <c r="V35750" s="288"/>
      <c r="W35750" s="287"/>
      <c r="Z35750" s="289"/>
    </row>
    <row r="35751" spans="22:26">
      <c r="V35751" s="288"/>
      <c r="W35751" s="287"/>
      <c r="Z35751" s="289"/>
    </row>
    <row r="35752" spans="22:26">
      <c r="V35752" s="288"/>
      <c r="W35752" s="287"/>
      <c r="Z35752" s="289"/>
    </row>
    <row r="35753" spans="22:26">
      <c r="V35753" s="288"/>
      <c r="W35753" s="287"/>
      <c r="Z35753" s="289"/>
    </row>
    <row r="35754" spans="22:26">
      <c r="V35754" s="288"/>
      <c r="W35754" s="287"/>
      <c r="Z35754" s="289"/>
    </row>
    <row r="35755" spans="22:26">
      <c r="V35755" s="288"/>
      <c r="W35755" s="287"/>
      <c r="Z35755" s="289"/>
    </row>
    <row r="35756" spans="22:26">
      <c r="V35756" s="288"/>
      <c r="W35756" s="287"/>
      <c r="Z35756" s="289"/>
    </row>
    <row r="35757" spans="22:26">
      <c r="V35757" s="288"/>
      <c r="W35757" s="287"/>
      <c r="Z35757" s="289"/>
    </row>
    <row r="35758" spans="22:26">
      <c r="V35758" s="288"/>
      <c r="W35758" s="287"/>
      <c r="Z35758" s="289"/>
    </row>
    <row r="35759" spans="22:26">
      <c r="V35759" s="288"/>
      <c r="W35759" s="287"/>
      <c r="Z35759" s="289"/>
    </row>
    <row r="35760" spans="22:26">
      <c r="V35760" s="288"/>
      <c r="W35760" s="287"/>
      <c r="Z35760" s="289"/>
    </row>
    <row r="35761" spans="22:26">
      <c r="V35761" s="288"/>
      <c r="W35761" s="287"/>
      <c r="Z35761" s="289"/>
    </row>
    <row r="35762" spans="22:26">
      <c r="V35762" s="288"/>
      <c r="W35762" s="287"/>
      <c r="Z35762" s="289"/>
    </row>
    <row r="35763" spans="22:26">
      <c r="V35763" s="288"/>
      <c r="W35763" s="287"/>
      <c r="Z35763" s="289"/>
    </row>
    <row r="35764" spans="22:26">
      <c r="V35764" s="288"/>
      <c r="W35764" s="287"/>
      <c r="Z35764" s="289"/>
    </row>
    <row r="35765" spans="22:26">
      <c r="V35765" s="288"/>
      <c r="W35765" s="287"/>
      <c r="Z35765" s="289"/>
    </row>
    <row r="35766" spans="22:26">
      <c r="V35766" s="288"/>
      <c r="W35766" s="287"/>
      <c r="Z35766" s="289"/>
    </row>
    <row r="35767" spans="22:26">
      <c r="V35767" s="288"/>
      <c r="W35767" s="287"/>
      <c r="Z35767" s="289"/>
    </row>
    <row r="35768" spans="22:26">
      <c r="V35768" s="288"/>
      <c r="W35768" s="287"/>
      <c r="Z35768" s="289"/>
    </row>
    <row r="35769" spans="22:26">
      <c r="V35769" s="288"/>
      <c r="W35769" s="287"/>
      <c r="Z35769" s="289"/>
    </row>
    <row r="35770" spans="22:26">
      <c r="V35770" s="288"/>
      <c r="W35770" s="287"/>
      <c r="Z35770" s="289"/>
    </row>
    <row r="35771" spans="22:26">
      <c r="V35771" s="288"/>
      <c r="W35771" s="287"/>
      <c r="Z35771" s="289"/>
    </row>
    <row r="35772" spans="22:26">
      <c r="V35772" s="288"/>
      <c r="W35772" s="287"/>
      <c r="Z35772" s="289"/>
    </row>
    <row r="35773" spans="22:26">
      <c r="V35773" s="288"/>
      <c r="W35773" s="287"/>
      <c r="Z35773" s="289"/>
    </row>
    <row r="35774" spans="22:26">
      <c r="V35774" s="288"/>
      <c r="W35774" s="287"/>
      <c r="Z35774" s="289"/>
    </row>
    <row r="35775" spans="22:26">
      <c r="V35775" s="288"/>
      <c r="W35775" s="287"/>
      <c r="Z35775" s="289"/>
    </row>
    <row r="35776" spans="22:26">
      <c r="V35776" s="288"/>
      <c r="W35776" s="287"/>
      <c r="Z35776" s="289"/>
    </row>
    <row r="35777" spans="22:26">
      <c r="V35777" s="288"/>
      <c r="W35777" s="287"/>
      <c r="Z35777" s="289"/>
    </row>
    <row r="35778" spans="22:26">
      <c r="V35778" s="288"/>
      <c r="W35778" s="287"/>
      <c r="Z35778" s="289"/>
    </row>
    <row r="35779" spans="22:26">
      <c r="V35779" s="288"/>
      <c r="W35779" s="287"/>
      <c r="Z35779" s="289"/>
    </row>
    <row r="35780" spans="22:26">
      <c r="V35780" s="288"/>
      <c r="W35780" s="287"/>
      <c r="Z35780" s="289"/>
    </row>
    <row r="35781" spans="22:26">
      <c r="V35781" s="288"/>
      <c r="W35781" s="287"/>
      <c r="Z35781" s="289"/>
    </row>
    <row r="35782" spans="22:26">
      <c r="V35782" s="288"/>
      <c r="W35782" s="287"/>
      <c r="Z35782" s="289"/>
    </row>
    <row r="35783" spans="22:26">
      <c r="V35783" s="288"/>
      <c r="W35783" s="287"/>
      <c r="Z35783" s="289"/>
    </row>
    <row r="35784" spans="22:26">
      <c r="V35784" s="288"/>
      <c r="W35784" s="287"/>
      <c r="Z35784" s="289"/>
    </row>
    <row r="35785" spans="22:26">
      <c r="V35785" s="288"/>
      <c r="W35785" s="287"/>
      <c r="Z35785" s="289"/>
    </row>
    <row r="35786" spans="22:26">
      <c r="V35786" s="288"/>
      <c r="W35786" s="287"/>
      <c r="Z35786" s="289"/>
    </row>
    <row r="35787" spans="22:26">
      <c r="V35787" s="288"/>
      <c r="W35787" s="287"/>
      <c r="Z35787" s="289"/>
    </row>
    <row r="35788" spans="22:26">
      <c r="V35788" s="288"/>
      <c r="W35788" s="287"/>
      <c r="Z35788" s="289"/>
    </row>
    <row r="35789" spans="22:26">
      <c r="V35789" s="288"/>
      <c r="W35789" s="287"/>
      <c r="Z35789" s="289"/>
    </row>
    <row r="35790" spans="22:26">
      <c r="V35790" s="288"/>
      <c r="W35790" s="287"/>
      <c r="Z35790" s="289"/>
    </row>
    <row r="35791" spans="22:26">
      <c r="V35791" s="288"/>
      <c r="W35791" s="287"/>
      <c r="Z35791" s="289"/>
    </row>
    <row r="35792" spans="22:26">
      <c r="V35792" s="288"/>
      <c r="W35792" s="287"/>
      <c r="Z35792" s="289"/>
    </row>
    <row r="35793" spans="22:26">
      <c r="V35793" s="288"/>
      <c r="W35793" s="287"/>
      <c r="Z35793" s="289"/>
    </row>
    <row r="35794" spans="22:26">
      <c r="V35794" s="288"/>
      <c r="W35794" s="287"/>
      <c r="Z35794" s="289"/>
    </row>
    <row r="35795" spans="22:26">
      <c r="V35795" s="288"/>
      <c r="W35795" s="287"/>
      <c r="Z35795" s="289"/>
    </row>
    <row r="35796" spans="22:26">
      <c r="V35796" s="288"/>
      <c r="W35796" s="287"/>
      <c r="Z35796" s="289"/>
    </row>
    <row r="35797" spans="22:26">
      <c r="V35797" s="288"/>
      <c r="W35797" s="287"/>
      <c r="Z35797" s="289"/>
    </row>
    <row r="35798" spans="22:26">
      <c r="V35798" s="288"/>
      <c r="W35798" s="287"/>
      <c r="Z35798" s="289"/>
    </row>
    <row r="35799" spans="22:26">
      <c r="V35799" s="288"/>
      <c r="W35799" s="287"/>
      <c r="Z35799" s="289"/>
    </row>
    <row r="35800" spans="22:26">
      <c r="V35800" s="288"/>
      <c r="W35800" s="287"/>
      <c r="Z35800" s="289"/>
    </row>
    <row r="35801" spans="22:26">
      <c r="V35801" s="288"/>
      <c r="W35801" s="287"/>
      <c r="Z35801" s="289"/>
    </row>
    <row r="35802" spans="22:26">
      <c r="V35802" s="288"/>
      <c r="W35802" s="287"/>
      <c r="Z35802" s="289"/>
    </row>
    <row r="35803" spans="22:26">
      <c r="V35803" s="288"/>
      <c r="W35803" s="287"/>
      <c r="Z35803" s="289"/>
    </row>
    <row r="35804" spans="22:26">
      <c r="V35804" s="288"/>
      <c r="W35804" s="287"/>
      <c r="Z35804" s="289"/>
    </row>
    <row r="35805" spans="22:26">
      <c r="V35805" s="288"/>
      <c r="W35805" s="287"/>
      <c r="Z35805" s="289"/>
    </row>
    <row r="35806" spans="22:26">
      <c r="V35806" s="288"/>
      <c r="W35806" s="287"/>
      <c r="Z35806" s="289"/>
    </row>
    <row r="35807" spans="22:26">
      <c r="V35807" s="288"/>
      <c r="W35807" s="287"/>
      <c r="Z35807" s="289"/>
    </row>
    <row r="35808" spans="22:26">
      <c r="V35808" s="288"/>
      <c r="W35808" s="287"/>
      <c r="Z35808" s="289"/>
    </row>
    <row r="35809" spans="22:26">
      <c r="V35809" s="288"/>
      <c r="W35809" s="287"/>
      <c r="Z35809" s="289"/>
    </row>
    <row r="35810" spans="22:26">
      <c r="V35810" s="288"/>
      <c r="W35810" s="287"/>
      <c r="Z35810" s="289"/>
    </row>
    <row r="35811" spans="22:26">
      <c r="V35811" s="288"/>
      <c r="W35811" s="287"/>
      <c r="Z35811" s="289"/>
    </row>
    <row r="35812" spans="22:26">
      <c r="V35812" s="288"/>
      <c r="W35812" s="287"/>
      <c r="Z35812" s="289"/>
    </row>
    <row r="35813" spans="22:26">
      <c r="V35813" s="288"/>
      <c r="W35813" s="287"/>
      <c r="Z35813" s="289"/>
    </row>
    <row r="35814" spans="22:26">
      <c r="V35814" s="288"/>
      <c r="W35814" s="287"/>
      <c r="Z35814" s="289"/>
    </row>
    <row r="35815" spans="22:26">
      <c r="V35815" s="288"/>
      <c r="W35815" s="287"/>
      <c r="Z35815" s="289"/>
    </row>
    <row r="35816" spans="22:26">
      <c r="V35816" s="288"/>
      <c r="W35816" s="287"/>
      <c r="Z35816" s="289"/>
    </row>
    <row r="35817" spans="22:26">
      <c r="V35817" s="288"/>
      <c r="W35817" s="287"/>
      <c r="Z35817" s="289"/>
    </row>
    <row r="35818" spans="22:26">
      <c r="V35818" s="288"/>
      <c r="W35818" s="287"/>
      <c r="Z35818" s="289"/>
    </row>
    <row r="35819" spans="22:26">
      <c r="V35819" s="288"/>
      <c r="W35819" s="287"/>
      <c r="Z35819" s="289"/>
    </row>
    <row r="35820" spans="22:26">
      <c r="V35820" s="288"/>
      <c r="W35820" s="287"/>
      <c r="Z35820" s="289"/>
    </row>
    <row r="35821" spans="22:26">
      <c r="V35821" s="288"/>
      <c r="W35821" s="287"/>
      <c r="Z35821" s="289"/>
    </row>
    <row r="35822" spans="22:26">
      <c r="V35822" s="288"/>
      <c r="W35822" s="287"/>
      <c r="Z35822" s="289"/>
    </row>
    <row r="35823" spans="22:26">
      <c r="V35823" s="288"/>
      <c r="W35823" s="287"/>
      <c r="Z35823" s="289"/>
    </row>
    <row r="35824" spans="22:26">
      <c r="V35824" s="288"/>
      <c r="W35824" s="287"/>
      <c r="Z35824" s="289"/>
    </row>
    <row r="35825" spans="22:26">
      <c r="V35825" s="288"/>
      <c r="W35825" s="287"/>
      <c r="Z35825" s="289"/>
    </row>
    <row r="35826" spans="22:26">
      <c r="V35826" s="288"/>
      <c r="W35826" s="287"/>
      <c r="Z35826" s="289"/>
    </row>
    <row r="35827" spans="22:26">
      <c r="V35827" s="288"/>
      <c r="W35827" s="287"/>
      <c r="Z35827" s="289"/>
    </row>
    <row r="35828" spans="22:26">
      <c r="V35828" s="288"/>
      <c r="W35828" s="287"/>
      <c r="Z35828" s="289"/>
    </row>
    <row r="35829" spans="22:26">
      <c r="V35829" s="288"/>
      <c r="W35829" s="287"/>
      <c r="Z35829" s="289"/>
    </row>
    <row r="35830" spans="22:26">
      <c r="V35830" s="288"/>
      <c r="W35830" s="287"/>
      <c r="Z35830" s="289"/>
    </row>
    <row r="35831" spans="22:26">
      <c r="V35831" s="288"/>
      <c r="W35831" s="287"/>
      <c r="Z35831" s="289"/>
    </row>
    <row r="35832" spans="22:26">
      <c r="V35832" s="288"/>
      <c r="W35832" s="287"/>
      <c r="Z35832" s="289"/>
    </row>
    <row r="35833" spans="22:26">
      <c r="V35833" s="288"/>
      <c r="W35833" s="287"/>
      <c r="Z35833" s="289"/>
    </row>
    <row r="35834" spans="22:26">
      <c r="V35834" s="288"/>
      <c r="W35834" s="287"/>
      <c r="Z35834" s="289"/>
    </row>
    <row r="35835" spans="22:26">
      <c r="V35835" s="288"/>
      <c r="W35835" s="287"/>
      <c r="Z35835" s="289"/>
    </row>
    <row r="35836" spans="22:26">
      <c r="V35836" s="288"/>
      <c r="W35836" s="287"/>
      <c r="Z35836" s="289"/>
    </row>
    <row r="35837" spans="22:26">
      <c r="V35837" s="288"/>
      <c r="W35837" s="287"/>
      <c r="Z35837" s="289"/>
    </row>
    <row r="35838" spans="22:26">
      <c r="V35838" s="288"/>
      <c r="W35838" s="287"/>
      <c r="Z35838" s="289"/>
    </row>
    <row r="35839" spans="22:26">
      <c r="V35839" s="288"/>
      <c r="W35839" s="287"/>
      <c r="Z35839" s="289"/>
    </row>
    <row r="35840" spans="22:26">
      <c r="V35840" s="288"/>
      <c r="W35840" s="287"/>
      <c r="Z35840" s="289"/>
    </row>
    <row r="35841" spans="22:26">
      <c r="V35841" s="288"/>
      <c r="W35841" s="287"/>
      <c r="Z35841" s="289"/>
    </row>
    <row r="35842" spans="22:26">
      <c r="V35842" s="288"/>
      <c r="W35842" s="287"/>
      <c r="Z35842" s="289"/>
    </row>
    <row r="35843" spans="22:26">
      <c r="V35843" s="288"/>
      <c r="W35843" s="287"/>
      <c r="Z35843" s="289"/>
    </row>
    <row r="35844" spans="22:26">
      <c r="V35844" s="288"/>
      <c r="W35844" s="287"/>
      <c r="Z35844" s="289"/>
    </row>
    <row r="35845" spans="22:26">
      <c r="V35845" s="288"/>
      <c r="W35845" s="287"/>
      <c r="Z35845" s="289"/>
    </row>
    <row r="35846" spans="22:26">
      <c r="V35846" s="288"/>
      <c r="W35846" s="287"/>
      <c r="Z35846" s="289"/>
    </row>
    <row r="35847" spans="22:26">
      <c r="V35847" s="288"/>
      <c r="W35847" s="287"/>
      <c r="Z35847" s="289"/>
    </row>
    <row r="35848" spans="22:26">
      <c r="V35848" s="288"/>
      <c r="W35848" s="287"/>
      <c r="Z35848" s="289"/>
    </row>
    <row r="35849" spans="22:26">
      <c r="V35849" s="288"/>
      <c r="W35849" s="287"/>
      <c r="Z35849" s="289"/>
    </row>
    <row r="35850" spans="22:26">
      <c r="V35850" s="288"/>
      <c r="W35850" s="287"/>
      <c r="Z35850" s="289"/>
    </row>
    <row r="35851" spans="22:26">
      <c r="V35851" s="288"/>
      <c r="W35851" s="287"/>
      <c r="Z35851" s="289"/>
    </row>
    <row r="35852" spans="22:26">
      <c r="V35852" s="288"/>
      <c r="W35852" s="287"/>
      <c r="Z35852" s="289"/>
    </row>
    <row r="35853" spans="22:26">
      <c r="V35853" s="288"/>
      <c r="W35853" s="287"/>
      <c r="Z35853" s="289"/>
    </row>
    <row r="35854" spans="22:26">
      <c r="V35854" s="288"/>
      <c r="W35854" s="287"/>
      <c r="Z35854" s="289"/>
    </row>
    <row r="35855" spans="22:26">
      <c r="V35855" s="288"/>
      <c r="W35855" s="287"/>
      <c r="Z35855" s="289"/>
    </row>
    <row r="35856" spans="22:26">
      <c r="V35856" s="288"/>
      <c r="W35856" s="287"/>
      <c r="Z35856" s="289"/>
    </row>
    <row r="35857" spans="22:26">
      <c r="V35857" s="288"/>
      <c r="W35857" s="287"/>
      <c r="Z35857" s="289"/>
    </row>
    <row r="35858" spans="22:26">
      <c r="V35858" s="288"/>
      <c r="W35858" s="287"/>
      <c r="Z35858" s="289"/>
    </row>
    <row r="35859" spans="22:26">
      <c r="V35859" s="288"/>
      <c r="W35859" s="287"/>
      <c r="Z35859" s="289"/>
    </row>
    <row r="35860" spans="22:26">
      <c r="V35860" s="288"/>
      <c r="W35860" s="287"/>
      <c r="Z35860" s="289"/>
    </row>
    <row r="35861" spans="22:26">
      <c r="V35861" s="288"/>
      <c r="W35861" s="287"/>
      <c r="Z35861" s="289"/>
    </row>
    <row r="35862" spans="22:26">
      <c r="V35862" s="288"/>
      <c r="W35862" s="287"/>
      <c r="Z35862" s="289"/>
    </row>
    <row r="35863" spans="22:26">
      <c r="V35863" s="288"/>
      <c r="W35863" s="287"/>
      <c r="Z35863" s="289"/>
    </row>
    <row r="35864" spans="22:26">
      <c r="V35864" s="288"/>
      <c r="W35864" s="287"/>
      <c r="Z35864" s="289"/>
    </row>
    <row r="35865" spans="22:26">
      <c r="V35865" s="288"/>
      <c r="W35865" s="287"/>
      <c r="Z35865" s="289"/>
    </row>
    <row r="35866" spans="22:26">
      <c r="V35866" s="288"/>
      <c r="W35866" s="287"/>
      <c r="Z35866" s="289"/>
    </row>
    <row r="35867" spans="22:26">
      <c r="V35867" s="288"/>
      <c r="W35867" s="287"/>
      <c r="Z35867" s="289"/>
    </row>
    <row r="35868" spans="22:26">
      <c r="V35868" s="288"/>
      <c r="W35868" s="287"/>
      <c r="Z35868" s="289"/>
    </row>
    <row r="35869" spans="22:26">
      <c r="V35869" s="288"/>
      <c r="W35869" s="287"/>
      <c r="Z35869" s="289"/>
    </row>
    <row r="35870" spans="22:26">
      <c r="V35870" s="288"/>
      <c r="W35870" s="287"/>
      <c r="Z35870" s="289"/>
    </row>
    <row r="35871" spans="22:26">
      <c r="V35871" s="288"/>
      <c r="W35871" s="287"/>
      <c r="Z35871" s="289"/>
    </row>
    <row r="35872" spans="22:26">
      <c r="V35872" s="288"/>
      <c r="W35872" s="287"/>
      <c r="Z35872" s="289"/>
    </row>
    <row r="35873" spans="22:26">
      <c r="V35873" s="288"/>
      <c r="W35873" s="287"/>
      <c r="Z35873" s="289"/>
    </row>
    <row r="35874" spans="22:26">
      <c r="V35874" s="288"/>
      <c r="W35874" s="287"/>
      <c r="Z35874" s="289"/>
    </row>
    <row r="35875" spans="22:26">
      <c r="V35875" s="288"/>
      <c r="W35875" s="287"/>
      <c r="Z35875" s="289"/>
    </row>
    <row r="35876" spans="22:26">
      <c r="V35876" s="288"/>
      <c r="W35876" s="287"/>
      <c r="Z35876" s="289"/>
    </row>
    <row r="35877" spans="22:26">
      <c r="V35877" s="288"/>
      <c r="W35877" s="287"/>
      <c r="Z35877" s="289"/>
    </row>
    <row r="35878" spans="22:26">
      <c r="V35878" s="288"/>
      <c r="W35878" s="287"/>
      <c r="Z35878" s="289"/>
    </row>
    <row r="35879" spans="22:26">
      <c r="V35879" s="288"/>
      <c r="W35879" s="287"/>
      <c r="Z35879" s="289"/>
    </row>
    <row r="35880" spans="22:26">
      <c r="V35880" s="288"/>
      <c r="W35880" s="287"/>
      <c r="Z35880" s="289"/>
    </row>
    <row r="35881" spans="22:26">
      <c r="V35881" s="288"/>
      <c r="W35881" s="287"/>
      <c r="Z35881" s="289"/>
    </row>
    <row r="35882" spans="22:26">
      <c r="V35882" s="288"/>
      <c r="W35882" s="287"/>
      <c r="Z35882" s="289"/>
    </row>
    <row r="35883" spans="22:26">
      <c r="V35883" s="288"/>
      <c r="W35883" s="287"/>
      <c r="Z35883" s="289"/>
    </row>
    <row r="35884" spans="22:26">
      <c r="V35884" s="288"/>
      <c r="W35884" s="287"/>
      <c r="Z35884" s="289"/>
    </row>
    <row r="35885" spans="22:26">
      <c r="V35885" s="288"/>
      <c r="W35885" s="287"/>
      <c r="Z35885" s="289"/>
    </row>
    <row r="35886" spans="22:26">
      <c r="V35886" s="288"/>
      <c r="W35886" s="287"/>
      <c r="Z35886" s="289"/>
    </row>
    <row r="35887" spans="22:26">
      <c r="V35887" s="288"/>
      <c r="W35887" s="287"/>
      <c r="Z35887" s="289"/>
    </row>
    <row r="35888" spans="22:26">
      <c r="V35888" s="288"/>
      <c r="W35888" s="287"/>
      <c r="Z35888" s="289"/>
    </row>
    <row r="35889" spans="22:26">
      <c r="V35889" s="288"/>
      <c r="W35889" s="287"/>
      <c r="Z35889" s="289"/>
    </row>
    <row r="35890" spans="22:26">
      <c r="V35890" s="288"/>
      <c r="W35890" s="287"/>
      <c r="Z35890" s="289"/>
    </row>
    <row r="35891" spans="22:26">
      <c r="V35891" s="288"/>
      <c r="W35891" s="287"/>
      <c r="Z35891" s="289"/>
    </row>
    <row r="35892" spans="22:26">
      <c r="V35892" s="288"/>
      <c r="W35892" s="287"/>
      <c r="Z35892" s="289"/>
    </row>
    <row r="35893" spans="22:26">
      <c r="V35893" s="288"/>
      <c r="W35893" s="287"/>
      <c r="Z35893" s="289"/>
    </row>
    <row r="35894" spans="22:26">
      <c r="V35894" s="288"/>
      <c r="W35894" s="287"/>
      <c r="Z35894" s="289"/>
    </row>
    <row r="35895" spans="22:26">
      <c r="V35895" s="288"/>
      <c r="W35895" s="287"/>
      <c r="Z35895" s="289"/>
    </row>
    <row r="35896" spans="22:26">
      <c r="V35896" s="288"/>
      <c r="W35896" s="287"/>
      <c r="Z35896" s="289"/>
    </row>
    <row r="35897" spans="22:26">
      <c r="V35897" s="288"/>
      <c r="W35897" s="287"/>
      <c r="Z35897" s="289"/>
    </row>
    <row r="35898" spans="22:26">
      <c r="V35898" s="288"/>
      <c r="W35898" s="287"/>
      <c r="Z35898" s="289"/>
    </row>
    <row r="35899" spans="22:26">
      <c r="V35899" s="288"/>
      <c r="W35899" s="287"/>
      <c r="Z35899" s="289"/>
    </row>
    <row r="35900" spans="22:26">
      <c r="V35900" s="288"/>
      <c r="W35900" s="287"/>
      <c r="Z35900" s="289"/>
    </row>
    <row r="35901" spans="22:26">
      <c r="V35901" s="288"/>
      <c r="W35901" s="287"/>
      <c r="Z35901" s="289"/>
    </row>
    <row r="35902" spans="22:26">
      <c r="V35902" s="288"/>
      <c r="W35902" s="287"/>
      <c r="Z35902" s="289"/>
    </row>
    <row r="35903" spans="22:26">
      <c r="V35903" s="288"/>
      <c r="W35903" s="287"/>
      <c r="Z35903" s="289"/>
    </row>
    <row r="35904" spans="22:26">
      <c r="V35904" s="288"/>
      <c r="W35904" s="287"/>
      <c r="Z35904" s="289"/>
    </row>
    <row r="35905" spans="22:26">
      <c r="V35905" s="288"/>
      <c r="W35905" s="287"/>
      <c r="Z35905" s="289"/>
    </row>
    <row r="35906" spans="22:26">
      <c r="V35906" s="288"/>
      <c r="W35906" s="287"/>
      <c r="Z35906" s="289"/>
    </row>
    <row r="35907" spans="22:26">
      <c r="V35907" s="288"/>
      <c r="W35907" s="287"/>
      <c r="Z35907" s="289"/>
    </row>
    <row r="35908" spans="22:26">
      <c r="V35908" s="288"/>
      <c r="W35908" s="287"/>
      <c r="Z35908" s="289"/>
    </row>
    <row r="35909" spans="22:26">
      <c r="V35909" s="288"/>
      <c r="W35909" s="287"/>
      <c r="Z35909" s="289"/>
    </row>
    <row r="35910" spans="22:26">
      <c r="V35910" s="288"/>
      <c r="W35910" s="287"/>
      <c r="Z35910" s="289"/>
    </row>
    <row r="35911" spans="22:26">
      <c r="V35911" s="288"/>
      <c r="W35911" s="287"/>
      <c r="Z35911" s="289"/>
    </row>
    <row r="35912" spans="22:26">
      <c r="V35912" s="288"/>
      <c r="W35912" s="287"/>
      <c r="Z35912" s="289"/>
    </row>
    <row r="35913" spans="22:26">
      <c r="V35913" s="288"/>
      <c r="W35913" s="287"/>
      <c r="Z35913" s="289"/>
    </row>
    <row r="35914" spans="22:26">
      <c r="V35914" s="288"/>
      <c r="W35914" s="287"/>
      <c r="Z35914" s="289"/>
    </row>
    <row r="35915" spans="22:26">
      <c r="V35915" s="288"/>
      <c r="W35915" s="287"/>
      <c r="Z35915" s="289"/>
    </row>
    <row r="35916" spans="22:26">
      <c r="V35916" s="288"/>
      <c r="W35916" s="287"/>
      <c r="Z35916" s="289"/>
    </row>
    <row r="35917" spans="22:26">
      <c r="V35917" s="288"/>
      <c r="W35917" s="287"/>
      <c r="Z35917" s="289"/>
    </row>
    <row r="35918" spans="22:26">
      <c r="V35918" s="288"/>
      <c r="W35918" s="287"/>
      <c r="Z35918" s="289"/>
    </row>
    <row r="35919" spans="22:26">
      <c r="V35919" s="288"/>
      <c r="W35919" s="287"/>
      <c r="Z35919" s="289"/>
    </row>
    <row r="35920" spans="22:26">
      <c r="V35920" s="288"/>
      <c r="W35920" s="287"/>
      <c r="Z35920" s="289"/>
    </row>
    <row r="35921" spans="22:26">
      <c r="V35921" s="288"/>
      <c r="W35921" s="287"/>
      <c r="Z35921" s="289"/>
    </row>
    <row r="35922" spans="22:26">
      <c r="V35922" s="288"/>
      <c r="W35922" s="287"/>
      <c r="Z35922" s="289"/>
    </row>
    <row r="35923" spans="22:26">
      <c r="V35923" s="288"/>
      <c r="W35923" s="287"/>
      <c r="Z35923" s="289"/>
    </row>
    <row r="35924" spans="22:26">
      <c r="V35924" s="288"/>
      <c r="W35924" s="287"/>
      <c r="Z35924" s="289"/>
    </row>
    <row r="35925" spans="22:26">
      <c r="V35925" s="288"/>
      <c r="W35925" s="287"/>
      <c r="Z35925" s="289"/>
    </row>
    <row r="35926" spans="22:26">
      <c r="V35926" s="288"/>
      <c r="W35926" s="287"/>
      <c r="Z35926" s="289"/>
    </row>
    <row r="35927" spans="22:26">
      <c r="V35927" s="288"/>
      <c r="W35927" s="287"/>
      <c r="Z35927" s="289"/>
    </row>
    <row r="35928" spans="22:26">
      <c r="V35928" s="288"/>
      <c r="W35928" s="287"/>
      <c r="Z35928" s="289"/>
    </row>
    <row r="35929" spans="22:26">
      <c r="V35929" s="288"/>
      <c r="W35929" s="287"/>
      <c r="Z35929" s="289"/>
    </row>
    <row r="35930" spans="22:26">
      <c r="V35930" s="288"/>
      <c r="W35930" s="287"/>
      <c r="Z35930" s="289"/>
    </row>
    <row r="35931" spans="22:26">
      <c r="V35931" s="288"/>
      <c r="W35931" s="287"/>
      <c r="Z35931" s="289"/>
    </row>
    <row r="35932" spans="22:26">
      <c r="V35932" s="288"/>
      <c r="W35932" s="287"/>
      <c r="Z35932" s="289"/>
    </row>
    <row r="35933" spans="22:26">
      <c r="V35933" s="288"/>
      <c r="W35933" s="287"/>
      <c r="Z35933" s="289"/>
    </row>
    <row r="35934" spans="22:26">
      <c r="V35934" s="288"/>
      <c r="W35934" s="287"/>
      <c r="Z35934" s="289"/>
    </row>
    <row r="35935" spans="22:26">
      <c r="V35935" s="288"/>
      <c r="W35935" s="287"/>
      <c r="Z35935" s="289"/>
    </row>
    <row r="35936" spans="22:26">
      <c r="V35936" s="288"/>
      <c r="W35936" s="287"/>
      <c r="Z35936" s="289"/>
    </row>
    <row r="35937" spans="22:26">
      <c r="V35937" s="288"/>
      <c r="W35937" s="287"/>
      <c r="Z35937" s="289"/>
    </row>
    <row r="35938" spans="22:26">
      <c r="V35938" s="288"/>
      <c r="W35938" s="287"/>
      <c r="Z35938" s="289"/>
    </row>
    <row r="35939" spans="22:26">
      <c r="V35939" s="288"/>
      <c r="W35939" s="287"/>
      <c r="Z35939" s="289"/>
    </row>
    <row r="35940" spans="22:26">
      <c r="V35940" s="288"/>
      <c r="W35940" s="287"/>
      <c r="Z35940" s="289"/>
    </row>
    <row r="35941" spans="22:26">
      <c r="V35941" s="288"/>
      <c r="W35941" s="287"/>
      <c r="Z35941" s="289"/>
    </row>
    <row r="35942" spans="22:26">
      <c r="V35942" s="288"/>
      <c r="W35942" s="287"/>
      <c r="Z35942" s="289"/>
    </row>
    <row r="35943" spans="22:26">
      <c r="V35943" s="288"/>
      <c r="W35943" s="287"/>
      <c r="Z35943" s="289"/>
    </row>
    <row r="35944" spans="22:26">
      <c r="V35944" s="288"/>
      <c r="W35944" s="287"/>
      <c r="Z35944" s="289"/>
    </row>
    <row r="35945" spans="22:26">
      <c r="V35945" s="288"/>
      <c r="W35945" s="287"/>
      <c r="Z35945" s="289"/>
    </row>
    <row r="35946" spans="22:26">
      <c r="V35946" s="288"/>
      <c r="W35946" s="287"/>
      <c r="Z35946" s="289"/>
    </row>
    <row r="35947" spans="22:26">
      <c r="V35947" s="288"/>
      <c r="W35947" s="287"/>
      <c r="Z35947" s="289"/>
    </row>
    <row r="35948" spans="22:26">
      <c r="V35948" s="288"/>
      <c r="W35948" s="287"/>
      <c r="Z35948" s="289"/>
    </row>
    <row r="35949" spans="22:26">
      <c r="V35949" s="288"/>
      <c r="W35949" s="287"/>
      <c r="Z35949" s="289"/>
    </row>
    <row r="35950" spans="22:26">
      <c r="V35950" s="288"/>
      <c r="W35950" s="287"/>
      <c r="Z35950" s="289"/>
    </row>
    <row r="35951" spans="22:26">
      <c r="V35951" s="288"/>
      <c r="W35951" s="287"/>
      <c r="Z35951" s="289"/>
    </row>
    <row r="35952" spans="22:26">
      <c r="V35952" s="288"/>
      <c r="W35952" s="287"/>
      <c r="Z35952" s="289"/>
    </row>
    <row r="35953" spans="22:26">
      <c r="V35953" s="288"/>
      <c r="W35953" s="287"/>
      <c r="Z35953" s="289"/>
    </row>
    <row r="35954" spans="22:26">
      <c r="V35954" s="288"/>
      <c r="W35954" s="287"/>
      <c r="Z35954" s="289"/>
    </row>
    <row r="35955" spans="22:26">
      <c r="V35955" s="288"/>
      <c r="W35955" s="287"/>
      <c r="Z35955" s="289"/>
    </row>
    <row r="35956" spans="22:26">
      <c r="V35956" s="288"/>
      <c r="W35956" s="287"/>
      <c r="Z35956" s="289"/>
    </row>
    <row r="35957" spans="22:26">
      <c r="V35957" s="288"/>
      <c r="W35957" s="287"/>
      <c r="Z35957" s="289"/>
    </row>
    <row r="35958" spans="22:26">
      <c r="V35958" s="288"/>
      <c r="W35958" s="287"/>
      <c r="Z35958" s="289"/>
    </row>
    <row r="35959" spans="22:26">
      <c r="V35959" s="288"/>
      <c r="W35959" s="287"/>
      <c r="Z35959" s="289"/>
    </row>
    <row r="35960" spans="22:26">
      <c r="V35960" s="288"/>
      <c r="W35960" s="287"/>
      <c r="Z35960" s="289"/>
    </row>
    <row r="35961" spans="22:26">
      <c r="V35961" s="288"/>
      <c r="W35961" s="287"/>
      <c r="Z35961" s="289"/>
    </row>
    <row r="35962" spans="22:26">
      <c r="V35962" s="288"/>
      <c r="W35962" s="287"/>
      <c r="Z35962" s="289"/>
    </row>
    <row r="35963" spans="22:26">
      <c r="V35963" s="288"/>
      <c r="W35963" s="287"/>
      <c r="Z35963" s="289"/>
    </row>
    <row r="35964" spans="22:26">
      <c r="V35964" s="288"/>
      <c r="W35964" s="287"/>
      <c r="Z35964" s="289"/>
    </row>
    <row r="35965" spans="22:26">
      <c r="V35965" s="288"/>
      <c r="W35965" s="287"/>
      <c r="Z35965" s="289"/>
    </row>
    <row r="35966" spans="22:26">
      <c r="V35966" s="288"/>
      <c r="W35966" s="287"/>
      <c r="Z35966" s="289"/>
    </row>
    <row r="35967" spans="22:26">
      <c r="V35967" s="288"/>
      <c r="W35967" s="287"/>
      <c r="Z35967" s="289"/>
    </row>
    <row r="35968" spans="22:26">
      <c r="V35968" s="288"/>
      <c r="W35968" s="287"/>
      <c r="Z35968" s="289"/>
    </row>
    <row r="35969" spans="22:26">
      <c r="V35969" s="288"/>
      <c r="W35969" s="287"/>
      <c r="Z35969" s="289"/>
    </row>
    <row r="35970" spans="22:26">
      <c r="V35970" s="288"/>
      <c r="W35970" s="287"/>
      <c r="Z35970" s="289"/>
    </row>
    <row r="35971" spans="22:26">
      <c r="V35971" s="288"/>
      <c r="W35971" s="287"/>
      <c r="Z35971" s="289"/>
    </row>
    <row r="35972" spans="22:26">
      <c r="V35972" s="288"/>
      <c r="W35972" s="287"/>
      <c r="Z35972" s="289"/>
    </row>
    <row r="35973" spans="22:26">
      <c r="V35973" s="288"/>
      <c r="W35973" s="287"/>
      <c r="Z35973" s="289"/>
    </row>
    <row r="35974" spans="22:26">
      <c r="V35974" s="288"/>
      <c r="W35974" s="287"/>
      <c r="Z35974" s="289"/>
    </row>
    <row r="35975" spans="22:26">
      <c r="V35975" s="288"/>
      <c r="W35975" s="287"/>
      <c r="Z35975" s="289"/>
    </row>
    <row r="35976" spans="22:26">
      <c r="V35976" s="288"/>
      <c r="W35976" s="287"/>
      <c r="Z35976" s="289"/>
    </row>
    <row r="35977" spans="22:26">
      <c r="V35977" s="288"/>
      <c r="W35977" s="287"/>
      <c r="Z35977" s="289"/>
    </row>
    <row r="35978" spans="22:26">
      <c r="V35978" s="288"/>
      <c r="W35978" s="287"/>
      <c r="Z35978" s="289"/>
    </row>
    <row r="35979" spans="22:26">
      <c r="V35979" s="288"/>
      <c r="W35979" s="287"/>
      <c r="Z35979" s="289"/>
    </row>
    <row r="35980" spans="22:26">
      <c r="V35980" s="288"/>
      <c r="W35980" s="287"/>
      <c r="Z35980" s="289"/>
    </row>
    <row r="35981" spans="22:26">
      <c r="V35981" s="288"/>
      <c r="W35981" s="287"/>
      <c r="Z35981" s="289"/>
    </row>
    <row r="35982" spans="22:26">
      <c r="V35982" s="288"/>
      <c r="W35982" s="287"/>
      <c r="Z35982" s="289"/>
    </row>
    <row r="35983" spans="22:26">
      <c r="V35983" s="288"/>
      <c r="W35983" s="287"/>
      <c r="Z35983" s="289"/>
    </row>
    <row r="35984" spans="22:26">
      <c r="V35984" s="288"/>
      <c r="W35984" s="287"/>
      <c r="Z35984" s="289"/>
    </row>
    <row r="35985" spans="22:26">
      <c r="V35985" s="288"/>
      <c r="W35985" s="287"/>
      <c r="Z35985" s="289"/>
    </row>
    <row r="35986" spans="22:26">
      <c r="V35986" s="288"/>
      <c r="W35986" s="287"/>
      <c r="Z35986" s="289"/>
    </row>
    <row r="35987" spans="22:26">
      <c r="V35987" s="288"/>
      <c r="W35987" s="287"/>
      <c r="Z35987" s="289"/>
    </row>
    <row r="35988" spans="22:26">
      <c r="V35988" s="288"/>
      <c r="W35988" s="287"/>
      <c r="Z35988" s="289"/>
    </row>
    <row r="35989" spans="22:26">
      <c r="V35989" s="288"/>
      <c r="W35989" s="287"/>
      <c r="Z35989" s="289"/>
    </row>
    <row r="35990" spans="22:26">
      <c r="V35990" s="288"/>
      <c r="W35990" s="287"/>
      <c r="Z35990" s="289"/>
    </row>
    <row r="35991" spans="22:26">
      <c r="V35991" s="288"/>
      <c r="W35991" s="287"/>
      <c r="Z35991" s="289"/>
    </row>
    <row r="35992" spans="22:26">
      <c r="V35992" s="288"/>
      <c r="W35992" s="287"/>
      <c r="Z35992" s="289"/>
    </row>
    <row r="35993" spans="22:26">
      <c r="V35993" s="288"/>
      <c r="W35993" s="287"/>
      <c r="Z35993" s="289"/>
    </row>
    <row r="35994" spans="22:26">
      <c r="V35994" s="288"/>
      <c r="W35994" s="287"/>
      <c r="Z35994" s="289"/>
    </row>
    <row r="35995" spans="22:26">
      <c r="V35995" s="288"/>
      <c r="W35995" s="287"/>
      <c r="Z35995" s="289"/>
    </row>
    <row r="35996" spans="22:26">
      <c r="V35996" s="288"/>
      <c r="W35996" s="287"/>
      <c r="Z35996" s="289"/>
    </row>
    <row r="35997" spans="22:26">
      <c r="V35997" s="288"/>
      <c r="W35997" s="287"/>
      <c r="Z35997" s="289"/>
    </row>
    <row r="35998" spans="22:26">
      <c r="V35998" s="288"/>
      <c r="W35998" s="287"/>
      <c r="Z35998" s="289"/>
    </row>
    <row r="35999" spans="22:26">
      <c r="V35999" s="288"/>
      <c r="W35999" s="287"/>
      <c r="Z35999" s="289"/>
    </row>
    <row r="36000" spans="22:26">
      <c r="V36000" s="288"/>
      <c r="W36000" s="287"/>
      <c r="Z36000" s="289"/>
    </row>
    <row r="36001" spans="22:26">
      <c r="V36001" s="288"/>
      <c r="W36001" s="287"/>
      <c r="Z36001" s="289"/>
    </row>
    <row r="36002" spans="22:26">
      <c r="V36002" s="288"/>
      <c r="W36002" s="287"/>
      <c r="Z36002" s="289"/>
    </row>
    <row r="36003" spans="22:26">
      <c r="V36003" s="288"/>
      <c r="W36003" s="287"/>
      <c r="Z36003" s="289"/>
    </row>
    <row r="36004" spans="22:26">
      <c r="V36004" s="288"/>
      <c r="W36004" s="287"/>
      <c r="Z36004" s="289"/>
    </row>
    <row r="36005" spans="22:26">
      <c r="V36005" s="288"/>
      <c r="W36005" s="287"/>
      <c r="Z36005" s="289"/>
    </row>
    <row r="36006" spans="22:26">
      <c r="V36006" s="288"/>
      <c r="W36006" s="287"/>
      <c r="Z36006" s="289"/>
    </row>
    <row r="36007" spans="22:26">
      <c r="V36007" s="288"/>
      <c r="W36007" s="287"/>
      <c r="Z36007" s="289"/>
    </row>
    <row r="36008" spans="22:26">
      <c r="V36008" s="288"/>
      <c r="W36008" s="287"/>
      <c r="Z36008" s="289"/>
    </row>
    <row r="36009" spans="22:26">
      <c r="V36009" s="288"/>
      <c r="W36009" s="287"/>
      <c r="Z36009" s="289"/>
    </row>
    <row r="36010" spans="22:26">
      <c r="V36010" s="288"/>
      <c r="W36010" s="287"/>
      <c r="Z36010" s="289"/>
    </row>
    <row r="36011" spans="22:26">
      <c r="V36011" s="288"/>
      <c r="W36011" s="287"/>
      <c r="Z36011" s="289"/>
    </row>
    <row r="36012" spans="22:26">
      <c r="V36012" s="288"/>
      <c r="W36012" s="287"/>
      <c r="Z36012" s="289"/>
    </row>
    <row r="36013" spans="22:26">
      <c r="V36013" s="288"/>
      <c r="W36013" s="287"/>
      <c r="Z36013" s="289"/>
    </row>
    <row r="36014" spans="22:26">
      <c r="V36014" s="288"/>
      <c r="W36014" s="287"/>
      <c r="Z36014" s="289"/>
    </row>
    <row r="36015" spans="22:26">
      <c r="V36015" s="288"/>
      <c r="W36015" s="287"/>
      <c r="Z36015" s="289"/>
    </row>
    <row r="36016" spans="22:26">
      <c r="V36016" s="288"/>
      <c r="W36016" s="287"/>
      <c r="Z36016" s="289"/>
    </row>
    <row r="36017" spans="22:26">
      <c r="V36017" s="288"/>
      <c r="W36017" s="287"/>
      <c r="Z36017" s="289"/>
    </row>
    <row r="36018" spans="22:26">
      <c r="V36018" s="288"/>
      <c r="W36018" s="287"/>
      <c r="Z36018" s="289"/>
    </row>
    <row r="36019" spans="22:26">
      <c r="V36019" s="288"/>
      <c r="W36019" s="287"/>
      <c r="Z36019" s="289"/>
    </row>
    <row r="36020" spans="22:26">
      <c r="V36020" s="288"/>
      <c r="W36020" s="287"/>
      <c r="Z36020" s="289"/>
    </row>
    <row r="36021" spans="22:26">
      <c r="V36021" s="288"/>
      <c r="W36021" s="287"/>
      <c r="Z36021" s="289"/>
    </row>
    <row r="36022" spans="22:26">
      <c r="V36022" s="288"/>
      <c r="W36022" s="287"/>
      <c r="Z36022" s="289"/>
    </row>
    <row r="36023" spans="22:26">
      <c r="V36023" s="288"/>
      <c r="W36023" s="287"/>
      <c r="Z36023" s="289"/>
    </row>
    <row r="36024" spans="22:26">
      <c r="V36024" s="288"/>
      <c r="W36024" s="287"/>
      <c r="Z36024" s="289"/>
    </row>
    <row r="36025" spans="22:26">
      <c r="V36025" s="288"/>
      <c r="W36025" s="287"/>
      <c r="Z36025" s="289"/>
    </row>
    <row r="36026" spans="22:26">
      <c r="V36026" s="288"/>
      <c r="W36026" s="287"/>
      <c r="Z36026" s="289"/>
    </row>
    <row r="36027" spans="22:26">
      <c r="V36027" s="288"/>
      <c r="W36027" s="287"/>
      <c r="Z36027" s="289"/>
    </row>
    <row r="36028" spans="22:26">
      <c r="V36028" s="288"/>
      <c r="W36028" s="287"/>
      <c r="Z36028" s="289"/>
    </row>
    <row r="36029" spans="22:26">
      <c r="V36029" s="288"/>
      <c r="W36029" s="287"/>
      <c r="Z36029" s="289"/>
    </row>
    <row r="36030" spans="22:26">
      <c r="V36030" s="288"/>
      <c r="W36030" s="287"/>
      <c r="Z36030" s="289"/>
    </row>
    <row r="36031" spans="22:26">
      <c r="V36031" s="288"/>
      <c r="W36031" s="287"/>
      <c r="Z36031" s="289"/>
    </row>
    <row r="36032" spans="22:26">
      <c r="V36032" s="288"/>
      <c r="W36032" s="287"/>
      <c r="Z36032" s="289"/>
    </row>
    <row r="36033" spans="22:26">
      <c r="V36033" s="288"/>
      <c r="W36033" s="287"/>
      <c r="Z36033" s="289"/>
    </row>
    <row r="36034" spans="22:26">
      <c r="V36034" s="288"/>
      <c r="W36034" s="287"/>
      <c r="Z36034" s="289"/>
    </row>
    <row r="36035" spans="22:26">
      <c r="V36035" s="288"/>
      <c r="W36035" s="287"/>
      <c r="Z36035" s="289"/>
    </row>
    <row r="36036" spans="22:26">
      <c r="V36036" s="288"/>
      <c r="W36036" s="287"/>
      <c r="Z36036" s="289"/>
    </row>
    <row r="36037" spans="22:26">
      <c r="V36037" s="288"/>
      <c r="W36037" s="287"/>
      <c r="Z36037" s="289"/>
    </row>
    <row r="36038" spans="22:26">
      <c r="V36038" s="288"/>
      <c r="W36038" s="287"/>
      <c r="Z36038" s="289"/>
    </row>
    <row r="36039" spans="22:26">
      <c r="V36039" s="288"/>
      <c r="W36039" s="287"/>
      <c r="Z36039" s="289"/>
    </row>
    <row r="36040" spans="22:26">
      <c r="V36040" s="288"/>
      <c r="W36040" s="287"/>
      <c r="Z36040" s="289"/>
    </row>
    <row r="36041" spans="22:26">
      <c r="V36041" s="288"/>
      <c r="W36041" s="287"/>
      <c r="Z36041" s="289"/>
    </row>
    <row r="36042" spans="22:26">
      <c r="V36042" s="288"/>
      <c r="W36042" s="287"/>
      <c r="Z36042" s="289"/>
    </row>
    <row r="36043" spans="22:26">
      <c r="V36043" s="288"/>
      <c r="W36043" s="287"/>
      <c r="Z36043" s="289"/>
    </row>
    <row r="36044" spans="22:26">
      <c r="V36044" s="288"/>
      <c r="W36044" s="287"/>
      <c r="Z36044" s="289"/>
    </row>
    <row r="36045" spans="22:26">
      <c r="V36045" s="288"/>
      <c r="W36045" s="287"/>
      <c r="Z36045" s="289"/>
    </row>
    <row r="36046" spans="22:26">
      <c r="V36046" s="288"/>
      <c r="W36046" s="287"/>
      <c r="Z36046" s="289"/>
    </row>
    <row r="36047" spans="22:26">
      <c r="V36047" s="288"/>
      <c r="W36047" s="287"/>
      <c r="Z36047" s="289"/>
    </row>
    <row r="36048" spans="22:26">
      <c r="V36048" s="288"/>
      <c r="W36048" s="287"/>
      <c r="Z36048" s="289"/>
    </row>
    <row r="36049" spans="22:26">
      <c r="V36049" s="288"/>
      <c r="W36049" s="287"/>
      <c r="Z36049" s="289"/>
    </row>
    <row r="36050" spans="22:26">
      <c r="V36050" s="288"/>
      <c r="W36050" s="287"/>
      <c r="Z36050" s="289"/>
    </row>
    <row r="36051" spans="22:26">
      <c r="V36051" s="288"/>
      <c r="W36051" s="287"/>
      <c r="Z36051" s="289"/>
    </row>
    <row r="36052" spans="22:26">
      <c r="V36052" s="288"/>
      <c r="W36052" s="287"/>
      <c r="Z36052" s="289"/>
    </row>
    <row r="36053" spans="22:26">
      <c r="V36053" s="288"/>
      <c r="W36053" s="287"/>
      <c r="Z36053" s="289"/>
    </row>
    <row r="36054" spans="22:26">
      <c r="V36054" s="288"/>
      <c r="W36054" s="287"/>
      <c r="Z36054" s="289"/>
    </row>
    <row r="36055" spans="22:26">
      <c r="V36055" s="288"/>
      <c r="W36055" s="287"/>
      <c r="Z36055" s="289"/>
    </row>
    <row r="36056" spans="22:26">
      <c r="V36056" s="288"/>
      <c r="W36056" s="287"/>
      <c r="Z36056" s="289"/>
    </row>
    <row r="36057" spans="22:26">
      <c r="V36057" s="288"/>
      <c r="W36057" s="287"/>
      <c r="Z36057" s="289"/>
    </row>
    <row r="36058" spans="22:26">
      <c r="V36058" s="288"/>
      <c r="W36058" s="287"/>
      <c r="Z36058" s="289"/>
    </row>
    <row r="36059" spans="22:26">
      <c r="V36059" s="288"/>
      <c r="W36059" s="287"/>
      <c r="Z36059" s="289"/>
    </row>
    <row r="36060" spans="22:26">
      <c r="V36060" s="288"/>
      <c r="W36060" s="287"/>
      <c r="Z36060" s="289"/>
    </row>
    <row r="36061" spans="22:26">
      <c r="V36061" s="288"/>
      <c r="W36061" s="287"/>
      <c r="Z36061" s="289"/>
    </row>
    <row r="36062" spans="22:26">
      <c r="V36062" s="288"/>
      <c r="W36062" s="287"/>
      <c r="Z36062" s="289"/>
    </row>
    <row r="36063" spans="22:26">
      <c r="V36063" s="288"/>
      <c r="W36063" s="287"/>
      <c r="Z36063" s="289"/>
    </row>
    <row r="36064" spans="22:26">
      <c r="V36064" s="288"/>
      <c r="W36064" s="287"/>
      <c r="Z36064" s="289"/>
    </row>
    <row r="36065" spans="22:26">
      <c r="V36065" s="288"/>
      <c r="W36065" s="287"/>
      <c r="Z36065" s="289"/>
    </row>
    <row r="36066" spans="22:26">
      <c r="V36066" s="288"/>
      <c r="W36066" s="287"/>
      <c r="Z36066" s="289"/>
    </row>
    <row r="36067" spans="22:26">
      <c r="V36067" s="288"/>
      <c r="W36067" s="287"/>
      <c r="Z36067" s="289"/>
    </row>
    <row r="36068" spans="22:26">
      <c r="V36068" s="288"/>
      <c r="W36068" s="287"/>
      <c r="Z36068" s="289"/>
    </row>
    <row r="36069" spans="22:26">
      <c r="V36069" s="288"/>
      <c r="W36069" s="287"/>
      <c r="Z36069" s="289"/>
    </row>
    <row r="36070" spans="22:26">
      <c r="V36070" s="288"/>
      <c r="W36070" s="287"/>
      <c r="Z36070" s="289"/>
    </row>
    <row r="36071" spans="22:26">
      <c r="V36071" s="288"/>
      <c r="W36071" s="287"/>
      <c r="Z36071" s="289"/>
    </row>
    <row r="36072" spans="22:26">
      <c r="V36072" s="288"/>
      <c r="W36072" s="287"/>
      <c r="Z36072" s="289"/>
    </row>
    <row r="36073" spans="22:26">
      <c r="V36073" s="288"/>
      <c r="W36073" s="287"/>
      <c r="Z36073" s="289"/>
    </row>
    <row r="36074" spans="22:26">
      <c r="V36074" s="288"/>
      <c r="W36074" s="287"/>
      <c r="Z36074" s="289"/>
    </row>
    <row r="36075" spans="22:26">
      <c r="V36075" s="288"/>
      <c r="W36075" s="287"/>
      <c r="Z36075" s="289"/>
    </row>
    <row r="36076" spans="22:26">
      <c r="V36076" s="288"/>
      <c r="W36076" s="287"/>
      <c r="Z36076" s="289"/>
    </row>
    <row r="36077" spans="22:26">
      <c r="V36077" s="288"/>
      <c r="W36077" s="287"/>
      <c r="Z36077" s="289"/>
    </row>
    <row r="36078" spans="22:26">
      <c r="V36078" s="288"/>
      <c r="W36078" s="287"/>
      <c r="Z36078" s="289"/>
    </row>
    <row r="36079" spans="22:26">
      <c r="V36079" s="288"/>
      <c r="W36079" s="287"/>
      <c r="Z36079" s="289"/>
    </row>
    <row r="36080" spans="22:26">
      <c r="V36080" s="288"/>
      <c r="W36080" s="287"/>
      <c r="Z36080" s="289"/>
    </row>
    <row r="36081" spans="22:26">
      <c r="V36081" s="288"/>
      <c r="W36081" s="287"/>
      <c r="Z36081" s="289"/>
    </row>
    <row r="36082" spans="22:26">
      <c r="V36082" s="288"/>
      <c r="W36082" s="287"/>
      <c r="Z36082" s="289"/>
    </row>
    <row r="36083" spans="22:26">
      <c r="V36083" s="288"/>
      <c r="W36083" s="287"/>
      <c r="Z36083" s="289"/>
    </row>
    <row r="36084" spans="22:26">
      <c r="V36084" s="288"/>
      <c r="W36084" s="287"/>
      <c r="Z36084" s="289"/>
    </row>
    <row r="36085" spans="22:26">
      <c r="V36085" s="288"/>
      <c r="W36085" s="287"/>
      <c r="Z36085" s="289"/>
    </row>
    <row r="36086" spans="22:26">
      <c r="V36086" s="288"/>
      <c r="W36086" s="287"/>
      <c r="Z36086" s="289"/>
    </row>
    <row r="36087" spans="22:26">
      <c r="V36087" s="288"/>
      <c r="W36087" s="287"/>
      <c r="Z36087" s="289"/>
    </row>
    <row r="36088" spans="22:26">
      <c r="V36088" s="288"/>
      <c r="W36088" s="287"/>
      <c r="Z36088" s="289"/>
    </row>
    <row r="36089" spans="22:26">
      <c r="V36089" s="288"/>
      <c r="W36089" s="287"/>
      <c r="Z36089" s="289"/>
    </row>
    <row r="36090" spans="22:26">
      <c r="V36090" s="288"/>
      <c r="W36090" s="287"/>
      <c r="Z36090" s="289"/>
    </row>
    <row r="36091" spans="22:26">
      <c r="V36091" s="288"/>
      <c r="W36091" s="287"/>
      <c r="Z36091" s="289"/>
    </row>
    <row r="36092" spans="22:26">
      <c r="V36092" s="288"/>
      <c r="W36092" s="287"/>
      <c r="Z36092" s="289"/>
    </row>
    <row r="36093" spans="22:26">
      <c r="V36093" s="288"/>
      <c r="W36093" s="287"/>
      <c r="Z36093" s="289"/>
    </row>
    <row r="36094" spans="22:26">
      <c r="V36094" s="288"/>
      <c r="W36094" s="287"/>
      <c r="Z36094" s="289"/>
    </row>
    <row r="36095" spans="22:26">
      <c r="V36095" s="288"/>
      <c r="W36095" s="287"/>
      <c r="Z36095" s="289"/>
    </row>
    <row r="36096" spans="22:26">
      <c r="V36096" s="288"/>
      <c r="W36096" s="287"/>
      <c r="Z36096" s="289"/>
    </row>
    <row r="36097" spans="22:26">
      <c r="V36097" s="288"/>
      <c r="W36097" s="287"/>
      <c r="Z36097" s="289"/>
    </row>
    <row r="36098" spans="22:26">
      <c r="V36098" s="288"/>
      <c r="W36098" s="287"/>
      <c r="Z36098" s="289"/>
    </row>
    <row r="36099" spans="22:26">
      <c r="V36099" s="288"/>
      <c r="W36099" s="287"/>
      <c r="Z36099" s="289"/>
    </row>
    <row r="36100" spans="22:26">
      <c r="V36100" s="288"/>
      <c r="W36100" s="287"/>
      <c r="Z36100" s="289"/>
    </row>
    <row r="36101" spans="22:26">
      <c r="V36101" s="288"/>
      <c r="W36101" s="287"/>
      <c r="Z36101" s="289"/>
    </row>
    <row r="36102" spans="22:26">
      <c r="V36102" s="288"/>
      <c r="W36102" s="287"/>
      <c r="Z36102" s="289"/>
    </row>
    <row r="36103" spans="22:26">
      <c r="V36103" s="288"/>
      <c r="W36103" s="287"/>
      <c r="Z36103" s="289"/>
    </row>
    <row r="36104" spans="22:26">
      <c r="V36104" s="288"/>
      <c r="W36104" s="287"/>
      <c r="Z36104" s="289"/>
    </row>
    <row r="36105" spans="22:26">
      <c r="V36105" s="288"/>
      <c r="W36105" s="287"/>
      <c r="Z36105" s="289"/>
    </row>
    <row r="36106" spans="22:26">
      <c r="V36106" s="288"/>
      <c r="W36106" s="287"/>
      <c r="Z36106" s="289"/>
    </row>
    <row r="36107" spans="22:26">
      <c r="V36107" s="288"/>
      <c r="W36107" s="287"/>
      <c r="Z36107" s="289"/>
    </row>
    <row r="36108" spans="22:26">
      <c r="V36108" s="288"/>
      <c r="W36108" s="287"/>
      <c r="Z36108" s="289"/>
    </row>
    <row r="36109" spans="22:26">
      <c r="V36109" s="288"/>
      <c r="W36109" s="287"/>
      <c r="Z36109" s="289"/>
    </row>
    <row r="36110" spans="22:26">
      <c r="V36110" s="288"/>
      <c r="W36110" s="287"/>
      <c r="Z36110" s="289"/>
    </row>
    <row r="36111" spans="22:26">
      <c r="V36111" s="288"/>
      <c r="W36111" s="287"/>
      <c r="Z36111" s="289"/>
    </row>
    <row r="36112" spans="22:26">
      <c r="V36112" s="288"/>
      <c r="W36112" s="287"/>
      <c r="Z36112" s="289"/>
    </row>
    <row r="36113" spans="22:26">
      <c r="V36113" s="288"/>
      <c r="W36113" s="287"/>
      <c r="Z36113" s="289"/>
    </row>
    <row r="36114" spans="22:26">
      <c r="V36114" s="288"/>
      <c r="W36114" s="287"/>
      <c r="Z36114" s="289"/>
    </row>
    <row r="36115" spans="22:26">
      <c r="V36115" s="288"/>
      <c r="W36115" s="287"/>
      <c r="Z36115" s="289"/>
    </row>
    <row r="36116" spans="22:26">
      <c r="V36116" s="288"/>
      <c r="W36116" s="287"/>
      <c r="Z36116" s="289"/>
    </row>
    <row r="36117" spans="22:26">
      <c r="V36117" s="288"/>
      <c r="W36117" s="287"/>
      <c r="Z36117" s="289"/>
    </row>
    <row r="36118" spans="22:26">
      <c r="V36118" s="288"/>
      <c r="W36118" s="287"/>
      <c r="Z36118" s="289"/>
    </row>
    <row r="36119" spans="22:26">
      <c r="V36119" s="288"/>
      <c r="W36119" s="287"/>
      <c r="Z36119" s="289"/>
    </row>
    <row r="36120" spans="22:26">
      <c r="V36120" s="288"/>
      <c r="W36120" s="287"/>
      <c r="Z36120" s="289"/>
    </row>
    <row r="36121" spans="22:26">
      <c r="V36121" s="288"/>
      <c r="W36121" s="287"/>
      <c r="Z36121" s="289"/>
    </row>
    <row r="36122" spans="22:26">
      <c r="V36122" s="288"/>
      <c r="W36122" s="287"/>
      <c r="Z36122" s="289"/>
    </row>
    <row r="36123" spans="22:26">
      <c r="V36123" s="288"/>
      <c r="W36123" s="287"/>
      <c r="Z36123" s="289"/>
    </row>
    <row r="36124" spans="22:26">
      <c r="V36124" s="288"/>
      <c r="W36124" s="287"/>
      <c r="Z36124" s="289"/>
    </row>
    <row r="36125" spans="22:26">
      <c r="V36125" s="288"/>
      <c r="W36125" s="287"/>
      <c r="Z36125" s="289"/>
    </row>
    <row r="36126" spans="22:26">
      <c r="V36126" s="288"/>
      <c r="W36126" s="287"/>
      <c r="Z36126" s="289"/>
    </row>
    <row r="36127" spans="22:26">
      <c r="V36127" s="288"/>
      <c r="W36127" s="287"/>
      <c r="Z36127" s="289"/>
    </row>
    <row r="36128" spans="22:26">
      <c r="V36128" s="288"/>
      <c r="W36128" s="287"/>
      <c r="Z36128" s="289"/>
    </row>
    <row r="36129" spans="22:26">
      <c r="V36129" s="288"/>
      <c r="W36129" s="287"/>
      <c r="Z36129" s="289"/>
    </row>
    <row r="36130" spans="22:26">
      <c r="V36130" s="288"/>
      <c r="W36130" s="287"/>
      <c r="Z36130" s="289"/>
    </row>
    <row r="36131" spans="22:26">
      <c r="V36131" s="288"/>
      <c r="W36131" s="287"/>
      <c r="Z36131" s="289"/>
    </row>
    <row r="36132" spans="22:26">
      <c r="V36132" s="288"/>
      <c r="W36132" s="287"/>
      <c r="Z36132" s="289"/>
    </row>
    <row r="36133" spans="22:26">
      <c r="V36133" s="288"/>
      <c r="W36133" s="287"/>
      <c r="Z36133" s="289"/>
    </row>
    <row r="36134" spans="22:26">
      <c r="V36134" s="288"/>
      <c r="W36134" s="287"/>
      <c r="Z36134" s="289"/>
    </row>
    <row r="36135" spans="22:26">
      <c r="V36135" s="288"/>
      <c r="W36135" s="287"/>
      <c r="Z36135" s="289"/>
    </row>
    <row r="36136" spans="22:26">
      <c r="V36136" s="288"/>
      <c r="W36136" s="287"/>
      <c r="Z36136" s="289"/>
    </row>
    <row r="36137" spans="22:26">
      <c r="V36137" s="288"/>
      <c r="W36137" s="287"/>
      <c r="Z36137" s="289"/>
    </row>
    <row r="36138" spans="22:26">
      <c r="V36138" s="288"/>
      <c r="W36138" s="287"/>
      <c r="Z36138" s="289"/>
    </row>
    <row r="36139" spans="22:26">
      <c r="V36139" s="288"/>
      <c r="W36139" s="287"/>
      <c r="Z36139" s="289"/>
    </row>
    <row r="36140" spans="22:26">
      <c r="V36140" s="288"/>
      <c r="W36140" s="287"/>
      <c r="Z36140" s="289"/>
    </row>
    <row r="36141" spans="22:26">
      <c r="V36141" s="288"/>
      <c r="W36141" s="287"/>
      <c r="Z36141" s="289"/>
    </row>
    <row r="36142" spans="22:26">
      <c r="V36142" s="288"/>
      <c r="W36142" s="287"/>
      <c r="Z36142" s="289"/>
    </row>
    <row r="36143" spans="22:26">
      <c r="V36143" s="288"/>
      <c r="W36143" s="287"/>
      <c r="Z36143" s="289"/>
    </row>
    <row r="36144" spans="22:26">
      <c r="V36144" s="288"/>
      <c r="W36144" s="287"/>
      <c r="Z36144" s="289"/>
    </row>
    <row r="36145" spans="22:26">
      <c r="V36145" s="288"/>
      <c r="W36145" s="287"/>
      <c r="Z36145" s="289"/>
    </row>
    <row r="36146" spans="22:26">
      <c r="V36146" s="288"/>
      <c r="W36146" s="287"/>
      <c r="Z36146" s="289"/>
    </row>
    <row r="36147" spans="22:26">
      <c r="V36147" s="288"/>
      <c r="W36147" s="287"/>
      <c r="Z36147" s="289"/>
    </row>
    <row r="36148" spans="22:26">
      <c r="V36148" s="288"/>
      <c r="W36148" s="287"/>
      <c r="Z36148" s="289"/>
    </row>
    <row r="36149" spans="22:26">
      <c r="V36149" s="288"/>
      <c r="W36149" s="287"/>
      <c r="Z36149" s="289"/>
    </row>
    <row r="36150" spans="22:26">
      <c r="V36150" s="288"/>
      <c r="W36150" s="287"/>
      <c r="Z36150" s="289"/>
    </row>
    <row r="36151" spans="22:26">
      <c r="V36151" s="288"/>
      <c r="W36151" s="287"/>
      <c r="Z36151" s="289"/>
    </row>
    <row r="36152" spans="22:26">
      <c r="V36152" s="288"/>
      <c r="W36152" s="287"/>
      <c r="Z36152" s="289"/>
    </row>
    <row r="36153" spans="22:26">
      <c r="V36153" s="288"/>
      <c r="W36153" s="287"/>
      <c r="Z36153" s="289"/>
    </row>
    <row r="36154" spans="22:26">
      <c r="V36154" s="288"/>
      <c r="W36154" s="287"/>
      <c r="Z36154" s="289"/>
    </row>
    <row r="36155" spans="22:26">
      <c r="V36155" s="288"/>
      <c r="W36155" s="287"/>
      <c r="Z36155" s="289"/>
    </row>
    <row r="36156" spans="22:26">
      <c r="V36156" s="288"/>
      <c r="W36156" s="287"/>
      <c r="Z36156" s="289"/>
    </row>
    <row r="36157" spans="22:26">
      <c r="V36157" s="288"/>
      <c r="W36157" s="287"/>
      <c r="Z36157" s="289"/>
    </row>
    <row r="36158" spans="22:26">
      <c r="V36158" s="288"/>
      <c r="W36158" s="287"/>
      <c r="Z36158" s="289"/>
    </row>
    <row r="36159" spans="22:26">
      <c r="V36159" s="288"/>
      <c r="W36159" s="287"/>
      <c r="Z36159" s="289"/>
    </row>
    <row r="36160" spans="22:26">
      <c r="V36160" s="288"/>
      <c r="W36160" s="287"/>
      <c r="Z36160" s="289"/>
    </row>
    <row r="36161" spans="22:26">
      <c r="V36161" s="288"/>
      <c r="W36161" s="287"/>
      <c r="Z36161" s="289"/>
    </row>
    <row r="36162" spans="22:26">
      <c r="V36162" s="288"/>
      <c r="W36162" s="287"/>
      <c r="Z36162" s="289"/>
    </row>
    <row r="36163" spans="22:26">
      <c r="V36163" s="288"/>
      <c r="W36163" s="287"/>
      <c r="Z36163" s="289"/>
    </row>
    <row r="36164" spans="22:26">
      <c r="V36164" s="288"/>
      <c r="W36164" s="287"/>
      <c r="Z36164" s="289"/>
    </row>
    <row r="36165" spans="22:26">
      <c r="V36165" s="288"/>
      <c r="W36165" s="287"/>
      <c r="Z36165" s="289"/>
    </row>
    <row r="36166" spans="22:26">
      <c r="V36166" s="288"/>
      <c r="W36166" s="287"/>
      <c r="Z36166" s="289"/>
    </row>
    <row r="36167" spans="22:26">
      <c r="V36167" s="288"/>
      <c r="W36167" s="287"/>
      <c r="Z36167" s="289"/>
    </row>
    <row r="36168" spans="22:26">
      <c r="V36168" s="288"/>
      <c r="W36168" s="287"/>
      <c r="Z36168" s="289"/>
    </row>
    <row r="36169" spans="22:26">
      <c r="V36169" s="288"/>
      <c r="W36169" s="287"/>
      <c r="Z36169" s="289"/>
    </row>
    <row r="36170" spans="22:26">
      <c r="V36170" s="288"/>
      <c r="W36170" s="287"/>
      <c r="Z36170" s="289"/>
    </row>
    <row r="36171" spans="22:26">
      <c r="V36171" s="288"/>
      <c r="W36171" s="287"/>
      <c r="Z36171" s="289"/>
    </row>
    <row r="36172" spans="22:26">
      <c r="V36172" s="288"/>
      <c r="W36172" s="287"/>
      <c r="Z36172" s="289"/>
    </row>
    <row r="36173" spans="22:26">
      <c r="V36173" s="288"/>
      <c r="W36173" s="287"/>
      <c r="Z36173" s="289"/>
    </row>
    <row r="36174" spans="22:26">
      <c r="V36174" s="288"/>
      <c r="W36174" s="287"/>
      <c r="Z36174" s="289"/>
    </row>
    <row r="36175" spans="22:26">
      <c r="V36175" s="288"/>
      <c r="W36175" s="287"/>
      <c r="Z36175" s="289"/>
    </row>
    <row r="36176" spans="22:26">
      <c r="V36176" s="288"/>
      <c r="W36176" s="287"/>
      <c r="Z36176" s="289"/>
    </row>
    <row r="36177" spans="22:26">
      <c r="V36177" s="288"/>
      <c r="W36177" s="287"/>
      <c r="Z36177" s="289"/>
    </row>
    <row r="36178" spans="22:26">
      <c r="V36178" s="288"/>
      <c r="W36178" s="287"/>
      <c r="Z36178" s="289"/>
    </row>
    <row r="36179" spans="22:26">
      <c r="V36179" s="288"/>
      <c r="W36179" s="287"/>
      <c r="Z36179" s="289"/>
    </row>
    <row r="36180" spans="22:26">
      <c r="V36180" s="288"/>
      <c r="W36180" s="287"/>
      <c r="Z36180" s="289"/>
    </row>
    <row r="36181" spans="22:26">
      <c r="V36181" s="288"/>
      <c r="W36181" s="287"/>
      <c r="Z36181" s="289"/>
    </row>
    <row r="36182" spans="22:26">
      <c r="V36182" s="288"/>
      <c r="W36182" s="287"/>
      <c r="Z36182" s="289"/>
    </row>
    <row r="36183" spans="22:26">
      <c r="V36183" s="288"/>
      <c r="W36183" s="287"/>
      <c r="Z36183" s="289"/>
    </row>
    <row r="36184" spans="22:26">
      <c r="V36184" s="288"/>
      <c r="W36184" s="287"/>
      <c r="Z36184" s="289"/>
    </row>
    <row r="36185" spans="22:26">
      <c r="V36185" s="288"/>
      <c r="W36185" s="287"/>
      <c r="Z36185" s="289"/>
    </row>
    <row r="36186" spans="22:26">
      <c r="V36186" s="288"/>
      <c r="W36186" s="287"/>
      <c r="Z36186" s="289"/>
    </row>
    <row r="36187" spans="22:26">
      <c r="V36187" s="288"/>
      <c r="W36187" s="287"/>
      <c r="Z36187" s="289"/>
    </row>
    <row r="36188" spans="22:26">
      <c r="V36188" s="288"/>
      <c r="W36188" s="287"/>
      <c r="Z36188" s="289"/>
    </row>
    <row r="36189" spans="22:26">
      <c r="V36189" s="288"/>
      <c r="W36189" s="287"/>
      <c r="Z36189" s="289"/>
    </row>
    <row r="36190" spans="22:26">
      <c r="V36190" s="288"/>
      <c r="W36190" s="287"/>
      <c r="Z36190" s="289"/>
    </row>
    <row r="36191" spans="22:26">
      <c r="V36191" s="288"/>
      <c r="W36191" s="287"/>
      <c r="Z36191" s="289"/>
    </row>
    <row r="36192" spans="22:26">
      <c r="V36192" s="288"/>
      <c r="W36192" s="287"/>
      <c r="Z36192" s="289"/>
    </row>
    <row r="36193" spans="22:26">
      <c r="V36193" s="288"/>
      <c r="W36193" s="287"/>
      <c r="Z36193" s="289"/>
    </row>
    <row r="36194" spans="22:26">
      <c r="V36194" s="288"/>
      <c r="W36194" s="287"/>
      <c r="Z36194" s="289"/>
    </row>
    <row r="36195" spans="22:26">
      <c r="V36195" s="288"/>
      <c r="W36195" s="287"/>
      <c r="Z36195" s="289"/>
    </row>
    <row r="36196" spans="22:26">
      <c r="V36196" s="288"/>
      <c r="W36196" s="287"/>
      <c r="Z36196" s="289"/>
    </row>
    <row r="36197" spans="22:26">
      <c r="V36197" s="288"/>
      <c r="W36197" s="287"/>
      <c r="Z36197" s="289"/>
    </row>
    <row r="36198" spans="22:26">
      <c r="V36198" s="288"/>
      <c r="W36198" s="287"/>
      <c r="Z36198" s="289"/>
    </row>
    <row r="36199" spans="22:26">
      <c r="V36199" s="288"/>
      <c r="W36199" s="287"/>
      <c r="Z36199" s="289"/>
    </row>
    <row r="36200" spans="22:26">
      <c r="V36200" s="288"/>
      <c r="W36200" s="287"/>
      <c r="Z36200" s="289"/>
    </row>
    <row r="36201" spans="22:26">
      <c r="V36201" s="288"/>
      <c r="W36201" s="287"/>
      <c r="Z36201" s="289"/>
    </row>
    <row r="36202" spans="22:26">
      <c r="V36202" s="288"/>
      <c r="W36202" s="287"/>
      <c r="Z36202" s="289"/>
    </row>
    <row r="36203" spans="22:26">
      <c r="V36203" s="288"/>
      <c r="W36203" s="287"/>
      <c r="Z36203" s="289"/>
    </row>
    <row r="36204" spans="22:26">
      <c r="V36204" s="288"/>
      <c r="W36204" s="287"/>
      <c r="Z36204" s="289"/>
    </row>
    <row r="36205" spans="22:26">
      <c r="V36205" s="288"/>
      <c r="W36205" s="287"/>
      <c r="Z36205" s="289"/>
    </row>
    <row r="36206" spans="22:26">
      <c r="V36206" s="288"/>
      <c r="W36206" s="287"/>
      <c r="Z36206" s="289"/>
    </row>
    <row r="36207" spans="22:26">
      <c r="V36207" s="288"/>
      <c r="W36207" s="287"/>
      <c r="Z36207" s="289"/>
    </row>
    <row r="36208" spans="22:26">
      <c r="V36208" s="288"/>
      <c r="W36208" s="287"/>
      <c r="Z36208" s="289"/>
    </row>
    <row r="36209" spans="22:26">
      <c r="V36209" s="288"/>
      <c r="W36209" s="287"/>
      <c r="Z36209" s="289"/>
    </row>
    <row r="36210" spans="22:26">
      <c r="V36210" s="288"/>
      <c r="W36210" s="287"/>
      <c r="Z36210" s="289"/>
    </row>
    <row r="36211" spans="22:26">
      <c r="V36211" s="288"/>
      <c r="W36211" s="287"/>
      <c r="Z36211" s="289"/>
    </row>
    <row r="36212" spans="22:26">
      <c r="V36212" s="288"/>
      <c r="W36212" s="287"/>
      <c r="Z36212" s="289"/>
    </row>
    <row r="36213" spans="22:26">
      <c r="V36213" s="288"/>
      <c r="W36213" s="287"/>
      <c r="Z36213" s="289"/>
    </row>
    <row r="36214" spans="22:26">
      <c r="V36214" s="288"/>
      <c r="W36214" s="287"/>
      <c r="Z36214" s="289"/>
    </row>
    <row r="36215" spans="22:26">
      <c r="V36215" s="288"/>
      <c r="W36215" s="287"/>
      <c r="Z36215" s="289"/>
    </row>
    <row r="36216" spans="22:26">
      <c r="V36216" s="288"/>
      <c r="W36216" s="287"/>
      <c r="Z36216" s="289"/>
    </row>
    <row r="36217" spans="22:26">
      <c r="V36217" s="288"/>
      <c r="W36217" s="287"/>
      <c r="Z36217" s="289"/>
    </row>
    <row r="36218" spans="22:26">
      <c r="V36218" s="288"/>
      <c r="W36218" s="287"/>
      <c r="Z36218" s="289"/>
    </row>
    <row r="36219" spans="22:26">
      <c r="V36219" s="288"/>
      <c r="W36219" s="287"/>
      <c r="Z36219" s="289"/>
    </row>
    <row r="36220" spans="22:26">
      <c r="V36220" s="288"/>
      <c r="W36220" s="287"/>
      <c r="Z36220" s="289"/>
    </row>
    <row r="36221" spans="22:26">
      <c r="V36221" s="288"/>
      <c r="W36221" s="287"/>
      <c r="Z36221" s="289"/>
    </row>
    <row r="36222" spans="22:26">
      <c r="V36222" s="288"/>
      <c r="W36222" s="287"/>
      <c r="Z36222" s="289"/>
    </row>
    <row r="36223" spans="22:26">
      <c r="V36223" s="288"/>
      <c r="W36223" s="287"/>
      <c r="Z36223" s="289"/>
    </row>
    <row r="36224" spans="22:26">
      <c r="V36224" s="288"/>
      <c r="W36224" s="287"/>
      <c r="Z36224" s="289"/>
    </row>
    <row r="36225" spans="22:26">
      <c r="V36225" s="288"/>
      <c r="W36225" s="287"/>
      <c r="Z36225" s="289"/>
    </row>
    <row r="36226" spans="22:26">
      <c r="V36226" s="288"/>
      <c r="W36226" s="287"/>
      <c r="Z36226" s="289"/>
    </row>
    <row r="36227" spans="22:26">
      <c r="V36227" s="288"/>
      <c r="W36227" s="287"/>
      <c r="Z36227" s="289"/>
    </row>
    <row r="36228" spans="22:26">
      <c r="V36228" s="288"/>
      <c r="W36228" s="287"/>
      <c r="Z36228" s="289"/>
    </row>
    <row r="36229" spans="22:26">
      <c r="V36229" s="288"/>
      <c r="W36229" s="287"/>
      <c r="Z36229" s="289"/>
    </row>
    <row r="36230" spans="22:26">
      <c r="V36230" s="288"/>
      <c r="W36230" s="287"/>
      <c r="Z36230" s="289"/>
    </row>
    <row r="36231" spans="22:26">
      <c r="V36231" s="288"/>
      <c r="W36231" s="287"/>
      <c r="Z36231" s="289"/>
    </row>
    <row r="36232" spans="22:26">
      <c r="V36232" s="288"/>
      <c r="W36232" s="287"/>
      <c r="Z36232" s="289"/>
    </row>
    <row r="36233" spans="22:26">
      <c r="V36233" s="288"/>
      <c r="W36233" s="287"/>
      <c r="Z36233" s="289"/>
    </row>
    <row r="36234" spans="22:26">
      <c r="V36234" s="288"/>
      <c r="W36234" s="287"/>
      <c r="Z36234" s="289"/>
    </row>
    <row r="36235" spans="22:26">
      <c r="V36235" s="288"/>
      <c r="W36235" s="287"/>
      <c r="Z36235" s="289"/>
    </row>
    <row r="36236" spans="22:26">
      <c r="V36236" s="288"/>
      <c r="W36236" s="287"/>
      <c r="Z36236" s="289"/>
    </row>
    <row r="36237" spans="22:26">
      <c r="V36237" s="288"/>
      <c r="W36237" s="287"/>
      <c r="Z36237" s="289"/>
    </row>
    <row r="36238" spans="22:26">
      <c r="V36238" s="288"/>
      <c r="W36238" s="287"/>
      <c r="Z36238" s="289"/>
    </row>
    <row r="36239" spans="22:26">
      <c r="V36239" s="288"/>
      <c r="W36239" s="287"/>
      <c r="Z36239" s="289"/>
    </row>
    <row r="36240" spans="22:26">
      <c r="V36240" s="288"/>
      <c r="W36240" s="287"/>
      <c r="Z36240" s="289"/>
    </row>
    <row r="36241" spans="22:26">
      <c r="V36241" s="288"/>
      <c r="W36241" s="287"/>
      <c r="Z36241" s="289"/>
    </row>
    <row r="36242" spans="22:26">
      <c r="V36242" s="288"/>
      <c r="W36242" s="287"/>
      <c r="Z36242" s="289"/>
    </row>
    <row r="36243" spans="22:26">
      <c r="V36243" s="288"/>
      <c r="W36243" s="287"/>
      <c r="Z36243" s="289"/>
    </row>
    <row r="36244" spans="22:26">
      <c r="V36244" s="288"/>
      <c r="W36244" s="287"/>
      <c r="Z36244" s="289"/>
    </row>
    <row r="36245" spans="22:26">
      <c r="V36245" s="288"/>
      <c r="W36245" s="287"/>
      <c r="Z36245" s="289"/>
    </row>
    <row r="36246" spans="22:26">
      <c r="V36246" s="288"/>
      <c r="W36246" s="287"/>
      <c r="Z36246" s="289"/>
    </row>
    <row r="36247" spans="22:26">
      <c r="V36247" s="288"/>
      <c r="W36247" s="287"/>
      <c r="Z36247" s="289"/>
    </row>
    <row r="36248" spans="22:26">
      <c r="V36248" s="288"/>
      <c r="W36248" s="287"/>
      <c r="Z36248" s="289"/>
    </row>
    <row r="36249" spans="22:26">
      <c r="V36249" s="288"/>
      <c r="W36249" s="287"/>
      <c r="Z36249" s="289"/>
    </row>
    <row r="36250" spans="22:26">
      <c r="V36250" s="288"/>
      <c r="W36250" s="287"/>
      <c r="Z36250" s="289"/>
    </row>
    <row r="36251" spans="22:26">
      <c r="V36251" s="288"/>
      <c r="W36251" s="287"/>
      <c r="Z36251" s="289"/>
    </row>
    <row r="36252" spans="22:26">
      <c r="V36252" s="288"/>
      <c r="W36252" s="287"/>
      <c r="Z36252" s="289"/>
    </row>
    <row r="36253" spans="22:26">
      <c r="V36253" s="288"/>
      <c r="W36253" s="287"/>
      <c r="Z36253" s="289"/>
    </row>
    <row r="36254" spans="22:26">
      <c r="V36254" s="288"/>
      <c r="W36254" s="287"/>
      <c r="Z36254" s="289"/>
    </row>
    <row r="36255" spans="22:26">
      <c r="V36255" s="288"/>
      <c r="W36255" s="287"/>
      <c r="Z36255" s="289"/>
    </row>
    <row r="36256" spans="22:26">
      <c r="V36256" s="288"/>
      <c r="W36256" s="287"/>
      <c r="Z36256" s="289"/>
    </row>
    <row r="36257" spans="22:26">
      <c r="V36257" s="288"/>
      <c r="W36257" s="287"/>
      <c r="Z36257" s="289"/>
    </row>
    <row r="36258" spans="22:26">
      <c r="V36258" s="288"/>
      <c r="W36258" s="287"/>
      <c r="Z36258" s="289"/>
    </row>
    <row r="36259" spans="22:26">
      <c r="V36259" s="288"/>
      <c r="W36259" s="287"/>
      <c r="Z36259" s="289"/>
    </row>
    <row r="36260" spans="22:26">
      <c r="V36260" s="288"/>
      <c r="W36260" s="287"/>
      <c r="Z36260" s="289"/>
    </row>
    <row r="36261" spans="22:26">
      <c r="V36261" s="288"/>
      <c r="W36261" s="287"/>
      <c r="Z36261" s="289"/>
    </row>
    <row r="36262" spans="22:26">
      <c r="V36262" s="288"/>
      <c r="W36262" s="287"/>
      <c r="Z36262" s="289"/>
    </row>
    <row r="36263" spans="22:26">
      <c r="V36263" s="288"/>
      <c r="W36263" s="287"/>
      <c r="Z36263" s="289"/>
    </row>
    <row r="36264" spans="22:26">
      <c r="V36264" s="288"/>
      <c r="W36264" s="287"/>
      <c r="Z36264" s="289"/>
    </row>
    <row r="36265" spans="22:26">
      <c r="V36265" s="288"/>
      <c r="W36265" s="287"/>
      <c r="Z36265" s="289"/>
    </row>
    <row r="36266" spans="22:26">
      <c r="V36266" s="288"/>
      <c r="W36266" s="287"/>
      <c r="Z36266" s="289"/>
    </row>
    <row r="36267" spans="22:26">
      <c r="V36267" s="288"/>
      <c r="W36267" s="287"/>
      <c r="Z36267" s="289"/>
    </row>
    <row r="36268" spans="22:26">
      <c r="V36268" s="288"/>
      <c r="W36268" s="287"/>
      <c r="Z36268" s="289"/>
    </row>
    <row r="36269" spans="22:26">
      <c r="V36269" s="288"/>
      <c r="W36269" s="287"/>
      <c r="Z36269" s="289"/>
    </row>
    <row r="36270" spans="22:26">
      <c r="V36270" s="288"/>
      <c r="W36270" s="287"/>
      <c r="Z36270" s="289"/>
    </row>
    <row r="36271" spans="22:26">
      <c r="V36271" s="288"/>
      <c r="W36271" s="287"/>
      <c r="Z36271" s="289"/>
    </row>
    <row r="36272" spans="22:26">
      <c r="V36272" s="288"/>
      <c r="W36272" s="287"/>
      <c r="Z36272" s="289"/>
    </row>
    <row r="36273" spans="22:26">
      <c r="V36273" s="288"/>
      <c r="W36273" s="287"/>
      <c r="Z36273" s="289"/>
    </row>
    <row r="36274" spans="22:26">
      <c r="V36274" s="288"/>
      <c r="W36274" s="287"/>
      <c r="Z36274" s="289"/>
    </row>
    <row r="36275" spans="22:26">
      <c r="V36275" s="288"/>
      <c r="W36275" s="287"/>
      <c r="Z36275" s="289"/>
    </row>
    <row r="36276" spans="22:26">
      <c r="V36276" s="288"/>
      <c r="W36276" s="287"/>
      <c r="Z36276" s="289"/>
    </row>
    <row r="36277" spans="22:26">
      <c r="V36277" s="288"/>
      <c r="W36277" s="287"/>
      <c r="Z36277" s="289"/>
    </row>
    <row r="36278" spans="22:26">
      <c r="V36278" s="288"/>
      <c r="W36278" s="287"/>
      <c r="Z36278" s="289"/>
    </row>
    <row r="36279" spans="22:26">
      <c r="V36279" s="288"/>
      <c r="W36279" s="287"/>
      <c r="Z36279" s="289"/>
    </row>
    <row r="36280" spans="22:26">
      <c r="V36280" s="288"/>
      <c r="W36280" s="287"/>
      <c r="Z36280" s="289"/>
    </row>
    <row r="36281" spans="22:26">
      <c r="V36281" s="288"/>
      <c r="W36281" s="287"/>
      <c r="Z36281" s="289"/>
    </row>
    <row r="36282" spans="22:26">
      <c r="V36282" s="288"/>
      <c r="W36282" s="287"/>
      <c r="Z36282" s="289"/>
    </row>
    <row r="36283" spans="22:26">
      <c r="V36283" s="288"/>
      <c r="W36283" s="287"/>
      <c r="Z36283" s="289"/>
    </row>
    <row r="36284" spans="22:26">
      <c r="V36284" s="288"/>
      <c r="W36284" s="287"/>
      <c r="Z36284" s="289"/>
    </row>
    <row r="36285" spans="22:26">
      <c r="V36285" s="288"/>
      <c r="W36285" s="287"/>
      <c r="Z36285" s="289"/>
    </row>
    <row r="36286" spans="22:26">
      <c r="V36286" s="288"/>
      <c r="W36286" s="287"/>
      <c r="Z36286" s="289"/>
    </row>
    <row r="36287" spans="22:26">
      <c r="V36287" s="288"/>
      <c r="W36287" s="287"/>
      <c r="Z36287" s="289"/>
    </row>
    <row r="36288" spans="22:26">
      <c r="V36288" s="288"/>
      <c r="W36288" s="287"/>
      <c r="Z36288" s="289"/>
    </row>
    <row r="36289" spans="22:26">
      <c r="V36289" s="288"/>
      <c r="W36289" s="287"/>
      <c r="Z36289" s="289"/>
    </row>
    <row r="36290" spans="22:26">
      <c r="V36290" s="288"/>
      <c r="W36290" s="287"/>
      <c r="Z36290" s="289"/>
    </row>
    <row r="36291" spans="22:26">
      <c r="V36291" s="288"/>
      <c r="W36291" s="287"/>
      <c r="Z36291" s="289"/>
    </row>
    <row r="36292" spans="22:26">
      <c r="V36292" s="288"/>
      <c r="W36292" s="287"/>
      <c r="Z36292" s="289"/>
    </row>
    <row r="36293" spans="22:26">
      <c r="V36293" s="288"/>
      <c r="W36293" s="287"/>
      <c r="Z36293" s="289"/>
    </row>
    <row r="36294" spans="22:26">
      <c r="V36294" s="288"/>
      <c r="W36294" s="287"/>
      <c r="Z36294" s="289"/>
    </row>
    <row r="36295" spans="22:26">
      <c r="V36295" s="288"/>
      <c r="W36295" s="287"/>
      <c r="Z36295" s="289"/>
    </row>
    <row r="36296" spans="22:26">
      <c r="V36296" s="288"/>
      <c r="W36296" s="287"/>
      <c r="Z36296" s="289"/>
    </row>
    <row r="36297" spans="22:26">
      <c r="V36297" s="288"/>
      <c r="W36297" s="287"/>
      <c r="Z36297" s="289"/>
    </row>
    <row r="36298" spans="22:26">
      <c r="V36298" s="288"/>
      <c r="W36298" s="287"/>
      <c r="Z36298" s="289"/>
    </row>
    <row r="36299" spans="22:26">
      <c r="V36299" s="288"/>
      <c r="W36299" s="287"/>
      <c r="Z36299" s="289"/>
    </row>
    <row r="36300" spans="22:26">
      <c r="V36300" s="288"/>
      <c r="W36300" s="287"/>
      <c r="Z36300" s="289"/>
    </row>
    <row r="36301" spans="22:26">
      <c r="V36301" s="288"/>
      <c r="W36301" s="287"/>
      <c r="Z36301" s="289"/>
    </row>
    <row r="36302" spans="22:26">
      <c r="V36302" s="288"/>
      <c r="W36302" s="287"/>
      <c r="Z36302" s="289"/>
    </row>
    <row r="36303" spans="22:26">
      <c r="V36303" s="288"/>
      <c r="W36303" s="287"/>
      <c r="Z36303" s="289"/>
    </row>
    <row r="36304" spans="22:26">
      <c r="V36304" s="288"/>
      <c r="W36304" s="287"/>
      <c r="Z36304" s="289"/>
    </row>
    <row r="36305" spans="22:26">
      <c r="V36305" s="288"/>
      <c r="W36305" s="287"/>
      <c r="Z36305" s="289"/>
    </row>
    <row r="36306" spans="22:26">
      <c r="V36306" s="288"/>
      <c r="W36306" s="287"/>
      <c r="Z36306" s="289"/>
    </row>
    <row r="36307" spans="22:26">
      <c r="V36307" s="288"/>
      <c r="W36307" s="287"/>
      <c r="Z36307" s="289"/>
    </row>
    <row r="36308" spans="22:26">
      <c r="V36308" s="288"/>
      <c r="W36308" s="287"/>
      <c r="Z36308" s="289"/>
    </row>
    <row r="36309" spans="22:26">
      <c r="V36309" s="288"/>
      <c r="W36309" s="287"/>
      <c r="Z36309" s="289"/>
    </row>
    <row r="36310" spans="22:26">
      <c r="V36310" s="288"/>
      <c r="W36310" s="287"/>
      <c r="Z36310" s="289"/>
    </row>
    <row r="36311" spans="22:26">
      <c r="V36311" s="288"/>
      <c r="W36311" s="287"/>
      <c r="Z36311" s="289"/>
    </row>
    <row r="36312" spans="22:26">
      <c r="V36312" s="288"/>
      <c r="W36312" s="287"/>
      <c r="Z36312" s="289"/>
    </row>
    <row r="36313" spans="22:26">
      <c r="V36313" s="288"/>
      <c r="W36313" s="287"/>
      <c r="Z36313" s="289"/>
    </row>
    <row r="36314" spans="22:26">
      <c r="V36314" s="288"/>
      <c r="W36314" s="287"/>
      <c r="Z36314" s="289"/>
    </row>
    <row r="36315" spans="22:26">
      <c r="V36315" s="288"/>
      <c r="W36315" s="287"/>
      <c r="Z36315" s="289"/>
    </row>
    <row r="36316" spans="22:26">
      <c r="V36316" s="288"/>
      <c r="W36316" s="287"/>
      <c r="Z36316" s="289"/>
    </row>
    <row r="36317" spans="22:26">
      <c r="V36317" s="288"/>
      <c r="W36317" s="287"/>
      <c r="Z36317" s="289"/>
    </row>
    <row r="36318" spans="22:26">
      <c r="V36318" s="288"/>
      <c r="W36318" s="287"/>
      <c r="Z36318" s="289"/>
    </row>
    <row r="36319" spans="22:26">
      <c r="V36319" s="288"/>
      <c r="W36319" s="287"/>
      <c r="Z36319" s="289"/>
    </row>
    <row r="36320" spans="22:26">
      <c r="V36320" s="288"/>
      <c r="W36320" s="287"/>
      <c r="Z36320" s="289"/>
    </row>
    <row r="36321" spans="22:26">
      <c r="V36321" s="288"/>
      <c r="W36321" s="287"/>
      <c r="Z36321" s="289"/>
    </row>
    <row r="36322" spans="22:26">
      <c r="V36322" s="288"/>
      <c r="W36322" s="287"/>
      <c r="Z36322" s="289"/>
    </row>
    <row r="36323" spans="22:26">
      <c r="V36323" s="288"/>
      <c r="W36323" s="287"/>
      <c r="Z36323" s="289"/>
    </row>
    <row r="36324" spans="22:26">
      <c r="V36324" s="288"/>
      <c r="W36324" s="287"/>
      <c r="Z36324" s="289"/>
    </row>
    <row r="36325" spans="22:26">
      <c r="V36325" s="288"/>
      <c r="W36325" s="287"/>
      <c r="Z36325" s="289"/>
    </row>
    <row r="36326" spans="22:26">
      <c r="V36326" s="288"/>
      <c r="W36326" s="287"/>
      <c r="Z36326" s="289"/>
    </row>
    <row r="36327" spans="22:26">
      <c r="V36327" s="288"/>
      <c r="W36327" s="287"/>
      <c r="Z36327" s="289"/>
    </row>
    <row r="36328" spans="22:26">
      <c r="V36328" s="288"/>
      <c r="W36328" s="287"/>
      <c r="Z36328" s="289"/>
    </row>
    <row r="36329" spans="22:26">
      <c r="V36329" s="288"/>
      <c r="W36329" s="287"/>
      <c r="Z36329" s="289"/>
    </row>
    <row r="36330" spans="22:26">
      <c r="V36330" s="288"/>
      <c r="W36330" s="287"/>
      <c r="Z36330" s="289"/>
    </row>
    <row r="36331" spans="22:26">
      <c r="V36331" s="288"/>
      <c r="W36331" s="287"/>
      <c r="Z36331" s="289"/>
    </row>
    <row r="36332" spans="22:26">
      <c r="V36332" s="288"/>
      <c r="W36332" s="287"/>
      <c r="Z36332" s="289"/>
    </row>
    <row r="36333" spans="22:26">
      <c r="V36333" s="288"/>
      <c r="W36333" s="287"/>
      <c r="Z36333" s="289"/>
    </row>
    <row r="36334" spans="22:26">
      <c r="V36334" s="288"/>
      <c r="W36334" s="287"/>
      <c r="Z36334" s="289"/>
    </row>
    <row r="36335" spans="22:26">
      <c r="V36335" s="288"/>
      <c r="W36335" s="287"/>
      <c r="Z36335" s="289"/>
    </row>
    <row r="36336" spans="22:26">
      <c r="V36336" s="288"/>
      <c r="W36336" s="287"/>
      <c r="Z36336" s="289"/>
    </row>
    <row r="36337" spans="22:26">
      <c r="V36337" s="288"/>
      <c r="W36337" s="287"/>
      <c r="Z36337" s="289"/>
    </row>
    <row r="36338" spans="22:26">
      <c r="V36338" s="288"/>
      <c r="W36338" s="287"/>
      <c r="Z36338" s="289"/>
    </row>
    <row r="36339" spans="22:26">
      <c r="V36339" s="288"/>
      <c r="W36339" s="287"/>
      <c r="Z36339" s="289"/>
    </row>
    <row r="36340" spans="22:26">
      <c r="V36340" s="288"/>
      <c r="W36340" s="287"/>
      <c r="Z36340" s="289"/>
    </row>
    <row r="36341" spans="22:26">
      <c r="V36341" s="288"/>
      <c r="W36341" s="287"/>
      <c r="Z36341" s="289"/>
    </row>
    <row r="36342" spans="22:26">
      <c r="V36342" s="288"/>
      <c r="W36342" s="287"/>
      <c r="Z36342" s="289"/>
    </row>
    <row r="36343" spans="22:26">
      <c r="V36343" s="288"/>
      <c r="W36343" s="287"/>
      <c r="Z36343" s="289"/>
    </row>
    <row r="36344" spans="22:26">
      <c r="V36344" s="288"/>
      <c r="W36344" s="287"/>
      <c r="Z36344" s="289"/>
    </row>
    <row r="36345" spans="22:26">
      <c r="V36345" s="288"/>
      <c r="W36345" s="287"/>
      <c r="Z36345" s="289"/>
    </row>
    <row r="36346" spans="22:26">
      <c r="V36346" s="288"/>
      <c r="W36346" s="287"/>
      <c r="Z36346" s="289"/>
    </row>
    <row r="36347" spans="22:26">
      <c r="V36347" s="288"/>
      <c r="W36347" s="287"/>
      <c r="Z36347" s="289"/>
    </row>
    <row r="36348" spans="22:26">
      <c r="V36348" s="288"/>
      <c r="W36348" s="287"/>
      <c r="Z36348" s="289"/>
    </row>
    <row r="36349" spans="22:26">
      <c r="V36349" s="288"/>
      <c r="W36349" s="287"/>
      <c r="Z36349" s="289"/>
    </row>
    <row r="36350" spans="22:26">
      <c r="V36350" s="288"/>
      <c r="W36350" s="287"/>
      <c r="Z36350" s="289"/>
    </row>
    <row r="36351" spans="22:26">
      <c r="V36351" s="288"/>
      <c r="W36351" s="287"/>
      <c r="Z36351" s="289"/>
    </row>
    <row r="36352" spans="22:26">
      <c r="V36352" s="288"/>
      <c r="W36352" s="287"/>
      <c r="Z36352" s="289"/>
    </row>
    <row r="36353" spans="22:26">
      <c r="V36353" s="288"/>
      <c r="W36353" s="287"/>
      <c r="Z36353" s="289"/>
    </row>
    <row r="36354" spans="22:26">
      <c r="V36354" s="288"/>
      <c r="W36354" s="287"/>
      <c r="Z36354" s="289"/>
    </row>
    <row r="36355" spans="22:26">
      <c r="V36355" s="288"/>
      <c r="W36355" s="287"/>
      <c r="Z36355" s="289"/>
    </row>
    <row r="36356" spans="22:26">
      <c r="V36356" s="288"/>
      <c r="W36356" s="287"/>
      <c r="Z36356" s="289"/>
    </row>
    <row r="36357" spans="22:26">
      <c r="V36357" s="288"/>
      <c r="W36357" s="287"/>
      <c r="Z36357" s="289"/>
    </row>
    <row r="36358" spans="22:26">
      <c r="V36358" s="288"/>
      <c r="W36358" s="287"/>
      <c r="Z36358" s="289"/>
    </row>
    <row r="36359" spans="22:26">
      <c r="V36359" s="288"/>
      <c r="W36359" s="287"/>
      <c r="Z36359" s="289"/>
    </row>
    <row r="36360" spans="22:26">
      <c r="V36360" s="288"/>
      <c r="W36360" s="287"/>
      <c r="Z36360" s="289"/>
    </row>
    <row r="36361" spans="22:26">
      <c r="V36361" s="288"/>
      <c r="W36361" s="287"/>
      <c r="Z36361" s="289"/>
    </row>
    <row r="36362" spans="22:26">
      <c r="V36362" s="288"/>
      <c r="W36362" s="287"/>
      <c r="Z36362" s="289"/>
    </row>
    <row r="36363" spans="22:26">
      <c r="V36363" s="288"/>
      <c r="W36363" s="287"/>
      <c r="Z36363" s="289"/>
    </row>
    <row r="36364" spans="22:26">
      <c r="V36364" s="288"/>
      <c r="W36364" s="287"/>
      <c r="Z36364" s="289"/>
    </row>
    <row r="36365" spans="22:26">
      <c r="V36365" s="288"/>
      <c r="W36365" s="287"/>
      <c r="Z36365" s="289"/>
    </row>
    <row r="36366" spans="22:26">
      <c r="V36366" s="288"/>
      <c r="W36366" s="287"/>
      <c r="Z36366" s="289"/>
    </row>
    <row r="36367" spans="22:26">
      <c r="V36367" s="288"/>
      <c r="W36367" s="287"/>
      <c r="Z36367" s="289"/>
    </row>
    <row r="36368" spans="22:26">
      <c r="V36368" s="288"/>
      <c r="W36368" s="287"/>
      <c r="Z36368" s="289"/>
    </row>
    <row r="36369" spans="22:26">
      <c r="V36369" s="288"/>
      <c r="W36369" s="287"/>
      <c r="Z36369" s="289"/>
    </row>
    <row r="36370" spans="22:26">
      <c r="V36370" s="288"/>
      <c r="W36370" s="287"/>
      <c r="Z36370" s="289"/>
    </row>
    <row r="36371" spans="22:26">
      <c r="V36371" s="288"/>
      <c r="W36371" s="287"/>
      <c r="Z36371" s="289"/>
    </row>
    <row r="36372" spans="22:26">
      <c r="V36372" s="288"/>
      <c r="W36372" s="287"/>
      <c r="Z36372" s="289"/>
    </row>
    <row r="36373" spans="22:26">
      <c r="V36373" s="288"/>
      <c r="W36373" s="287"/>
      <c r="Z36373" s="289"/>
    </row>
    <row r="36374" spans="22:26">
      <c r="V36374" s="288"/>
      <c r="W36374" s="287"/>
      <c r="Z36374" s="289"/>
    </row>
    <row r="36375" spans="22:26">
      <c r="V36375" s="288"/>
      <c r="W36375" s="287"/>
      <c r="Z36375" s="289"/>
    </row>
    <row r="36376" spans="22:26">
      <c r="V36376" s="288"/>
      <c r="W36376" s="287"/>
      <c r="Z36376" s="289"/>
    </row>
    <row r="36377" spans="22:26">
      <c r="V36377" s="288"/>
      <c r="W36377" s="287"/>
      <c r="Z36377" s="289"/>
    </row>
    <row r="36378" spans="22:26">
      <c r="V36378" s="288"/>
      <c r="W36378" s="287"/>
      <c r="Z36378" s="289"/>
    </row>
    <row r="36379" spans="22:26">
      <c r="V36379" s="288"/>
      <c r="W36379" s="287"/>
      <c r="Z36379" s="289"/>
    </row>
    <row r="36380" spans="22:26">
      <c r="V36380" s="288"/>
      <c r="W36380" s="287"/>
      <c r="Z36380" s="289"/>
    </row>
    <row r="36381" spans="22:26">
      <c r="V36381" s="288"/>
      <c r="W36381" s="287"/>
      <c r="Z36381" s="289"/>
    </row>
    <row r="36382" spans="22:26">
      <c r="V36382" s="288"/>
      <c r="W36382" s="287"/>
      <c r="Z36382" s="289"/>
    </row>
    <row r="36383" spans="22:26">
      <c r="V36383" s="288"/>
      <c r="W36383" s="287"/>
      <c r="Z36383" s="289"/>
    </row>
    <row r="36384" spans="22:26">
      <c r="V36384" s="288"/>
      <c r="W36384" s="287"/>
      <c r="Z36384" s="289"/>
    </row>
    <row r="36385" spans="22:26">
      <c r="V36385" s="288"/>
      <c r="W36385" s="287"/>
      <c r="Z36385" s="289"/>
    </row>
    <row r="36386" spans="22:26">
      <c r="V36386" s="288"/>
      <c r="W36386" s="287"/>
      <c r="Z36386" s="289"/>
    </row>
    <row r="36387" spans="22:26">
      <c r="V36387" s="288"/>
      <c r="W36387" s="287"/>
      <c r="Z36387" s="289"/>
    </row>
    <row r="36388" spans="22:26">
      <c r="V36388" s="288"/>
      <c r="W36388" s="287"/>
      <c r="Z36388" s="289"/>
    </row>
    <row r="36389" spans="22:26">
      <c r="V36389" s="288"/>
      <c r="W36389" s="287"/>
      <c r="Z36389" s="289"/>
    </row>
    <row r="36390" spans="22:26">
      <c r="V36390" s="288"/>
      <c r="W36390" s="287"/>
      <c r="Z36390" s="289"/>
    </row>
    <row r="36391" spans="22:26">
      <c r="V36391" s="288"/>
      <c r="W36391" s="287"/>
      <c r="Z36391" s="289"/>
    </row>
    <row r="36392" spans="22:26">
      <c r="V36392" s="288"/>
      <c r="W36392" s="287"/>
      <c r="Z36392" s="289"/>
    </row>
    <row r="36393" spans="22:26">
      <c r="V36393" s="288"/>
      <c r="W36393" s="287"/>
      <c r="Z36393" s="289"/>
    </row>
    <row r="36394" spans="22:26">
      <c r="V36394" s="288"/>
      <c r="W36394" s="287"/>
      <c r="Z36394" s="289"/>
    </row>
    <row r="36395" spans="22:26">
      <c r="V36395" s="288"/>
      <c r="W36395" s="287"/>
      <c r="Z36395" s="289"/>
    </row>
    <row r="36396" spans="22:26">
      <c r="V36396" s="288"/>
      <c r="W36396" s="287"/>
      <c r="Z36396" s="289"/>
    </row>
    <row r="36397" spans="22:26">
      <c r="V36397" s="288"/>
      <c r="W36397" s="287"/>
      <c r="Z36397" s="289"/>
    </row>
    <row r="36398" spans="22:26">
      <c r="V36398" s="288"/>
      <c r="W36398" s="287"/>
      <c r="Z36398" s="289"/>
    </row>
    <row r="36399" spans="22:26">
      <c r="V36399" s="288"/>
      <c r="W36399" s="287"/>
      <c r="Z36399" s="289"/>
    </row>
    <row r="36400" spans="22:26">
      <c r="V36400" s="288"/>
      <c r="W36400" s="287"/>
      <c r="Z36400" s="289"/>
    </row>
    <row r="36401" spans="22:26">
      <c r="V36401" s="288"/>
      <c r="W36401" s="287"/>
      <c r="Z36401" s="289"/>
    </row>
    <row r="36402" spans="22:26">
      <c r="V36402" s="288"/>
      <c r="W36402" s="287"/>
      <c r="Z36402" s="289"/>
    </row>
    <row r="36403" spans="22:26">
      <c r="V36403" s="288"/>
      <c r="W36403" s="287"/>
      <c r="Z36403" s="289"/>
    </row>
    <row r="36404" spans="22:26">
      <c r="V36404" s="288"/>
      <c r="W36404" s="287"/>
      <c r="Z36404" s="289"/>
    </row>
    <row r="36405" spans="22:26">
      <c r="V36405" s="288"/>
      <c r="W36405" s="287"/>
      <c r="Z36405" s="289"/>
    </row>
    <row r="36406" spans="22:26">
      <c r="V36406" s="288"/>
      <c r="W36406" s="287"/>
      <c r="Z36406" s="289"/>
    </row>
    <row r="36407" spans="22:26">
      <c r="V36407" s="288"/>
      <c r="W36407" s="287"/>
      <c r="Z36407" s="289"/>
    </row>
    <row r="36408" spans="22:26">
      <c r="V36408" s="288"/>
      <c r="W36408" s="287"/>
      <c r="Z36408" s="289"/>
    </row>
    <row r="36409" spans="22:26">
      <c r="V36409" s="288"/>
      <c r="W36409" s="287"/>
      <c r="Z36409" s="289"/>
    </row>
    <row r="36410" spans="22:26">
      <c r="V36410" s="288"/>
      <c r="W36410" s="287"/>
      <c r="Z36410" s="289"/>
    </row>
    <row r="36411" spans="22:26">
      <c r="V36411" s="288"/>
      <c r="W36411" s="287"/>
      <c r="Z36411" s="289"/>
    </row>
    <row r="36412" spans="22:26">
      <c r="V36412" s="288"/>
      <c r="W36412" s="287"/>
      <c r="Z36412" s="289"/>
    </row>
    <row r="36413" spans="22:26">
      <c r="V36413" s="288"/>
      <c r="W36413" s="287"/>
      <c r="Z36413" s="289"/>
    </row>
    <row r="36414" spans="22:26">
      <c r="V36414" s="288"/>
      <c r="W36414" s="287"/>
      <c r="Z36414" s="289"/>
    </row>
    <row r="36415" spans="22:26">
      <c r="V36415" s="288"/>
      <c r="W36415" s="287"/>
      <c r="Z36415" s="289"/>
    </row>
    <row r="36416" spans="22:26">
      <c r="V36416" s="288"/>
      <c r="W36416" s="287"/>
      <c r="Z36416" s="289"/>
    </row>
    <row r="36417" spans="22:26">
      <c r="V36417" s="288"/>
      <c r="W36417" s="287"/>
      <c r="Z36417" s="289"/>
    </row>
    <row r="36418" spans="22:26">
      <c r="V36418" s="288"/>
      <c r="W36418" s="287"/>
      <c r="Z36418" s="289"/>
    </row>
    <row r="36419" spans="22:26">
      <c r="V36419" s="288"/>
      <c r="W36419" s="287"/>
      <c r="Z36419" s="289"/>
    </row>
    <row r="36420" spans="22:26">
      <c r="V36420" s="288"/>
      <c r="W36420" s="287"/>
      <c r="Z36420" s="289"/>
    </row>
    <row r="36421" spans="22:26">
      <c r="V36421" s="288"/>
      <c r="W36421" s="287"/>
      <c r="Z36421" s="289"/>
    </row>
    <row r="36422" spans="22:26">
      <c r="V36422" s="288"/>
      <c r="W36422" s="287"/>
      <c r="Z36422" s="289"/>
    </row>
    <row r="36423" spans="22:26">
      <c r="V36423" s="288"/>
      <c r="W36423" s="287"/>
      <c r="Z36423" s="289"/>
    </row>
    <row r="36424" spans="22:26">
      <c r="V36424" s="288"/>
      <c r="W36424" s="287"/>
      <c r="Z36424" s="289"/>
    </row>
    <row r="36425" spans="22:26">
      <c r="V36425" s="288"/>
      <c r="W36425" s="287"/>
      <c r="Z36425" s="289"/>
    </row>
    <row r="36426" spans="22:26">
      <c r="V36426" s="288"/>
      <c r="W36426" s="287"/>
      <c r="Z36426" s="289"/>
    </row>
    <row r="36427" spans="22:26">
      <c r="V36427" s="288"/>
      <c r="W36427" s="287"/>
      <c r="Z36427" s="289"/>
    </row>
    <row r="36428" spans="22:26">
      <c r="V36428" s="288"/>
      <c r="W36428" s="287"/>
      <c r="Z36428" s="289"/>
    </row>
    <row r="36429" spans="22:26">
      <c r="V36429" s="288"/>
      <c r="W36429" s="287"/>
      <c r="Z36429" s="289"/>
    </row>
    <row r="36430" spans="22:26">
      <c r="V36430" s="288"/>
      <c r="W36430" s="287"/>
      <c r="Z36430" s="289"/>
    </row>
    <row r="36431" spans="22:26">
      <c r="V36431" s="288"/>
      <c r="W36431" s="287"/>
      <c r="Z36431" s="289"/>
    </row>
    <row r="36432" spans="22:26">
      <c r="V36432" s="288"/>
      <c r="W36432" s="287"/>
      <c r="Z36432" s="289"/>
    </row>
    <row r="36433" spans="22:26">
      <c r="V36433" s="288"/>
      <c r="W36433" s="287"/>
      <c r="Z36433" s="289"/>
    </row>
    <row r="36434" spans="22:26">
      <c r="V36434" s="288"/>
      <c r="W36434" s="287"/>
      <c r="Z36434" s="289"/>
    </row>
    <row r="36435" spans="22:26">
      <c r="V36435" s="288"/>
      <c r="W36435" s="287"/>
      <c r="Z36435" s="289"/>
    </row>
    <row r="36436" spans="22:26">
      <c r="V36436" s="288"/>
      <c r="W36436" s="287"/>
      <c r="Z36436" s="289"/>
    </row>
    <row r="36437" spans="22:26">
      <c r="V36437" s="288"/>
      <c r="W36437" s="287"/>
      <c r="Z36437" s="289"/>
    </row>
    <row r="36438" spans="22:26">
      <c r="V36438" s="288"/>
      <c r="W36438" s="287"/>
      <c r="Z36438" s="289"/>
    </row>
    <row r="36439" spans="22:26">
      <c r="V36439" s="288"/>
      <c r="W36439" s="287"/>
      <c r="Z36439" s="289"/>
    </row>
    <row r="36440" spans="22:26">
      <c r="V36440" s="288"/>
      <c r="W36440" s="287"/>
      <c r="Z36440" s="289"/>
    </row>
    <row r="36441" spans="22:26">
      <c r="V36441" s="288"/>
      <c r="W36441" s="287"/>
      <c r="Z36441" s="289"/>
    </row>
    <row r="36442" spans="22:26">
      <c r="V36442" s="288"/>
      <c r="W36442" s="287"/>
      <c r="Z36442" s="289"/>
    </row>
    <row r="36443" spans="22:26">
      <c r="V36443" s="288"/>
      <c r="W36443" s="287"/>
      <c r="Z36443" s="289"/>
    </row>
    <row r="36444" spans="22:26">
      <c r="V36444" s="288"/>
      <c r="W36444" s="287"/>
      <c r="Z36444" s="289"/>
    </row>
    <row r="36445" spans="22:26">
      <c r="V36445" s="288"/>
      <c r="W36445" s="287"/>
      <c r="Z36445" s="289"/>
    </row>
    <row r="36446" spans="22:26">
      <c r="V36446" s="288"/>
      <c r="W36446" s="287"/>
      <c r="Z36446" s="289"/>
    </row>
    <row r="36447" spans="22:26">
      <c r="V36447" s="288"/>
      <c r="W36447" s="287"/>
      <c r="Z36447" s="289"/>
    </row>
    <row r="36448" spans="22:26">
      <c r="V36448" s="288"/>
      <c r="W36448" s="287"/>
      <c r="Z36448" s="289"/>
    </row>
    <row r="36449" spans="22:26">
      <c r="V36449" s="288"/>
      <c r="W36449" s="287"/>
      <c r="Z36449" s="289"/>
    </row>
    <row r="36450" spans="22:26">
      <c r="V36450" s="288"/>
      <c r="W36450" s="287"/>
      <c r="Z36450" s="289"/>
    </row>
    <row r="36451" spans="22:26">
      <c r="V36451" s="288"/>
      <c r="W36451" s="287"/>
      <c r="Z36451" s="289"/>
    </row>
    <row r="36452" spans="22:26">
      <c r="V36452" s="288"/>
      <c r="W36452" s="287"/>
      <c r="Z36452" s="289"/>
    </row>
    <row r="36453" spans="22:26">
      <c r="V36453" s="288"/>
      <c r="W36453" s="287"/>
      <c r="Z36453" s="289"/>
    </row>
    <row r="36454" spans="22:26">
      <c r="V36454" s="288"/>
      <c r="W36454" s="287"/>
      <c r="Z36454" s="289"/>
    </row>
    <row r="36455" spans="22:26">
      <c r="V36455" s="288"/>
      <c r="W36455" s="287"/>
      <c r="Z36455" s="289"/>
    </row>
    <row r="36456" spans="22:26">
      <c r="V36456" s="288"/>
      <c r="W36456" s="287"/>
      <c r="Z36456" s="289"/>
    </row>
    <row r="36457" spans="22:26">
      <c r="V36457" s="288"/>
      <c r="W36457" s="287"/>
      <c r="Z36457" s="289"/>
    </row>
    <row r="36458" spans="22:26">
      <c r="V36458" s="288"/>
      <c r="W36458" s="287"/>
      <c r="Z36458" s="289"/>
    </row>
    <row r="36459" spans="22:26">
      <c r="V36459" s="288"/>
      <c r="W36459" s="287"/>
      <c r="Z36459" s="289"/>
    </row>
    <row r="36460" spans="22:26">
      <c r="V36460" s="288"/>
      <c r="W36460" s="287"/>
      <c r="Z36460" s="289"/>
    </row>
    <row r="36461" spans="22:26">
      <c r="V36461" s="288"/>
      <c r="W36461" s="287"/>
      <c r="Z36461" s="289"/>
    </row>
    <row r="36462" spans="22:26">
      <c r="V36462" s="288"/>
      <c r="W36462" s="287"/>
      <c r="Z36462" s="289"/>
    </row>
    <row r="36463" spans="22:26">
      <c r="V36463" s="288"/>
      <c r="W36463" s="287"/>
      <c r="Z36463" s="289"/>
    </row>
    <row r="36464" spans="22:26">
      <c r="V36464" s="288"/>
      <c r="W36464" s="287"/>
      <c r="Z36464" s="289"/>
    </row>
    <row r="36465" spans="22:26">
      <c r="V36465" s="288"/>
      <c r="W36465" s="287"/>
      <c r="Z36465" s="289"/>
    </row>
    <row r="36466" spans="22:26">
      <c r="V36466" s="288"/>
      <c r="W36466" s="287"/>
      <c r="Z36466" s="289"/>
    </row>
    <row r="36467" spans="22:26">
      <c r="V36467" s="288"/>
      <c r="W36467" s="287"/>
      <c r="Z36467" s="289"/>
    </row>
    <row r="36468" spans="22:26">
      <c r="V36468" s="288"/>
      <c r="W36468" s="287"/>
      <c r="Z36468" s="289"/>
    </row>
    <row r="36469" spans="22:26">
      <c r="V36469" s="288"/>
      <c r="W36469" s="287"/>
      <c r="Z36469" s="289"/>
    </row>
    <row r="36470" spans="22:26">
      <c r="V36470" s="288"/>
      <c r="W36470" s="287"/>
      <c r="Z36470" s="289"/>
    </row>
    <row r="36471" spans="22:26">
      <c r="V36471" s="288"/>
      <c r="W36471" s="287"/>
      <c r="Z36471" s="289"/>
    </row>
    <row r="36472" spans="22:26">
      <c r="V36472" s="288"/>
      <c r="W36472" s="287"/>
      <c r="Z36472" s="289"/>
    </row>
    <row r="36473" spans="22:26">
      <c r="V36473" s="288"/>
      <c r="W36473" s="287"/>
      <c r="Z36473" s="289"/>
    </row>
    <row r="36474" spans="22:26">
      <c r="V36474" s="288"/>
      <c r="W36474" s="287"/>
      <c r="Z36474" s="289"/>
    </row>
    <row r="36475" spans="22:26">
      <c r="V36475" s="288"/>
      <c r="W36475" s="287"/>
      <c r="Z36475" s="289"/>
    </row>
    <row r="36476" spans="22:26">
      <c r="V36476" s="288"/>
      <c r="W36476" s="287"/>
      <c r="Z36476" s="289"/>
    </row>
    <row r="36477" spans="22:26">
      <c r="V36477" s="288"/>
      <c r="W36477" s="287"/>
      <c r="Z36477" s="289"/>
    </row>
    <row r="36478" spans="22:26">
      <c r="V36478" s="288"/>
      <c r="W36478" s="287"/>
      <c r="Z36478" s="289"/>
    </row>
    <row r="36479" spans="22:26">
      <c r="V36479" s="288"/>
      <c r="W36479" s="287"/>
      <c r="Z36479" s="289"/>
    </row>
    <row r="36480" spans="22:26">
      <c r="V36480" s="288"/>
      <c r="W36480" s="287"/>
      <c r="Z36480" s="289"/>
    </row>
    <row r="36481" spans="22:26">
      <c r="V36481" s="288"/>
      <c r="W36481" s="287"/>
      <c r="Z36481" s="289"/>
    </row>
    <row r="36482" spans="22:26">
      <c r="V36482" s="288"/>
      <c r="W36482" s="287"/>
      <c r="Z36482" s="289"/>
    </row>
    <row r="36483" spans="22:26">
      <c r="V36483" s="288"/>
      <c r="W36483" s="287"/>
      <c r="Z36483" s="289"/>
    </row>
    <row r="36484" spans="22:26">
      <c r="V36484" s="288"/>
      <c r="W36484" s="287"/>
      <c r="Z36484" s="289"/>
    </row>
    <row r="36485" spans="22:26">
      <c r="V36485" s="288"/>
      <c r="W36485" s="287"/>
      <c r="Z36485" s="289"/>
    </row>
    <row r="36486" spans="22:26">
      <c r="V36486" s="288"/>
      <c r="W36486" s="287"/>
      <c r="Z36486" s="289"/>
    </row>
    <row r="36487" spans="22:26">
      <c r="V36487" s="288"/>
      <c r="W36487" s="287"/>
      <c r="Z36487" s="289"/>
    </row>
    <row r="36488" spans="22:26">
      <c r="V36488" s="288"/>
      <c r="W36488" s="287"/>
      <c r="Z36488" s="289"/>
    </row>
    <row r="36489" spans="22:26">
      <c r="V36489" s="288"/>
      <c r="W36489" s="287"/>
      <c r="Z36489" s="289"/>
    </row>
    <row r="36490" spans="22:26">
      <c r="V36490" s="288"/>
      <c r="W36490" s="287"/>
      <c r="Z36490" s="289"/>
    </row>
    <row r="36491" spans="22:26">
      <c r="V36491" s="288"/>
      <c r="W36491" s="287"/>
      <c r="Z36491" s="289"/>
    </row>
    <row r="36492" spans="22:26">
      <c r="V36492" s="288"/>
      <c r="W36492" s="287"/>
      <c r="Z36492" s="289"/>
    </row>
    <row r="36493" spans="22:26">
      <c r="V36493" s="288"/>
      <c r="W36493" s="287"/>
      <c r="Z36493" s="289"/>
    </row>
    <row r="36494" spans="22:26">
      <c r="V36494" s="288"/>
      <c r="W36494" s="287"/>
      <c r="Z36494" s="289"/>
    </row>
    <row r="36495" spans="22:26">
      <c r="V36495" s="288"/>
      <c r="W36495" s="287"/>
      <c r="Z36495" s="289"/>
    </row>
    <row r="36496" spans="22:26">
      <c r="V36496" s="288"/>
      <c r="W36496" s="287"/>
      <c r="Z36496" s="289"/>
    </row>
    <row r="36497" spans="22:26">
      <c r="V36497" s="288"/>
      <c r="W36497" s="287"/>
      <c r="Z36497" s="289"/>
    </row>
    <row r="36498" spans="22:26">
      <c r="V36498" s="288"/>
      <c r="W36498" s="287"/>
      <c r="Z36498" s="289"/>
    </row>
    <row r="36499" spans="22:26">
      <c r="V36499" s="288"/>
      <c r="W36499" s="287"/>
      <c r="Z36499" s="289"/>
    </row>
    <row r="36500" spans="22:26">
      <c r="V36500" s="288"/>
      <c r="W36500" s="287"/>
      <c r="Z36500" s="289"/>
    </row>
    <row r="36501" spans="22:26">
      <c r="V36501" s="288"/>
      <c r="W36501" s="287"/>
      <c r="Z36501" s="289"/>
    </row>
    <row r="36502" spans="22:26">
      <c r="V36502" s="288"/>
      <c r="W36502" s="287"/>
      <c r="Z36502" s="289"/>
    </row>
    <row r="36503" spans="22:26">
      <c r="V36503" s="288"/>
      <c r="W36503" s="287"/>
      <c r="Z36503" s="289"/>
    </row>
    <row r="36504" spans="22:26">
      <c r="V36504" s="288"/>
      <c r="W36504" s="287"/>
      <c r="Z36504" s="289"/>
    </row>
    <row r="36505" spans="22:26">
      <c r="V36505" s="288"/>
      <c r="W36505" s="287"/>
      <c r="Z36505" s="289"/>
    </row>
    <row r="36506" spans="22:26">
      <c r="V36506" s="288"/>
      <c r="W36506" s="287"/>
      <c r="Z36506" s="289"/>
    </row>
    <row r="36507" spans="22:26">
      <c r="V36507" s="288"/>
      <c r="W36507" s="287"/>
      <c r="Z36507" s="289"/>
    </row>
    <row r="36508" spans="22:26">
      <c r="V36508" s="288"/>
      <c r="W36508" s="287"/>
      <c r="Z36508" s="289"/>
    </row>
    <row r="36509" spans="22:26">
      <c r="V36509" s="288"/>
      <c r="W36509" s="287"/>
      <c r="Z36509" s="289"/>
    </row>
    <row r="36510" spans="22:26">
      <c r="V36510" s="288"/>
      <c r="W36510" s="287"/>
      <c r="Z36510" s="289"/>
    </row>
    <row r="36511" spans="22:26">
      <c r="V36511" s="288"/>
      <c r="W36511" s="287"/>
      <c r="Z36511" s="289"/>
    </row>
    <row r="36512" spans="22:26">
      <c r="V36512" s="288"/>
      <c r="W36512" s="287"/>
      <c r="Z36512" s="289"/>
    </row>
    <row r="36513" spans="22:26">
      <c r="V36513" s="288"/>
      <c r="W36513" s="287"/>
      <c r="Z36513" s="289"/>
    </row>
    <row r="36514" spans="22:26">
      <c r="V36514" s="288"/>
      <c r="W36514" s="287"/>
      <c r="Z36514" s="289"/>
    </row>
    <row r="36515" spans="22:26">
      <c r="V36515" s="288"/>
      <c r="W36515" s="287"/>
      <c r="Z36515" s="289"/>
    </row>
    <row r="36516" spans="22:26">
      <c r="V36516" s="288"/>
      <c r="W36516" s="287"/>
      <c r="Z36516" s="289"/>
    </row>
    <row r="36517" spans="22:26">
      <c r="V36517" s="288"/>
      <c r="W36517" s="287"/>
      <c r="Z36517" s="289"/>
    </row>
    <row r="36518" spans="22:26">
      <c r="V36518" s="288"/>
      <c r="W36518" s="287"/>
      <c r="Z36518" s="289"/>
    </row>
    <row r="36519" spans="22:26">
      <c r="V36519" s="288"/>
      <c r="W36519" s="287"/>
      <c r="Z36519" s="289"/>
    </row>
    <row r="36520" spans="22:26">
      <c r="V36520" s="288"/>
      <c r="W36520" s="287"/>
      <c r="Z36520" s="289"/>
    </row>
    <row r="36521" spans="22:26">
      <c r="V36521" s="288"/>
      <c r="W36521" s="287"/>
      <c r="Z36521" s="289"/>
    </row>
    <row r="36522" spans="22:26">
      <c r="V36522" s="288"/>
      <c r="W36522" s="287"/>
      <c r="Z36522" s="289"/>
    </row>
    <row r="36523" spans="22:26">
      <c r="V36523" s="288"/>
      <c r="W36523" s="287"/>
      <c r="Z36523" s="289"/>
    </row>
    <row r="36524" spans="22:26">
      <c r="V36524" s="288"/>
      <c r="W36524" s="287"/>
      <c r="Z36524" s="289"/>
    </row>
    <row r="36525" spans="22:26">
      <c r="V36525" s="288"/>
      <c r="W36525" s="287"/>
      <c r="Z36525" s="289"/>
    </row>
    <row r="36526" spans="22:26">
      <c r="V36526" s="288"/>
      <c r="W36526" s="287"/>
      <c r="Z36526" s="289"/>
    </row>
    <row r="36527" spans="22:26">
      <c r="V36527" s="288"/>
      <c r="W36527" s="287"/>
      <c r="Z36527" s="289"/>
    </row>
    <row r="36528" spans="22:26">
      <c r="V36528" s="288"/>
      <c r="W36528" s="287"/>
      <c r="Z36528" s="289"/>
    </row>
    <row r="36529" spans="22:26">
      <c r="V36529" s="288"/>
      <c r="W36529" s="287"/>
      <c r="Z36529" s="289"/>
    </row>
    <row r="36530" spans="22:26">
      <c r="V36530" s="288"/>
      <c r="W36530" s="287"/>
      <c r="Z36530" s="289"/>
    </row>
    <row r="36531" spans="22:26">
      <c r="V36531" s="288"/>
      <c r="W36531" s="287"/>
      <c r="Z36531" s="289"/>
    </row>
    <row r="36532" spans="22:26">
      <c r="V36532" s="288"/>
      <c r="W36532" s="287"/>
      <c r="Z36532" s="289"/>
    </row>
    <row r="36533" spans="22:26">
      <c r="V36533" s="288"/>
      <c r="W36533" s="287"/>
      <c r="Z36533" s="289"/>
    </row>
    <row r="36534" spans="22:26">
      <c r="V36534" s="288"/>
      <c r="W36534" s="287"/>
      <c r="Z36534" s="289"/>
    </row>
    <row r="36535" spans="22:26">
      <c r="V36535" s="288"/>
      <c r="W36535" s="287"/>
      <c r="Z36535" s="289"/>
    </row>
    <row r="36536" spans="22:26">
      <c r="V36536" s="288"/>
      <c r="W36536" s="287"/>
      <c r="Z36536" s="289"/>
    </row>
    <row r="36537" spans="22:26">
      <c r="V36537" s="288"/>
      <c r="W36537" s="287"/>
      <c r="Z36537" s="289"/>
    </row>
    <row r="36538" spans="22:26">
      <c r="V36538" s="288"/>
      <c r="W36538" s="287"/>
      <c r="Z36538" s="289"/>
    </row>
    <row r="36539" spans="22:26">
      <c r="V36539" s="288"/>
      <c r="W36539" s="287"/>
      <c r="Z36539" s="289"/>
    </row>
    <row r="36540" spans="22:26">
      <c r="V36540" s="288"/>
      <c r="W36540" s="287"/>
      <c r="Z36540" s="289"/>
    </row>
    <row r="36541" spans="22:26">
      <c r="V36541" s="288"/>
      <c r="W36541" s="287"/>
      <c r="Z36541" s="289"/>
    </row>
    <row r="36542" spans="22:26">
      <c r="V36542" s="288"/>
      <c r="W36542" s="287"/>
      <c r="Z36542" s="289"/>
    </row>
    <row r="36543" spans="22:26">
      <c r="V36543" s="288"/>
      <c r="W36543" s="287"/>
      <c r="Z36543" s="289"/>
    </row>
    <row r="36544" spans="22:26">
      <c r="V36544" s="288"/>
      <c r="W36544" s="287"/>
      <c r="Z36544" s="289"/>
    </row>
    <row r="36545" spans="22:26">
      <c r="V36545" s="288"/>
      <c r="W36545" s="287"/>
      <c r="Z36545" s="289"/>
    </row>
    <row r="36546" spans="22:26">
      <c r="V36546" s="288"/>
      <c r="W36546" s="287"/>
      <c r="Z36546" s="289"/>
    </row>
    <row r="36547" spans="22:26">
      <c r="V36547" s="288"/>
      <c r="W36547" s="287"/>
      <c r="Z36547" s="289"/>
    </row>
    <row r="36548" spans="22:26">
      <c r="V36548" s="288"/>
      <c r="W36548" s="287"/>
      <c r="Z36548" s="289"/>
    </row>
    <row r="36549" spans="22:26">
      <c r="V36549" s="288"/>
      <c r="W36549" s="287"/>
      <c r="Z36549" s="289"/>
    </row>
    <row r="36550" spans="22:26">
      <c r="V36550" s="288"/>
      <c r="W36550" s="287"/>
      <c r="Z36550" s="289"/>
    </row>
    <row r="36551" spans="22:26">
      <c r="V36551" s="288"/>
      <c r="W36551" s="287"/>
      <c r="Z36551" s="289"/>
    </row>
    <row r="36552" spans="22:26">
      <c r="V36552" s="288"/>
      <c r="W36552" s="287"/>
      <c r="Z36552" s="289"/>
    </row>
    <row r="36553" spans="22:26">
      <c r="V36553" s="288"/>
      <c r="W36553" s="287"/>
      <c r="Z36553" s="289"/>
    </row>
    <row r="36554" spans="22:26">
      <c r="V36554" s="288"/>
      <c r="W36554" s="287"/>
      <c r="Z36554" s="289"/>
    </row>
    <row r="36555" spans="22:26">
      <c r="V36555" s="288"/>
      <c r="W36555" s="287"/>
      <c r="Z36555" s="289"/>
    </row>
    <row r="36556" spans="22:26">
      <c r="V36556" s="288"/>
      <c r="W36556" s="287"/>
      <c r="Z36556" s="289"/>
    </row>
    <row r="36557" spans="22:26">
      <c r="V36557" s="288"/>
      <c r="W36557" s="287"/>
      <c r="Z36557" s="289"/>
    </row>
    <row r="36558" spans="22:26">
      <c r="V36558" s="288"/>
      <c r="W36558" s="287"/>
      <c r="Z36558" s="289"/>
    </row>
    <row r="36559" spans="22:26">
      <c r="V36559" s="288"/>
      <c r="W36559" s="287"/>
      <c r="Z36559" s="289"/>
    </row>
    <row r="36560" spans="22:26">
      <c r="V36560" s="288"/>
      <c r="W36560" s="287"/>
      <c r="Z36560" s="289"/>
    </row>
    <row r="36561" spans="22:26">
      <c r="V36561" s="288"/>
      <c r="W36561" s="287"/>
      <c r="Z36561" s="289"/>
    </row>
    <row r="36562" spans="22:26">
      <c r="V36562" s="288"/>
      <c r="W36562" s="287"/>
      <c r="Z36562" s="289"/>
    </row>
    <row r="36563" spans="22:26">
      <c r="V36563" s="288"/>
      <c r="W36563" s="287"/>
      <c r="Z36563" s="289"/>
    </row>
    <row r="36564" spans="22:26">
      <c r="V36564" s="288"/>
      <c r="W36564" s="287"/>
      <c r="Z36564" s="289"/>
    </row>
    <row r="36565" spans="22:26">
      <c r="V36565" s="288"/>
      <c r="W36565" s="287"/>
      <c r="Z36565" s="289"/>
    </row>
    <row r="36566" spans="22:26">
      <c r="V36566" s="288"/>
      <c r="W36566" s="287"/>
      <c r="Z36566" s="289"/>
    </row>
    <row r="36567" spans="22:26">
      <c r="V36567" s="288"/>
      <c r="W36567" s="287"/>
      <c r="Z36567" s="289"/>
    </row>
    <row r="36568" spans="22:26">
      <c r="V36568" s="288"/>
      <c r="W36568" s="287"/>
      <c r="Z36568" s="289"/>
    </row>
    <row r="36569" spans="22:26">
      <c r="V36569" s="288"/>
      <c r="W36569" s="287"/>
      <c r="Z36569" s="289"/>
    </row>
    <row r="36570" spans="22:26">
      <c r="V36570" s="288"/>
      <c r="W36570" s="287"/>
      <c r="Z36570" s="289"/>
    </row>
    <row r="36571" spans="22:26">
      <c r="V36571" s="288"/>
      <c r="W36571" s="287"/>
      <c r="Z36571" s="289"/>
    </row>
    <row r="36572" spans="22:26">
      <c r="V36572" s="288"/>
      <c r="W36572" s="287"/>
      <c r="Z36572" s="289"/>
    </row>
    <row r="36573" spans="22:26">
      <c r="V36573" s="288"/>
      <c r="W36573" s="287"/>
      <c r="Z36573" s="289"/>
    </row>
    <row r="36574" spans="22:26">
      <c r="V36574" s="288"/>
      <c r="W36574" s="287"/>
      <c r="Z36574" s="289"/>
    </row>
    <row r="36575" spans="22:26">
      <c r="V36575" s="288"/>
      <c r="W36575" s="287"/>
      <c r="Z36575" s="289"/>
    </row>
    <row r="36576" spans="22:26">
      <c r="V36576" s="288"/>
      <c r="W36576" s="287"/>
      <c r="Z36576" s="289"/>
    </row>
    <row r="36577" spans="22:26">
      <c r="V36577" s="288"/>
      <c r="W36577" s="287"/>
      <c r="Z36577" s="289"/>
    </row>
    <row r="36578" spans="22:26">
      <c r="V36578" s="288"/>
      <c r="W36578" s="287"/>
      <c r="Z36578" s="289"/>
    </row>
    <row r="36579" spans="22:26">
      <c r="V36579" s="288"/>
      <c r="W36579" s="287"/>
      <c r="Z36579" s="289"/>
    </row>
    <row r="36580" spans="22:26">
      <c r="V36580" s="288"/>
      <c r="W36580" s="287"/>
      <c r="Z36580" s="289"/>
    </row>
    <row r="36581" spans="22:26">
      <c r="V36581" s="288"/>
      <c r="W36581" s="287"/>
      <c r="Z36581" s="289"/>
    </row>
    <row r="36582" spans="22:26">
      <c r="V36582" s="288"/>
      <c r="W36582" s="287"/>
      <c r="Z36582" s="289"/>
    </row>
    <row r="36583" spans="22:26">
      <c r="V36583" s="288"/>
      <c r="W36583" s="287"/>
      <c r="Z36583" s="289"/>
    </row>
    <row r="36584" spans="22:26">
      <c r="V36584" s="288"/>
      <c r="W36584" s="287"/>
      <c r="Z36584" s="289"/>
    </row>
    <row r="36585" spans="22:26">
      <c r="V36585" s="288"/>
      <c r="W36585" s="287"/>
      <c r="Z36585" s="289"/>
    </row>
    <row r="36586" spans="22:26">
      <c r="V36586" s="288"/>
      <c r="W36586" s="287"/>
      <c r="Z36586" s="289"/>
    </row>
    <row r="36587" spans="22:26">
      <c r="V36587" s="288"/>
      <c r="W36587" s="287"/>
      <c r="Z36587" s="289"/>
    </row>
    <row r="36588" spans="22:26">
      <c r="V36588" s="288"/>
      <c r="W36588" s="287"/>
      <c r="Z36588" s="289"/>
    </row>
    <row r="36589" spans="22:26">
      <c r="V36589" s="288"/>
      <c r="W36589" s="287"/>
      <c r="Z36589" s="289"/>
    </row>
    <row r="36590" spans="22:26">
      <c r="V36590" s="288"/>
      <c r="W36590" s="287"/>
      <c r="Z36590" s="289"/>
    </row>
    <row r="36591" spans="22:26">
      <c r="V36591" s="288"/>
      <c r="W36591" s="287"/>
      <c r="Z36591" s="289"/>
    </row>
    <row r="36592" spans="22:26">
      <c r="V36592" s="288"/>
      <c r="W36592" s="287"/>
      <c r="Z36592" s="289"/>
    </row>
    <row r="36593" spans="22:26">
      <c r="V36593" s="288"/>
      <c r="W36593" s="287"/>
      <c r="Z36593" s="289"/>
    </row>
    <row r="36594" spans="22:26">
      <c r="V36594" s="288"/>
      <c r="W36594" s="287"/>
      <c r="Z36594" s="289"/>
    </row>
    <row r="36595" spans="22:26">
      <c r="V36595" s="288"/>
      <c r="W36595" s="287"/>
      <c r="Z36595" s="289"/>
    </row>
    <row r="36596" spans="22:26">
      <c r="V36596" s="288"/>
      <c r="W36596" s="287"/>
      <c r="Z36596" s="289"/>
    </row>
    <row r="36597" spans="22:26">
      <c r="V36597" s="288"/>
      <c r="W36597" s="287"/>
      <c r="Z36597" s="289"/>
    </row>
    <row r="36598" spans="22:26">
      <c r="V36598" s="288"/>
      <c r="W36598" s="287"/>
      <c r="Z36598" s="289"/>
    </row>
    <row r="36599" spans="22:26">
      <c r="V36599" s="288"/>
      <c r="W36599" s="287"/>
      <c r="Z36599" s="289"/>
    </row>
    <row r="36600" spans="22:26">
      <c r="V36600" s="288"/>
      <c r="W36600" s="287"/>
      <c r="Z36600" s="289"/>
    </row>
    <row r="36601" spans="22:26">
      <c r="V36601" s="288"/>
      <c r="W36601" s="287"/>
      <c r="Z36601" s="289"/>
    </row>
    <row r="36602" spans="22:26">
      <c r="V36602" s="288"/>
      <c r="W36602" s="287"/>
      <c r="Z36602" s="289"/>
    </row>
    <row r="36603" spans="22:26">
      <c r="V36603" s="288"/>
      <c r="W36603" s="287"/>
      <c r="Z36603" s="289"/>
    </row>
    <row r="36604" spans="22:26">
      <c r="V36604" s="288"/>
      <c r="W36604" s="287"/>
      <c r="Z36604" s="289"/>
    </row>
    <row r="36605" spans="22:26">
      <c r="V36605" s="288"/>
      <c r="W36605" s="287"/>
      <c r="Z36605" s="289"/>
    </row>
    <row r="36606" spans="22:26">
      <c r="V36606" s="288"/>
      <c r="W36606" s="287"/>
      <c r="Z36606" s="289"/>
    </row>
    <row r="36607" spans="22:26">
      <c r="V36607" s="288"/>
      <c r="W36607" s="287"/>
      <c r="Z36607" s="289"/>
    </row>
    <row r="36608" spans="22:26">
      <c r="V36608" s="288"/>
      <c r="W36608" s="287"/>
      <c r="Z36608" s="289"/>
    </row>
    <row r="36609" spans="22:26">
      <c r="V36609" s="288"/>
      <c r="W36609" s="287"/>
      <c r="Z36609" s="289"/>
    </row>
    <row r="36610" spans="22:26">
      <c r="V36610" s="288"/>
      <c r="W36610" s="287"/>
      <c r="Z36610" s="289"/>
    </row>
    <row r="36611" spans="22:26">
      <c r="V36611" s="288"/>
      <c r="W36611" s="287"/>
      <c r="Z36611" s="289"/>
    </row>
    <row r="36612" spans="22:26">
      <c r="V36612" s="288"/>
      <c r="W36612" s="287"/>
      <c r="Z36612" s="289"/>
    </row>
    <row r="36613" spans="22:26">
      <c r="V36613" s="288"/>
      <c r="W36613" s="287"/>
      <c r="Z36613" s="289"/>
    </row>
    <row r="36614" spans="22:26">
      <c r="V36614" s="288"/>
      <c r="W36614" s="287"/>
      <c r="Z36614" s="289"/>
    </row>
    <row r="36615" spans="22:26">
      <c r="V36615" s="288"/>
      <c r="W36615" s="287"/>
      <c r="Z36615" s="289"/>
    </row>
    <row r="36616" spans="22:26">
      <c r="V36616" s="288"/>
      <c r="W36616" s="287"/>
      <c r="Z36616" s="289"/>
    </row>
    <row r="36617" spans="22:26">
      <c r="V36617" s="288"/>
      <c r="W36617" s="287"/>
      <c r="Z36617" s="289"/>
    </row>
    <row r="36618" spans="22:26">
      <c r="V36618" s="288"/>
      <c r="W36618" s="287"/>
      <c r="Z36618" s="289"/>
    </row>
    <row r="36619" spans="22:26">
      <c r="V36619" s="288"/>
      <c r="W36619" s="287"/>
      <c r="Z36619" s="289"/>
    </row>
    <row r="36620" spans="22:26">
      <c r="V36620" s="288"/>
      <c r="W36620" s="287"/>
      <c r="Z36620" s="289"/>
    </row>
    <row r="36621" spans="22:26">
      <c r="V36621" s="288"/>
      <c r="W36621" s="287"/>
      <c r="Z36621" s="289"/>
    </row>
    <row r="36622" spans="22:26">
      <c r="V36622" s="288"/>
      <c r="W36622" s="287"/>
      <c r="Z36622" s="289"/>
    </row>
    <row r="36623" spans="22:26">
      <c r="V36623" s="288"/>
      <c r="W36623" s="287"/>
      <c r="Z36623" s="289"/>
    </row>
    <row r="36624" spans="22:26">
      <c r="V36624" s="288"/>
      <c r="W36624" s="287"/>
      <c r="Z36624" s="289"/>
    </row>
    <row r="36625" spans="22:26">
      <c r="V36625" s="288"/>
      <c r="W36625" s="287"/>
      <c r="Z36625" s="289"/>
    </row>
    <row r="36626" spans="22:26">
      <c r="V36626" s="288"/>
      <c r="W36626" s="287"/>
      <c r="Z36626" s="289"/>
    </row>
    <row r="36627" spans="22:26">
      <c r="V36627" s="288"/>
      <c r="W36627" s="287"/>
      <c r="Z36627" s="289"/>
    </row>
    <row r="36628" spans="22:26">
      <c r="V36628" s="288"/>
      <c r="W36628" s="287"/>
      <c r="Z36628" s="289"/>
    </row>
    <row r="36629" spans="22:26">
      <c r="V36629" s="288"/>
      <c r="W36629" s="287"/>
      <c r="Z36629" s="289"/>
    </row>
    <row r="36630" spans="22:26">
      <c r="V36630" s="288"/>
      <c r="W36630" s="287"/>
      <c r="Z36630" s="289"/>
    </row>
    <row r="36631" spans="22:26">
      <c r="V36631" s="288"/>
      <c r="W36631" s="287"/>
      <c r="Z36631" s="289"/>
    </row>
    <row r="36632" spans="22:26">
      <c r="V36632" s="288"/>
      <c r="W36632" s="287"/>
      <c r="Z36632" s="289"/>
    </row>
    <row r="36633" spans="22:26">
      <c r="V36633" s="288"/>
      <c r="W36633" s="287"/>
      <c r="Z36633" s="289"/>
    </row>
    <row r="36634" spans="22:26">
      <c r="V36634" s="288"/>
      <c r="W36634" s="287"/>
      <c r="Z36634" s="289"/>
    </row>
    <row r="36635" spans="22:26">
      <c r="V36635" s="288"/>
      <c r="W36635" s="287"/>
      <c r="Z36635" s="289"/>
    </row>
    <row r="36636" spans="22:26">
      <c r="V36636" s="288"/>
      <c r="W36636" s="287"/>
      <c r="Z36636" s="289"/>
    </row>
    <row r="36637" spans="22:26">
      <c r="V36637" s="288"/>
      <c r="W36637" s="287"/>
      <c r="Z36637" s="289"/>
    </row>
    <row r="36638" spans="22:26">
      <c r="V36638" s="288"/>
      <c r="W36638" s="287"/>
      <c r="Z36638" s="289"/>
    </row>
    <row r="36639" spans="22:26">
      <c r="V36639" s="288"/>
      <c r="W36639" s="287"/>
      <c r="Z36639" s="289"/>
    </row>
    <row r="36640" spans="22:26">
      <c r="V36640" s="288"/>
      <c r="W36640" s="287"/>
      <c r="Z36640" s="289"/>
    </row>
    <row r="36641" spans="22:26">
      <c r="V36641" s="288"/>
      <c r="W36641" s="287"/>
      <c r="Z36641" s="289"/>
    </row>
    <row r="36642" spans="22:26">
      <c r="V36642" s="288"/>
      <c r="W36642" s="287"/>
      <c r="Z36642" s="289"/>
    </row>
    <row r="36643" spans="22:26">
      <c r="V36643" s="288"/>
      <c r="W36643" s="287"/>
      <c r="Z36643" s="289"/>
    </row>
    <row r="36644" spans="22:26">
      <c r="V36644" s="288"/>
      <c r="W36644" s="287"/>
      <c r="Z36644" s="289"/>
    </row>
    <row r="36645" spans="22:26">
      <c r="V36645" s="288"/>
      <c r="W36645" s="287"/>
      <c r="Z36645" s="289"/>
    </row>
    <row r="36646" spans="22:26">
      <c r="V36646" s="288"/>
      <c r="W36646" s="287"/>
      <c r="Z36646" s="289"/>
    </row>
    <row r="36647" spans="22:26">
      <c r="V36647" s="288"/>
      <c r="W36647" s="287"/>
      <c r="Z36647" s="289"/>
    </row>
    <row r="36648" spans="22:26">
      <c r="V36648" s="288"/>
      <c r="W36648" s="287"/>
      <c r="Z36648" s="289"/>
    </row>
    <row r="36649" spans="22:26">
      <c r="V36649" s="288"/>
      <c r="W36649" s="287"/>
      <c r="Z36649" s="289"/>
    </row>
    <row r="36650" spans="22:26">
      <c r="V36650" s="288"/>
      <c r="W36650" s="287"/>
      <c r="Z36650" s="289"/>
    </row>
    <row r="36651" spans="22:26">
      <c r="V36651" s="288"/>
      <c r="W36651" s="287"/>
      <c r="Z36651" s="289"/>
    </row>
    <row r="36652" spans="22:26">
      <c r="V36652" s="288"/>
      <c r="W36652" s="287"/>
      <c r="Z36652" s="289"/>
    </row>
    <row r="36653" spans="22:26">
      <c r="V36653" s="288"/>
      <c r="W36653" s="287"/>
      <c r="Z36653" s="289"/>
    </row>
    <row r="36654" spans="22:26">
      <c r="V36654" s="288"/>
      <c r="W36654" s="287"/>
      <c r="Z36654" s="289"/>
    </row>
    <row r="36655" spans="22:26">
      <c r="V36655" s="288"/>
      <c r="W36655" s="287"/>
      <c r="Z36655" s="289"/>
    </row>
    <row r="36656" spans="22:26">
      <c r="V36656" s="288"/>
      <c r="W36656" s="287"/>
      <c r="Z36656" s="289"/>
    </row>
    <row r="36657" spans="22:26">
      <c r="V36657" s="288"/>
      <c r="W36657" s="287"/>
      <c r="Z36657" s="289"/>
    </row>
    <row r="36658" spans="22:26">
      <c r="V36658" s="288"/>
      <c r="W36658" s="287"/>
      <c r="Z36658" s="289"/>
    </row>
    <row r="36659" spans="22:26">
      <c r="V36659" s="288"/>
      <c r="W36659" s="287"/>
      <c r="Z36659" s="289"/>
    </row>
    <row r="36660" spans="22:26">
      <c r="V36660" s="288"/>
      <c r="W36660" s="287"/>
      <c r="Z36660" s="289"/>
    </row>
    <row r="36661" spans="22:26">
      <c r="V36661" s="288"/>
      <c r="W36661" s="287"/>
      <c r="Z36661" s="289"/>
    </row>
    <row r="36662" spans="22:26">
      <c r="V36662" s="288"/>
      <c r="W36662" s="287"/>
      <c r="Z36662" s="289"/>
    </row>
    <row r="36663" spans="22:26">
      <c r="V36663" s="288"/>
      <c r="W36663" s="287"/>
      <c r="Z36663" s="289"/>
    </row>
    <row r="36664" spans="22:26">
      <c r="V36664" s="288"/>
      <c r="W36664" s="287"/>
      <c r="Z36664" s="289"/>
    </row>
    <row r="36665" spans="22:26">
      <c r="V36665" s="288"/>
      <c r="W36665" s="287"/>
      <c r="Z36665" s="289"/>
    </row>
    <row r="36666" spans="22:26">
      <c r="V36666" s="288"/>
      <c r="W36666" s="287"/>
      <c r="Z36666" s="289"/>
    </row>
    <row r="36667" spans="22:26">
      <c r="V36667" s="288"/>
      <c r="W36667" s="287"/>
      <c r="Z36667" s="289"/>
    </row>
    <row r="36668" spans="22:26">
      <c r="V36668" s="288"/>
      <c r="W36668" s="287"/>
      <c r="Z36668" s="289"/>
    </row>
    <row r="36669" spans="22:26">
      <c r="V36669" s="288"/>
      <c r="W36669" s="287"/>
      <c r="Z36669" s="289"/>
    </row>
    <row r="36670" spans="22:26">
      <c r="V36670" s="288"/>
      <c r="W36670" s="287"/>
      <c r="Z36670" s="289"/>
    </row>
    <row r="36671" spans="22:26">
      <c r="V36671" s="288"/>
      <c r="W36671" s="287"/>
      <c r="Z36671" s="289"/>
    </row>
    <row r="36672" spans="22:26">
      <c r="V36672" s="288"/>
      <c r="W36672" s="287"/>
      <c r="Z36672" s="289"/>
    </row>
    <row r="36673" spans="22:26">
      <c r="V36673" s="288"/>
      <c r="W36673" s="287"/>
      <c r="Z36673" s="289"/>
    </row>
    <row r="36674" spans="22:26">
      <c r="V36674" s="288"/>
      <c r="W36674" s="287"/>
      <c r="Z36674" s="289"/>
    </row>
    <row r="36675" spans="22:26">
      <c r="V36675" s="288"/>
      <c r="W36675" s="287"/>
      <c r="Z36675" s="289"/>
    </row>
    <row r="36676" spans="22:26">
      <c r="V36676" s="288"/>
      <c r="W36676" s="287"/>
      <c r="Z36676" s="289"/>
    </row>
    <row r="36677" spans="22:26">
      <c r="V36677" s="288"/>
      <c r="W36677" s="287"/>
      <c r="Z36677" s="289"/>
    </row>
    <row r="36678" spans="22:26">
      <c r="V36678" s="288"/>
      <c r="W36678" s="287"/>
      <c r="Z36678" s="289"/>
    </row>
    <row r="36679" spans="22:26">
      <c r="V36679" s="288"/>
      <c r="W36679" s="287"/>
      <c r="Z36679" s="289"/>
    </row>
    <row r="36680" spans="22:26">
      <c r="V36680" s="288"/>
      <c r="W36680" s="287"/>
      <c r="Z36680" s="289"/>
    </row>
    <row r="36681" spans="22:26">
      <c r="V36681" s="288"/>
      <c r="W36681" s="287"/>
      <c r="Z36681" s="289"/>
    </row>
    <row r="36682" spans="22:26">
      <c r="V36682" s="288"/>
      <c r="W36682" s="287"/>
      <c r="Z36682" s="289"/>
    </row>
    <row r="36683" spans="22:26">
      <c r="V36683" s="288"/>
      <c r="W36683" s="287"/>
      <c r="Z36683" s="289"/>
    </row>
    <row r="36684" spans="22:26">
      <c r="V36684" s="288"/>
      <c r="W36684" s="287"/>
      <c r="Z36684" s="289"/>
    </row>
    <row r="36685" spans="22:26">
      <c r="V36685" s="288"/>
      <c r="W36685" s="287"/>
      <c r="Z36685" s="289"/>
    </row>
    <row r="36686" spans="22:26">
      <c r="V36686" s="288"/>
      <c r="W36686" s="287"/>
      <c r="Z36686" s="289"/>
    </row>
    <row r="36687" spans="22:26">
      <c r="V36687" s="288"/>
      <c r="W36687" s="287"/>
      <c r="Z36687" s="289"/>
    </row>
    <row r="36688" spans="22:26">
      <c r="V36688" s="288"/>
      <c r="W36688" s="287"/>
      <c r="Z36688" s="289"/>
    </row>
    <row r="36689" spans="22:26">
      <c r="V36689" s="288"/>
      <c r="W36689" s="287"/>
      <c r="Z36689" s="289"/>
    </row>
    <row r="36690" spans="22:26">
      <c r="V36690" s="288"/>
      <c r="W36690" s="287"/>
      <c r="Z36690" s="289"/>
    </row>
    <row r="36691" spans="22:26">
      <c r="V36691" s="288"/>
      <c r="W36691" s="287"/>
      <c r="Z36691" s="289"/>
    </row>
    <row r="36692" spans="22:26">
      <c r="V36692" s="288"/>
      <c r="W36692" s="287"/>
      <c r="Z36692" s="289"/>
    </row>
    <row r="36693" spans="22:26">
      <c r="V36693" s="288"/>
      <c r="W36693" s="287"/>
      <c r="Z36693" s="289"/>
    </row>
    <row r="36694" spans="22:26">
      <c r="V36694" s="288"/>
      <c r="W36694" s="287"/>
      <c r="Z36694" s="289"/>
    </row>
    <row r="36695" spans="22:26">
      <c r="V36695" s="288"/>
      <c r="W36695" s="287"/>
      <c r="Z36695" s="289"/>
    </row>
    <row r="36696" spans="22:26">
      <c r="V36696" s="288"/>
      <c r="W36696" s="287"/>
      <c r="Z36696" s="289"/>
    </row>
    <row r="36697" spans="22:26">
      <c r="V36697" s="288"/>
      <c r="W36697" s="287"/>
      <c r="Z36697" s="289"/>
    </row>
    <row r="36698" spans="22:26">
      <c r="V36698" s="288"/>
      <c r="W36698" s="287"/>
      <c r="Z36698" s="289"/>
    </row>
    <row r="36699" spans="22:26">
      <c r="V36699" s="288"/>
      <c r="W36699" s="287"/>
      <c r="Z36699" s="289"/>
    </row>
    <row r="36700" spans="22:26">
      <c r="V36700" s="288"/>
      <c r="W36700" s="287"/>
      <c r="Z36700" s="289"/>
    </row>
    <row r="36701" spans="22:26">
      <c r="V36701" s="288"/>
      <c r="W36701" s="287"/>
      <c r="Z36701" s="289"/>
    </row>
    <row r="36702" spans="22:26">
      <c r="V36702" s="288"/>
      <c r="W36702" s="287"/>
      <c r="Z36702" s="289"/>
    </row>
    <row r="36703" spans="22:26">
      <c r="V36703" s="288"/>
      <c r="W36703" s="287"/>
      <c r="Z36703" s="289"/>
    </row>
    <row r="36704" spans="22:26">
      <c r="V36704" s="288"/>
      <c r="W36704" s="287"/>
      <c r="Z36704" s="289"/>
    </row>
    <row r="36705" spans="22:26">
      <c r="V36705" s="288"/>
      <c r="W36705" s="287"/>
      <c r="Z36705" s="289"/>
    </row>
    <row r="36706" spans="22:26">
      <c r="V36706" s="288"/>
      <c r="W36706" s="287"/>
      <c r="Z36706" s="289"/>
    </row>
    <row r="36707" spans="22:26">
      <c r="V36707" s="288"/>
      <c r="W36707" s="287"/>
      <c r="Z36707" s="289"/>
    </row>
    <row r="36708" spans="22:26">
      <c r="V36708" s="288"/>
      <c r="W36708" s="287"/>
      <c r="Z36708" s="289"/>
    </row>
    <row r="36709" spans="22:26">
      <c r="V36709" s="288"/>
      <c r="W36709" s="287"/>
      <c r="Z36709" s="289"/>
    </row>
    <row r="36710" spans="22:26">
      <c r="V36710" s="288"/>
      <c r="W36710" s="287"/>
      <c r="Z36710" s="289"/>
    </row>
    <row r="36711" spans="22:26">
      <c r="V36711" s="288"/>
      <c r="W36711" s="287"/>
      <c r="Z36711" s="289"/>
    </row>
    <row r="36712" spans="22:26">
      <c r="V36712" s="288"/>
      <c r="W36712" s="287"/>
      <c r="Z36712" s="289"/>
    </row>
    <row r="36713" spans="22:26">
      <c r="V36713" s="288"/>
      <c r="W36713" s="287"/>
      <c r="Z36713" s="289"/>
    </row>
    <row r="36714" spans="22:26">
      <c r="V36714" s="288"/>
      <c r="W36714" s="287"/>
      <c r="Z36714" s="289"/>
    </row>
    <row r="36715" spans="22:26">
      <c r="V36715" s="288"/>
      <c r="W36715" s="287"/>
      <c r="Z36715" s="289"/>
    </row>
    <row r="36716" spans="22:26">
      <c r="V36716" s="288"/>
      <c r="W36716" s="287"/>
      <c r="Z36716" s="289"/>
    </row>
    <row r="36717" spans="22:26">
      <c r="V36717" s="288"/>
      <c r="W36717" s="287"/>
      <c r="Z36717" s="289"/>
    </row>
    <row r="36718" spans="22:26">
      <c r="V36718" s="288"/>
      <c r="W36718" s="287"/>
      <c r="Z36718" s="289"/>
    </row>
    <row r="36719" spans="22:26">
      <c r="V36719" s="288"/>
      <c r="W36719" s="287"/>
      <c r="Z36719" s="289"/>
    </row>
    <row r="36720" spans="22:26">
      <c r="V36720" s="288"/>
      <c r="W36720" s="287"/>
      <c r="Z36720" s="289"/>
    </row>
    <row r="36721" spans="22:26">
      <c r="V36721" s="288"/>
      <c r="W36721" s="287"/>
      <c r="Z36721" s="289"/>
    </row>
    <row r="36722" spans="22:26">
      <c r="V36722" s="288"/>
      <c r="W36722" s="287"/>
      <c r="Z36722" s="289"/>
    </row>
    <row r="36723" spans="22:26">
      <c r="V36723" s="288"/>
      <c r="W36723" s="287"/>
      <c r="Z36723" s="289"/>
    </row>
    <row r="36724" spans="22:26">
      <c r="V36724" s="288"/>
      <c r="W36724" s="287"/>
      <c r="Z36724" s="289"/>
    </row>
    <row r="36725" spans="22:26">
      <c r="V36725" s="288"/>
      <c r="W36725" s="287"/>
      <c r="Z36725" s="289"/>
    </row>
    <row r="36726" spans="22:26">
      <c r="V36726" s="288"/>
      <c r="W36726" s="287"/>
      <c r="Z36726" s="289"/>
    </row>
    <row r="36727" spans="22:26">
      <c r="V36727" s="288"/>
      <c r="W36727" s="287"/>
      <c r="Z36727" s="289"/>
    </row>
    <row r="36728" spans="22:26">
      <c r="V36728" s="288"/>
      <c r="W36728" s="287"/>
      <c r="Z36728" s="289"/>
    </row>
    <row r="36729" spans="22:26">
      <c r="V36729" s="288"/>
      <c r="W36729" s="287"/>
      <c r="Z36729" s="289"/>
    </row>
    <row r="36730" spans="22:26">
      <c r="V36730" s="288"/>
      <c r="W36730" s="287"/>
      <c r="Z36730" s="289"/>
    </row>
    <row r="36731" spans="22:26">
      <c r="V36731" s="288"/>
      <c r="W36731" s="287"/>
      <c r="Z36731" s="289"/>
    </row>
    <row r="36732" spans="22:26">
      <c r="V36732" s="288"/>
      <c r="W36732" s="287"/>
      <c r="Z36732" s="289"/>
    </row>
    <row r="36733" spans="22:26">
      <c r="V36733" s="288"/>
      <c r="W36733" s="287"/>
      <c r="Z36733" s="289"/>
    </row>
    <row r="36734" spans="22:26">
      <c r="V36734" s="288"/>
      <c r="W36734" s="287"/>
      <c r="Z36734" s="289"/>
    </row>
    <row r="36735" spans="22:26">
      <c r="V36735" s="288"/>
      <c r="W36735" s="287"/>
      <c r="Z36735" s="289"/>
    </row>
    <row r="36736" spans="22:26">
      <c r="V36736" s="288"/>
      <c r="W36736" s="287"/>
      <c r="Z36736" s="289"/>
    </row>
    <row r="36737" spans="22:26">
      <c r="V36737" s="288"/>
      <c r="W36737" s="287"/>
      <c r="Z36737" s="289"/>
    </row>
    <row r="36738" spans="22:26">
      <c r="V36738" s="288"/>
      <c r="W36738" s="287"/>
      <c r="Z36738" s="289"/>
    </row>
    <row r="36739" spans="22:26">
      <c r="V36739" s="288"/>
      <c r="W36739" s="287"/>
      <c r="Z36739" s="289"/>
    </row>
    <row r="36740" spans="22:26">
      <c r="V36740" s="288"/>
      <c r="W36740" s="287"/>
      <c r="Z36740" s="289"/>
    </row>
    <row r="36741" spans="22:26">
      <c r="V36741" s="288"/>
      <c r="W36741" s="287"/>
      <c r="Z36741" s="289"/>
    </row>
    <row r="36742" spans="22:26">
      <c r="V36742" s="288"/>
      <c r="W36742" s="287"/>
      <c r="Z36742" s="289"/>
    </row>
    <row r="36743" spans="22:26">
      <c r="V36743" s="288"/>
      <c r="W36743" s="287"/>
      <c r="Z36743" s="289"/>
    </row>
    <row r="36744" spans="22:26">
      <c r="V36744" s="288"/>
      <c r="W36744" s="287"/>
      <c r="Z36744" s="289"/>
    </row>
    <row r="36745" spans="22:26">
      <c r="V36745" s="288"/>
      <c r="W36745" s="287"/>
      <c r="Z36745" s="289"/>
    </row>
    <row r="36746" spans="22:26">
      <c r="V36746" s="288"/>
      <c r="W36746" s="287"/>
      <c r="Z36746" s="289"/>
    </row>
    <row r="36747" spans="22:26">
      <c r="V36747" s="288"/>
      <c r="W36747" s="287"/>
      <c r="Z36747" s="289"/>
    </row>
    <row r="36748" spans="22:26">
      <c r="V36748" s="288"/>
      <c r="W36748" s="287"/>
      <c r="Z36748" s="289"/>
    </row>
    <row r="36749" spans="22:26">
      <c r="V36749" s="288"/>
      <c r="W36749" s="287"/>
      <c r="Z36749" s="289"/>
    </row>
    <row r="36750" spans="22:26">
      <c r="V36750" s="288"/>
      <c r="W36750" s="287"/>
      <c r="Z36750" s="289"/>
    </row>
    <row r="36751" spans="22:26">
      <c r="V36751" s="288"/>
      <c r="W36751" s="287"/>
      <c r="Z36751" s="289"/>
    </row>
    <row r="36752" spans="22:26">
      <c r="V36752" s="288"/>
      <c r="W36752" s="287"/>
      <c r="Z36752" s="289"/>
    </row>
    <row r="36753" spans="22:26">
      <c r="V36753" s="288"/>
      <c r="W36753" s="287"/>
      <c r="Z36753" s="289"/>
    </row>
    <row r="36754" spans="22:26">
      <c r="V36754" s="288"/>
      <c r="W36754" s="287"/>
      <c r="Z36754" s="289"/>
    </row>
    <row r="36755" spans="22:26">
      <c r="V36755" s="288"/>
      <c r="W36755" s="287"/>
      <c r="Z36755" s="289"/>
    </row>
    <row r="36756" spans="22:26">
      <c r="V36756" s="288"/>
      <c r="W36756" s="287"/>
      <c r="Z36756" s="289"/>
    </row>
    <row r="36757" spans="22:26">
      <c r="V36757" s="288"/>
      <c r="W36757" s="287"/>
      <c r="Z36757" s="289"/>
    </row>
    <row r="36758" spans="22:26">
      <c r="V36758" s="288"/>
      <c r="W36758" s="287"/>
      <c r="Z36758" s="289"/>
    </row>
    <row r="36759" spans="22:26">
      <c r="V36759" s="288"/>
      <c r="W36759" s="287"/>
      <c r="Z36759" s="289"/>
    </row>
    <row r="36760" spans="22:26">
      <c r="V36760" s="288"/>
      <c r="W36760" s="287"/>
      <c r="Z36760" s="289"/>
    </row>
    <row r="36761" spans="22:26">
      <c r="V36761" s="288"/>
      <c r="W36761" s="287"/>
      <c r="Z36761" s="289"/>
    </row>
    <row r="36762" spans="22:26">
      <c r="V36762" s="288"/>
      <c r="W36762" s="287"/>
      <c r="Z36762" s="289"/>
    </row>
    <row r="36763" spans="22:26">
      <c r="V36763" s="288"/>
      <c r="W36763" s="287"/>
      <c r="Z36763" s="289"/>
    </row>
    <row r="36764" spans="22:26">
      <c r="V36764" s="288"/>
      <c r="W36764" s="287"/>
      <c r="Z36764" s="289"/>
    </row>
    <row r="36765" spans="22:26">
      <c r="V36765" s="288"/>
      <c r="W36765" s="287"/>
      <c r="Z36765" s="289"/>
    </row>
    <row r="36766" spans="22:26">
      <c r="V36766" s="288"/>
      <c r="W36766" s="287"/>
      <c r="Z36766" s="289"/>
    </row>
    <row r="36767" spans="22:26">
      <c r="V36767" s="288"/>
      <c r="W36767" s="287"/>
      <c r="Z36767" s="289"/>
    </row>
    <row r="36768" spans="22:26">
      <c r="V36768" s="288"/>
      <c r="W36768" s="287"/>
      <c r="Z36768" s="289"/>
    </row>
    <row r="36769" spans="22:26">
      <c r="V36769" s="288"/>
      <c r="W36769" s="287"/>
      <c r="Z36769" s="289"/>
    </row>
    <row r="36770" spans="22:26">
      <c r="V36770" s="288"/>
      <c r="W36770" s="287"/>
      <c r="Z36770" s="289"/>
    </row>
    <row r="36771" spans="22:26">
      <c r="V36771" s="288"/>
      <c r="W36771" s="287"/>
      <c r="Z36771" s="289"/>
    </row>
    <row r="36772" spans="22:26">
      <c r="V36772" s="288"/>
      <c r="W36772" s="287"/>
      <c r="Z36772" s="289"/>
    </row>
    <row r="36773" spans="22:26">
      <c r="V36773" s="288"/>
      <c r="W36773" s="287"/>
      <c r="Z36773" s="289"/>
    </row>
    <row r="36774" spans="22:26">
      <c r="V36774" s="288"/>
      <c r="W36774" s="287"/>
      <c r="Z36774" s="289"/>
    </row>
    <row r="36775" spans="22:26">
      <c r="V36775" s="288"/>
      <c r="W36775" s="287"/>
      <c r="Z36775" s="289"/>
    </row>
    <row r="36776" spans="22:26">
      <c r="V36776" s="288"/>
      <c r="W36776" s="287"/>
      <c r="Z36776" s="289"/>
    </row>
    <row r="36777" spans="22:26">
      <c r="V36777" s="288"/>
      <c r="W36777" s="287"/>
      <c r="Z36777" s="289"/>
    </row>
    <row r="36778" spans="22:26">
      <c r="V36778" s="288"/>
      <c r="W36778" s="287"/>
      <c r="Z36778" s="289"/>
    </row>
    <row r="36779" spans="22:26">
      <c r="V36779" s="288"/>
      <c r="W36779" s="287"/>
      <c r="Z36779" s="289"/>
    </row>
    <row r="36780" spans="22:26">
      <c r="V36780" s="288"/>
      <c r="W36780" s="287"/>
      <c r="Z36780" s="289"/>
    </row>
    <row r="36781" spans="22:26">
      <c r="V36781" s="288"/>
      <c r="W36781" s="287"/>
      <c r="Z36781" s="289"/>
    </row>
    <row r="36782" spans="22:26">
      <c r="V36782" s="288"/>
      <c r="W36782" s="287"/>
      <c r="Z36782" s="289"/>
    </row>
    <row r="36783" spans="22:26">
      <c r="V36783" s="288"/>
      <c r="W36783" s="287"/>
      <c r="Z36783" s="289"/>
    </row>
    <row r="36784" spans="22:26">
      <c r="V36784" s="288"/>
      <c r="W36784" s="287"/>
      <c r="Z36784" s="289"/>
    </row>
    <row r="36785" spans="22:26">
      <c r="V36785" s="288"/>
      <c r="W36785" s="287"/>
      <c r="Z36785" s="289"/>
    </row>
    <row r="36786" spans="22:26">
      <c r="V36786" s="288"/>
      <c r="W36786" s="287"/>
      <c r="Z36786" s="289"/>
    </row>
    <row r="36787" spans="22:26">
      <c r="V36787" s="288"/>
      <c r="W36787" s="287"/>
      <c r="Z36787" s="289"/>
    </row>
    <row r="36788" spans="22:26">
      <c r="V36788" s="288"/>
      <c r="W36788" s="287"/>
      <c r="Z36788" s="289"/>
    </row>
    <row r="36789" spans="22:26">
      <c r="V36789" s="288"/>
      <c r="W36789" s="287"/>
      <c r="Z36789" s="289"/>
    </row>
    <row r="36790" spans="22:26">
      <c r="V36790" s="288"/>
      <c r="W36790" s="287"/>
      <c r="Z36790" s="289"/>
    </row>
    <row r="36791" spans="22:26">
      <c r="V36791" s="288"/>
      <c r="W36791" s="287"/>
      <c r="Z36791" s="289"/>
    </row>
    <row r="36792" spans="22:26">
      <c r="V36792" s="288"/>
      <c r="W36792" s="287"/>
      <c r="Z36792" s="289"/>
    </row>
    <row r="36793" spans="22:26">
      <c r="V36793" s="288"/>
      <c r="W36793" s="287"/>
      <c r="Z36793" s="289"/>
    </row>
    <row r="36794" spans="22:26">
      <c r="V36794" s="288"/>
      <c r="W36794" s="287"/>
      <c r="Z36794" s="289"/>
    </row>
    <row r="36795" spans="22:26">
      <c r="V36795" s="288"/>
      <c r="W36795" s="287"/>
      <c r="Z36795" s="289"/>
    </row>
    <row r="36796" spans="22:26">
      <c r="V36796" s="288"/>
      <c r="W36796" s="287"/>
      <c r="Z36796" s="289"/>
    </row>
    <row r="36797" spans="22:26">
      <c r="V36797" s="288"/>
      <c r="W36797" s="287"/>
      <c r="Z36797" s="289"/>
    </row>
    <row r="36798" spans="22:26">
      <c r="V36798" s="288"/>
      <c r="W36798" s="287"/>
      <c r="Z36798" s="289"/>
    </row>
    <row r="36799" spans="22:26">
      <c r="V36799" s="288"/>
      <c r="W36799" s="287"/>
      <c r="Z36799" s="289"/>
    </row>
    <row r="36800" spans="22:26">
      <c r="V36800" s="288"/>
      <c r="W36800" s="287"/>
      <c r="Z36800" s="289"/>
    </row>
    <row r="36801" spans="22:26">
      <c r="V36801" s="288"/>
      <c r="W36801" s="287"/>
      <c r="Z36801" s="289"/>
    </row>
    <row r="36802" spans="22:26">
      <c r="V36802" s="288"/>
      <c r="W36802" s="287"/>
      <c r="Z36802" s="289"/>
    </row>
    <row r="36803" spans="22:26">
      <c r="V36803" s="288"/>
      <c r="W36803" s="287"/>
      <c r="Z36803" s="289"/>
    </row>
    <row r="36804" spans="22:26">
      <c r="V36804" s="288"/>
      <c r="W36804" s="287"/>
      <c r="Z36804" s="289"/>
    </row>
    <row r="36805" spans="22:26">
      <c r="V36805" s="288"/>
      <c r="W36805" s="287"/>
      <c r="Z36805" s="289"/>
    </row>
    <row r="36806" spans="22:26">
      <c r="V36806" s="288"/>
      <c r="W36806" s="287"/>
      <c r="Z36806" s="289"/>
    </row>
    <row r="36807" spans="22:26">
      <c r="V36807" s="288"/>
      <c r="W36807" s="287"/>
      <c r="Z36807" s="289"/>
    </row>
    <row r="36808" spans="22:26">
      <c r="V36808" s="288"/>
      <c r="W36808" s="287"/>
      <c r="Z36808" s="289"/>
    </row>
    <row r="36809" spans="22:26">
      <c r="V36809" s="288"/>
      <c r="W36809" s="287"/>
      <c r="Z36809" s="289"/>
    </row>
    <row r="36810" spans="22:26">
      <c r="V36810" s="288"/>
      <c r="W36810" s="287"/>
      <c r="Z36810" s="289"/>
    </row>
    <row r="36811" spans="22:26">
      <c r="V36811" s="288"/>
      <c r="W36811" s="287"/>
      <c r="Z36811" s="289"/>
    </row>
    <row r="36812" spans="22:26">
      <c r="V36812" s="288"/>
      <c r="W36812" s="287"/>
      <c r="Z36812" s="289"/>
    </row>
    <row r="36813" spans="22:26">
      <c r="V36813" s="288"/>
      <c r="W36813" s="287"/>
      <c r="Z36813" s="289"/>
    </row>
    <row r="36814" spans="22:26">
      <c r="V36814" s="288"/>
      <c r="W36814" s="287"/>
      <c r="Z36814" s="289"/>
    </row>
    <row r="36815" spans="22:26">
      <c r="V36815" s="288"/>
      <c r="W36815" s="287"/>
      <c r="Z36815" s="289"/>
    </row>
    <row r="36816" spans="22:26">
      <c r="V36816" s="288"/>
      <c r="W36816" s="287"/>
      <c r="Z36816" s="289"/>
    </row>
    <row r="36817" spans="22:26">
      <c r="V36817" s="288"/>
      <c r="W36817" s="287"/>
      <c r="Z36817" s="289"/>
    </row>
    <row r="36818" spans="22:26">
      <c r="V36818" s="288"/>
      <c r="W36818" s="287"/>
      <c r="Z36818" s="289"/>
    </row>
    <row r="36819" spans="22:26">
      <c r="V36819" s="288"/>
      <c r="W36819" s="287"/>
      <c r="Z36819" s="289"/>
    </row>
    <row r="36820" spans="22:26">
      <c r="V36820" s="288"/>
      <c r="W36820" s="287"/>
      <c r="Z36820" s="289"/>
    </row>
    <row r="36821" spans="22:26">
      <c r="V36821" s="288"/>
      <c r="W36821" s="287"/>
      <c r="Z36821" s="289"/>
    </row>
    <row r="36822" spans="22:26">
      <c r="V36822" s="288"/>
      <c r="W36822" s="287"/>
      <c r="Z36822" s="289"/>
    </row>
    <row r="36823" spans="22:26">
      <c r="V36823" s="288"/>
      <c r="W36823" s="287"/>
      <c r="Z36823" s="289"/>
    </row>
    <row r="36824" spans="22:26">
      <c r="V36824" s="288"/>
      <c r="W36824" s="287"/>
      <c r="Z36824" s="289"/>
    </row>
    <row r="36825" spans="22:26">
      <c r="V36825" s="288"/>
      <c r="W36825" s="287"/>
      <c r="Z36825" s="289"/>
    </row>
    <row r="36826" spans="22:26">
      <c r="V36826" s="288"/>
      <c r="W36826" s="287"/>
      <c r="Z36826" s="289"/>
    </row>
    <row r="36827" spans="22:26">
      <c r="V36827" s="288"/>
      <c r="W36827" s="287"/>
      <c r="Z36827" s="289"/>
    </row>
    <row r="36828" spans="22:26">
      <c r="V36828" s="288"/>
      <c r="W36828" s="287"/>
      <c r="Z36828" s="289"/>
    </row>
    <row r="36829" spans="22:26">
      <c r="V36829" s="288"/>
      <c r="W36829" s="287"/>
      <c r="Z36829" s="289"/>
    </row>
    <row r="36830" spans="22:26">
      <c r="V36830" s="288"/>
      <c r="W36830" s="287"/>
      <c r="Z36830" s="289"/>
    </row>
    <row r="36831" spans="22:26">
      <c r="V36831" s="288"/>
      <c r="W36831" s="287"/>
      <c r="Z36831" s="289"/>
    </row>
    <row r="36832" spans="22:26">
      <c r="V36832" s="288"/>
      <c r="W36832" s="287"/>
      <c r="Z36832" s="289"/>
    </row>
    <row r="36833" spans="22:26">
      <c r="V36833" s="288"/>
      <c r="W36833" s="287"/>
      <c r="Z36833" s="289"/>
    </row>
    <row r="36834" spans="22:26">
      <c r="V36834" s="288"/>
      <c r="W36834" s="287"/>
      <c r="Z36834" s="289"/>
    </row>
    <row r="36835" spans="22:26">
      <c r="V36835" s="288"/>
      <c r="W36835" s="287"/>
      <c r="Z36835" s="289"/>
    </row>
    <row r="36836" spans="22:26">
      <c r="V36836" s="288"/>
      <c r="W36836" s="287"/>
      <c r="Z36836" s="289"/>
    </row>
    <row r="36837" spans="22:26">
      <c r="V36837" s="288"/>
      <c r="W36837" s="287"/>
      <c r="Z36837" s="289"/>
    </row>
    <row r="36838" spans="22:26">
      <c r="V36838" s="288"/>
      <c r="W36838" s="287"/>
      <c r="Z36838" s="289"/>
    </row>
    <row r="36839" spans="22:26">
      <c r="V36839" s="288"/>
      <c r="W36839" s="287"/>
      <c r="Z36839" s="289"/>
    </row>
    <row r="36840" spans="22:26">
      <c r="V36840" s="288"/>
      <c r="W36840" s="287"/>
      <c r="Z36840" s="289"/>
    </row>
    <row r="36841" spans="22:26">
      <c r="V36841" s="288"/>
      <c r="W36841" s="287"/>
      <c r="Z36841" s="289"/>
    </row>
    <row r="36842" spans="22:26">
      <c r="V36842" s="288"/>
      <c r="W36842" s="287"/>
      <c r="Z36842" s="289"/>
    </row>
    <row r="36843" spans="22:26">
      <c r="V36843" s="288"/>
      <c r="W36843" s="287"/>
      <c r="Z36843" s="289"/>
    </row>
    <row r="36844" spans="22:26">
      <c r="V36844" s="288"/>
      <c r="W36844" s="287"/>
      <c r="Z36844" s="289"/>
    </row>
    <row r="36845" spans="22:26">
      <c r="V36845" s="288"/>
      <c r="W36845" s="287"/>
      <c r="Z36845" s="289"/>
    </row>
    <row r="36846" spans="22:26">
      <c r="V36846" s="288"/>
      <c r="W36846" s="287"/>
      <c r="Z36846" s="289"/>
    </row>
    <row r="36847" spans="22:26">
      <c r="V36847" s="288"/>
      <c r="W36847" s="287"/>
      <c r="Z36847" s="289"/>
    </row>
    <row r="36848" spans="22:26">
      <c r="V36848" s="288"/>
      <c r="W36848" s="287"/>
      <c r="Z36848" s="289"/>
    </row>
    <row r="36849" spans="22:26">
      <c r="V36849" s="288"/>
      <c r="W36849" s="287"/>
      <c r="Z36849" s="289"/>
    </row>
    <row r="36850" spans="22:26">
      <c r="V36850" s="288"/>
      <c r="W36850" s="287"/>
      <c r="Z36850" s="289"/>
    </row>
    <row r="36851" spans="22:26">
      <c r="V36851" s="288"/>
      <c r="W36851" s="287"/>
      <c r="Z36851" s="289"/>
    </row>
    <row r="36852" spans="22:26">
      <c r="V36852" s="288"/>
      <c r="W36852" s="287"/>
      <c r="Z36852" s="289"/>
    </row>
    <row r="36853" spans="22:26">
      <c r="V36853" s="288"/>
      <c r="W36853" s="287"/>
      <c r="Z36853" s="289"/>
    </row>
    <row r="36854" spans="22:26">
      <c r="V36854" s="288"/>
      <c r="W36854" s="287"/>
      <c r="Z36854" s="289"/>
    </row>
    <row r="36855" spans="22:26">
      <c r="V36855" s="288"/>
      <c r="W36855" s="287"/>
      <c r="Z36855" s="289"/>
    </row>
    <row r="36856" spans="22:26">
      <c r="V36856" s="288"/>
      <c r="W36856" s="287"/>
      <c r="Z36856" s="289"/>
    </row>
    <row r="36857" spans="22:26">
      <c r="V36857" s="288"/>
      <c r="W36857" s="287"/>
      <c r="Z36857" s="289"/>
    </row>
    <row r="36858" spans="22:26">
      <c r="V36858" s="288"/>
      <c r="W36858" s="287"/>
      <c r="Z36858" s="289"/>
    </row>
    <row r="36859" spans="22:26">
      <c r="V36859" s="288"/>
      <c r="W36859" s="287"/>
      <c r="Z36859" s="289"/>
    </row>
    <row r="36860" spans="22:26">
      <c r="V36860" s="288"/>
      <c r="W36860" s="287"/>
      <c r="Z36860" s="289"/>
    </row>
    <row r="36861" spans="22:26">
      <c r="V36861" s="288"/>
      <c r="W36861" s="287"/>
      <c r="Z36861" s="289"/>
    </row>
    <row r="36862" spans="22:26">
      <c r="V36862" s="288"/>
      <c r="W36862" s="287"/>
      <c r="Z36862" s="289"/>
    </row>
    <row r="36863" spans="22:26">
      <c r="V36863" s="288"/>
      <c r="W36863" s="287"/>
      <c r="Z36863" s="289"/>
    </row>
    <row r="36864" spans="22:26">
      <c r="V36864" s="288"/>
      <c r="W36864" s="287"/>
      <c r="Z36864" s="289"/>
    </row>
    <row r="36865" spans="22:26">
      <c r="V36865" s="288"/>
      <c r="W36865" s="287"/>
      <c r="Z36865" s="289"/>
    </row>
    <row r="36866" spans="22:26">
      <c r="V36866" s="288"/>
      <c r="W36866" s="287"/>
      <c r="Z36866" s="289"/>
    </row>
    <row r="36867" spans="22:26">
      <c r="V36867" s="288"/>
      <c r="W36867" s="287"/>
      <c r="Z36867" s="289"/>
    </row>
    <row r="36868" spans="22:26">
      <c r="V36868" s="288"/>
      <c r="W36868" s="287"/>
      <c r="Z36868" s="289"/>
    </row>
    <row r="36869" spans="22:26">
      <c r="V36869" s="288"/>
      <c r="W36869" s="287"/>
      <c r="Z36869" s="289"/>
    </row>
    <row r="36870" spans="22:26">
      <c r="V36870" s="288"/>
      <c r="W36870" s="287"/>
      <c r="Z36870" s="289"/>
    </row>
    <row r="36871" spans="22:26">
      <c r="V36871" s="288"/>
      <c r="W36871" s="287"/>
      <c r="Z36871" s="289"/>
    </row>
    <row r="36872" spans="22:26">
      <c r="V36872" s="288"/>
      <c r="W36872" s="287"/>
      <c r="Z36872" s="289"/>
    </row>
    <row r="36873" spans="22:26">
      <c r="V36873" s="288"/>
      <c r="W36873" s="287"/>
      <c r="Z36873" s="289"/>
    </row>
    <row r="36874" spans="22:26">
      <c r="V36874" s="288"/>
      <c r="W36874" s="287"/>
      <c r="Z36874" s="289"/>
    </row>
    <row r="36875" spans="22:26">
      <c r="V36875" s="288"/>
      <c r="W36875" s="287"/>
      <c r="Z36875" s="289"/>
    </row>
    <row r="36876" spans="22:26">
      <c r="V36876" s="288"/>
      <c r="W36876" s="287"/>
      <c r="Z36876" s="289"/>
    </row>
    <row r="36877" spans="22:26">
      <c r="V36877" s="288"/>
      <c r="W36877" s="287"/>
      <c r="Z36877" s="289"/>
    </row>
    <row r="36878" spans="22:26">
      <c r="V36878" s="288"/>
      <c r="W36878" s="287"/>
      <c r="Z36878" s="289"/>
    </row>
    <row r="36879" spans="22:26">
      <c r="V36879" s="288"/>
      <c r="W36879" s="287"/>
      <c r="Z36879" s="289"/>
    </row>
    <row r="36880" spans="22:26">
      <c r="V36880" s="288"/>
      <c r="W36880" s="287"/>
      <c r="Z36880" s="289"/>
    </row>
    <row r="36881" spans="22:26">
      <c r="V36881" s="288"/>
      <c r="W36881" s="287"/>
      <c r="Z36881" s="289"/>
    </row>
    <row r="36882" spans="22:26">
      <c r="V36882" s="288"/>
      <c r="W36882" s="287"/>
      <c r="Z36882" s="289"/>
    </row>
    <row r="36883" spans="22:26">
      <c r="V36883" s="288"/>
      <c r="W36883" s="287"/>
      <c r="Z36883" s="289"/>
    </row>
    <row r="36884" spans="22:26">
      <c r="V36884" s="288"/>
      <c r="W36884" s="287"/>
      <c r="Z36884" s="289"/>
    </row>
    <row r="36885" spans="22:26">
      <c r="V36885" s="288"/>
      <c r="W36885" s="287"/>
      <c r="Z36885" s="289"/>
    </row>
    <row r="36886" spans="22:26">
      <c r="V36886" s="288"/>
      <c r="W36886" s="287"/>
      <c r="Z36886" s="289"/>
    </row>
    <row r="36887" spans="22:26">
      <c r="V36887" s="288"/>
      <c r="W36887" s="287"/>
      <c r="Z36887" s="289"/>
    </row>
    <row r="36888" spans="22:26">
      <c r="V36888" s="288"/>
      <c r="W36888" s="287"/>
      <c r="Z36888" s="289"/>
    </row>
    <row r="36889" spans="22:26">
      <c r="V36889" s="288"/>
      <c r="W36889" s="287"/>
      <c r="Z36889" s="289"/>
    </row>
    <row r="36890" spans="22:26">
      <c r="V36890" s="288"/>
      <c r="W36890" s="287"/>
      <c r="Z36890" s="289"/>
    </row>
    <row r="36891" spans="22:26">
      <c r="V36891" s="288"/>
      <c r="W36891" s="287"/>
      <c r="Z36891" s="289"/>
    </row>
    <row r="36892" spans="22:26">
      <c r="V36892" s="288"/>
      <c r="W36892" s="287"/>
      <c r="Z36892" s="289"/>
    </row>
    <row r="36893" spans="22:26">
      <c r="V36893" s="288"/>
      <c r="W36893" s="287"/>
      <c r="Z36893" s="289"/>
    </row>
    <row r="36894" spans="22:26">
      <c r="V36894" s="288"/>
      <c r="W36894" s="287"/>
      <c r="Z36894" s="289"/>
    </row>
    <row r="36895" spans="22:26">
      <c r="V36895" s="288"/>
      <c r="W36895" s="287"/>
      <c r="Z36895" s="289"/>
    </row>
    <row r="36896" spans="22:26">
      <c r="V36896" s="288"/>
      <c r="W36896" s="287"/>
      <c r="Z36896" s="289"/>
    </row>
    <row r="36897" spans="22:26">
      <c r="V36897" s="288"/>
      <c r="W36897" s="287"/>
      <c r="Z36897" s="289"/>
    </row>
    <row r="36898" spans="22:26">
      <c r="V36898" s="288"/>
      <c r="W36898" s="287"/>
      <c r="Z36898" s="289"/>
    </row>
    <row r="36899" spans="22:26">
      <c r="V36899" s="288"/>
      <c r="W36899" s="287"/>
      <c r="Z36899" s="289"/>
    </row>
    <row r="36900" spans="22:26">
      <c r="V36900" s="288"/>
      <c r="W36900" s="287"/>
      <c r="Z36900" s="289"/>
    </row>
    <row r="36901" spans="22:26">
      <c r="V36901" s="288"/>
      <c r="W36901" s="287"/>
      <c r="Z36901" s="289"/>
    </row>
    <row r="36902" spans="22:26">
      <c r="V36902" s="288"/>
      <c r="W36902" s="287"/>
      <c r="Z36902" s="289"/>
    </row>
    <row r="36903" spans="22:26">
      <c r="V36903" s="288"/>
      <c r="W36903" s="287"/>
      <c r="Z36903" s="289"/>
    </row>
    <row r="36904" spans="22:26">
      <c r="V36904" s="288"/>
      <c r="W36904" s="287"/>
      <c r="Z36904" s="289"/>
    </row>
    <row r="36905" spans="22:26">
      <c r="V36905" s="288"/>
      <c r="W36905" s="287"/>
      <c r="Z36905" s="289"/>
    </row>
    <row r="36906" spans="22:26">
      <c r="V36906" s="288"/>
      <c r="W36906" s="287"/>
      <c r="Z36906" s="289"/>
    </row>
    <row r="36907" spans="22:26">
      <c r="V36907" s="288"/>
      <c r="W36907" s="287"/>
      <c r="Z36907" s="289"/>
    </row>
    <row r="36908" spans="22:26">
      <c r="V36908" s="288"/>
      <c r="W36908" s="287"/>
      <c r="Z36908" s="289"/>
    </row>
    <row r="36909" spans="22:26">
      <c r="V36909" s="288"/>
      <c r="W36909" s="287"/>
      <c r="Z36909" s="289"/>
    </row>
    <row r="36910" spans="22:26">
      <c r="V36910" s="288"/>
      <c r="W36910" s="287"/>
      <c r="Z36910" s="289"/>
    </row>
    <row r="36911" spans="22:26">
      <c r="V36911" s="288"/>
      <c r="W36911" s="287"/>
      <c r="Z36911" s="289"/>
    </row>
    <row r="36912" spans="22:26">
      <c r="V36912" s="288"/>
      <c r="W36912" s="287"/>
      <c r="Z36912" s="289"/>
    </row>
    <row r="36913" spans="22:26">
      <c r="V36913" s="288"/>
      <c r="W36913" s="287"/>
      <c r="Z36913" s="289"/>
    </row>
    <row r="36914" spans="22:26">
      <c r="V36914" s="288"/>
      <c r="W36914" s="287"/>
      <c r="Z36914" s="289"/>
    </row>
    <row r="36915" spans="22:26">
      <c r="V36915" s="288"/>
      <c r="W36915" s="287"/>
      <c r="Z36915" s="289"/>
    </row>
    <row r="36916" spans="22:26">
      <c r="V36916" s="288"/>
      <c r="W36916" s="287"/>
      <c r="Z36916" s="289"/>
    </row>
    <row r="36917" spans="22:26">
      <c r="V36917" s="288"/>
      <c r="W36917" s="287"/>
      <c r="Z36917" s="289"/>
    </row>
    <row r="36918" spans="22:26">
      <c r="V36918" s="288"/>
      <c r="W36918" s="287"/>
      <c r="Z36918" s="289"/>
    </row>
    <row r="36919" spans="22:26">
      <c r="V36919" s="288"/>
      <c r="W36919" s="287"/>
      <c r="Z36919" s="289"/>
    </row>
    <row r="36920" spans="22:26">
      <c r="V36920" s="288"/>
      <c r="W36920" s="287"/>
      <c r="Z36920" s="289"/>
    </row>
    <row r="36921" spans="22:26">
      <c r="V36921" s="288"/>
      <c r="W36921" s="287"/>
      <c r="Z36921" s="289"/>
    </row>
    <row r="36922" spans="22:26">
      <c r="V36922" s="288"/>
      <c r="W36922" s="287"/>
      <c r="Z36922" s="289"/>
    </row>
    <row r="36923" spans="22:26">
      <c r="V36923" s="288"/>
      <c r="W36923" s="287"/>
      <c r="Z36923" s="289"/>
    </row>
    <row r="36924" spans="22:26">
      <c r="V36924" s="288"/>
      <c r="W36924" s="287"/>
      <c r="Z36924" s="289"/>
    </row>
    <row r="36925" spans="22:26">
      <c r="V36925" s="288"/>
      <c r="W36925" s="287"/>
      <c r="Z36925" s="289"/>
    </row>
    <row r="36926" spans="22:26">
      <c r="V36926" s="288"/>
      <c r="W36926" s="287"/>
      <c r="Z36926" s="289"/>
    </row>
    <row r="36927" spans="22:26">
      <c r="V36927" s="288"/>
      <c r="W36927" s="287"/>
      <c r="Z36927" s="289"/>
    </row>
    <row r="36928" spans="22:26">
      <c r="V36928" s="288"/>
      <c r="W36928" s="287"/>
      <c r="Z36928" s="289"/>
    </row>
    <row r="36929" spans="22:26">
      <c r="V36929" s="288"/>
      <c r="W36929" s="287"/>
      <c r="Z36929" s="289"/>
    </row>
    <row r="36930" spans="22:26">
      <c r="V36930" s="288"/>
      <c r="W36930" s="287"/>
      <c r="Z36930" s="289"/>
    </row>
    <row r="36931" spans="22:26">
      <c r="V36931" s="288"/>
      <c r="W36931" s="287"/>
      <c r="Z36931" s="289"/>
    </row>
    <row r="36932" spans="22:26">
      <c r="V36932" s="288"/>
      <c r="W36932" s="287"/>
      <c r="Z36932" s="289"/>
    </row>
    <row r="36933" spans="22:26">
      <c r="V36933" s="288"/>
      <c r="W36933" s="287"/>
      <c r="Z36933" s="289"/>
    </row>
    <row r="36934" spans="22:26">
      <c r="V36934" s="288"/>
      <c r="W36934" s="287"/>
      <c r="Z36934" s="289"/>
    </row>
    <row r="36935" spans="22:26">
      <c r="V36935" s="288"/>
      <c r="W36935" s="287"/>
      <c r="Z36935" s="289"/>
    </row>
    <row r="36936" spans="22:26">
      <c r="V36936" s="288"/>
      <c r="W36936" s="287"/>
      <c r="Z36936" s="289"/>
    </row>
    <row r="36937" spans="22:26">
      <c r="V36937" s="288"/>
      <c r="W36937" s="287"/>
      <c r="Z36937" s="289"/>
    </row>
    <row r="36938" spans="22:26">
      <c r="V36938" s="288"/>
      <c r="W36938" s="287"/>
      <c r="Z36938" s="289"/>
    </row>
    <row r="36939" spans="22:26">
      <c r="V36939" s="288"/>
      <c r="W36939" s="287"/>
      <c r="Z36939" s="289"/>
    </row>
    <row r="36940" spans="22:26">
      <c r="V36940" s="288"/>
      <c r="W36940" s="287"/>
      <c r="Z36940" s="289"/>
    </row>
    <row r="36941" spans="22:26">
      <c r="V36941" s="288"/>
      <c r="W36941" s="287"/>
      <c r="Z36941" s="289"/>
    </row>
    <row r="36942" spans="22:26">
      <c r="V36942" s="288"/>
      <c r="W36942" s="287"/>
      <c r="Z36942" s="289"/>
    </row>
    <row r="36943" spans="22:26">
      <c r="V36943" s="288"/>
      <c r="W36943" s="287"/>
      <c r="Z36943" s="289"/>
    </row>
    <row r="36944" spans="22:26">
      <c r="V36944" s="288"/>
      <c r="W36944" s="287"/>
      <c r="Z36944" s="289"/>
    </row>
    <row r="36945" spans="22:26">
      <c r="V36945" s="288"/>
      <c r="W36945" s="287"/>
      <c r="Z36945" s="289"/>
    </row>
    <row r="36946" spans="22:26">
      <c r="V36946" s="288"/>
      <c r="W36946" s="287"/>
      <c r="Z36946" s="289"/>
    </row>
    <row r="36947" spans="22:26">
      <c r="V36947" s="288"/>
      <c r="W36947" s="287"/>
      <c r="Z36947" s="289"/>
    </row>
    <row r="36948" spans="22:26">
      <c r="V36948" s="288"/>
      <c r="W36948" s="287"/>
      <c r="Z36948" s="289"/>
    </row>
    <row r="36949" spans="22:26">
      <c r="V36949" s="288"/>
      <c r="W36949" s="287"/>
      <c r="Z36949" s="289"/>
    </row>
    <row r="36950" spans="22:26">
      <c r="V36950" s="288"/>
      <c r="W36950" s="287"/>
      <c r="Z36950" s="289"/>
    </row>
    <row r="36951" spans="22:26">
      <c r="V36951" s="288"/>
      <c r="W36951" s="287"/>
      <c r="Z36951" s="289"/>
    </row>
    <row r="36952" spans="22:26">
      <c r="V36952" s="288"/>
      <c r="W36952" s="287"/>
      <c r="Z36952" s="289"/>
    </row>
    <row r="36953" spans="22:26">
      <c r="V36953" s="288"/>
      <c r="W36953" s="287"/>
      <c r="Z36953" s="289"/>
    </row>
    <row r="36954" spans="22:26">
      <c r="V36954" s="288"/>
      <c r="W36954" s="287"/>
      <c r="Z36954" s="289"/>
    </row>
    <row r="36955" spans="22:26">
      <c r="V36955" s="288"/>
      <c r="W36955" s="287"/>
      <c r="Z36955" s="289"/>
    </row>
    <row r="36956" spans="22:26">
      <c r="V36956" s="288"/>
      <c r="W36956" s="287"/>
      <c r="Z36956" s="289"/>
    </row>
    <row r="36957" spans="22:26">
      <c r="V36957" s="288"/>
      <c r="W36957" s="287"/>
      <c r="Z36957" s="289"/>
    </row>
    <row r="36958" spans="22:26">
      <c r="V36958" s="288"/>
      <c r="W36958" s="287"/>
      <c r="Z36958" s="289"/>
    </row>
    <row r="36959" spans="22:26">
      <c r="V36959" s="288"/>
      <c r="W36959" s="287"/>
      <c r="Z36959" s="289"/>
    </row>
    <row r="36960" spans="22:26">
      <c r="V36960" s="288"/>
      <c r="W36960" s="287"/>
      <c r="Z36960" s="289"/>
    </row>
    <row r="36961" spans="22:26">
      <c r="V36961" s="288"/>
      <c r="W36961" s="287"/>
      <c r="Z36961" s="289"/>
    </row>
    <row r="36962" spans="22:26">
      <c r="V36962" s="288"/>
      <c r="W36962" s="287"/>
      <c r="Z36962" s="289"/>
    </row>
    <row r="36963" spans="22:26">
      <c r="V36963" s="288"/>
      <c r="W36963" s="287"/>
      <c r="Z36963" s="289"/>
    </row>
    <row r="36964" spans="22:26">
      <c r="V36964" s="288"/>
      <c r="W36964" s="287"/>
      <c r="Z36964" s="289"/>
    </row>
    <row r="36965" spans="22:26">
      <c r="V36965" s="288"/>
      <c r="W36965" s="287"/>
      <c r="Z36965" s="289"/>
    </row>
    <row r="36966" spans="22:26">
      <c r="V36966" s="288"/>
      <c r="W36966" s="287"/>
      <c r="Z36966" s="289"/>
    </row>
    <row r="36967" spans="22:26">
      <c r="V36967" s="288"/>
      <c r="W36967" s="287"/>
      <c r="Z36967" s="289"/>
    </row>
    <row r="36968" spans="22:26">
      <c r="V36968" s="288"/>
      <c r="W36968" s="287"/>
      <c r="Z36968" s="289"/>
    </row>
    <row r="36969" spans="22:26">
      <c r="V36969" s="288"/>
      <c r="W36969" s="287"/>
      <c r="Z36969" s="289"/>
    </row>
    <row r="36970" spans="22:26">
      <c r="V36970" s="288"/>
      <c r="W36970" s="287"/>
      <c r="Z36970" s="289"/>
    </row>
    <row r="36971" spans="22:26">
      <c r="V36971" s="288"/>
      <c r="W36971" s="287"/>
      <c r="Z36971" s="289"/>
    </row>
    <row r="36972" spans="22:26">
      <c r="V36972" s="288"/>
      <c r="W36972" s="287"/>
      <c r="Z36972" s="289"/>
    </row>
    <row r="36973" spans="22:26">
      <c r="V36973" s="288"/>
      <c r="W36973" s="287"/>
      <c r="Z36973" s="289"/>
    </row>
    <row r="36974" spans="22:26">
      <c r="V36974" s="288"/>
      <c r="W36974" s="287"/>
      <c r="Z36974" s="289"/>
    </row>
    <row r="36975" spans="22:26">
      <c r="V36975" s="288"/>
      <c r="W36975" s="287"/>
      <c r="Z36975" s="289"/>
    </row>
    <row r="36976" spans="22:26">
      <c r="V36976" s="288"/>
      <c r="W36976" s="287"/>
      <c r="Z36976" s="289"/>
    </row>
    <row r="36977" spans="22:26">
      <c r="V36977" s="288"/>
      <c r="W36977" s="287"/>
      <c r="Z36977" s="289"/>
    </row>
    <row r="36978" spans="22:26">
      <c r="V36978" s="288"/>
      <c r="W36978" s="287"/>
      <c r="Z36978" s="289"/>
    </row>
    <row r="36979" spans="22:26">
      <c r="V36979" s="288"/>
      <c r="W36979" s="287"/>
      <c r="Z36979" s="289"/>
    </row>
    <row r="36980" spans="22:26">
      <c r="V36980" s="288"/>
      <c r="W36980" s="287"/>
      <c r="Z36980" s="289"/>
    </row>
    <row r="36981" spans="22:26">
      <c r="V36981" s="288"/>
      <c r="W36981" s="287"/>
      <c r="Z36981" s="289"/>
    </row>
    <row r="36982" spans="22:26">
      <c r="V36982" s="288"/>
      <c r="W36982" s="287"/>
      <c r="Z36982" s="289"/>
    </row>
    <row r="36983" spans="22:26">
      <c r="V36983" s="288"/>
      <c r="W36983" s="287"/>
      <c r="Z36983" s="289"/>
    </row>
    <row r="36984" spans="22:26">
      <c r="V36984" s="288"/>
      <c r="W36984" s="287"/>
      <c r="Z36984" s="289"/>
    </row>
    <row r="36985" spans="22:26">
      <c r="V36985" s="288"/>
      <c r="W36985" s="287"/>
      <c r="Z36985" s="289"/>
    </row>
    <row r="36986" spans="22:26">
      <c r="V36986" s="288"/>
      <c r="W36986" s="287"/>
      <c r="Z36986" s="289"/>
    </row>
    <row r="36987" spans="22:26">
      <c r="V36987" s="288"/>
      <c r="W36987" s="287"/>
      <c r="Z36987" s="289"/>
    </row>
    <row r="36988" spans="22:26">
      <c r="V36988" s="288"/>
      <c r="W36988" s="287"/>
      <c r="Z36988" s="289"/>
    </row>
    <row r="36989" spans="22:26">
      <c r="V36989" s="288"/>
      <c r="W36989" s="287"/>
      <c r="Z36989" s="289"/>
    </row>
    <row r="36990" spans="22:26">
      <c r="V36990" s="288"/>
      <c r="W36990" s="287"/>
      <c r="Z36990" s="289"/>
    </row>
    <row r="36991" spans="22:26">
      <c r="V36991" s="288"/>
      <c r="W36991" s="287"/>
      <c r="Z36991" s="289"/>
    </row>
    <row r="36992" spans="22:26">
      <c r="V36992" s="288"/>
      <c r="W36992" s="287"/>
      <c r="Z36992" s="289"/>
    </row>
    <row r="36993" spans="22:26">
      <c r="V36993" s="288"/>
      <c r="W36993" s="287"/>
      <c r="Z36993" s="289"/>
    </row>
    <row r="36994" spans="22:26">
      <c r="V36994" s="288"/>
      <c r="W36994" s="287"/>
      <c r="Z36994" s="289"/>
    </row>
    <row r="36995" spans="22:26">
      <c r="V36995" s="288"/>
      <c r="W36995" s="287"/>
      <c r="Z36995" s="289"/>
    </row>
    <row r="36996" spans="22:26">
      <c r="V36996" s="288"/>
      <c r="W36996" s="287"/>
      <c r="Z36996" s="289"/>
    </row>
    <row r="36997" spans="22:26">
      <c r="V36997" s="288"/>
      <c r="W36997" s="287"/>
      <c r="Z36997" s="289"/>
    </row>
    <row r="36998" spans="22:26">
      <c r="V36998" s="288"/>
      <c r="W36998" s="287"/>
      <c r="Z36998" s="289"/>
    </row>
    <row r="36999" spans="22:26">
      <c r="V36999" s="288"/>
      <c r="W36999" s="287"/>
      <c r="Z36999" s="289"/>
    </row>
    <row r="37000" spans="22:26">
      <c r="V37000" s="288"/>
      <c r="W37000" s="287"/>
      <c r="Z37000" s="289"/>
    </row>
    <row r="37001" spans="22:26">
      <c r="V37001" s="288"/>
      <c r="W37001" s="287"/>
      <c r="Z37001" s="289"/>
    </row>
    <row r="37002" spans="22:26">
      <c r="V37002" s="288"/>
      <c r="W37002" s="287"/>
      <c r="Z37002" s="289"/>
    </row>
    <row r="37003" spans="22:26">
      <c r="V37003" s="288"/>
      <c r="W37003" s="287"/>
      <c r="Z37003" s="289"/>
    </row>
    <row r="37004" spans="22:26">
      <c r="V37004" s="288"/>
      <c r="W37004" s="287"/>
      <c r="Z37004" s="289"/>
    </row>
    <row r="37005" spans="22:26">
      <c r="V37005" s="288"/>
      <c r="W37005" s="287"/>
      <c r="Z37005" s="289"/>
    </row>
    <row r="37006" spans="22:26">
      <c r="V37006" s="288"/>
      <c r="W37006" s="287"/>
      <c r="Z37006" s="289"/>
    </row>
    <row r="37007" spans="22:26">
      <c r="V37007" s="288"/>
      <c r="W37007" s="287"/>
      <c r="Z37007" s="289"/>
    </row>
    <row r="37008" spans="22:26">
      <c r="V37008" s="288"/>
      <c r="W37008" s="287"/>
      <c r="Z37008" s="289"/>
    </row>
    <row r="37009" spans="22:26">
      <c r="V37009" s="288"/>
      <c r="W37009" s="287"/>
      <c r="Z37009" s="289"/>
    </row>
    <row r="37010" spans="22:26">
      <c r="V37010" s="288"/>
      <c r="W37010" s="287"/>
      <c r="Z37010" s="289"/>
    </row>
    <row r="37011" spans="22:26">
      <c r="V37011" s="288"/>
      <c r="W37011" s="287"/>
      <c r="Z37011" s="289"/>
    </row>
    <row r="37012" spans="22:26">
      <c r="V37012" s="288"/>
      <c r="W37012" s="287"/>
      <c r="Z37012" s="289"/>
    </row>
    <row r="37013" spans="22:26">
      <c r="V37013" s="288"/>
      <c r="W37013" s="287"/>
      <c r="Z37013" s="289"/>
    </row>
    <row r="37014" spans="22:26">
      <c r="V37014" s="288"/>
      <c r="W37014" s="287"/>
      <c r="Z37014" s="289"/>
    </row>
    <row r="37015" spans="22:26">
      <c r="V37015" s="288"/>
      <c r="W37015" s="287"/>
      <c r="Z37015" s="289"/>
    </row>
    <row r="37016" spans="22:26">
      <c r="V37016" s="288"/>
      <c r="W37016" s="287"/>
      <c r="Z37016" s="289"/>
    </row>
    <row r="37017" spans="22:26">
      <c r="V37017" s="288"/>
      <c r="W37017" s="287"/>
      <c r="Z37017" s="289"/>
    </row>
    <row r="37018" spans="22:26">
      <c r="V37018" s="288"/>
      <c r="W37018" s="287"/>
      <c r="Z37018" s="289"/>
    </row>
    <row r="37019" spans="22:26">
      <c r="V37019" s="288"/>
      <c r="W37019" s="287"/>
      <c r="Z37019" s="289"/>
    </row>
    <row r="37020" spans="22:26">
      <c r="V37020" s="288"/>
      <c r="W37020" s="287"/>
      <c r="Z37020" s="289"/>
    </row>
    <row r="37021" spans="22:26">
      <c r="V37021" s="288"/>
      <c r="W37021" s="287"/>
      <c r="Z37021" s="289"/>
    </row>
    <row r="37022" spans="22:26">
      <c r="V37022" s="288"/>
      <c r="W37022" s="287"/>
      <c r="Z37022" s="289"/>
    </row>
    <row r="37023" spans="22:26">
      <c r="V37023" s="288"/>
      <c r="W37023" s="287"/>
      <c r="Z37023" s="289"/>
    </row>
    <row r="37024" spans="22:26">
      <c r="V37024" s="288"/>
      <c r="W37024" s="287"/>
      <c r="Z37024" s="289"/>
    </row>
    <row r="37025" spans="22:26">
      <c r="V37025" s="288"/>
      <c r="W37025" s="287"/>
      <c r="Z37025" s="289"/>
    </row>
    <row r="37026" spans="22:26">
      <c r="V37026" s="288"/>
      <c r="W37026" s="287"/>
      <c r="Z37026" s="289"/>
    </row>
    <row r="37027" spans="22:26">
      <c r="V37027" s="288"/>
      <c r="W37027" s="287"/>
      <c r="Z37027" s="289"/>
    </row>
    <row r="37028" spans="22:26">
      <c r="V37028" s="288"/>
      <c r="W37028" s="287"/>
      <c r="Z37028" s="289"/>
    </row>
    <row r="37029" spans="22:26">
      <c r="V37029" s="288"/>
      <c r="W37029" s="287"/>
      <c r="Z37029" s="289"/>
    </row>
    <row r="37030" spans="22:26">
      <c r="V37030" s="288"/>
      <c r="W37030" s="287"/>
      <c r="Z37030" s="289"/>
    </row>
    <row r="37031" spans="22:26">
      <c r="V37031" s="288"/>
      <c r="W37031" s="287"/>
      <c r="Z37031" s="289"/>
    </row>
    <row r="37032" spans="22:26">
      <c r="V37032" s="288"/>
      <c r="W37032" s="287"/>
      <c r="Z37032" s="289"/>
    </row>
    <row r="37033" spans="22:26">
      <c r="V37033" s="288"/>
      <c r="W37033" s="287"/>
      <c r="Z37033" s="289"/>
    </row>
    <row r="37034" spans="22:26">
      <c r="V37034" s="288"/>
      <c r="W37034" s="287"/>
      <c r="Z37034" s="289"/>
    </row>
    <row r="37035" spans="22:26">
      <c r="V37035" s="288"/>
      <c r="W37035" s="287"/>
      <c r="Z37035" s="289"/>
    </row>
    <row r="37036" spans="22:26">
      <c r="V37036" s="288"/>
      <c r="W37036" s="287"/>
      <c r="Z37036" s="289"/>
    </row>
    <row r="37037" spans="22:26">
      <c r="V37037" s="288"/>
      <c r="W37037" s="287"/>
      <c r="Z37037" s="289"/>
    </row>
    <row r="37038" spans="22:26">
      <c r="V37038" s="288"/>
      <c r="W37038" s="287"/>
      <c r="Z37038" s="289"/>
    </row>
    <row r="37039" spans="22:26">
      <c r="V37039" s="288"/>
      <c r="W37039" s="287"/>
      <c r="Z37039" s="289"/>
    </row>
    <row r="37040" spans="22:26">
      <c r="V37040" s="288"/>
      <c r="W37040" s="287"/>
      <c r="Z37040" s="289"/>
    </row>
    <row r="37041" spans="22:26">
      <c r="V37041" s="288"/>
      <c r="W37041" s="287"/>
      <c r="Z37041" s="289"/>
    </row>
    <row r="37042" spans="22:26">
      <c r="V37042" s="288"/>
      <c r="W37042" s="287"/>
      <c r="Z37042" s="289"/>
    </row>
    <row r="37043" spans="22:26">
      <c r="V37043" s="288"/>
      <c r="W37043" s="287"/>
      <c r="Z37043" s="289"/>
    </row>
    <row r="37044" spans="22:26">
      <c r="V37044" s="288"/>
      <c r="W37044" s="287"/>
      <c r="Z37044" s="289"/>
    </row>
    <row r="37045" spans="22:26">
      <c r="V37045" s="288"/>
      <c r="W37045" s="287"/>
      <c r="Z37045" s="289"/>
    </row>
    <row r="37046" spans="22:26">
      <c r="V37046" s="288"/>
      <c r="W37046" s="287"/>
      <c r="Z37046" s="289"/>
    </row>
    <row r="37047" spans="22:26">
      <c r="V37047" s="288"/>
      <c r="W37047" s="287"/>
      <c r="Z37047" s="289"/>
    </row>
    <row r="37048" spans="22:26">
      <c r="V37048" s="288"/>
      <c r="W37048" s="287"/>
      <c r="Z37048" s="289"/>
    </row>
    <row r="37049" spans="22:26">
      <c r="V37049" s="288"/>
      <c r="W37049" s="287"/>
      <c r="Z37049" s="289"/>
    </row>
    <row r="37050" spans="22:26">
      <c r="V37050" s="288"/>
      <c r="W37050" s="287"/>
      <c r="Z37050" s="289"/>
    </row>
    <row r="37051" spans="22:26">
      <c r="V37051" s="288"/>
      <c r="W37051" s="287"/>
      <c r="Z37051" s="289"/>
    </row>
    <row r="37052" spans="22:26">
      <c r="V37052" s="288"/>
      <c r="W37052" s="287"/>
      <c r="Z37052" s="289"/>
    </row>
    <row r="37053" spans="22:26">
      <c r="V37053" s="288"/>
      <c r="W37053" s="287"/>
      <c r="Z37053" s="289"/>
    </row>
    <row r="37054" spans="22:26">
      <c r="V37054" s="288"/>
      <c r="W37054" s="287"/>
      <c r="Z37054" s="289"/>
    </row>
    <row r="37055" spans="22:26">
      <c r="V37055" s="288"/>
      <c r="W37055" s="287"/>
      <c r="Z37055" s="289"/>
    </row>
    <row r="37056" spans="22:26">
      <c r="V37056" s="288"/>
      <c r="W37056" s="287"/>
      <c r="Z37056" s="289"/>
    </row>
    <row r="37057" spans="22:26">
      <c r="V37057" s="288"/>
      <c r="W37057" s="287"/>
      <c r="Z37057" s="289"/>
    </row>
    <row r="37058" spans="22:26">
      <c r="V37058" s="288"/>
      <c r="W37058" s="287"/>
      <c r="Z37058" s="289"/>
    </row>
    <row r="37059" spans="22:26">
      <c r="V37059" s="288"/>
      <c r="W37059" s="287"/>
      <c r="Z37059" s="289"/>
    </row>
    <row r="37060" spans="22:26">
      <c r="V37060" s="288"/>
      <c r="W37060" s="287"/>
      <c r="Z37060" s="289"/>
    </row>
    <row r="37061" spans="22:26">
      <c r="V37061" s="288"/>
      <c r="W37061" s="287"/>
      <c r="Z37061" s="289"/>
    </row>
    <row r="37062" spans="22:26">
      <c r="V37062" s="288"/>
      <c r="W37062" s="287"/>
      <c r="Z37062" s="289"/>
    </row>
    <row r="37063" spans="22:26">
      <c r="V37063" s="288"/>
      <c r="W37063" s="287"/>
      <c r="Z37063" s="289"/>
    </row>
    <row r="37064" spans="22:26">
      <c r="V37064" s="288"/>
      <c r="W37064" s="287"/>
      <c r="Z37064" s="289"/>
    </row>
    <row r="37065" spans="22:26">
      <c r="V37065" s="288"/>
      <c r="W37065" s="287"/>
      <c r="Z37065" s="289"/>
    </row>
    <row r="37066" spans="22:26">
      <c r="V37066" s="288"/>
      <c r="W37066" s="287"/>
      <c r="Z37066" s="289"/>
    </row>
    <row r="37067" spans="22:26">
      <c r="V37067" s="288"/>
      <c r="W37067" s="287"/>
      <c r="Z37067" s="289"/>
    </row>
    <row r="37068" spans="22:26">
      <c r="V37068" s="288"/>
      <c r="W37068" s="287"/>
      <c r="Z37068" s="289"/>
    </row>
    <row r="37069" spans="22:26">
      <c r="V37069" s="288"/>
      <c r="W37069" s="287"/>
      <c r="Z37069" s="289"/>
    </row>
    <row r="37070" spans="22:26">
      <c r="V37070" s="288"/>
      <c r="W37070" s="287"/>
      <c r="Z37070" s="289"/>
    </row>
    <row r="37071" spans="22:26">
      <c r="V37071" s="288"/>
      <c r="W37071" s="287"/>
      <c r="Z37071" s="289"/>
    </row>
    <row r="37072" spans="22:26">
      <c r="V37072" s="288"/>
      <c r="W37072" s="287"/>
      <c r="Z37072" s="289"/>
    </row>
    <row r="37073" spans="22:26">
      <c r="V37073" s="288"/>
      <c r="W37073" s="287"/>
      <c r="Z37073" s="289"/>
    </row>
    <row r="37074" spans="22:26">
      <c r="V37074" s="288"/>
      <c r="W37074" s="287"/>
      <c r="Z37074" s="289"/>
    </row>
    <row r="37075" spans="22:26">
      <c r="V37075" s="288"/>
      <c r="W37075" s="287"/>
      <c r="Z37075" s="289"/>
    </row>
    <row r="37076" spans="22:26">
      <c r="V37076" s="288"/>
      <c r="W37076" s="287"/>
      <c r="Z37076" s="289"/>
    </row>
    <row r="37077" spans="22:26">
      <c r="V37077" s="288"/>
      <c r="W37077" s="287"/>
      <c r="Z37077" s="289"/>
    </row>
    <row r="37078" spans="22:26">
      <c r="V37078" s="288"/>
      <c r="W37078" s="287"/>
      <c r="Z37078" s="289"/>
    </row>
    <row r="37079" spans="22:26">
      <c r="V37079" s="288"/>
      <c r="W37079" s="287"/>
      <c r="Z37079" s="289"/>
    </row>
    <row r="37080" spans="22:26">
      <c r="V37080" s="288"/>
      <c r="W37080" s="287"/>
      <c r="Z37080" s="289"/>
    </row>
    <row r="37081" spans="22:26">
      <c r="V37081" s="288"/>
      <c r="W37081" s="287"/>
      <c r="Z37081" s="289"/>
    </row>
    <row r="37082" spans="22:26">
      <c r="V37082" s="288"/>
      <c r="W37082" s="287"/>
      <c r="Z37082" s="289"/>
    </row>
    <row r="37083" spans="22:26">
      <c r="V37083" s="288"/>
      <c r="W37083" s="287"/>
      <c r="Z37083" s="289"/>
    </row>
    <row r="37084" spans="22:26">
      <c r="V37084" s="288"/>
      <c r="W37084" s="287"/>
      <c r="Z37084" s="289"/>
    </row>
    <row r="37085" spans="22:26">
      <c r="V37085" s="288"/>
      <c r="W37085" s="287"/>
      <c r="Z37085" s="289"/>
    </row>
    <row r="37086" spans="22:26">
      <c r="V37086" s="288"/>
      <c r="W37086" s="287"/>
      <c r="Z37086" s="289"/>
    </row>
    <row r="37087" spans="22:26">
      <c r="V37087" s="288"/>
      <c r="W37087" s="287"/>
      <c r="Z37087" s="289"/>
    </row>
    <row r="37088" spans="22:26">
      <c r="V37088" s="288"/>
      <c r="W37088" s="287"/>
      <c r="Z37088" s="289"/>
    </row>
    <row r="37089" spans="22:26">
      <c r="V37089" s="288"/>
      <c r="W37089" s="287"/>
      <c r="Z37089" s="289"/>
    </row>
    <row r="37090" spans="22:26">
      <c r="V37090" s="288"/>
      <c r="W37090" s="287"/>
      <c r="Z37090" s="289"/>
    </row>
    <row r="37091" spans="22:26">
      <c r="V37091" s="288"/>
      <c r="W37091" s="287"/>
      <c r="Z37091" s="289"/>
    </row>
    <row r="37092" spans="22:26">
      <c r="V37092" s="288"/>
      <c r="W37092" s="287"/>
      <c r="Z37092" s="289"/>
    </row>
    <row r="37093" spans="22:26">
      <c r="V37093" s="288"/>
      <c r="W37093" s="287"/>
      <c r="Z37093" s="289"/>
    </row>
    <row r="37094" spans="22:26">
      <c r="V37094" s="288"/>
      <c r="W37094" s="287"/>
      <c r="Z37094" s="289"/>
    </row>
    <row r="37095" spans="22:26">
      <c r="V37095" s="288"/>
      <c r="W37095" s="287"/>
      <c r="Z37095" s="289"/>
    </row>
    <row r="37096" spans="22:26">
      <c r="V37096" s="288"/>
      <c r="W37096" s="287"/>
      <c r="Z37096" s="289"/>
    </row>
    <row r="37097" spans="22:26">
      <c r="V37097" s="288"/>
      <c r="W37097" s="287"/>
      <c r="Z37097" s="289"/>
    </row>
    <row r="37098" spans="22:26">
      <c r="V37098" s="288"/>
      <c r="W37098" s="287"/>
      <c r="Z37098" s="289"/>
    </row>
    <row r="37099" spans="22:26">
      <c r="V37099" s="288"/>
      <c r="W37099" s="287"/>
      <c r="Z37099" s="289"/>
    </row>
    <row r="37100" spans="22:26">
      <c r="V37100" s="288"/>
      <c r="W37100" s="287"/>
      <c r="Z37100" s="289"/>
    </row>
    <row r="37101" spans="22:26">
      <c r="V37101" s="288"/>
      <c r="W37101" s="287"/>
      <c r="Z37101" s="289"/>
    </row>
    <row r="37102" spans="22:26">
      <c r="V37102" s="288"/>
      <c r="W37102" s="287"/>
      <c r="Z37102" s="289"/>
    </row>
    <row r="37103" spans="22:26">
      <c r="V37103" s="288"/>
      <c r="W37103" s="287"/>
      <c r="Z37103" s="289"/>
    </row>
    <row r="37104" spans="22:26">
      <c r="V37104" s="288"/>
      <c r="W37104" s="287"/>
      <c r="Z37104" s="289"/>
    </row>
    <row r="37105" spans="22:26">
      <c r="V37105" s="288"/>
      <c r="W37105" s="287"/>
      <c r="Z37105" s="289"/>
    </row>
    <row r="37106" spans="22:26">
      <c r="V37106" s="288"/>
      <c r="W37106" s="287"/>
      <c r="Z37106" s="289"/>
    </row>
    <row r="37107" spans="22:26">
      <c r="V37107" s="288"/>
      <c r="W37107" s="287"/>
      <c r="Z37107" s="289"/>
    </row>
    <row r="37108" spans="22:26">
      <c r="V37108" s="288"/>
      <c r="W37108" s="287"/>
      <c r="Z37108" s="289"/>
    </row>
    <row r="37109" spans="22:26">
      <c r="V37109" s="288"/>
      <c r="W37109" s="287"/>
      <c r="Z37109" s="289"/>
    </row>
    <row r="37110" spans="22:26">
      <c r="V37110" s="288"/>
      <c r="W37110" s="287"/>
      <c r="Z37110" s="289"/>
    </row>
    <row r="37111" spans="22:26">
      <c r="V37111" s="288"/>
      <c r="W37111" s="287"/>
      <c r="Z37111" s="289"/>
    </row>
    <row r="37112" spans="22:26">
      <c r="V37112" s="288"/>
      <c r="W37112" s="287"/>
      <c r="Z37112" s="289"/>
    </row>
    <row r="37113" spans="22:26">
      <c r="V37113" s="288"/>
      <c r="W37113" s="287"/>
      <c r="Z37113" s="289"/>
    </row>
    <row r="37114" spans="22:26">
      <c r="V37114" s="288"/>
      <c r="W37114" s="287"/>
      <c r="Z37114" s="289"/>
    </row>
    <row r="37115" spans="22:26">
      <c r="V37115" s="288"/>
      <c r="W37115" s="287"/>
      <c r="Z37115" s="289"/>
    </row>
    <row r="37116" spans="22:26">
      <c r="V37116" s="288"/>
      <c r="W37116" s="287"/>
      <c r="Z37116" s="289"/>
    </row>
    <row r="37117" spans="22:26">
      <c r="V37117" s="288"/>
      <c r="W37117" s="287"/>
      <c r="Z37117" s="289"/>
    </row>
    <row r="37118" spans="22:26">
      <c r="V37118" s="288"/>
      <c r="W37118" s="287"/>
      <c r="Z37118" s="289"/>
    </row>
    <row r="37119" spans="22:26">
      <c r="V37119" s="288"/>
      <c r="W37119" s="287"/>
      <c r="Z37119" s="289"/>
    </row>
    <row r="37120" spans="22:26">
      <c r="V37120" s="288"/>
      <c r="W37120" s="287"/>
      <c r="Z37120" s="289"/>
    </row>
    <row r="37121" spans="22:26">
      <c r="V37121" s="288"/>
      <c r="W37121" s="287"/>
      <c r="Z37121" s="289"/>
    </row>
    <row r="37122" spans="22:26">
      <c r="V37122" s="288"/>
      <c r="W37122" s="287"/>
      <c r="Z37122" s="289"/>
    </row>
    <row r="37123" spans="22:26">
      <c r="V37123" s="288"/>
      <c r="W37123" s="287"/>
      <c r="Z37123" s="289"/>
    </row>
    <row r="37124" spans="22:26">
      <c r="V37124" s="288"/>
      <c r="W37124" s="287"/>
      <c r="Z37124" s="289"/>
    </row>
    <row r="37125" spans="22:26">
      <c r="V37125" s="288"/>
      <c r="W37125" s="287"/>
      <c r="Z37125" s="289"/>
    </row>
    <row r="37126" spans="22:26">
      <c r="V37126" s="288"/>
      <c r="W37126" s="287"/>
      <c r="Z37126" s="289"/>
    </row>
    <row r="37127" spans="22:26">
      <c r="V37127" s="288"/>
      <c r="W37127" s="287"/>
      <c r="Z37127" s="289"/>
    </row>
    <row r="37128" spans="22:26">
      <c r="V37128" s="288"/>
      <c r="W37128" s="287"/>
      <c r="Z37128" s="289"/>
    </row>
    <row r="37129" spans="22:26">
      <c r="V37129" s="288"/>
      <c r="W37129" s="287"/>
      <c r="Z37129" s="289"/>
    </row>
    <row r="37130" spans="22:26">
      <c r="V37130" s="288"/>
      <c r="W37130" s="287"/>
      <c r="Z37130" s="289"/>
    </row>
    <row r="37131" spans="22:26">
      <c r="V37131" s="288"/>
      <c r="W37131" s="287"/>
      <c r="Z37131" s="289"/>
    </row>
    <row r="37132" spans="22:26">
      <c r="V37132" s="288"/>
      <c r="W37132" s="287"/>
      <c r="Z37132" s="289"/>
    </row>
    <row r="37133" spans="22:26">
      <c r="V37133" s="288"/>
      <c r="W37133" s="287"/>
      <c r="Z37133" s="289"/>
    </row>
    <row r="37134" spans="22:26">
      <c r="V37134" s="288"/>
      <c r="W37134" s="287"/>
      <c r="Z37134" s="289"/>
    </row>
    <row r="37135" spans="22:26">
      <c r="V37135" s="288"/>
      <c r="W37135" s="287"/>
      <c r="Z37135" s="289"/>
    </row>
    <row r="37136" spans="22:26">
      <c r="V37136" s="288"/>
      <c r="W37136" s="287"/>
      <c r="Z37136" s="289"/>
    </row>
    <row r="37137" spans="22:26">
      <c r="V37137" s="288"/>
      <c r="W37137" s="287"/>
      <c r="Z37137" s="289"/>
    </row>
    <row r="37138" spans="22:26">
      <c r="V37138" s="288"/>
      <c r="W37138" s="287"/>
      <c r="Z37138" s="289"/>
    </row>
    <row r="37139" spans="22:26">
      <c r="V37139" s="288"/>
      <c r="W37139" s="287"/>
      <c r="Z37139" s="289"/>
    </row>
    <row r="37140" spans="22:26">
      <c r="V37140" s="288"/>
      <c r="W37140" s="287"/>
      <c r="Z37140" s="289"/>
    </row>
    <row r="37141" spans="22:26">
      <c r="V37141" s="288"/>
      <c r="W37141" s="287"/>
      <c r="Z37141" s="289"/>
    </row>
    <row r="37142" spans="22:26">
      <c r="V37142" s="288"/>
      <c r="W37142" s="287"/>
      <c r="Z37142" s="289"/>
    </row>
    <row r="37143" spans="22:26">
      <c r="V37143" s="288"/>
      <c r="W37143" s="287"/>
      <c r="Z37143" s="289"/>
    </row>
    <row r="37144" spans="22:26">
      <c r="V37144" s="288"/>
      <c r="W37144" s="287"/>
      <c r="Z37144" s="289"/>
    </row>
    <row r="37145" spans="22:26">
      <c r="V37145" s="288"/>
      <c r="W37145" s="287"/>
      <c r="Z37145" s="289"/>
    </row>
    <row r="37146" spans="22:26">
      <c r="V37146" s="288"/>
      <c r="W37146" s="287"/>
      <c r="Z37146" s="289"/>
    </row>
    <row r="37147" spans="22:26">
      <c r="V37147" s="288"/>
      <c r="W37147" s="287"/>
      <c r="Z37147" s="289"/>
    </row>
    <row r="37148" spans="22:26">
      <c r="V37148" s="288"/>
      <c r="W37148" s="287"/>
      <c r="Z37148" s="289"/>
    </row>
    <row r="37149" spans="22:26">
      <c r="V37149" s="288"/>
      <c r="W37149" s="287"/>
      <c r="Z37149" s="289"/>
    </row>
    <row r="37150" spans="22:26">
      <c r="V37150" s="288"/>
      <c r="W37150" s="287"/>
      <c r="Z37150" s="289"/>
    </row>
    <row r="37151" spans="22:26">
      <c r="V37151" s="288"/>
      <c r="W37151" s="287"/>
      <c r="Z37151" s="289"/>
    </row>
    <row r="37152" spans="22:26">
      <c r="V37152" s="288"/>
      <c r="W37152" s="287"/>
      <c r="Z37152" s="289"/>
    </row>
    <row r="37153" spans="22:26">
      <c r="V37153" s="288"/>
      <c r="W37153" s="287"/>
      <c r="Z37153" s="289"/>
    </row>
    <row r="37154" spans="22:26">
      <c r="V37154" s="288"/>
      <c r="W37154" s="287"/>
      <c r="Z37154" s="289"/>
    </row>
    <row r="37155" spans="22:26">
      <c r="V37155" s="288"/>
      <c r="W37155" s="287"/>
      <c r="Z37155" s="289"/>
    </row>
    <row r="37156" spans="22:26">
      <c r="V37156" s="288"/>
      <c r="W37156" s="287"/>
      <c r="Z37156" s="289"/>
    </row>
    <row r="37157" spans="22:26">
      <c r="V37157" s="288"/>
      <c r="W37157" s="287"/>
      <c r="Z37157" s="289"/>
    </row>
    <row r="37158" spans="22:26">
      <c r="V37158" s="288"/>
      <c r="W37158" s="287"/>
      <c r="Z37158" s="289"/>
    </row>
    <row r="37159" spans="22:26">
      <c r="V37159" s="288"/>
      <c r="W37159" s="287"/>
      <c r="Z37159" s="289"/>
    </row>
    <row r="37160" spans="22:26">
      <c r="V37160" s="288"/>
      <c r="W37160" s="287"/>
      <c r="Z37160" s="289"/>
    </row>
    <row r="37161" spans="22:26">
      <c r="V37161" s="288"/>
      <c r="W37161" s="287"/>
      <c r="Z37161" s="289"/>
    </row>
    <row r="37162" spans="22:26">
      <c r="V37162" s="288"/>
      <c r="W37162" s="287"/>
      <c r="Z37162" s="289"/>
    </row>
    <row r="37163" spans="22:26">
      <c r="V37163" s="288"/>
      <c r="W37163" s="287"/>
      <c r="Z37163" s="289"/>
    </row>
    <row r="37164" spans="22:26">
      <c r="V37164" s="288"/>
      <c r="W37164" s="287"/>
      <c r="Z37164" s="289"/>
    </row>
    <row r="37165" spans="22:26">
      <c r="V37165" s="288"/>
      <c r="W37165" s="287"/>
      <c r="Z37165" s="289"/>
    </row>
    <row r="37166" spans="22:26">
      <c r="V37166" s="288"/>
      <c r="W37166" s="287"/>
      <c r="Z37166" s="289"/>
    </row>
    <row r="37167" spans="22:26">
      <c r="V37167" s="288"/>
      <c r="W37167" s="287"/>
      <c r="Z37167" s="289"/>
    </row>
    <row r="37168" spans="22:26">
      <c r="V37168" s="288"/>
      <c r="W37168" s="287"/>
      <c r="Z37168" s="289"/>
    </row>
    <row r="37169" spans="22:26">
      <c r="V37169" s="288"/>
      <c r="W37169" s="287"/>
      <c r="Z37169" s="289"/>
    </row>
    <row r="37170" spans="22:26">
      <c r="V37170" s="288"/>
      <c r="W37170" s="287"/>
      <c r="Z37170" s="289"/>
    </row>
    <row r="37171" spans="22:26">
      <c r="V37171" s="288"/>
      <c r="W37171" s="287"/>
      <c r="Z37171" s="289"/>
    </row>
    <row r="37172" spans="22:26">
      <c r="V37172" s="288"/>
      <c r="W37172" s="287"/>
      <c r="Z37172" s="289"/>
    </row>
    <row r="37173" spans="22:26">
      <c r="V37173" s="288"/>
      <c r="W37173" s="287"/>
      <c r="Z37173" s="289"/>
    </row>
    <row r="37174" spans="22:26">
      <c r="V37174" s="288"/>
      <c r="W37174" s="287"/>
      <c r="Z37174" s="289"/>
    </row>
    <row r="37175" spans="22:26">
      <c r="V37175" s="288"/>
      <c r="W37175" s="287"/>
      <c r="Z37175" s="289"/>
    </row>
    <row r="37176" spans="22:26">
      <c r="V37176" s="288"/>
      <c r="W37176" s="287"/>
      <c r="Z37176" s="289"/>
    </row>
    <row r="37177" spans="22:26">
      <c r="V37177" s="288"/>
      <c r="W37177" s="287"/>
      <c r="Z37177" s="289"/>
    </row>
    <row r="37178" spans="22:26">
      <c r="V37178" s="288"/>
      <c r="W37178" s="287"/>
      <c r="Z37178" s="289"/>
    </row>
    <row r="37179" spans="22:26">
      <c r="V37179" s="288"/>
      <c r="W37179" s="287"/>
      <c r="Z37179" s="289"/>
    </row>
    <row r="37180" spans="22:26">
      <c r="V37180" s="288"/>
      <c r="W37180" s="287"/>
      <c r="Z37180" s="289"/>
    </row>
    <row r="37181" spans="22:26">
      <c r="V37181" s="288"/>
      <c r="W37181" s="287"/>
      <c r="Z37181" s="289"/>
    </row>
    <row r="37182" spans="22:26">
      <c r="V37182" s="288"/>
      <c r="W37182" s="287"/>
      <c r="Z37182" s="289"/>
    </row>
    <row r="37183" spans="22:26">
      <c r="V37183" s="288"/>
      <c r="W37183" s="287"/>
      <c r="Z37183" s="289"/>
    </row>
    <row r="37184" spans="22:26">
      <c r="V37184" s="288"/>
      <c r="W37184" s="287"/>
      <c r="Z37184" s="289"/>
    </row>
    <row r="37185" spans="22:26">
      <c r="V37185" s="288"/>
      <c r="W37185" s="287"/>
      <c r="Z37185" s="289"/>
    </row>
    <row r="37186" spans="22:26">
      <c r="V37186" s="288"/>
      <c r="W37186" s="287"/>
      <c r="Z37186" s="289"/>
    </row>
    <row r="37187" spans="22:26">
      <c r="V37187" s="288"/>
      <c r="W37187" s="287"/>
      <c r="Z37187" s="289"/>
    </row>
    <row r="37188" spans="22:26">
      <c r="V37188" s="288"/>
      <c r="W37188" s="287"/>
      <c r="Z37188" s="289"/>
    </row>
    <row r="37189" spans="22:26">
      <c r="V37189" s="288"/>
      <c r="W37189" s="287"/>
      <c r="Z37189" s="289"/>
    </row>
    <row r="37190" spans="22:26">
      <c r="V37190" s="288"/>
      <c r="W37190" s="287"/>
      <c r="Z37190" s="289"/>
    </row>
    <row r="37191" spans="22:26">
      <c r="V37191" s="288"/>
      <c r="W37191" s="287"/>
      <c r="Z37191" s="289"/>
    </row>
    <row r="37192" spans="22:26">
      <c r="V37192" s="288"/>
      <c r="W37192" s="287"/>
      <c r="Z37192" s="289"/>
    </row>
    <row r="37193" spans="22:26">
      <c r="V37193" s="288"/>
      <c r="W37193" s="287"/>
      <c r="Z37193" s="289"/>
    </row>
    <row r="37194" spans="22:26">
      <c r="V37194" s="288"/>
      <c r="W37194" s="287"/>
      <c r="Z37194" s="289"/>
    </row>
    <row r="37195" spans="22:26">
      <c r="V37195" s="288"/>
      <c r="W37195" s="287"/>
      <c r="Z37195" s="289"/>
    </row>
    <row r="37196" spans="22:26">
      <c r="V37196" s="288"/>
      <c r="W37196" s="287"/>
      <c r="Z37196" s="289"/>
    </row>
    <row r="37197" spans="22:26">
      <c r="V37197" s="288"/>
      <c r="W37197" s="287"/>
      <c r="Z37197" s="289"/>
    </row>
    <row r="37198" spans="22:26">
      <c r="V37198" s="288"/>
      <c r="W37198" s="287"/>
      <c r="Z37198" s="289"/>
    </row>
    <row r="37199" spans="22:26">
      <c r="V37199" s="288"/>
      <c r="W37199" s="287"/>
      <c r="Z37199" s="289"/>
    </row>
    <row r="37200" spans="22:26">
      <c r="V37200" s="288"/>
      <c r="W37200" s="287"/>
      <c r="Z37200" s="289"/>
    </row>
    <row r="37201" spans="22:26">
      <c r="V37201" s="288"/>
      <c r="W37201" s="287"/>
      <c r="Z37201" s="289"/>
    </row>
    <row r="37202" spans="22:26">
      <c r="V37202" s="288"/>
      <c r="W37202" s="287"/>
      <c r="Z37202" s="289"/>
    </row>
    <row r="37203" spans="22:26">
      <c r="V37203" s="288"/>
      <c r="W37203" s="287"/>
      <c r="Z37203" s="289"/>
    </row>
    <row r="37204" spans="22:26">
      <c r="V37204" s="288"/>
      <c r="W37204" s="287"/>
      <c r="Z37204" s="289"/>
    </row>
    <row r="37205" spans="22:26">
      <c r="V37205" s="288"/>
      <c r="W37205" s="287"/>
      <c r="Z37205" s="289"/>
    </row>
    <row r="37206" spans="22:26">
      <c r="V37206" s="288"/>
      <c r="W37206" s="287"/>
      <c r="Z37206" s="289"/>
    </row>
    <row r="37207" spans="22:26">
      <c r="V37207" s="288"/>
      <c r="W37207" s="287"/>
      <c r="Z37207" s="289"/>
    </row>
    <row r="37208" spans="22:26">
      <c r="V37208" s="288"/>
      <c r="W37208" s="287"/>
      <c r="Z37208" s="289"/>
    </row>
    <row r="37209" spans="22:26">
      <c r="V37209" s="288"/>
      <c r="W37209" s="287"/>
      <c r="Z37209" s="289"/>
    </row>
    <row r="37210" spans="22:26">
      <c r="V37210" s="288"/>
      <c r="W37210" s="287"/>
      <c r="Z37210" s="289"/>
    </row>
    <row r="37211" spans="22:26">
      <c r="V37211" s="288"/>
      <c r="W37211" s="287"/>
      <c r="Z37211" s="289"/>
    </row>
    <row r="37212" spans="22:26">
      <c r="V37212" s="288"/>
      <c r="W37212" s="287"/>
      <c r="Z37212" s="289"/>
    </row>
    <row r="37213" spans="22:26">
      <c r="V37213" s="288"/>
      <c r="W37213" s="287"/>
      <c r="Z37213" s="289"/>
    </row>
    <row r="37214" spans="22:26">
      <c r="V37214" s="288"/>
      <c r="W37214" s="287"/>
      <c r="Z37214" s="289"/>
    </row>
    <row r="37215" spans="22:26">
      <c r="V37215" s="288"/>
      <c r="W37215" s="287"/>
      <c r="Z37215" s="289"/>
    </row>
    <row r="37216" spans="22:26">
      <c r="V37216" s="288"/>
      <c r="W37216" s="287"/>
      <c r="Z37216" s="289"/>
    </row>
    <row r="37217" spans="22:26">
      <c r="V37217" s="288"/>
      <c r="W37217" s="287"/>
      <c r="Z37217" s="289"/>
    </row>
    <row r="37218" spans="22:26">
      <c r="V37218" s="288"/>
      <c r="W37218" s="287"/>
      <c r="Z37218" s="289"/>
    </row>
    <row r="37219" spans="22:26">
      <c r="V37219" s="288"/>
      <c r="W37219" s="287"/>
      <c r="Z37219" s="289"/>
    </row>
    <row r="37220" spans="22:26">
      <c r="V37220" s="288"/>
      <c r="W37220" s="287"/>
      <c r="Z37220" s="289"/>
    </row>
    <row r="37221" spans="22:26">
      <c r="V37221" s="288"/>
      <c r="W37221" s="287"/>
      <c r="Z37221" s="289"/>
    </row>
    <row r="37222" spans="22:26">
      <c r="V37222" s="288"/>
      <c r="W37222" s="287"/>
      <c r="Z37222" s="289"/>
    </row>
    <row r="37223" spans="22:26">
      <c r="V37223" s="288"/>
      <c r="W37223" s="287"/>
      <c r="Z37223" s="289"/>
    </row>
    <row r="37224" spans="22:26">
      <c r="V37224" s="288"/>
      <c r="W37224" s="287"/>
      <c r="Z37224" s="289"/>
    </row>
    <row r="37225" spans="22:26">
      <c r="V37225" s="288"/>
      <c r="W37225" s="287"/>
      <c r="Z37225" s="289"/>
    </row>
    <row r="37226" spans="22:26">
      <c r="V37226" s="288"/>
      <c r="W37226" s="287"/>
      <c r="Z37226" s="289"/>
    </row>
    <row r="37227" spans="22:26">
      <c r="V37227" s="288"/>
      <c r="W37227" s="287"/>
      <c r="Z37227" s="289"/>
    </row>
    <row r="37228" spans="22:26">
      <c r="V37228" s="288"/>
      <c r="W37228" s="287"/>
      <c r="Z37228" s="289"/>
    </row>
    <row r="37229" spans="22:26">
      <c r="V37229" s="288"/>
      <c r="W37229" s="287"/>
      <c r="Z37229" s="289"/>
    </row>
    <row r="37230" spans="22:26">
      <c r="V37230" s="288"/>
      <c r="W37230" s="287"/>
      <c r="Z37230" s="289"/>
    </row>
    <row r="37231" spans="22:26">
      <c r="V37231" s="288"/>
      <c r="W37231" s="287"/>
      <c r="Z37231" s="289"/>
    </row>
    <row r="37232" spans="22:26">
      <c r="V37232" s="288"/>
      <c r="W37232" s="287"/>
      <c r="Z37232" s="289"/>
    </row>
    <row r="37233" spans="22:26">
      <c r="V37233" s="288"/>
      <c r="W37233" s="287"/>
      <c r="Z37233" s="289"/>
    </row>
    <row r="37234" spans="22:26">
      <c r="V37234" s="288"/>
      <c r="W37234" s="287"/>
      <c r="Z37234" s="289"/>
    </row>
    <row r="37235" spans="22:26">
      <c r="V37235" s="288"/>
      <c r="W37235" s="287"/>
      <c r="Z37235" s="289"/>
    </row>
    <row r="37236" spans="22:26">
      <c r="V37236" s="288"/>
      <c r="W37236" s="287"/>
      <c r="Z37236" s="289"/>
    </row>
    <row r="37237" spans="22:26">
      <c r="V37237" s="288"/>
      <c r="W37237" s="287"/>
      <c r="Z37237" s="289"/>
    </row>
    <row r="37238" spans="22:26">
      <c r="V37238" s="288"/>
      <c r="W37238" s="287"/>
      <c r="Z37238" s="289"/>
    </row>
    <row r="37239" spans="22:26">
      <c r="V37239" s="288"/>
      <c r="W37239" s="287"/>
      <c r="Z37239" s="289"/>
    </row>
    <row r="37240" spans="22:26">
      <c r="V37240" s="288"/>
      <c r="W37240" s="287"/>
      <c r="Z37240" s="289"/>
    </row>
    <row r="37241" spans="22:26">
      <c r="V37241" s="288"/>
      <c r="W37241" s="287"/>
      <c r="Z37241" s="289"/>
    </row>
    <row r="37242" spans="22:26">
      <c r="V37242" s="288"/>
      <c r="W37242" s="287"/>
      <c r="Z37242" s="289"/>
    </row>
    <row r="37243" spans="22:26">
      <c r="V37243" s="288"/>
      <c r="W37243" s="287"/>
      <c r="Z37243" s="289"/>
    </row>
    <row r="37244" spans="22:26">
      <c r="V37244" s="288"/>
      <c r="W37244" s="287"/>
      <c r="Z37244" s="289"/>
    </row>
    <row r="37245" spans="22:26">
      <c r="V37245" s="288"/>
      <c r="W37245" s="287"/>
      <c r="Z37245" s="289"/>
    </row>
    <row r="37246" spans="22:26">
      <c r="V37246" s="288"/>
      <c r="W37246" s="287"/>
      <c r="Z37246" s="289"/>
    </row>
    <row r="37247" spans="22:26">
      <c r="V37247" s="288"/>
      <c r="W37247" s="287"/>
      <c r="Z37247" s="289"/>
    </row>
    <row r="37248" spans="22:26">
      <c r="V37248" s="288"/>
      <c r="W37248" s="287"/>
      <c r="Z37248" s="289"/>
    </row>
    <row r="37249" spans="22:26">
      <c r="V37249" s="288"/>
      <c r="W37249" s="287"/>
      <c r="Z37249" s="289"/>
    </row>
    <row r="37250" spans="22:26">
      <c r="V37250" s="288"/>
      <c r="W37250" s="287"/>
      <c r="Z37250" s="289"/>
    </row>
    <row r="37251" spans="22:26">
      <c r="V37251" s="288"/>
      <c r="W37251" s="287"/>
      <c r="Z37251" s="289"/>
    </row>
    <row r="37252" spans="22:26">
      <c r="V37252" s="288"/>
      <c r="W37252" s="287"/>
      <c r="Z37252" s="289"/>
    </row>
    <row r="37253" spans="22:26">
      <c r="V37253" s="288"/>
      <c r="W37253" s="287"/>
      <c r="Z37253" s="289"/>
    </row>
    <row r="37254" spans="22:26">
      <c r="V37254" s="288"/>
      <c r="W37254" s="287"/>
      <c r="Z37254" s="289"/>
    </row>
    <row r="37255" spans="22:26">
      <c r="V37255" s="288"/>
      <c r="W37255" s="287"/>
      <c r="Z37255" s="289"/>
    </row>
    <row r="37256" spans="22:26">
      <c r="V37256" s="288"/>
      <c r="W37256" s="287"/>
      <c r="Z37256" s="289"/>
    </row>
    <row r="37257" spans="22:26">
      <c r="V37257" s="288"/>
      <c r="W37257" s="287"/>
      <c r="Z37257" s="289"/>
    </row>
    <row r="37258" spans="22:26">
      <c r="V37258" s="288"/>
      <c r="W37258" s="287"/>
      <c r="Z37258" s="289"/>
    </row>
    <row r="37259" spans="22:26">
      <c r="V37259" s="288"/>
      <c r="W37259" s="287"/>
      <c r="Z37259" s="289"/>
    </row>
    <row r="37260" spans="22:26">
      <c r="V37260" s="288"/>
      <c r="W37260" s="287"/>
      <c r="Z37260" s="289"/>
    </row>
    <row r="37261" spans="22:26">
      <c r="V37261" s="288"/>
      <c r="W37261" s="287"/>
      <c r="Z37261" s="289"/>
    </row>
    <row r="37262" spans="22:26">
      <c r="V37262" s="288"/>
      <c r="W37262" s="287"/>
      <c r="Z37262" s="289"/>
    </row>
    <row r="37263" spans="22:26">
      <c r="V37263" s="288"/>
      <c r="W37263" s="287"/>
      <c r="Z37263" s="289"/>
    </row>
    <row r="37264" spans="22:26">
      <c r="V37264" s="288"/>
      <c r="W37264" s="287"/>
      <c r="Z37264" s="289"/>
    </row>
    <row r="37265" spans="22:26">
      <c r="V37265" s="288"/>
      <c r="W37265" s="287"/>
      <c r="Z37265" s="289"/>
    </row>
    <row r="37266" spans="22:26">
      <c r="V37266" s="288"/>
      <c r="W37266" s="287"/>
      <c r="Z37266" s="289"/>
    </row>
    <row r="37267" spans="22:26">
      <c r="V37267" s="288"/>
      <c r="W37267" s="287"/>
      <c r="Z37267" s="289"/>
    </row>
    <row r="37268" spans="22:26">
      <c r="V37268" s="288"/>
      <c r="W37268" s="287"/>
      <c r="Z37268" s="289"/>
    </row>
    <row r="37269" spans="22:26">
      <c r="V37269" s="288"/>
      <c r="W37269" s="287"/>
      <c r="Z37269" s="289"/>
    </row>
    <row r="37270" spans="22:26">
      <c r="V37270" s="288"/>
      <c r="W37270" s="287"/>
      <c r="Z37270" s="289"/>
    </row>
    <row r="37271" spans="22:26">
      <c r="V37271" s="288"/>
      <c r="W37271" s="287"/>
      <c r="Z37271" s="289"/>
    </row>
    <row r="37272" spans="22:26">
      <c r="V37272" s="288"/>
      <c r="W37272" s="287"/>
      <c r="Z37272" s="289"/>
    </row>
    <row r="37273" spans="22:26">
      <c r="V37273" s="288"/>
      <c r="W37273" s="287"/>
      <c r="Z37273" s="289"/>
    </row>
    <row r="37274" spans="22:26">
      <c r="V37274" s="288"/>
      <c r="W37274" s="287"/>
      <c r="Z37274" s="289"/>
    </row>
    <row r="37275" spans="22:26">
      <c r="V37275" s="288"/>
      <c r="W37275" s="287"/>
      <c r="Z37275" s="289"/>
    </row>
    <row r="37276" spans="22:26">
      <c r="V37276" s="288"/>
      <c r="W37276" s="287"/>
      <c r="Z37276" s="289"/>
    </row>
    <row r="37277" spans="22:26">
      <c r="V37277" s="288"/>
      <c r="W37277" s="287"/>
      <c r="Z37277" s="289"/>
    </row>
    <row r="37278" spans="22:26">
      <c r="V37278" s="288"/>
      <c r="W37278" s="287"/>
      <c r="Z37278" s="289"/>
    </row>
    <row r="37279" spans="22:26">
      <c r="V37279" s="288"/>
      <c r="W37279" s="287"/>
      <c r="Z37279" s="289"/>
    </row>
    <row r="37280" spans="22:26">
      <c r="V37280" s="288"/>
      <c r="W37280" s="287"/>
      <c r="Z37280" s="289"/>
    </row>
    <row r="37281" spans="22:26">
      <c r="V37281" s="288"/>
      <c r="W37281" s="287"/>
      <c r="Z37281" s="289"/>
    </row>
    <row r="37282" spans="22:26">
      <c r="V37282" s="288"/>
      <c r="W37282" s="287"/>
      <c r="Z37282" s="289"/>
    </row>
    <row r="37283" spans="22:26">
      <c r="V37283" s="288"/>
      <c r="W37283" s="287"/>
      <c r="Z37283" s="289"/>
    </row>
    <row r="37284" spans="22:26">
      <c r="V37284" s="288"/>
      <c r="W37284" s="287"/>
      <c r="Z37284" s="289"/>
    </row>
    <row r="37285" spans="22:26">
      <c r="V37285" s="288"/>
      <c r="W37285" s="287"/>
      <c r="Z37285" s="289"/>
    </row>
    <row r="37286" spans="22:26">
      <c r="V37286" s="288"/>
      <c r="W37286" s="287"/>
      <c r="Z37286" s="289"/>
    </row>
    <row r="37287" spans="22:26">
      <c r="V37287" s="288"/>
      <c r="W37287" s="287"/>
      <c r="Z37287" s="289"/>
    </row>
    <row r="37288" spans="22:26">
      <c r="V37288" s="288"/>
      <c r="W37288" s="287"/>
      <c r="Z37288" s="289"/>
    </row>
    <row r="37289" spans="22:26">
      <c r="V37289" s="288"/>
      <c r="W37289" s="287"/>
      <c r="Z37289" s="289"/>
    </row>
    <row r="37290" spans="22:26">
      <c r="V37290" s="288"/>
      <c r="W37290" s="287"/>
      <c r="Z37290" s="289"/>
    </row>
    <row r="37291" spans="22:26">
      <c r="V37291" s="288"/>
      <c r="W37291" s="287"/>
      <c r="Z37291" s="289"/>
    </row>
    <row r="37292" spans="22:26">
      <c r="V37292" s="288"/>
      <c r="W37292" s="287"/>
      <c r="Z37292" s="289"/>
    </row>
    <row r="37293" spans="22:26">
      <c r="V37293" s="288"/>
      <c r="W37293" s="287"/>
      <c r="Z37293" s="289"/>
    </row>
    <row r="37294" spans="22:26">
      <c r="V37294" s="288"/>
      <c r="W37294" s="287"/>
      <c r="Z37294" s="289"/>
    </row>
    <row r="37295" spans="22:26">
      <c r="V37295" s="288"/>
      <c r="W37295" s="287"/>
      <c r="Z37295" s="289"/>
    </row>
    <row r="37296" spans="22:26">
      <c r="V37296" s="288"/>
      <c r="W37296" s="287"/>
      <c r="Z37296" s="289"/>
    </row>
    <row r="37297" spans="22:26">
      <c r="V37297" s="288"/>
      <c r="W37297" s="287"/>
      <c r="Z37297" s="289"/>
    </row>
    <row r="37298" spans="22:26">
      <c r="V37298" s="288"/>
      <c r="W37298" s="287"/>
      <c r="Z37298" s="289"/>
    </row>
    <row r="37299" spans="22:26">
      <c r="V37299" s="288"/>
      <c r="W37299" s="287"/>
      <c r="Z37299" s="289"/>
    </row>
    <row r="37300" spans="22:26">
      <c r="V37300" s="288"/>
      <c r="W37300" s="287"/>
      <c r="Z37300" s="289"/>
    </row>
    <row r="37301" spans="22:26">
      <c r="V37301" s="288"/>
      <c r="W37301" s="287"/>
      <c r="Z37301" s="289"/>
    </row>
    <row r="37302" spans="22:26">
      <c r="V37302" s="288"/>
      <c r="W37302" s="287"/>
      <c r="Z37302" s="289"/>
    </row>
    <row r="37303" spans="22:26">
      <c r="V37303" s="288"/>
      <c r="W37303" s="287"/>
      <c r="Z37303" s="289"/>
    </row>
    <row r="37304" spans="22:26">
      <c r="V37304" s="288"/>
      <c r="W37304" s="287"/>
      <c r="Z37304" s="289"/>
    </row>
    <row r="37305" spans="22:26">
      <c r="V37305" s="288"/>
      <c r="W37305" s="287"/>
      <c r="Z37305" s="289"/>
    </row>
    <row r="37306" spans="22:26">
      <c r="V37306" s="288"/>
      <c r="W37306" s="287"/>
      <c r="Z37306" s="289"/>
    </row>
    <row r="37307" spans="22:26">
      <c r="V37307" s="288"/>
      <c r="W37307" s="287"/>
      <c r="Z37307" s="289"/>
    </row>
    <row r="37308" spans="22:26">
      <c r="V37308" s="288"/>
      <c r="W37308" s="287"/>
      <c r="Z37308" s="289"/>
    </row>
    <row r="37309" spans="22:26">
      <c r="V37309" s="288"/>
      <c r="W37309" s="287"/>
      <c r="Z37309" s="289"/>
    </row>
    <row r="37310" spans="22:26">
      <c r="V37310" s="288"/>
      <c r="W37310" s="287"/>
      <c r="Z37310" s="289"/>
    </row>
    <row r="37311" spans="22:26">
      <c r="V37311" s="288"/>
      <c r="W37311" s="287"/>
      <c r="Z37311" s="289"/>
    </row>
    <row r="37312" spans="22:26">
      <c r="V37312" s="288"/>
      <c r="W37312" s="287"/>
      <c r="Z37312" s="289"/>
    </row>
    <row r="37313" spans="22:26">
      <c r="V37313" s="288"/>
      <c r="W37313" s="287"/>
      <c r="Z37313" s="289"/>
    </row>
    <row r="37314" spans="22:26">
      <c r="V37314" s="288"/>
      <c r="W37314" s="287"/>
      <c r="Z37314" s="289"/>
    </row>
    <row r="37315" spans="22:26">
      <c r="V37315" s="288"/>
      <c r="W37315" s="287"/>
      <c r="Z37315" s="289"/>
    </row>
    <row r="37316" spans="22:26">
      <c r="V37316" s="288"/>
      <c r="W37316" s="287"/>
      <c r="Z37316" s="289"/>
    </row>
    <row r="37317" spans="22:26">
      <c r="V37317" s="288"/>
      <c r="W37317" s="287"/>
      <c r="Z37317" s="289"/>
    </row>
    <row r="37318" spans="22:26">
      <c r="V37318" s="288"/>
      <c r="W37318" s="287"/>
      <c r="Z37318" s="289"/>
    </row>
    <row r="37319" spans="22:26">
      <c r="V37319" s="288"/>
      <c r="W37319" s="287"/>
      <c r="Z37319" s="289"/>
    </row>
    <row r="37320" spans="22:26">
      <c r="V37320" s="288"/>
      <c r="W37320" s="287"/>
      <c r="Z37320" s="289"/>
    </row>
    <row r="37321" spans="22:26">
      <c r="V37321" s="288"/>
      <c r="W37321" s="287"/>
      <c r="Z37321" s="289"/>
    </row>
    <row r="37322" spans="22:26">
      <c r="V37322" s="288"/>
      <c r="W37322" s="287"/>
      <c r="Z37322" s="289"/>
    </row>
    <row r="37323" spans="22:26">
      <c r="V37323" s="288"/>
      <c r="W37323" s="287"/>
      <c r="Z37323" s="289"/>
    </row>
    <row r="37324" spans="22:26">
      <c r="V37324" s="288"/>
      <c r="W37324" s="287"/>
      <c r="Z37324" s="289"/>
    </row>
    <row r="37325" spans="22:26">
      <c r="V37325" s="288"/>
      <c r="W37325" s="287"/>
      <c r="Z37325" s="289"/>
    </row>
    <row r="37326" spans="22:26">
      <c r="V37326" s="288"/>
      <c r="W37326" s="287"/>
      <c r="Z37326" s="289"/>
    </row>
    <row r="37327" spans="22:26">
      <c r="V37327" s="288"/>
      <c r="W37327" s="287"/>
      <c r="Z37327" s="289"/>
    </row>
    <row r="37328" spans="22:26">
      <c r="V37328" s="288"/>
      <c r="W37328" s="287"/>
      <c r="Z37328" s="289"/>
    </row>
    <row r="37329" spans="22:26">
      <c r="V37329" s="288"/>
      <c r="W37329" s="287"/>
      <c r="Z37329" s="289"/>
    </row>
    <row r="37330" spans="22:26">
      <c r="V37330" s="288"/>
      <c r="W37330" s="287"/>
      <c r="Z37330" s="289"/>
    </row>
    <row r="37331" spans="22:26">
      <c r="V37331" s="288"/>
      <c r="W37331" s="287"/>
      <c r="Z37331" s="289"/>
    </row>
    <row r="37332" spans="22:26">
      <c r="V37332" s="288"/>
      <c r="W37332" s="287"/>
      <c r="Z37332" s="289"/>
    </row>
    <row r="37333" spans="22:26">
      <c r="V37333" s="288"/>
      <c r="W37333" s="287"/>
      <c r="Z37333" s="289"/>
    </row>
    <row r="37334" spans="22:26">
      <c r="V37334" s="288"/>
      <c r="W37334" s="287"/>
      <c r="Z37334" s="289"/>
    </row>
    <row r="37335" spans="22:26">
      <c r="V37335" s="288"/>
      <c r="W37335" s="287"/>
      <c r="Z37335" s="289"/>
    </row>
    <row r="37336" spans="22:26">
      <c r="V37336" s="288"/>
      <c r="W37336" s="287"/>
      <c r="Z37336" s="289"/>
    </row>
    <row r="37337" spans="22:26">
      <c r="V37337" s="288"/>
      <c r="W37337" s="287"/>
      <c r="Z37337" s="289"/>
    </row>
    <row r="37338" spans="22:26">
      <c r="V37338" s="288"/>
      <c r="W37338" s="287"/>
      <c r="Z37338" s="289"/>
    </row>
    <row r="37339" spans="22:26">
      <c r="V37339" s="288"/>
      <c r="W37339" s="287"/>
      <c r="Z37339" s="289"/>
    </row>
    <row r="37340" spans="22:26">
      <c r="V37340" s="288"/>
      <c r="W37340" s="287"/>
      <c r="Z37340" s="289"/>
    </row>
    <row r="37341" spans="22:26">
      <c r="V37341" s="288"/>
      <c r="W37341" s="287"/>
      <c r="Z37341" s="289"/>
    </row>
    <row r="37342" spans="22:26">
      <c r="V37342" s="288"/>
      <c r="W37342" s="287"/>
      <c r="Z37342" s="289"/>
    </row>
    <row r="37343" spans="22:26">
      <c r="V37343" s="288"/>
      <c r="W37343" s="287"/>
      <c r="Z37343" s="289"/>
    </row>
    <row r="37344" spans="22:26">
      <c r="V37344" s="288"/>
      <c r="W37344" s="287"/>
      <c r="Z37344" s="289"/>
    </row>
    <row r="37345" spans="22:26">
      <c r="V37345" s="288"/>
      <c r="W37345" s="287"/>
      <c r="Z37345" s="289"/>
    </row>
    <row r="37346" spans="22:26">
      <c r="V37346" s="288"/>
      <c r="W37346" s="287"/>
      <c r="Z37346" s="289"/>
    </row>
    <row r="37347" spans="22:26">
      <c r="V37347" s="288"/>
      <c r="W37347" s="287"/>
      <c r="Z37347" s="289"/>
    </row>
    <row r="37348" spans="22:26">
      <c r="V37348" s="288"/>
      <c r="W37348" s="287"/>
      <c r="Z37348" s="289"/>
    </row>
    <row r="37349" spans="22:26">
      <c r="V37349" s="288"/>
      <c r="W37349" s="287"/>
      <c r="Z37349" s="289"/>
    </row>
    <row r="37350" spans="22:26">
      <c r="V37350" s="288"/>
      <c r="W37350" s="287"/>
      <c r="Z37350" s="289"/>
    </row>
    <row r="37351" spans="22:26">
      <c r="V37351" s="288"/>
      <c r="W37351" s="287"/>
      <c r="Z37351" s="289"/>
    </row>
    <row r="37352" spans="22:26">
      <c r="V37352" s="288"/>
      <c r="W37352" s="287"/>
      <c r="Z37352" s="289"/>
    </row>
    <row r="37353" spans="22:26">
      <c r="V37353" s="288"/>
      <c r="W37353" s="287"/>
      <c r="Z37353" s="289"/>
    </row>
    <row r="37354" spans="22:26">
      <c r="V37354" s="288"/>
      <c r="W37354" s="287"/>
      <c r="Z37354" s="289"/>
    </row>
    <row r="37355" spans="22:26">
      <c r="V37355" s="288"/>
      <c r="W37355" s="287"/>
      <c r="Z37355" s="289"/>
    </row>
    <row r="37356" spans="22:26">
      <c r="V37356" s="288"/>
      <c r="W37356" s="287"/>
      <c r="Z37356" s="289"/>
    </row>
    <row r="37357" spans="22:26">
      <c r="V37357" s="288"/>
      <c r="W37357" s="287"/>
      <c r="Z37357" s="289"/>
    </row>
    <row r="37358" spans="22:26">
      <c r="V37358" s="288"/>
      <c r="W37358" s="287"/>
      <c r="Z37358" s="289"/>
    </row>
    <row r="37359" spans="22:26">
      <c r="V37359" s="288"/>
      <c r="W37359" s="287"/>
      <c r="Z37359" s="289"/>
    </row>
    <row r="37360" spans="22:26">
      <c r="V37360" s="288"/>
      <c r="W37360" s="287"/>
      <c r="Z37360" s="289"/>
    </row>
    <row r="37361" spans="22:26">
      <c r="V37361" s="288"/>
      <c r="W37361" s="287"/>
      <c r="Z37361" s="289"/>
    </row>
    <row r="37362" spans="22:26">
      <c r="V37362" s="288"/>
      <c r="W37362" s="287"/>
      <c r="Z37362" s="289"/>
    </row>
    <row r="37363" spans="22:26">
      <c r="V37363" s="288"/>
      <c r="W37363" s="287"/>
      <c r="Z37363" s="289"/>
    </row>
    <row r="37364" spans="22:26">
      <c r="V37364" s="288"/>
      <c r="W37364" s="287"/>
      <c r="Z37364" s="289"/>
    </row>
    <row r="37365" spans="22:26">
      <c r="V37365" s="288"/>
      <c r="W37365" s="287"/>
      <c r="Z37365" s="289"/>
    </row>
    <row r="37366" spans="22:26">
      <c r="V37366" s="288"/>
      <c r="W37366" s="287"/>
      <c r="Z37366" s="289"/>
    </row>
    <row r="37367" spans="22:26">
      <c r="V37367" s="288"/>
      <c r="W37367" s="287"/>
      <c r="Z37367" s="289"/>
    </row>
    <row r="37368" spans="22:26">
      <c r="V37368" s="288"/>
      <c r="W37368" s="287"/>
      <c r="Z37368" s="289"/>
    </row>
    <row r="37369" spans="22:26">
      <c r="V37369" s="288"/>
      <c r="W37369" s="287"/>
      <c r="Z37369" s="289"/>
    </row>
    <row r="37370" spans="22:26">
      <c r="V37370" s="288"/>
      <c r="W37370" s="287"/>
      <c r="Z37370" s="289"/>
    </row>
    <row r="37371" spans="22:26">
      <c r="V37371" s="288"/>
      <c r="W37371" s="287"/>
      <c r="Z37371" s="289"/>
    </row>
    <row r="37372" spans="22:26">
      <c r="V37372" s="288"/>
      <c r="W37372" s="287"/>
      <c r="Z37372" s="289"/>
    </row>
    <row r="37373" spans="22:26">
      <c r="V37373" s="288"/>
      <c r="W37373" s="287"/>
      <c r="Z37373" s="289"/>
    </row>
    <row r="37374" spans="22:26">
      <c r="V37374" s="288"/>
      <c r="W37374" s="287"/>
      <c r="Z37374" s="289"/>
    </row>
    <row r="37375" spans="22:26">
      <c r="V37375" s="288"/>
      <c r="W37375" s="287"/>
      <c r="Z37375" s="289"/>
    </row>
    <row r="37376" spans="22:26">
      <c r="V37376" s="288"/>
      <c r="W37376" s="287"/>
      <c r="Z37376" s="289"/>
    </row>
    <row r="37377" spans="22:26">
      <c r="V37377" s="288"/>
      <c r="W37377" s="287"/>
      <c r="Z37377" s="289"/>
    </row>
    <row r="37378" spans="22:26">
      <c r="V37378" s="288"/>
      <c r="W37378" s="287"/>
      <c r="Z37378" s="289"/>
    </row>
    <row r="37379" spans="22:26">
      <c r="V37379" s="288"/>
      <c r="W37379" s="287"/>
      <c r="Z37379" s="289"/>
    </row>
    <row r="37380" spans="22:26">
      <c r="V37380" s="288"/>
      <c r="W37380" s="287"/>
      <c r="Z37380" s="289"/>
    </row>
    <row r="37381" spans="22:26">
      <c r="V37381" s="288"/>
      <c r="W37381" s="287"/>
      <c r="Z37381" s="289"/>
    </row>
    <row r="37382" spans="22:26">
      <c r="V37382" s="288"/>
      <c r="W37382" s="287"/>
      <c r="Z37382" s="289"/>
    </row>
    <row r="37383" spans="22:26">
      <c r="V37383" s="288"/>
      <c r="W37383" s="287"/>
      <c r="Z37383" s="289"/>
    </row>
    <row r="37384" spans="22:26">
      <c r="V37384" s="288"/>
      <c r="W37384" s="287"/>
      <c r="Z37384" s="289"/>
    </row>
    <row r="37385" spans="22:26">
      <c r="V37385" s="288"/>
      <c r="W37385" s="287"/>
      <c r="Z37385" s="289"/>
    </row>
    <row r="37386" spans="22:26">
      <c r="V37386" s="288"/>
      <c r="W37386" s="287"/>
      <c r="Z37386" s="289"/>
    </row>
    <row r="37387" spans="22:26">
      <c r="V37387" s="288"/>
      <c r="W37387" s="287"/>
      <c r="Z37387" s="289"/>
    </row>
    <row r="37388" spans="22:26">
      <c r="V37388" s="288"/>
      <c r="W37388" s="287"/>
      <c r="Z37388" s="289"/>
    </row>
    <row r="37389" spans="22:26">
      <c r="V37389" s="288"/>
      <c r="W37389" s="287"/>
      <c r="Z37389" s="289"/>
    </row>
    <row r="37390" spans="22:26">
      <c r="V37390" s="288"/>
      <c r="W37390" s="287"/>
      <c r="Z37390" s="289"/>
    </row>
    <row r="37391" spans="22:26">
      <c r="V37391" s="288"/>
      <c r="W37391" s="287"/>
      <c r="Z37391" s="289"/>
    </row>
    <row r="37392" spans="22:26">
      <c r="V37392" s="288"/>
      <c r="W37392" s="287"/>
      <c r="Z37392" s="289"/>
    </row>
    <row r="37393" spans="22:26">
      <c r="V37393" s="288"/>
      <c r="W37393" s="287"/>
      <c r="Z37393" s="289"/>
    </row>
    <row r="37394" spans="22:26">
      <c r="V37394" s="288"/>
      <c r="W37394" s="287"/>
      <c r="Z37394" s="289"/>
    </row>
    <row r="37395" spans="22:26">
      <c r="V37395" s="288"/>
      <c r="W37395" s="287"/>
      <c r="Z37395" s="289"/>
    </row>
    <row r="37396" spans="22:26">
      <c r="V37396" s="288"/>
      <c r="W37396" s="287"/>
      <c r="Z37396" s="289"/>
    </row>
    <row r="37397" spans="22:26">
      <c r="V37397" s="288"/>
      <c r="W37397" s="287"/>
      <c r="Z37397" s="289"/>
    </row>
    <row r="37398" spans="22:26">
      <c r="V37398" s="288"/>
      <c r="W37398" s="287"/>
      <c r="Z37398" s="289"/>
    </row>
    <row r="37399" spans="22:26">
      <c r="V37399" s="288"/>
      <c r="W37399" s="287"/>
      <c r="Z37399" s="289"/>
    </row>
    <row r="37400" spans="22:26">
      <c r="V37400" s="288"/>
      <c r="W37400" s="287"/>
      <c r="Z37400" s="289"/>
    </row>
    <row r="37401" spans="22:26">
      <c r="V37401" s="288"/>
      <c r="W37401" s="287"/>
      <c r="Z37401" s="289"/>
    </row>
    <row r="37402" spans="22:26">
      <c r="V37402" s="288"/>
      <c r="W37402" s="287"/>
      <c r="Z37402" s="289"/>
    </row>
    <row r="37403" spans="22:26">
      <c r="V37403" s="288"/>
      <c r="W37403" s="287"/>
      <c r="Z37403" s="289"/>
    </row>
    <row r="37404" spans="22:26">
      <c r="V37404" s="288"/>
      <c r="W37404" s="287"/>
      <c r="Z37404" s="289"/>
    </row>
    <row r="37405" spans="22:26">
      <c r="V37405" s="288"/>
      <c r="W37405" s="287"/>
      <c r="Z37405" s="289"/>
    </row>
    <row r="37406" spans="22:26">
      <c r="V37406" s="288"/>
      <c r="W37406" s="287"/>
      <c r="Z37406" s="289"/>
    </row>
    <row r="37407" spans="22:26">
      <c r="V37407" s="288"/>
      <c r="W37407" s="287"/>
      <c r="Z37407" s="289"/>
    </row>
    <row r="37408" spans="22:26">
      <c r="V37408" s="288"/>
      <c r="W37408" s="287"/>
      <c r="Z37408" s="289"/>
    </row>
    <row r="37409" spans="22:26">
      <c r="V37409" s="288"/>
      <c r="W37409" s="287"/>
      <c r="Z37409" s="289"/>
    </row>
    <row r="37410" spans="22:26">
      <c r="V37410" s="288"/>
      <c r="W37410" s="287"/>
      <c r="Z37410" s="289"/>
    </row>
    <row r="37411" spans="22:26">
      <c r="V37411" s="288"/>
      <c r="W37411" s="287"/>
      <c r="Z37411" s="289"/>
    </row>
    <row r="37412" spans="22:26">
      <c r="V37412" s="288"/>
      <c r="W37412" s="287"/>
      <c r="Z37412" s="289"/>
    </row>
    <row r="37413" spans="22:26">
      <c r="V37413" s="288"/>
      <c r="W37413" s="287"/>
      <c r="Z37413" s="289"/>
    </row>
    <row r="37414" spans="22:26">
      <c r="V37414" s="288"/>
      <c r="W37414" s="287"/>
      <c r="Z37414" s="289"/>
    </row>
    <row r="37415" spans="22:26">
      <c r="V37415" s="288"/>
      <c r="W37415" s="287"/>
      <c r="Z37415" s="289"/>
    </row>
    <row r="37416" spans="22:26">
      <c r="V37416" s="288"/>
      <c r="W37416" s="287"/>
      <c r="Z37416" s="289"/>
    </row>
    <row r="37417" spans="22:26">
      <c r="V37417" s="288"/>
      <c r="W37417" s="287"/>
      <c r="Z37417" s="289"/>
    </row>
    <row r="37418" spans="22:26">
      <c r="V37418" s="288"/>
      <c r="W37418" s="287"/>
      <c r="Z37418" s="289"/>
    </row>
    <row r="37419" spans="22:26">
      <c r="V37419" s="288"/>
      <c r="W37419" s="287"/>
      <c r="Z37419" s="289"/>
    </row>
    <row r="37420" spans="22:26">
      <c r="V37420" s="288"/>
      <c r="W37420" s="287"/>
      <c r="Z37420" s="289"/>
    </row>
    <row r="37421" spans="22:26">
      <c r="V37421" s="288"/>
      <c r="W37421" s="287"/>
      <c r="Z37421" s="289"/>
    </row>
    <row r="37422" spans="22:26">
      <c r="V37422" s="288"/>
      <c r="W37422" s="287"/>
      <c r="Z37422" s="289"/>
    </row>
    <row r="37423" spans="22:26">
      <c r="V37423" s="288"/>
      <c r="W37423" s="287"/>
      <c r="Z37423" s="289"/>
    </row>
    <row r="37424" spans="22:26">
      <c r="V37424" s="288"/>
      <c r="W37424" s="287"/>
      <c r="Z37424" s="289"/>
    </row>
    <row r="37425" spans="22:26">
      <c r="V37425" s="288"/>
      <c r="W37425" s="287"/>
      <c r="Z37425" s="289"/>
    </row>
    <row r="37426" spans="22:26">
      <c r="V37426" s="288"/>
      <c r="W37426" s="287"/>
      <c r="Z37426" s="289"/>
    </row>
    <row r="37427" spans="22:26">
      <c r="V37427" s="288"/>
      <c r="W37427" s="287"/>
      <c r="Z37427" s="289"/>
    </row>
    <row r="37428" spans="22:26">
      <c r="V37428" s="288"/>
      <c r="W37428" s="287"/>
      <c r="Z37428" s="289"/>
    </row>
    <row r="37429" spans="22:26">
      <c r="V37429" s="288"/>
      <c r="W37429" s="287"/>
      <c r="Z37429" s="289"/>
    </row>
    <row r="37430" spans="22:26">
      <c r="V37430" s="288"/>
      <c r="W37430" s="287"/>
      <c r="Z37430" s="289"/>
    </row>
    <row r="37431" spans="22:26">
      <c r="V37431" s="288"/>
      <c r="W37431" s="287"/>
      <c r="Z37431" s="289"/>
    </row>
    <row r="37432" spans="22:26">
      <c r="V37432" s="288"/>
      <c r="W37432" s="287"/>
      <c r="Z37432" s="289"/>
    </row>
    <row r="37433" spans="22:26">
      <c r="V37433" s="288"/>
      <c r="W37433" s="287"/>
      <c r="Z37433" s="289"/>
    </row>
    <row r="37434" spans="22:26">
      <c r="V37434" s="288"/>
      <c r="W37434" s="287"/>
      <c r="Z37434" s="289"/>
    </row>
    <row r="37435" spans="22:26">
      <c r="V37435" s="288"/>
      <c r="W37435" s="287"/>
      <c r="Z37435" s="289"/>
    </row>
    <row r="37436" spans="22:26">
      <c r="V37436" s="288"/>
      <c r="W37436" s="287"/>
      <c r="Z37436" s="289"/>
    </row>
    <row r="37437" spans="22:26">
      <c r="V37437" s="288"/>
      <c r="W37437" s="287"/>
      <c r="Z37437" s="289"/>
    </row>
    <row r="37438" spans="22:26">
      <c r="V37438" s="288"/>
      <c r="W37438" s="287"/>
      <c r="Z37438" s="289"/>
    </row>
    <row r="37439" spans="22:26">
      <c r="V37439" s="288"/>
      <c r="W37439" s="287"/>
      <c r="Z37439" s="289"/>
    </row>
    <row r="37440" spans="22:26">
      <c r="V37440" s="288"/>
      <c r="W37440" s="287"/>
      <c r="Z37440" s="289"/>
    </row>
    <row r="37441" spans="22:26">
      <c r="V37441" s="288"/>
      <c r="W37441" s="287"/>
      <c r="Z37441" s="289"/>
    </row>
    <row r="37442" spans="22:26">
      <c r="V37442" s="288"/>
      <c r="W37442" s="287"/>
      <c r="Z37442" s="289"/>
    </row>
    <row r="37443" spans="22:26">
      <c r="V37443" s="288"/>
      <c r="W37443" s="287"/>
      <c r="Z37443" s="289"/>
    </row>
    <row r="37444" spans="22:26">
      <c r="V37444" s="288"/>
      <c r="W37444" s="287"/>
      <c r="Z37444" s="289"/>
    </row>
    <row r="37445" spans="22:26">
      <c r="V37445" s="288"/>
      <c r="W37445" s="287"/>
      <c r="Z37445" s="289"/>
    </row>
    <row r="37446" spans="22:26">
      <c r="V37446" s="288"/>
      <c r="W37446" s="287"/>
      <c r="Z37446" s="289"/>
    </row>
    <row r="37447" spans="22:26">
      <c r="V37447" s="288"/>
      <c r="W37447" s="287"/>
      <c r="Z37447" s="289"/>
    </row>
    <row r="37448" spans="22:26">
      <c r="V37448" s="288"/>
      <c r="W37448" s="287"/>
      <c r="Z37448" s="289"/>
    </row>
    <row r="37449" spans="22:26">
      <c r="V37449" s="288"/>
      <c r="W37449" s="287"/>
      <c r="Z37449" s="289"/>
    </row>
    <row r="37450" spans="22:26">
      <c r="V37450" s="288"/>
      <c r="W37450" s="287"/>
      <c r="Z37450" s="289"/>
    </row>
    <row r="37451" spans="22:26">
      <c r="V37451" s="288"/>
      <c r="W37451" s="287"/>
      <c r="Z37451" s="289"/>
    </row>
    <row r="37452" spans="22:26">
      <c r="V37452" s="288"/>
      <c r="W37452" s="287"/>
      <c r="Z37452" s="289"/>
    </row>
    <row r="37453" spans="22:26">
      <c r="V37453" s="288"/>
      <c r="W37453" s="287"/>
      <c r="Z37453" s="289"/>
    </row>
    <row r="37454" spans="22:26">
      <c r="V37454" s="288"/>
      <c r="W37454" s="287"/>
      <c r="Z37454" s="289"/>
    </row>
    <row r="37455" spans="22:26">
      <c r="V37455" s="288"/>
      <c r="W37455" s="287"/>
      <c r="Z37455" s="289"/>
    </row>
    <row r="37456" spans="22:26">
      <c r="V37456" s="288"/>
      <c r="W37456" s="287"/>
      <c r="Z37456" s="289"/>
    </row>
    <row r="37457" spans="22:26">
      <c r="V37457" s="288"/>
      <c r="W37457" s="287"/>
      <c r="Z37457" s="289"/>
    </row>
    <row r="37458" spans="22:26">
      <c r="V37458" s="288"/>
      <c r="W37458" s="287"/>
      <c r="Z37458" s="289"/>
    </row>
    <row r="37459" spans="22:26">
      <c r="V37459" s="288"/>
      <c r="W37459" s="287"/>
      <c r="Z37459" s="289"/>
    </row>
    <row r="37460" spans="22:26">
      <c r="V37460" s="288"/>
      <c r="W37460" s="287"/>
      <c r="Z37460" s="289"/>
    </row>
    <row r="37461" spans="22:26">
      <c r="V37461" s="288"/>
      <c r="W37461" s="287"/>
      <c r="Z37461" s="289"/>
    </row>
    <row r="37462" spans="22:26">
      <c r="V37462" s="288"/>
      <c r="W37462" s="287"/>
      <c r="Z37462" s="289"/>
    </row>
    <row r="37463" spans="22:26">
      <c r="V37463" s="288"/>
      <c r="W37463" s="287"/>
      <c r="Z37463" s="289"/>
    </row>
    <row r="37464" spans="22:26">
      <c r="V37464" s="288"/>
      <c r="W37464" s="287"/>
      <c r="Z37464" s="289"/>
    </row>
    <row r="37465" spans="22:26">
      <c r="V37465" s="288"/>
      <c r="W37465" s="287"/>
      <c r="Z37465" s="289"/>
    </row>
    <row r="37466" spans="22:26">
      <c r="V37466" s="288"/>
      <c r="W37466" s="287"/>
      <c r="Z37466" s="289"/>
    </row>
    <row r="37467" spans="22:26">
      <c r="V37467" s="288"/>
      <c r="W37467" s="287"/>
      <c r="Z37467" s="289"/>
    </row>
    <row r="37468" spans="22:26">
      <c r="V37468" s="288"/>
      <c r="W37468" s="287"/>
      <c r="Z37468" s="289"/>
    </row>
    <row r="37469" spans="22:26">
      <c r="V37469" s="288"/>
      <c r="W37469" s="287"/>
      <c r="Z37469" s="289"/>
    </row>
    <row r="37470" spans="22:26">
      <c r="V37470" s="288"/>
      <c r="W37470" s="287"/>
      <c r="Z37470" s="289"/>
    </row>
    <row r="37471" spans="22:26">
      <c r="V37471" s="288"/>
      <c r="W37471" s="287"/>
      <c r="Z37471" s="289"/>
    </row>
    <row r="37472" spans="22:26">
      <c r="V37472" s="288"/>
      <c r="W37472" s="287"/>
      <c r="Z37472" s="289"/>
    </row>
    <row r="37473" spans="22:26">
      <c r="V37473" s="288"/>
      <c r="W37473" s="287"/>
      <c r="Z37473" s="289"/>
    </row>
    <row r="37474" spans="22:26">
      <c r="V37474" s="288"/>
      <c r="W37474" s="287"/>
      <c r="Z37474" s="289"/>
    </row>
    <row r="37475" spans="22:26">
      <c r="V37475" s="288"/>
      <c r="W37475" s="287"/>
      <c r="Z37475" s="289"/>
    </row>
    <row r="37476" spans="22:26">
      <c r="V37476" s="288"/>
      <c r="W37476" s="287"/>
      <c r="Z37476" s="289"/>
    </row>
    <row r="37477" spans="22:26">
      <c r="V37477" s="288"/>
      <c r="W37477" s="287"/>
      <c r="Z37477" s="289"/>
    </row>
    <row r="37478" spans="22:26">
      <c r="V37478" s="288"/>
      <c r="W37478" s="287"/>
      <c r="Z37478" s="289"/>
    </row>
    <row r="37479" spans="22:26">
      <c r="V37479" s="288"/>
      <c r="W37479" s="287"/>
      <c r="Z37479" s="289"/>
    </row>
    <row r="37480" spans="22:26">
      <c r="V37480" s="288"/>
      <c r="W37480" s="287"/>
      <c r="Z37480" s="289"/>
    </row>
    <row r="37481" spans="22:26">
      <c r="V37481" s="288"/>
      <c r="W37481" s="287"/>
      <c r="Z37481" s="289"/>
    </row>
    <row r="37482" spans="22:26">
      <c r="V37482" s="288"/>
      <c r="W37482" s="287"/>
      <c r="Z37482" s="289"/>
    </row>
    <row r="37483" spans="22:26">
      <c r="V37483" s="288"/>
      <c r="W37483" s="287"/>
      <c r="Z37483" s="289"/>
    </row>
    <row r="37484" spans="22:26">
      <c r="V37484" s="288"/>
      <c r="W37484" s="287"/>
      <c r="Z37484" s="289"/>
    </row>
    <row r="37485" spans="22:26">
      <c r="V37485" s="288"/>
      <c r="W37485" s="287"/>
      <c r="Z37485" s="289"/>
    </row>
    <row r="37486" spans="22:26">
      <c r="V37486" s="288"/>
      <c r="W37486" s="287"/>
      <c r="Z37486" s="289"/>
    </row>
    <row r="37487" spans="22:26">
      <c r="V37487" s="288"/>
      <c r="W37487" s="287"/>
      <c r="Z37487" s="289"/>
    </row>
    <row r="37488" spans="22:26">
      <c r="V37488" s="288"/>
      <c r="W37488" s="287"/>
      <c r="Z37488" s="289"/>
    </row>
    <row r="37489" spans="22:26">
      <c r="V37489" s="288"/>
      <c r="W37489" s="287"/>
      <c r="Z37489" s="289"/>
    </row>
    <row r="37490" spans="22:26">
      <c r="V37490" s="288"/>
      <c r="W37490" s="287"/>
      <c r="Z37490" s="289"/>
    </row>
    <row r="37491" spans="22:26">
      <c r="V37491" s="288"/>
      <c r="W37491" s="287"/>
      <c r="Z37491" s="289"/>
    </row>
    <row r="37492" spans="22:26">
      <c r="V37492" s="288"/>
      <c r="W37492" s="287"/>
      <c r="Z37492" s="289"/>
    </row>
    <row r="37493" spans="22:26">
      <c r="V37493" s="288"/>
      <c r="W37493" s="287"/>
      <c r="Z37493" s="289"/>
    </row>
    <row r="37494" spans="22:26">
      <c r="V37494" s="288"/>
      <c r="W37494" s="287"/>
      <c r="Z37494" s="289"/>
    </row>
    <row r="37495" spans="22:26">
      <c r="V37495" s="288"/>
      <c r="W37495" s="287"/>
      <c r="Z37495" s="289"/>
    </row>
    <row r="37496" spans="22:26">
      <c r="V37496" s="288"/>
      <c r="W37496" s="287"/>
      <c r="Z37496" s="289"/>
    </row>
    <row r="37497" spans="22:26">
      <c r="V37497" s="288"/>
      <c r="W37497" s="287"/>
      <c r="Z37497" s="289"/>
    </row>
    <row r="37498" spans="22:26">
      <c r="V37498" s="288"/>
      <c r="W37498" s="287"/>
      <c r="Z37498" s="289"/>
    </row>
    <row r="37499" spans="22:26">
      <c r="V37499" s="288"/>
      <c r="W37499" s="287"/>
      <c r="Z37499" s="289"/>
    </row>
    <row r="37500" spans="22:26">
      <c r="V37500" s="288"/>
      <c r="W37500" s="287"/>
      <c r="Z37500" s="289"/>
    </row>
    <row r="37501" spans="22:26">
      <c r="V37501" s="288"/>
      <c r="W37501" s="287"/>
      <c r="Z37501" s="289"/>
    </row>
    <row r="37502" spans="22:26">
      <c r="V37502" s="288"/>
      <c r="W37502" s="287"/>
      <c r="Z37502" s="289"/>
    </row>
    <row r="37503" spans="22:26">
      <c r="V37503" s="288"/>
      <c r="W37503" s="287"/>
      <c r="Z37503" s="289"/>
    </row>
    <row r="37504" spans="22:26">
      <c r="V37504" s="288"/>
      <c r="W37504" s="287"/>
      <c r="Z37504" s="289"/>
    </row>
    <row r="37505" spans="22:26">
      <c r="V37505" s="288"/>
      <c r="W37505" s="287"/>
      <c r="Z37505" s="289"/>
    </row>
    <row r="37506" spans="22:26">
      <c r="V37506" s="288"/>
      <c r="W37506" s="287"/>
      <c r="Z37506" s="289"/>
    </row>
    <row r="37507" spans="22:26">
      <c r="V37507" s="288"/>
      <c r="W37507" s="287"/>
      <c r="Z37507" s="289"/>
    </row>
    <row r="37508" spans="22:26">
      <c r="V37508" s="288"/>
      <c r="W37508" s="287"/>
      <c r="Z37508" s="289"/>
    </row>
    <row r="37509" spans="22:26">
      <c r="V37509" s="288"/>
      <c r="W37509" s="287"/>
      <c r="Z37509" s="289"/>
    </row>
    <row r="37510" spans="22:26">
      <c r="V37510" s="288"/>
      <c r="W37510" s="287"/>
      <c r="Z37510" s="289"/>
    </row>
    <row r="37511" spans="22:26">
      <c r="V37511" s="288"/>
      <c r="W37511" s="287"/>
      <c r="Z37511" s="289"/>
    </row>
    <row r="37512" spans="22:26">
      <c r="V37512" s="288"/>
      <c r="W37512" s="287"/>
      <c r="Z37512" s="289"/>
    </row>
    <row r="37513" spans="22:26">
      <c r="V37513" s="288"/>
      <c r="W37513" s="287"/>
      <c r="Z37513" s="289"/>
    </row>
    <row r="37514" spans="22:26">
      <c r="V37514" s="288"/>
      <c r="W37514" s="287"/>
      <c r="Z37514" s="289"/>
    </row>
    <row r="37515" spans="22:26">
      <c r="V37515" s="288"/>
      <c r="W37515" s="287"/>
      <c r="Z37515" s="289"/>
    </row>
    <row r="37516" spans="22:26">
      <c r="V37516" s="288"/>
      <c r="W37516" s="287"/>
      <c r="Z37516" s="289"/>
    </row>
    <row r="37517" spans="22:26">
      <c r="V37517" s="288"/>
      <c r="W37517" s="287"/>
      <c r="Z37517" s="289"/>
    </row>
    <row r="37518" spans="22:26">
      <c r="V37518" s="288"/>
      <c r="W37518" s="287"/>
      <c r="Z37518" s="289"/>
    </row>
    <row r="37519" spans="22:26">
      <c r="V37519" s="288"/>
      <c r="W37519" s="287"/>
      <c r="Z37519" s="289"/>
    </row>
    <row r="37520" spans="22:26">
      <c r="V37520" s="288"/>
      <c r="W37520" s="287"/>
      <c r="Z37520" s="289"/>
    </row>
    <row r="37521" spans="22:26">
      <c r="V37521" s="288"/>
      <c r="W37521" s="287"/>
      <c r="Z37521" s="289"/>
    </row>
    <row r="37522" spans="22:26">
      <c r="V37522" s="288"/>
      <c r="W37522" s="287"/>
      <c r="Z37522" s="289"/>
    </row>
    <row r="37523" spans="22:26">
      <c r="V37523" s="288"/>
      <c r="W37523" s="287"/>
      <c r="Z37523" s="289"/>
    </row>
    <row r="37524" spans="22:26">
      <c r="V37524" s="288"/>
      <c r="W37524" s="287"/>
      <c r="Z37524" s="289"/>
    </row>
    <row r="37525" spans="22:26">
      <c r="V37525" s="288"/>
      <c r="W37525" s="287"/>
      <c r="Z37525" s="289"/>
    </row>
    <row r="37526" spans="22:26">
      <c r="V37526" s="288"/>
      <c r="W37526" s="287"/>
      <c r="Z37526" s="289"/>
    </row>
    <row r="37527" spans="22:26">
      <c r="V37527" s="288"/>
      <c r="W37527" s="287"/>
      <c r="Z37527" s="289"/>
    </row>
    <row r="37528" spans="22:26">
      <c r="V37528" s="288"/>
      <c r="W37528" s="287"/>
      <c r="Z37528" s="289"/>
    </row>
    <row r="37529" spans="22:26">
      <c r="V37529" s="288"/>
      <c r="W37529" s="287"/>
      <c r="Z37529" s="289"/>
    </row>
    <row r="37530" spans="22:26">
      <c r="V37530" s="288"/>
      <c r="W37530" s="287"/>
      <c r="Z37530" s="289"/>
    </row>
    <row r="37531" spans="22:26">
      <c r="V37531" s="288"/>
      <c r="W37531" s="287"/>
      <c r="Z37531" s="289"/>
    </row>
    <row r="37532" spans="22:26">
      <c r="V37532" s="288"/>
      <c r="W37532" s="287"/>
      <c r="Z37532" s="289"/>
    </row>
    <row r="37533" spans="22:26">
      <c r="V37533" s="288"/>
      <c r="W37533" s="287"/>
      <c r="Z37533" s="289"/>
    </row>
    <row r="37534" spans="22:26">
      <c r="V37534" s="288"/>
      <c r="W37534" s="287"/>
      <c r="Z37534" s="289"/>
    </row>
    <row r="37535" spans="22:26">
      <c r="V37535" s="288"/>
      <c r="W37535" s="287"/>
      <c r="Z37535" s="289"/>
    </row>
    <row r="37536" spans="22:26">
      <c r="V37536" s="288"/>
      <c r="W37536" s="287"/>
      <c r="Z37536" s="289"/>
    </row>
    <row r="37537" spans="22:26">
      <c r="V37537" s="288"/>
      <c r="W37537" s="287"/>
      <c r="Z37537" s="289"/>
    </row>
    <row r="37538" spans="22:26">
      <c r="V37538" s="288"/>
      <c r="W37538" s="287"/>
      <c r="Z37538" s="289"/>
    </row>
    <row r="37539" spans="22:26">
      <c r="V37539" s="288"/>
      <c r="W37539" s="287"/>
      <c r="Z37539" s="289"/>
    </row>
    <row r="37540" spans="22:26">
      <c r="V37540" s="288"/>
      <c r="W37540" s="287"/>
      <c r="Z37540" s="289"/>
    </row>
    <row r="37541" spans="22:26">
      <c r="V37541" s="288"/>
      <c r="W37541" s="287"/>
      <c r="Z37541" s="289"/>
    </row>
    <row r="37542" spans="22:26">
      <c r="V37542" s="288"/>
      <c r="W37542" s="287"/>
      <c r="Z37542" s="289"/>
    </row>
    <row r="37543" spans="22:26">
      <c r="V37543" s="288"/>
      <c r="W37543" s="287"/>
      <c r="Z37543" s="289"/>
    </row>
    <row r="37544" spans="22:26">
      <c r="V37544" s="288"/>
      <c r="W37544" s="287"/>
      <c r="Z37544" s="289"/>
    </row>
    <row r="37545" spans="22:26">
      <c r="V37545" s="288"/>
      <c r="W37545" s="287"/>
      <c r="Z37545" s="289"/>
    </row>
    <row r="37546" spans="22:26">
      <c r="V37546" s="288"/>
      <c r="W37546" s="287"/>
      <c r="Z37546" s="289"/>
    </row>
    <row r="37547" spans="22:26">
      <c r="V37547" s="288"/>
      <c r="W37547" s="287"/>
      <c r="Z37547" s="289"/>
    </row>
    <row r="37548" spans="22:26">
      <c r="V37548" s="288"/>
      <c r="W37548" s="287"/>
      <c r="Z37548" s="289"/>
    </row>
    <row r="37549" spans="22:26">
      <c r="V37549" s="288"/>
      <c r="W37549" s="287"/>
      <c r="Z37549" s="289"/>
    </row>
    <row r="37550" spans="22:26">
      <c r="V37550" s="288"/>
      <c r="W37550" s="287"/>
      <c r="Z37550" s="289"/>
    </row>
    <row r="37551" spans="22:26">
      <c r="V37551" s="288"/>
      <c r="W37551" s="287"/>
      <c r="Z37551" s="289"/>
    </row>
    <row r="37552" spans="22:26">
      <c r="V37552" s="288"/>
      <c r="W37552" s="287"/>
      <c r="Z37552" s="289"/>
    </row>
    <row r="37553" spans="22:26">
      <c r="V37553" s="288"/>
      <c r="W37553" s="287"/>
      <c r="Z37553" s="289"/>
    </row>
    <row r="37554" spans="22:26">
      <c r="V37554" s="288"/>
      <c r="W37554" s="287"/>
      <c r="Z37554" s="289"/>
    </row>
    <row r="37555" spans="22:26">
      <c r="V37555" s="288"/>
      <c r="W37555" s="287"/>
      <c r="Z37555" s="289"/>
    </row>
    <row r="37556" spans="22:26">
      <c r="V37556" s="288"/>
      <c r="W37556" s="287"/>
      <c r="Z37556" s="289"/>
    </row>
    <row r="37557" spans="22:26">
      <c r="V37557" s="288"/>
      <c r="W37557" s="287"/>
      <c r="Z37557" s="289"/>
    </row>
    <row r="37558" spans="22:26">
      <c r="V37558" s="288"/>
      <c r="W37558" s="287"/>
      <c r="Z37558" s="289"/>
    </row>
    <row r="37559" spans="22:26">
      <c r="V37559" s="288"/>
      <c r="W37559" s="287"/>
      <c r="Z37559" s="289"/>
    </row>
    <row r="37560" spans="22:26">
      <c r="V37560" s="288"/>
      <c r="W37560" s="287"/>
      <c r="Z37560" s="289"/>
    </row>
    <row r="37561" spans="22:26">
      <c r="V37561" s="288"/>
      <c r="W37561" s="287"/>
      <c r="Z37561" s="289"/>
    </row>
    <row r="37562" spans="22:26">
      <c r="V37562" s="288"/>
      <c r="W37562" s="287"/>
      <c r="Z37562" s="289"/>
    </row>
    <row r="37563" spans="22:26">
      <c r="V37563" s="288"/>
      <c r="W37563" s="287"/>
      <c r="Z37563" s="289"/>
    </row>
    <row r="37564" spans="22:26">
      <c r="V37564" s="288"/>
      <c r="W37564" s="287"/>
      <c r="Z37564" s="289"/>
    </row>
    <row r="37565" spans="22:26">
      <c r="V37565" s="288"/>
      <c r="W37565" s="287"/>
      <c r="Z37565" s="289"/>
    </row>
    <row r="37566" spans="22:26">
      <c r="V37566" s="288"/>
      <c r="W37566" s="287"/>
      <c r="Z37566" s="289"/>
    </row>
    <row r="37567" spans="22:26">
      <c r="V37567" s="288"/>
      <c r="W37567" s="287"/>
      <c r="Z37567" s="289"/>
    </row>
    <row r="37568" spans="22:26">
      <c r="V37568" s="288"/>
      <c r="W37568" s="287"/>
      <c r="Z37568" s="289"/>
    </row>
    <row r="37569" spans="22:26">
      <c r="V37569" s="288"/>
      <c r="W37569" s="287"/>
      <c r="Z37569" s="289"/>
    </row>
    <row r="37570" spans="22:26">
      <c r="V37570" s="288"/>
      <c r="W37570" s="287"/>
      <c r="Z37570" s="289"/>
    </row>
    <row r="37571" spans="22:26">
      <c r="V37571" s="288"/>
      <c r="W37571" s="287"/>
      <c r="Z37571" s="289"/>
    </row>
    <row r="37572" spans="22:26">
      <c r="V37572" s="288"/>
      <c r="W37572" s="287"/>
      <c r="Z37572" s="289"/>
    </row>
    <row r="37573" spans="22:26">
      <c r="V37573" s="288"/>
      <c r="W37573" s="287"/>
      <c r="Z37573" s="289"/>
    </row>
    <row r="37574" spans="22:26">
      <c r="V37574" s="288"/>
      <c r="W37574" s="287"/>
      <c r="Z37574" s="289"/>
    </row>
    <row r="37575" spans="22:26">
      <c r="V37575" s="288"/>
      <c r="W37575" s="287"/>
      <c r="Z37575" s="289"/>
    </row>
    <row r="37576" spans="22:26">
      <c r="V37576" s="288"/>
      <c r="W37576" s="287"/>
      <c r="Z37576" s="289"/>
    </row>
    <row r="37577" spans="22:26">
      <c r="V37577" s="288"/>
      <c r="W37577" s="287"/>
      <c r="Z37577" s="289"/>
    </row>
    <row r="37578" spans="22:26">
      <c r="V37578" s="288"/>
      <c r="W37578" s="287"/>
      <c r="Z37578" s="289"/>
    </row>
    <row r="37579" spans="22:26">
      <c r="V37579" s="288"/>
      <c r="W37579" s="287"/>
      <c r="Z37579" s="289"/>
    </row>
    <row r="37580" spans="22:26">
      <c r="V37580" s="288"/>
      <c r="W37580" s="287"/>
      <c r="Z37580" s="289"/>
    </row>
    <row r="37581" spans="22:26">
      <c r="V37581" s="288"/>
      <c r="W37581" s="287"/>
      <c r="Z37581" s="289"/>
    </row>
    <row r="37582" spans="22:26">
      <c r="V37582" s="288"/>
      <c r="W37582" s="287"/>
      <c r="Z37582" s="289"/>
    </row>
    <row r="37583" spans="22:26">
      <c r="V37583" s="288"/>
      <c r="W37583" s="287"/>
      <c r="Z37583" s="289"/>
    </row>
    <row r="37584" spans="22:26">
      <c r="V37584" s="288"/>
      <c r="W37584" s="287"/>
      <c r="Z37584" s="289"/>
    </row>
    <row r="37585" spans="22:26">
      <c r="V37585" s="288"/>
      <c r="W37585" s="287"/>
      <c r="Z37585" s="289"/>
    </row>
    <row r="37586" spans="22:26">
      <c r="V37586" s="288"/>
      <c r="W37586" s="287"/>
      <c r="Z37586" s="289"/>
    </row>
    <row r="37587" spans="22:26">
      <c r="V37587" s="288"/>
      <c r="W37587" s="287"/>
      <c r="Z37587" s="289"/>
    </row>
    <row r="37588" spans="22:26">
      <c r="V37588" s="288"/>
      <c r="W37588" s="287"/>
      <c r="Z37588" s="289"/>
    </row>
    <row r="37589" spans="22:26">
      <c r="V37589" s="288"/>
      <c r="W37589" s="287"/>
      <c r="Z37589" s="289"/>
    </row>
    <row r="37590" spans="22:26">
      <c r="V37590" s="288"/>
      <c r="W37590" s="287"/>
      <c r="Z37590" s="289"/>
    </row>
    <row r="37591" spans="22:26">
      <c r="V37591" s="288"/>
      <c r="W37591" s="287"/>
      <c r="Z37591" s="289"/>
    </row>
    <row r="37592" spans="22:26">
      <c r="V37592" s="288"/>
      <c r="W37592" s="287"/>
      <c r="Z37592" s="289"/>
    </row>
    <row r="37593" spans="22:26">
      <c r="V37593" s="288"/>
      <c r="W37593" s="287"/>
      <c r="Z37593" s="289"/>
    </row>
    <row r="37594" spans="22:26">
      <c r="V37594" s="288"/>
      <c r="W37594" s="287"/>
      <c r="Z37594" s="289"/>
    </row>
    <row r="37595" spans="22:26">
      <c r="V37595" s="288"/>
      <c r="W37595" s="287"/>
      <c r="Z37595" s="289"/>
    </row>
    <row r="37596" spans="22:26">
      <c r="V37596" s="288"/>
      <c r="W37596" s="287"/>
      <c r="Z37596" s="289"/>
    </row>
    <row r="37597" spans="22:26">
      <c r="V37597" s="288"/>
      <c r="W37597" s="287"/>
      <c r="Z37597" s="289"/>
    </row>
    <row r="37598" spans="22:26">
      <c r="V37598" s="288"/>
      <c r="W37598" s="287"/>
      <c r="Z37598" s="289"/>
    </row>
    <row r="37599" spans="22:26">
      <c r="V37599" s="288"/>
      <c r="W37599" s="287"/>
      <c r="Z37599" s="289"/>
    </row>
    <row r="37600" spans="22:26">
      <c r="V37600" s="288"/>
      <c r="W37600" s="287"/>
      <c r="Z37600" s="289"/>
    </row>
    <row r="37601" spans="22:26">
      <c r="V37601" s="288"/>
      <c r="W37601" s="287"/>
      <c r="Z37601" s="289"/>
    </row>
    <row r="37602" spans="22:26">
      <c r="V37602" s="288"/>
      <c r="W37602" s="287"/>
      <c r="Z37602" s="289"/>
    </row>
    <row r="37603" spans="22:26">
      <c r="V37603" s="288"/>
      <c r="W37603" s="287"/>
      <c r="Z37603" s="289"/>
    </row>
    <row r="37604" spans="22:26">
      <c r="V37604" s="288"/>
      <c r="W37604" s="287"/>
      <c r="Z37604" s="289"/>
    </row>
    <row r="37605" spans="22:26">
      <c r="V37605" s="288"/>
      <c r="W37605" s="287"/>
      <c r="Z37605" s="289"/>
    </row>
    <row r="37606" spans="22:26">
      <c r="V37606" s="288"/>
      <c r="W37606" s="287"/>
      <c r="Z37606" s="289"/>
    </row>
    <row r="37607" spans="22:26">
      <c r="V37607" s="288"/>
      <c r="W37607" s="287"/>
      <c r="Z37607" s="289"/>
    </row>
    <row r="37608" spans="22:26">
      <c r="V37608" s="288"/>
      <c r="W37608" s="287"/>
      <c r="Z37608" s="289"/>
    </row>
    <row r="37609" spans="22:26">
      <c r="V37609" s="288"/>
      <c r="W37609" s="287"/>
      <c r="Z37609" s="289"/>
    </row>
    <row r="37610" spans="22:26">
      <c r="V37610" s="288"/>
      <c r="W37610" s="287"/>
      <c r="Z37610" s="289"/>
    </row>
    <row r="37611" spans="22:26">
      <c r="V37611" s="288"/>
      <c r="W37611" s="287"/>
      <c r="Z37611" s="289"/>
    </row>
    <row r="37612" spans="22:26">
      <c r="V37612" s="288"/>
      <c r="W37612" s="287"/>
      <c r="Z37612" s="289"/>
    </row>
    <row r="37613" spans="22:26">
      <c r="V37613" s="288"/>
      <c r="W37613" s="287"/>
      <c r="Z37613" s="289"/>
    </row>
    <row r="37614" spans="22:26">
      <c r="V37614" s="288"/>
      <c r="W37614" s="287"/>
      <c r="Z37614" s="289"/>
    </row>
    <row r="37615" spans="22:26">
      <c r="V37615" s="288"/>
      <c r="W37615" s="287"/>
      <c r="Z37615" s="289"/>
    </row>
    <row r="37616" spans="22:26">
      <c r="V37616" s="288"/>
      <c r="W37616" s="287"/>
      <c r="Z37616" s="289"/>
    </row>
    <row r="37617" spans="22:26">
      <c r="V37617" s="288"/>
      <c r="W37617" s="287"/>
      <c r="Z37617" s="289"/>
    </row>
    <row r="37618" spans="22:26">
      <c r="V37618" s="288"/>
      <c r="W37618" s="287"/>
      <c r="Z37618" s="289"/>
    </row>
    <row r="37619" spans="22:26">
      <c r="V37619" s="288"/>
      <c r="W37619" s="287"/>
      <c r="Z37619" s="289"/>
    </row>
    <row r="37620" spans="22:26">
      <c r="V37620" s="288"/>
      <c r="W37620" s="287"/>
      <c r="Z37620" s="289"/>
    </row>
    <row r="37621" spans="22:26">
      <c r="V37621" s="288"/>
      <c r="W37621" s="287"/>
      <c r="Z37621" s="289"/>
    </row>
    <row r="37622" spans="22:26">
      <c r="V37622" s="288"/>
      <c r="W37622" s="287"/>
      <c r="Z37622" s="289"/>
    </row>
    <row r="37623" spans="22:26">
      <c r="V37623" s="288"/>
      <c r="W37623" s="287"/>
      <c r="Z37623" s="289"/>
    </row>
    <row r="37624" spans="22:26">
      <c r="V37624" s="288"/>
      <c r="W37624" s="287"/>
      <c r="Z37624" s="289"/>
    </row>
    <row r="37625" spans="22:26">
      <c r="V37625" s="288"/>
      <c r="W37625" s="287"/>
      <c r="Z37625" s="289"/>
    </row>
    <row r="37626" spans="22:26">
      <c r="V37626" s="288"/>
      <c r="W37626" s="287"/>
      <c r="Z37626" s="289"/>
    </row>
    <row r="37627" spans="22:26">
      <c r="V37627" s="288"/>
      <c r="W37627" s="287"/>
      <c r="Z37627" s="289"/>
    </row>
    <row r="37628" spans="22:26">
      <c r="V37628" s="288"/>
      <c r="W37628" s="287"/>
      <c r="Z37628" s="289"/>
    </row>
    <row r="37629" spans="22:26">
      <c r="V37629" s="288"/>
      <c r="W37629" s="287"/>
      <c r="Z37629" s="289"/>
    </row>
    <row r="37630" spans="22:26">
      <c r="V37630" s="288"/>
      <c r="W37630" s="287"/>
      <c r="Z37630" s="289"/>
    </row>
    <row r="37631" spans="22:26">
      <c r="V37631" s="288"/>
      <c r="W37631" s="287"/>
      <c r="Z37631" s="289"/>
    </row>
    <row r="37632" spans="22:26">
      <c r="V37632" s="288"/>
      <c r="W37632" s="287"/>
      <c r="Z37632" s="289"/>
    </row>
    <row r="37633" spans="22:26">
      <c r="V37633" s="288"/>
      <c r="W37633" s="287"/>
      <c r="Z37633" s="289"/>
    </row>
    <row r="37634" spans="22:26">
      <c r="V37634" s="288"/>
      <c r="W37634" s="287"/>
      <c r="Z37634" s="289"/>
    </row>
    <row r="37635" spans="22:26">
      <c r="V37635" s="288"/>
      <c r="W37635" s="287"/>
      <c r="Z37635" s="289"/>
    </row>
    <row r="37636" spans="22:26">
      <c r="V37636" s="288"/>
      <c r="W37636" s="287"/>
      <c r="Z37636" s="289"/>
    </row>
    <row r="37637" spans="22:26">
      <c r="V37637" s="288"/>
      <c r="W37637" s="287"/>
      <c r="Z37637" s="289"/>
    </row>
    <row r="37638" spans="22:26">
      <c r="V37638" s="288"/>
      <c r="W37638" s="287"/>
      <c r="Z37638" s="289"/>
    </row>
    <row r="37639" spans="22:26">
      <c r="V37639" s="288"/>
      <c r="W37639" s="287"/>
      <c r="Z37639" s="289"/>
    </row>
    <row r="37640" spans="22:26">
      <c r="V37640" s="288"/>
      <c r="W37640" s="287"/>
      <c r="Z37640" s="289"/>
    </row>
    <row r="37641" spans="22:26">
      <c r="V37641" s="288"/>
      <c r="W37641" s="287"/>
      <c r="Z37641" s="289"/>
    </row>
    <row r="37642" spans="22:26">
      <c r="V37642" s="288"/>
      <c r="W37642" s="287"/>
      <c r="Z37642" s="289"/>
    </row>
    <row r="37643" spans="22:26">
      <c r="V37643" s="288"/>
      <c r="W37643" s="287"/>
      <c r="Z37643" s="289"/>
    </row>
    <row r="37644" spans="22:26">
      <c r="V37644" s="288"/>
      <c r="W37644" s="287"/>
      <c r="Z37644" s="289"/>
    </row>
    <row r="37645" spans="22:26">
      <c r="V37645" s="288"/>
      <c r="W37645" s="287"/>
      <c r="Z37645" s="289"/>
    </row>
    <row r="37646" spans="22:26">
      <c r="V37646" s="288"/>
      <c r="W37646" s="287"/>
      <c r="Z37646" s="289"/>
    </row>
    <row r="37647" spans="22:26">
      <c r="V37647" s="288"/>
      <c r="W37647" s="287"/>
      <c r="Z37647" s="289"/>
    </row>
    <row r="37648" spans="22:26">
      <c r="V37648" s="288"/>
      <c r="W37648" s="287"/>
      <c r="Z37648" s="289"/>
    </row>
    <row r="37649" spans="22:26">
      <c r="V37649" s="288"/>
      <c r="W37649" s="287"/>
      <c r="Z37649" s="289"/>
    </row>
    <row r="37650" spans="22:26">
      <c r="V37650" s="288"/>
      <c r="W37650" s="287"/>
      <c r="Z37650" s="289"/>
    </row>
    <row r="37651" spans="22:26">
      <c r="V37651" s="288"/>
      <c r="W37651" s="287"/>
      <c r="Z37651" s="289"/>
    </row>
    <row r="37652" spans="22:26">
      <c r="V37652" s="288"/>
      <c r="W37652" s="287"/>
      <c r="Z37652" s="289"/>
    </row>
    <row r="37653" spans="22:26">
      <c r="V37653" s="288"/>
      <c r="W37653" s="287"/>
      <c r="Z37653" s="289"/>
    </row>
    <row r="37654" spans="22:26">
      <c r="V37654" s="288"/>
      <c r="W37654" s="287"/>
      <c r="Z37654" s="289"/>
    </row>
    <row r="37655" spans="22:26">
      <c r="V37655" s="288"/>
      <c r="W37655" s="287"/>
      <c r="Z37655" s="289"/>
    </row>
    <row r="37656" spans="22:26">
      <c r="V37656" s="288"/>
      <c r="W37656" s="287"/>
      <c r="Z37656" s="289"/>
    </row>
    <row r="37657" spans="22:26">
      <c r="V37657" s="288"/>
      <c r="W37657" s="287"/>
      <c r="Z37657" s="289"/>
    </row>
    <row r="37658" spans="22:26">
      <c r="V37658" s="288"/>
      <c r="W37658" s="287"/>
      <c r="Z37658" s="289"/>
    </row>
    <row r="37659" spans="22:26">
      <c r="V37659" s="288"/>
      <c r="W37659" s="287"/>
      <c r="Z37659" s="289"/>
    </row>
    <row r="37660" spans="22:26">
      <c r="V37660" s="288"/>
      <c r="W37660" s="287"/>
      <c r="Z37660" s="289"/>
    </row>
    <row r="37661" spans="22:26">
      <c r="V37661" s="288"/>
      <c r="W37661" s="287"/>
      <c r="Z37661" s="289"/>
    </row>
    <row r="37662" spans="22:26">
      <c r="V37662" s="288"/>
      <c r="W37662" s="287"/>
      <c r="Z37662" s="289"/>
    </row>
    <row r="37663" spans="22:26">
      <c r="V37663" s="288"/>
      <c r="W37663" s="287"/>
      <c r="Z37663" s="289"/>
    </row>
    <row r="37664" spans="22:26">
      <c r="V37664" s="288"/>
      <c r="W37664" s="287"/>
      <c r="Z37664" s="289"/>
    </row>
    <row r="37665" spans="22:26">
      <c r="V37665" s="288"/>
      <c r="W37665" s="287"/>
      <c r="Z37665" s="289"/>
    </row>
    <row r="37666" spans="22:26">
      <c r="V37666" s="288"/>
      <c r="W37666" s="287"/>
      <c r="Z37666" s="289"/>
    </row>
    <row r="37667" spans="22:26">
      <c r="V37667" s="288"/>
      <c r="W37667" s="287"/>
      <c r="Z37667" s="289"/>
    </row>
    <row r="37668" spans="22:26">
      <c r="V37668" s="288"/>
      <c r="W37668" s="287"/>
      <c r="Z37668" s="289"/>
    </row>
    <row r="37669" spans="22:26">
      <c r="V37669" s="288"/>
      <c r="W37669" s="287"/>
      <c r="Z37669" s="289"/>
    </row>
    <row r="37670" spans="22:26">
      <c r="V37670" s="288"/>
      <c r="W37670" s="287"/>
      <c r="Z37670" s="289"/>
    </row>
    <row r="37671" spans="22:26">
      <c r="V37671" s="288"/>
      <c r="W37671" s="287"/>
      <c r="Z37671" s="289"/>
    </row>
    <row r="37672" spans="22:26">
      <c r="V37672" s="288"/>
      <c r="W37672" s="287"/>
      <c r="Z37672" s="289"/>
    </row>
    <row r="37673" spans="22:26">
      <c r="V37673" s="288"/>
      <c r="W37673" s="287"/>
      <c r="Z37673" s="289"/>
    </row>
    <row r="37674" spans="22:26">
      <c r="V37674" s="288"/>
      <c r="W37674" s="287"/>
      <c r="Z37674" s="289"/>
    </row>
    <row r="37675" spans="22:26">
      <c r="V37675" s="288"/>
      <c r="W37675" s="287"/>
      <c r="Z37675" s="289"/>
    </row>
    <row r="37676" spans="22:26">
      <c r="V37676" s="288"/>
      <c r="W37676" s="287"/>
      <c r="Z37676" s="289"/>
    </row>
    <row r="37677" spans="22:26">
      <c r="V37677" s="288"/>
      <c r="W37677" s="287"/>
      <c r="Z37677" s="289"/>
    </row>
    <row r="37678" spans="22:26">
      <c r="V37678" s="288"/>
      <c r="W37678" s="287"/>
      <c r="Z37678" s="289"/>
    </row>
    <row r="37679" spans="22:26">
      <c r="V37679" s="288"/>
      <c r="W37679" s="287"/>
      <c r="Z37679" s="289"/>
    </row>
    <row r="37680" spans="22:26">
      <c r="V37680" s="288"/>
      <c r="W37680" s="287"/>
      <c r="Z37680" s="289"/>
    </row>
    <row r="37681" spans="22:26">
      <c r="V37681" s="288"/>
      <c r="W37681" s="287"/>
      <c r="Z37681" s="289"/>
    </row>
    <row r="37682" spans="22:26">
      <c r="V37682" s="288"/>
      <c r="W37682" s="287"/>
      <c r="Z37682" s="289"/>
    </row>
    <row r="37683" spans="22:26">
      <c r="V37683" s="288"/>
      <c r="W37683" s="287"/>
      <c r="Z37683" s="289"/>
    </row>
    <row r="37684" spans="22:26">
      <c r="V37684" s="288"/>
      <c r="W37684" s="287"/>
      <c r="Z37684" s="289"/>
    </row>
    <row r="37685" spans="22:26">
      <c r="V37685" s="288"/>
      <c r="W37685" s="287"/>
      <c r="Z37685" s="289"/>
    </row>
    <row r="37686" spans="22:26">
      <c r="V37686" s="288"/>
      <c r="W37686" s="287"/>
      <c r="Z37686" s="289"/>
    </row>
    <row r="37687" spans="22:26">
      <c r="V37687" s="288"/>
      <c r="W37687" s="287"/>
      <c r="Z37687" s="289"/>
    </row>
    <row r="37688" spans="22:26">
      <c r="V37688" s="288"/>
      <c r="W37688" s="287"/>
      <c r="Z37688" s="289"/>
    </row>
    <row r="37689" spans="22:26">
      <c r="V37689" s="288"/>
      <c r="W37689" s="287"/>
      <c r="Z37689" s="289"/>
    </row>
    <row r="37690" spans="22:26">
      <c r="V37690" s="288"/>
      <c r="W37690" s="287"/>
      <c r="Z37690" s="289"/>
    </row>
    <row r="37691" spans="22:26">
      <c r="V37691" s="288"/>
      <c r="W37691" s="287"/>
      <c r="Z37691" s="289"/>
    </row>
    <row r="37692" spans="22:26">
      <c r="V37692" s="288"/>
      <c r="W37692" s="287"/>
      <c r="Z37692" s="289"/>
    </row>
    <row r="37693" spans="22:26">
      <c r="V37693" s="288"/>
      <c r="W37693" s="287"/>
      <c r="Z37693" s="289"/>
    </row>
    <row r="37694" spans="22:26">
      <c r="V37694" s="288"/>
      <c r="W37694" s="287"/>
      <c r="Z37694" s="289"/>
    </row>
    <row r="37695" spans="22:26">
      <c r="V37695" s="288"/>
      <c r="W37695" s="287"/>
      <c r="Z37695" s="289"/>
    </row>
    <row r="37696" spans="22:26">
      <c r="V37696" s="288"/>
      <c r="W37696" s="287"/>
      <c r="Z37696" s="289"/>
    </row>
    <row r="37697" spans="22:26">
      <c r="V37697" s="288"/>
      <c r="W37697" s="287"/>
      <c r="Z37697" s="289"/>
    </row>
    <row r="37698" spans="22:26">
      <c r="V37698" s="288"/>
      <c r="W37698" s="287"/>
      <c r="Z37698" s="289"/>
    </row>
    <row r="37699" spans="22:26">
      <c r="V37699" s="288"/>
      <c r="W37699" s="287"/>
      <c r="Z37699" s="289"/>
    </row>
    <row r="37700" spans="22:26">
      <c r="V37700" s="288"/>
      <c r="W37700" s="287"/>
      <c r="Z37700" s="289"/>
    </row>
    <row r="37701" spans="22:26">
      <c r="V37701" s="288"/>
      <c r="W37701" s="287"/>
      <c r="Z37701" s="289"/>
    </row>
    <row r="37702" spans="22:26">
      <c r="V37702" s="288"/>
      <c r="W37702" s="287"/>
      <c r="Z37702" s="289"/>
    </row>
    <row r="37703" spans="22:26">
      <c r="V37703" s="288"/>
      <c r="W37703" s="287"/>
      <c r="Z37703" s="289"/>
    </row>
    <row r="37704" spans="22:26">
      <c r="V37704" s="288"/>
      <c r="W37704" s="287"/>
      <c r="Z37704" s="289"/>
    </row>
    <row r="37705" spans="22:26">
      <c r="V37705" s="288"/>
      <c r="W37705" s="287"/>
      <c r="Z37705" s="289"/>
    </row>
    <row r="37706" spans="22:26">
      <c r="V37706" s="288"/>
      <c r="W37706" s="287"/>
      <c r="Z37706" s="289"/>
    </row>
    <row r="37707" spans="22:26">
      <c r="V37707" s="288"/>
      <c r="W37707" s="287"/>
      <c r="Z37707" s="289"/>
    </row>
    <row r="37708" spans="22:26">
      <c r="V37708" s="288"/>
      <c r="W37708" s="287"/>
      <c r="Z37708" s="289"/>
    </row>
    <row r="37709" spans="22:26">
      <c r="V37709" s="288"/>
      <c r="W37709" s="287"/>
      <c r="Z37709" s="289"/>
    </row>
    <row r="37710" spans="22:26">
      <c r="V37710" s="288"/>
      <c r="W37710" s="287"/>
      <c r="Z37710" s="289"/>
    </row>
    <row r="37711" spans="22:26">
      <c r="V37711" s="288"/>
      <c r="W37711" s="287"/>
      <c r="Z37711" s="289"/>
    </row>
    <row r="37712" spans="22:26">
      <c r="V37712" s="288"/>
      <c r="W37712" s="287"/>
      <c r="Z37712" s="289"/>
    </row>
    <row r="37713" spans="22:26">
      <c r="V37713" s="288"/>
      <c r="W37713" s="287"/>
      <c r="Z37713" s="289"/>
    </row>
    <row r="37714" spans="22:26">
      <c r="V37714" s="288"/>
      <c r="W37714" s="287"/>
      <c r="Z37714" s="289"/>
    </row>
    <row r="37715" spans="22:26">
      <c r="V37715" s="288"/>
      <c r="W37715" s="287"/>
      <c r="Z37715" s="289"/>
    </row>
    <row r="37716" spans="22:26">
      <c r="V37716" s="288"/>
      <c r="W37716" s="287"/>
      <c r="Z37716" s="289"/>
    </row>
    <row r="37717" spans="22:26">
      <c r="V37717" s="288"/>
      <c r="W37717" s="287"/>
      <c r="Z37717" s="289"/>
    </row>
    <row r="37718" spans="22:26">
      <c r="V37718" s="288"/>
      <c r="W37718" s="287"/>
      <c r="Z37718" s="289"/>
    </row>
    <row r="37719" spans="22:26">
      <c r="V37719" s="288"/>
      <c r="W37719" s="287"/>
      <c r="Z37719" s="289"/>
    </row>
    <row r="37720" spans="22:26">
      <c r="V37720" s="288"/>
      <c r="W37720" s="287"/>
      <c r="Z37720" s="289"/>
    </row>
    <row r="37721" spans="22:26">
      <c r="V37721" s="288"/>
      <c r="W37721" s="287"/>
      <c r="Z37721" s="289"/>
    </row>
    <row r="37722" spans="22:26">
      <c r="V37722" s="288"/>
      <c r="W37722" s="287"/>
      <c r="Z37722" s="289"/>
    </row>
    <row r="37723" spans="22:26">
      <c r="V37723" s="288"/>
      <c r="W37723" s="287"/>
      <c r="Z37723" s="289"/>
    </row>
    <row r="37724" spans="22:26">
      <c r="V37724" s="288"/>
      <c r="W37724" s="287"/>
      <c r="Z37724" s="289"/>
    </row>
    <row r="37725" spans="22:26">
      <c r="V37725" s="288"/>
      <c r="W37725" s="287"/>
      <c r="Z37725" s="289"/>
    </row>
    <row r="37726" spans="22:26">
      <c r="V37726" s="288"/>
      <c r="W37726" s="287"/>
      <c r="Z37726" s="289"/>
    </row>
    <row r="37727" spans="22:26">
      <c r="V37727" s="288"/>
      <c r="W37727" s="287"/>
      <c r="Z37727" s="289"/>
    </row>
    <row r="37728" spans="22:26">
      <c r="V37728" s="288"/>
      <c r="W37728" s="287"/>
      <c r="Z37728" s="289"/>
    </row>
    <row r="37729" spans="22:26">
      <c r="V37729" s="288"/>
      <c r="W37729" s="287"/>
      <c r="Z37729" s="289"/>
    </row>
    <row r="37730" spans="22:26">
      <c r="V37730" s="288"/>
      <c r="W37730" s="287"/>
      <c r="Z37730" s="289"/>
    </row>
    <row r="37731" spans="22:26">
      <c r="V37731" s="288"/>
      <c r="W37731" s="287"/>
      <c r="Z37731" s="289"/>
    </row>
    <row r="37732" spans="22:26">
      <c r="V37732" s="288"/>
      <c r="W37732" s="287"/>
      <c r="Z37732" s="289"/>
    </row>
    <row r="37733" spans="22:26">
      <c r="V37733" s="288"/>
      <c r="W37733" s="287"/>
      <c r="Z37733" s="289"/>
    </row>
    <row r="37734" spans="22:26">
      <c r="V37734" s="288"/>
      <c r="W37734" s="287"/>
      <c r="Z37734" s="289"/>
    </row>
    <row r="37735" spans="22:26">
      <c r="V37735" s="288"/>
      <c r="W37735" s="287"/>
      <c r="Z37735" s="289"/>
    </row>
    <row r="37736" spans="22:26">
      <c r="V37736" s="288"/>
      <c r="W37736" s="287"/>
      <c r="Z37736" s="289"/>
    </row>
    <row r="37737" spans="22:26">
      <c r="V37737" s="288"/>
      <c r="W37737" s="287"/>
      <c r="Z37737" s="289"/>
    </row>
    <row r="37738" spans="22:26">
      <c r="V37738" s="288"/>
      <c r="W37738" s="287"/>
      <c r="Z37738" s="289"/>
    </row>
    <row r="37739" spans="22:26">
      <c r="V37739" s="288"/>
      <c r="W37739" s="287"/>
      <c r="Z37739" s="289"/>
    </row>
    <row r="37740" spans="22:26">
      <c r="V37740" s="288"/>
      <c r="W37740" s="287"/>
      <c r="Z37740" s="289"/>
    </row>
    <row r="37741" spans="22:26">
      <c r="V37741" s="288"/>
      <c r="W37741" s="287"/>
      <c r="Z37741" s="289"/>
    </row>
    <row r="37742" spans="22:26">
      <c r="V37742" s="288"/>
      <c r="W37742" s="287"/>
      <c r="Z37742" s="289"/>
    </row>
    <row r="37743" spans="22:26">
      <c r="V37743" s="288"/>
      <c r="W37743" s="287"/>
      <c r="Z37743" s="289"/>
    </row>
    <row r="37744" spans="22:26">
      <c r="V37744" s="288"/>
      <c r="W37744" s="287"/>
      <c r="Z37744" s="289"/>
    </row>
    <row r="37745" spans="22:26">
      <c r="V37745" s="288"/>
      <c r="W37745" s="287"/>
      <c r="Z37745" s="289"/>
    </row>
    <row r="37746" spans="22:26">
      <c r="V37746" s="288"/>
      <c r="W37746" s="287"/>
      <c r="Z37746" s="289"/>
    </row>
    <row r="37747" spans="22:26">
      <c r="V37747" s="288"/>
      <c r="W37747" s="287"/>
      <c r="Z37747" s="289"/>
    </row>
    <row r="37748" spans="22:26">
      <c r="V37748" s="288"/>
      <c r="W37748" s="287"/>
      <c r="Z37748" s="289"/>
    </row>
    <row r="37749" spans="22:26">
      <c r="V37749" s="288"/>
      <c r="W37749" s="287"/>
      <c r="Z37749" s="289"/>
    </row>
    <row r="37750" spans="22:26">
      <c r="V37750" s="288"/>
      <c r="W37750" s="287"/>
      <c r="Z37750" s="289"/>
    </row>
    <row r="37751" spans="22:26">
      <c r="V37751" s="288"/>
      <c r="W37751" s="287"/>
      <c r="Z37751" s="289"/>
    </row>
    <row r="37752" spans="22:26">
      <c r="V37752" s="288"/>
      <c r="W37752" s="287"/>
      <c r="Z37752" s="289"/>
    </row>
    <row r="37753" spans="22:26">
      <c r="V37753" s="288"/>
      <c r="W37753" s="287"/>
      <c r="Z37753" s="289"/>
    </row>
    <row r="37754" spans="22:26">
      <c r="V37754" s="288"/>
      <c r="W37754" s="287"/>
      <c r="Z37754" s="289"/>
    </row>
    <row r="37755" spans="22:26">
      <c r="V37755" s="288"/>
      <c r="W37755" s="287"/>
      <c r="Z37755" s="289"/>
    </row>
    <row r="37756" spans="22:26">
      <c r="V37756" s="288"/>
      <c r="W37756" s="287"/>
      <c r="Z37756" s="289"/>
    </row>
    <row r="37757" spans="22:26">
      <c r="V37757" s="288"/>
      <c r="W37757" s="287"/>
      <c r="Z37757" s="289"/>
    </row>
    <row r="37758" spans="22:26">
      <c r="V37758" s="288"/>
      <c r="W37758" s="287"/>
      <c r="Z37758" s="289"/>
    </row>
    <row r="37759" spans="22:26">
      <c r="V37759" s="288"/>
      <c r="W37759" s="287"/>
      <c r="Z37759" s="289"/>
    </row>
    <row r="37760" spans="22:26">
      <c r="V37760" s="288"/>
      <c r="W37760" s="287"/>
      <c r="Z37760" s="289"/>
    </row>
    <row r="37761" spans="22:26">
      <c r="V37761" s="288"/>
      <c r="W37761" s="287"/>
      <c r="Z37761" s="289"/>
    </row>
    <row r="37762" spans="22:26">
      <c r="V37762" s="288"/>
      <c r="W37762" s="287"/>
      <c r="Z37762" s="289"/>
    </row>
    <row r="37763" spans="22:26">
      <c r="V37763" s="288"/>
      <c r="W37763" s="287"/>
      <c r="Z37763" s="289"/>
    </row>
    <row r="37764" spans="22:26">
      <c r="V37764" s="288"/>
      <c r="W37764" s="287"/>
      <c r="Z37764" s="289"/>
    </row>
    <row r="37765" spans="22:26">
      <c r="V37765" s="288"/>
      <c r="W37765" s="287"/>
      <c r="Z37765" s="289"/>
    </row>
    <row r="37766" spans="22:26">
      <c r="V37766" s="288"/>
      <c r="W37766" s="287"/>
      <c r="Z37766" s="289"/>
    </row>
    <row r="37767" spans="22:26">
      <c r="V37767" s="288"/>
      <c r="W37767" s="287"/>
      <c r="Z37767" s="289"/>
    </row>
    <row r="37768" spans="22:26">
      <c r="V37768" s="288"/>
      <c r="W37768" s="287"/>
      <c r="Z37768" s="289"/>
    </row>
    <row r="37769" spans="22:26">
      <c r="V37769" s="288"/>
      <c r="W37769" s="287"/>
      <c r="Z37769" s="289"/>
    </row>
    <row r="37770" spans="22:26">
      <c r="V37770" s="288"/>
      <c r="W37770" s="287"/>
      <c r="Z37770" s="289"/>
    </row>
    <row r="37771" spans="22:26">
      <c r="V37771" s="288"/>
      <c r="W37771" s="287"/>
      <c r="Z37771" s="289"/>
    </row>
    <row r="37772" spans="22:26">
      <c r="V37772" s="288"/>
      <c r="W37772" s="287"/>
      <c r="Z37772" s="289"/>
    </row>
    <row r="37773" spans="22:26">
      <c r="V37773" s="288"/>
      <c r="W37773" s="287"/>
      <c r="Z37773" s="289"/>
    </row>
    <row r="37774" spans="22:26">
      <c r="V37774" s="288"/>
      <c r="W37774" s="287"/>
      <c r="Z37774" s="289"/>
    </row>
    <row r="37775" spans="22:26">
      <c r="V37775" s="288"/>
      <c r="W37775" s="287"/>
      <c r="Z37775" s="289"/>
    </row>
    <row r="37776" spans="22:26">
      <c r="V37776" s="288"/>
      <c r="W37776" s="287"/>
      <c r="Z37776" s="289"/>
    </row>
    <row r="37777" spans="22:26">
      <c r="V37777" s="288"/>
      <c r="W37777" s="287"/>
      <c r="Z37777" s="289"/>
    </row>
    <row r="37778" spans="22:26">
      <c r="V37778" s="288"/>
      <c r="W37778" s="287"/>
      <c r="Z37778" s="289"/>
    </row>
    <row r="37779" spans="22:26">
      <c r="V37779" s="288"/>
      <c r="W37779" s="287"/>
      <c r="Z37779" s="289"/>
    </row>
    <row r="37780" spans="22:26">
      <c r="V37780" s="288"/>
      <c r="W37780" s="287"/>
      <c r="Z37780" s="289"/>
    </row>
    <row r="37781" spans="22:26">
      <c r="V37781" s="288"/>
      <c r="W37781" s="287"/>
      <c r="Z37781" s="289"/>
    </row>
    <row r="37782" spans="22:26">
      <c r="V37782" s="288"/>
      <c r="W37782" s="287"/>
      <c r="Z37782" s="289"/>
    </row>
    <row r="37783" spans="22:26">
      <c r="V37783" s="288"/>
      <c r="W37783" s="287"/>
      <c r="Z37783" s="289"/>
    </row>
    <row r="37784" spans="22:26">
      <c r="V37784" s="288"/>
      <c r="W37784" s="287"/>
      <c r="Z37784" s="289"/>
    </row>
    <row r="37785" spans="22:26">
      <c r="V37785" s="288"/>
      <c r="W37785" s="287"/>
      <c r="Z37785" s="289"/>
    </row>
    <row r="37786" spans="22:26">
      <c r="V37786" s="288"/>
      <c r="W37786" s="287"/>
      <c r="Z37786" s="289"/>
    </row>
    <row r="37787" spans="22:26">
      <c r="V37787" s="288"/>
      <c r="W37787" s="287"/>
      <c r="Z37787" s="289"/>
    </row>
    <row r="37788" spans="22:26">
      <c r="V37788" s="288"/>
      <c r="W37788" s="287"/>
      <c r="Z37788" s="289"/>
    </row>
    <row r="37789" spans="22:26">
      <c r="V37789" s="288"/>
      <c r="W37789" s="287"/>
      <c r="Z37789" s="289"/>
    </row>
    <row r="37790" spans="22:26">
      <c r="V37790" s="288"/>
      <c r="W37790" s="287"/>
      <c r="Z37790" s="289"/>
    </row>
    <row r="37791" spans="22:26">
      <c r="V37791" s="288"/>
      <c r="W37791" s="287"/>
      <c r="Z37791" s="289"/>
    </row>
    <row r="37792" spans="22:26">
      <c r="V37792" s="288"/>
      <c r="W37792" s="287"/>
      <c r="Z37792" s="289"/>
    </row>
    <row r="37793" spans="22:26">
      <c r="V37793" s="288"/>
      <c r="W37793" s="287"/>
      <c r="Z37793" s="289"/>
    </row>
    <row r="37794" spans="22:26">
      <c r="V37794" s="288"/>
      <c r="W37794" s="287"/>
      <c r="Z37794" s="289"/>
    </row>
    <row r="37795" spans="22:26">
      <c r="V37795" s="288"/>
      <c r="W37795" s="287"/>
      <c r="Z37795" s="289"/>
    </row>
    <row r="37796" spans="22:26">
      <c r="V37796" s="288"/>
      <c r="W37796" s="287"/>
      <c r="Z37796" s="289"/>
    </row>
    <row r="37797" spans="22:26">
      <c r="V37797" s="288"/>
      <c r="W37797" s="287"/>
      <c r="Z37797" s="289"/>
    </row>
    <row r="37798" spans="22:26">
      <c r="V37798" s="288"/>
      <c r="W37798" s="287"/>
      <c r="Z37798" s="289"/>
    </row>
    <row r="37799" spans="22:26">
      <c r="V37799" s="288"/>
      <c r="W37799" s="287"/>
      <c r="Z37799" s="289"/>
    </row>
    <row r="37800" spans="22:26">
      <c r="V37800" s="288"/>
      <c r="W37800" s="287"/>
      <c r="Z37800" s="289"/>
    </row>
    <row r="37801" spans="22:26">
      <c r="V37801" s="288"/>
      <c r="W37801" s="287"/>
      <c r="Z37801" s="289"/>
    </row>
    <row r="37802" spans="22:26">
      <c r="V37802" s="288"/>
      <c r="W37802" s="287"/>
      <c r="Z37802" s="289"/>
    </row>
    <row r="37803" spans="22:26">
      <c r="V37803" s="288"/>
      <c r="W37803" s="287"/>
      <c r="Z37803" s="289"/>
    </row>
    <row r="37804" spans="22:26">
      <c r="V37804" s="288"/>
      <c r="W37804" s="287"/>
      <c r="Z37804" s="289"/>
    </row>
    <row r="37805" spans="22:26">
      <c r="V37805" s="288"/>
      <c r="W37805" s="287"/>
      <c r="Z37805" s="289"/>
    </row>
    <row r="37806" spans="22:26">
      <c r="V37806" s="288"/>
      <c r="W37806" s="287"/>
      <c r="Z37806" s="289"/>
    </row>
    <row r="37807" spans="22:26">
      <c r="V37807" s="288"/>
      <c r="W37807" s="287"/>
      <c r="Z37807" s="289"/>
    </row>
    <row r="37808" spans="22:26">
      <c r="V37808" s="288"/>
      <c r="W37808" s="287"/>
      <c r="Z37808" s="289"/>
    </row>
    <row r="37809" spans="22:26">
      <c r="V37809" s="288"/>
      <c r="W37809" s="287"/>
      <c r="Z37809" s="289"/>
    </row>
    <row r="37810" spans="22:26">
      <c r="V37810" s="288"/>
      <c r="W37810" s="287"/>
      <c r="Z37810" s="289"/>
    </row>
    <row r="37811" spans="22:26">
      <c r="V37811" s="288"/>
      <c r="W37811" s="287"/>
      <c r="Z37811" s="289"/>
    </row>
    <row r="37812" spans="22:26">
      <c r="V37812" s="288"/>
      <c r="W37812" s="287"/>
      <c r="Z37812" s="289"/>
    </row>
    <row r="37813" spans="22:26">
      <c r="V37813" s="288"/>
      <c r="W37813" s="287"/>
      <c r="Z37813" s="289"/>
    </row>
    <row r="37814" spans="22:26">
      <c r="V37814" s="288"/>
      <c r="W37814" s="287"/>
      <c r="Z37814" s="289"/>
    </row>
    <row r="37815" spans="22:26">
      <c r="V37815" s="288"/>
      <c r="W37815" s="287"/>
      <c r="Z37815" s="289"/>
    </row>
    <row r="37816" spans="22:26">
      <c r="V37816" s="288"/>
      <c r="W37816" s="287"/>
      <c r="Z37816" s="289"/>
    </row>
    <row r="37817" spans="22:26">
      <c r="V37817" s="288"/>
      <c r="W37817" s="287"/>
      <c r="Z37817" s="289"/>
    </row>
    <row r="37818" spans="22:26">
      <c r="V37818" s="288"/>
      <c r="W37818" s="287"/>
      <c r="Z37818" s="289"/>
    </row>
    <row r="37819" spans="22:26">
      <c r="V37819" s="288"/>
      <c r="W37819" s="287"/>
      <c r="Z37819" s="289"/>
    </row>
    <row r="37820" spans="22:26">
      <c r="V37820" s="288"/>
      <c r="W37820" s="287"/>
      <c r="Z37820" s="289"/>
    </row>
    <row r="37821" spans="22:26">
      <c r="V37821" s="288"/>
      <c r="W37821" s="287"/>
      <c r="Z37821" s="289"/>
    </row>
    <row r="37822" spans="22:26">
      <c r="V37822" s="288"/>
      <c r="W37822" s="287"/>
      <c r="Z37822" s="289"/>
    </row>
    <row r="37823" spans="22:26">
      <c r="V37823" s="288"/>
      <c r="W37823" s="287"/>
      <c r="Z37823" s="289"/>
    </row>
    <row r="37824" spans="22:26">
      <c r="V37824" s="288"/>
      <c r="W37824" s="287"/>
      <c r="Z37824" s="289"/>
    </row>
    <row r="37825" spans="22:26">
      <c r="V37825" s="288"/>
      <c r="W37825" s="287"/>
      <c r="Z37825" s="289"/>
    </row>
    <row r="37826" spans="22:26">
      <c r="V37826" s="288"/>
      <c r="W37826" s="287"/>
      <c r="Z37826" s="289"/>
    </row>
    <row r="37827" spans="22:26">
      <c r="V37827" s="288"/>
      <c r="W37827" s="287"/>
      <c r="Z37827" s="289"/>
    </row>
    <row r="37828" spans="22:26">
      <c r="V37828" s="288"/>
      <c r="W37828" s="287"/>
      <c r="Z37828" s="289"/>
    </row>
    <row r="37829" spans="22:26">
      <c r="V37829" s="288"/>
      <c r="W37829" s="287"/>
      <c r="Z37829" s="289"/>
    </row>
    <row r="37830" spans="22:26">
      <c r="V37830" s="288"/>
      <c r="W37830" s="287"/>
      <c r="Z37830" s="289"/>
    </row>
    <row r="37831" spans="22:26">
      <c r="V37831" s="288"/>
      <c r="W37831" s="287"/>
      <c r="Z37831" s="289"/>
    </row>
    <row r="37832" spans="22:26">
      <c r="V37832" s="288"/>
      <c r="W37832" s="287"/>
      <c r="Z37832" s="289"/>
    </row>
    <row r="37833" spans="22:26">
      <c r="V37833" s="288"/>
      <c r="W37833" s="287"/>
      <c r="Z37833" s="289"/>
    </row>
    <row r="37834" spans="22:26">
      <c r="V37834" s="288"/>
      <c r="W37834" s="287"/>
      <c r="Z37834" s="289"/>
    </row>
    <row r="37835" spans="22:26">
      <c r="V37835" s="288"/>
      <c r="W37835" s="287"/>
      <c r="Z37835" s="289"/>
    </row>
    <row r="37836" spans="22:26">
      <c r="V37836" s="288"/>
      <c r="W37836" s="287"/>
      <c r="Z37836" s="289"/>
    </row>
    <row r="37837" spans="22:26">
      <c r="V37837" s="288"/>
      <c r="W37837" s="287"/>
      <c r="Z37837" s="289"/>
    </row>
    <row r="37838" spans="22:26">
      <c r="V37838" s="288"/>
      <c r="W37838" s="287"/>
      <c r="Z37838" s="289"/>
    </row>
    <row r="37839" spans="22:26">
      <c r="V37839" s="288"/>
      <c r="W37839" s="287"/>
      <c r="Z37839" s="289"/>
    </row>
    <row r="37840" spans="22:26">
      <c r="V37840" s="288"/>
      <c r="W37840" s="287"/>
      <c r="Z37840" s="289"/>
    </row>
    <row r="37841" spans="22:26">
      <c r="V37841" s="288"/>
      <c r="W37841" s="287"/>
      <c r="Z37841" s="289"/>
    </row>
    <row r="37842" spans="22:26">
      <c r="V37842" s="288"/>
      <c r="W37842" s="287"/>
      <c r="Z37842" s="289"/>
    </row>
    <row r="37843" spans="22:26">
      <c r="V37843" s="288"/>
      <c r="W37843" s="287"/>
      <c r="Z37843" s="289"/>
    </row>
    <row r="37844" spans="22:26">
      <c r="V37844" s="288"/>
      <c r="W37844" s="287"/>
      <c r="Z37844" s="289"/>
    </row>
    <row r="37845" spans="22:26">
      <c r="V37845" s="288"/>
      <c r="W37845" s="287"/>
      <c r="Z37845" s="289"/>
    </row>
    <row r="37846" spans="22:26">
      <c r="V37846" s="288"/>
      <c r="W37846" s="287"/>
      <c r="Z37846" s="289"/>
    </row>
    <row r="37847" spans="22:26">
      <c r="V37847" s="288"/>
      <c r="W37847" s="287"/>
      <c r="Z37847" s="289"/>
    </row>
    <row r="37848" spans="22:26">
      <c r="V37848" s="288"/>
      <c r="W37848" s="287"/>
      <c r="Z37848" s="289"/>
    </row>
    <row r="37849" spans="22:26">
      <c r="V37849" s="288"/>
      <c r="W37849" s="287"/>
      <c r="Z37849" s="289"/>
    </row>
    <row r="37850" spans="22:26">
      <c r="V37850" s="288"/>
      <c r="W37850" s="287"/>
      <c r="Z37850" s="289"/>
    </row>
    <row r="37851" spans="22:26">
      <c r="V37851" s="288"/>
      <c r="W37851" s="287"/>
      <c r="Z37851" s="289"/>
    </row>
    <row r="37852" spans="22:26">
      <c r="V37852" s="288"/>
      <c r="W37852" s="287"/>
      <c r="Z37852" s="289"/>
    </row>
    <row r="37853" spans="22:26">
      <c r="V37853" s="288"/>
      <c r="W37853" s="287"/>
      <c r="Z37853" s="289"/>
    </row>
    <row r="37854" spans="22:26">
      <c r="V37854" s="288"/>
      <c r="W37854" s="287"/>
      <c r="Z37854" s="289"/>
    </row>
    <row r="37855" spans="22:26">
      <c r="V37855" s="288"/>
      <c r="W37855" s="287"/>
      <c r="Z37855" s="289"/>
    </row>
    <row r="37856" spans="22:26">
      <c r="V37856" s="288"/>
      <c r="W37856" s="287"/>
      <c r="Z37856" s="289"/>
    </row>
    <row r="37857" spans="22:26">
      <c r="V37857" s="288"/>
      <c r="W37857" s="287"/>
      <c r="Z37857" s="289"/>
    </row>
    <row r="37858" spans="22:26">
      <c r="V37858" s="288"/>
      <c r="W37858" s="287"/>
      <c r="Z37858" s="289"/>
    </row>
    <row r="37859" spans="22:26">
      <c r="V37859" s="288"/>
      <c r="W37859" s="287"/>
      <c r="Z37859" s="289"/>
    </row>
    <row r="37860" spans="22:26">
      <c r="V37860" s="288"/>
      <c r="W37860" s="287"/>
      <c r="Z37860" s="289"/>
    </row>
    <row r="37861" spans="22:26">
      <c r="V37861" s="288"/>
      <c r="W37861" s="287"/>
      <c r="Z37861" s="289"/>
    </row>
    <row r="37862" spans="22:26">
      <c r="V37862" s="288"/>
      <c r="W37862" s="287"/>
      <c r="Z37862" s="289"/>
    </row>
    <row r="37863" spans="22:26">
      <c r="V37863" s="288"/>
      <c r="W37863" s="287"/>
      <c r="Z37863" s="289"/>
    </row>
    <row r="37864" spans="22:26">
      <c r="V37864" s="288"/>
      <c r="W37864" s="287"/>
      <c r="Z37864" s="289"/>
    </row>
    <row r="37865" spans="22:26">
      <c r="V37865" s="288"/>
      <c r="W37865" s="287"/>
      <c r="Z37865" s="289"/>
    </row>
    <row r="37866" spans="22:26">
      <c r="V37866" s="288"/>
      <c r="W37866" s="287"/>
      <c r="Z37866" s="289"/>
    </row>
    <row r="37867" spans="22:26">
      <c r="V37867" s="288"/>
      <c r="W37867" s="287"/>
      <c r="Z37867" s="289"/>
    </row>
    <row r="37868" spans="22:26">
      <c r="V37868" s="288"/>
      <c r="W37868" s="287"/>
      <c r="Z37868" s="289"/>
    </row>
    <row r="37869" spans="22:26">
      <c r="V37869" s="288"/>
      <c r="W37869" s="287"/>
      <c r="Z37869" s="289"/>
    </row>
    <row r="37870" spans="22:26">
      <c r="V37870" s="288"/>
      <c r="W37870" s="287"/>
      <c r="Z37870" s="289"/>
    </row>
    <row r="37871" spans="22:26">
      <c r="V37871" s="288"/>
      <c r="W37871" s="287"/>
      <c r="Z37871" s="289"/>
    </row>
    <row r="37872" spans="22:26">
      <c r="V37872" s="288"/>
      <c r="W37872" s="287"/>
      <c r="Z37872" s="289"/>
    </row>
    <row r="37873" spans="22:26">
      <c r="V37873" s="288"/>
      <c r="W37873" s="287"/>
      <c r="Z37873" s="289"/>
    </row>
    <row r="37874" spans="22:26">
      <c r="V37874" s="288"/>
      <c r="W37874" s="287"/>
      <c r="Z37874" s="289"/>
    </row>
    <row r="37875" spans="22:26">
      <c r="V37875" s="288"/>
      <c r="W37875" s="287"/>
      <c r="Z37875" s="289"/>
    </row>
    <row r="37876" spans="22:26">
      <c r="V37876" s="288"/>
      <c r="W37876" s="287"/>
      <c r="Z37876" s="289"/>
    </row>
    <row r="37877" spans="22:26">
      <c r="V37877" s="288"/>
      <c r="W37877" s="287"/>
      <c r="Z37877" s="289"/>
    </row>
    <row r="37878" spans="22:26">
      <c r="V37878" s="288"/>
      <c r="W37878" s="287"/>
      <c r="Z37878" s="289"/>
    </row>
    <row r="37879" spans="22:26">
      <c r="V37879" s="288"/>
      <c r="W37879" s="287"/>
      <c r="Z37879" s="289"/>
    </row>
    <row r="37880" spans="22:26">
      <c r="V37880" s="288"/>
      <c r="W37880" s="287"/>
      <c r="Z37880" s="289"/>
    </row>
    <row r="37881" spans="22:26">
      <c r="V37881" s="288"/>
      <c r="W37881" s="287"/>
      <c r="Z37881" s="289"/>
    </row>
    <row r="37882" spans="22:26">
      <c r="V37882" s="288"/>
      <c r="W37882" s="287"/>
      <c r="Z37882" s="289"/>
    </row>
    <row r="37883" spans="22:26">
      <c r="V37883" s="288"/>
      <c r="W37883" s="287"/>
      <c r="Z37883" s="289"/>
    </row>
    <row r="37884" spans="22:26">
      <c r="V37884" s="288"/>
      <c r="W37884" s="287"/>
      <c r="Z37884" s="289"/>
    </row>
    <row r="37885" spans="22:26">
      <c r="V37885" s="288"/>
      <c r="W37885" s="287"/>
      <c r="Z37885" s="289"/>
    </row>
    <row r="37886" spans="22:26">
      <c r="V37886" s="288"/>
      <c r="W37886" s="287"/>
      <c r="Z37886" s="289"/>
    </row>
    <row r="37887" spans="22:26">
      <c r="V37887" s="288"/>
      <c r="W37887" s="287"/>
      <c r="Z37887" s="289"/>
    </row>
    <row r="37888" spans="22:26">
      <c r="V37888" s="288"/>
      <c r="W37888" s="287"/>
      <c r="Z37888" s="289"/>
    </row>
    <row r="37889" spans="22:26">
      <c r="V37889" s="288"/>
      <c r="W37889" s="287"/>
      <c r="Z37889" s="289"/>
    </row>
    <row r="37890" spans="22:26">
      <c r="V37890" s="288"/>
      <c r="W37890" s="287"/>
      <c r="Z37890" s="289"/>
    </row>
    <row r="37891" spans="22:26">
      <c r="V37891" s="288"/>
      <c r="W37891" s="287"/>
      <c r="Z37891" s="289"/>
    </row>
    <row r="37892" spans="22:26">
      <c r="V37892" s="288"/>
      <c r="W37892" s="287"/>
      <c r="Z37892" s="289"/>
    </row>
    <row r="37893" spans="22:26">
      <c r="V37893" s="288"/>
      <c r="W37893" s="287"/>
      <c r="Z37893" s="289"/>
    </row>
    <row r="37894" spans="22:26">
      <c r="V37894" s="288"/>
      <c r="W37894" s="287"/>
      <c r="Z37894" s="289"/>
    </row>
    <row r="37895" spans="22:26">
      <c r="V37895" s="288"/>
      <c r="W37895" s="287"/>
      <c r="Z37895" s="289"/>
    </row>
    <row r="37896" spans="22:26">
      <c r="V37896" s="288"/>
      <c r="W37896" s="287"/>
      <c r="Z37896" s="289"/>
    </row>
    <row r="37897" spans="22:26">
      <c r="V37897" s="288"/>
      <c r="W37897" s="287"/>
      <c r="Z37897" s="289"/>
    </row>
    <row r="37898" spans="22:26">
      <c r="V37898" s="288"/>
      <c r="W37898" s="287"/>
      <c r="Z37898" s="289"/>
    </row>
    <row r="37899" spans="22:26">
      <c r="V37899" s="288"/>
      <c r="W37899" s="287"/>
      <c r="Z37899" s="289"/>
    </row>
    <row r="37900" spans="22:26">
      <c r="V37900" s="288"/>
      <c r="W37900" s="287"/>
      <c r="Z37900" s="289"/>
    </row>
    <row r="37901" spans="22:26">
      <c r="V37901" s="288"/>
      <c r="W37901" s="287"/>
      <c r="Z37901" s="289"/>
    </row>
    <row r="37902" spans="22:26">
      <c r="V37902" s="288"/>
      <c r="W37902" s="287"/>
      <c r="Z37902" s="289"/>
    </row>
    <row r="37903" spans="22:26">
      <c r="V37903" s="288"/>
      <c r="W37903" s="287"/>
      <c r="Z37903" s="289"/>
    </row>
    <row r="37904" spans="22:26">
      <c r="V37904" s="288"/>
      <c r="W37904" s="287"/>
      <c r="Z37904" s="289"/>
    </row>
    <row r="37905" spans="22:26">
      <c r="V37905" s="288"/>
      <c r="W37905" s="287"/>
      <c r="Z37905" s="289"/>
    </row>
    <row r="37906" spans="22:26">
      <c r="V37906" s="288"/>
      <c r="W37906" s="287"/>
      <c r="Z37906" s="289"/>
    </row>
    <row r="37907" spans="22:26">
      <c r="V37907" s="288"/>
      <c r="W37907" s="287"/>
      <c r="Z37907" s="289"/>
    </row>
    <row r="37908" spans="22:26">
      <c r="V37908" s="288"/>
      <c r="W37908" s="287"/>
      <c r="Z37908" s="289"/>
    </row>
    <row r="37909" spans="22:26">
      <c r="V37909" s="288"/>
      <c r="W37909" s="287"/>
      <c r="Z37909" s="289"/>
    </row>
    <row r="37910" spans="22:26">
      <c r="V37910" s="288"/>
      <c r="W37910" s="287"/>
      <c r="Z37910" s="289"/>
    </row>
    <row r="37911" spans="22:26">
      <c r="V37911" s="288"/>
      <c r="W37911" s="287"/>
      <c r="Z37911" s="289"/>
    </row>
    <row r="37912" spans="22:26">
      <c r="V37912" s="288"/>
      <c r="W37912" s="287"/>
      <c r="Z37912" s="289"/>
    </row>
    <row r="37913" spans="22:26">
      <c r="V37913" s="288"/>
      <c r="W37913" s="287"/>
      <c r="Z37913" s="289"/>
    </row>
    <row r="37914" spans="22:26">
      <c r="V37914" s="288"/>
      <c r="W37914" s="287"/>
      <c r="Z37914" s="289"/>
    </row>
    <row r="37915" spans="22:26">
      <c r="V37915" s="288"/>
      <c r="W37915" s="287"/>
      <c r="Z37915" s="289"/>
    </row>
    <row r="37916" spans="22:26">
      <c r="V37916" s="288"/>
      <c r="W37916" s="287"/>
      <c r="Z37916" s="289"/>
    </row>
    <row r="37917" spans="22:26">
      <c r="V37917" s="288"/>
      <c r="W37917" s="287"/>
      <c r="Z37917" s="289"/>
    </row>
    <row r="37918" spans="22:26">
      <c r="V37918" s="288"/>
      <c r="W37918" s="287"/>
      <c r="Z37918" s="289"/>
    </row>
    <row r="37919" spans="22:26">
      <c r="V37919" s="288"/>
      <c r="W37919" s="287"/>
      <c r="Z37919" s="289"/>
    </row>
    <row r="37920" spans="22:26">
      <c r="V37920" s="288"/>
      <c r="W37920" s="287"/>
      <c r="Z37920" s="289"/>
    </row>
    <row r="37921" spans="22:26">
      <c r="V37921" s="288"/>
      <c r="W37921" s="287"/>
      <c r="Z37921" s="289"/>
    </row>
    <row r="37922" spans="22:26">
      <c r="V37922" s="288"/>
      <c r="W37922" s="287"/>
      <c r="Z37922" s="289"/>
    </row>
    <row r="37923" spans="22:26">
      <c r="V37923" s="288"/>
      <c r="W37923" s="287"/>
      <c r="Z37923" s="289"/>
    </row>
    <row r="37924" spans="22:26">
      <c r="V37924" s="288"/>
      <c r="W37924" s="287"/>
      <c r="Z37924" s="289"/>
    </row>
    <row r="37925" spans="22:26">
      <c r="V37925" s="288"/>
      <c r="W37925" s="287"/>
      <c r="Z37925" s="289"/>
    </row>
    <row r="37926" spans="22:26">
      <c r="V37926" s="288"/>
      <c r="W37926" s="287"/>
      <c r="Z37926" s="289"/>
    </row>
    <row r="37927" spans="22:26">
      <c r="V37927" s="288"/>
      <c r="W37927" s="287"/>
      <c r="Z37927" s="289"/>
    </row>
    <row r="37928" spans="22:26">
      <c r="V37928" s="288"/>
      <c r="W37928" s="287"/>
      <c r="Z37928" s="289"/>
    </row>
    <row r="37929" spans="22:26">
      <c r="V37929" s="288"/>
      <c r="W37929" s="287"/>
      <c r="Z37929" s="289"/>
    </row>
    <row r="37930" spans="22:26">
      <c r="V37930" s="288"/>
      <c r="W37930" s="287"/>
      <c r="Z37930" s="289"/>
    </row>
    <row r="37931" spans="22:26">
      <c r="V37931" s="288"/>
      <c r="W37931" s="287"/>
      <c r="Z37931" s="289"/>
    </row>
    <row r="37932" spans="22:26">
      <c r="V37932" s="288"/>
      <c r="W37932" s="287"/>
      <c r="Z37932" s="289"/>
    </row>
    <row r="37933" spans="22:26">
      <c r="V37933" s="288"/>
      <c r="W37933" s="287"/>
      <c r="Z37933" s="289"/>
    </row>
    <row r="37934" spans="22:26">
      <c r="V37934" s="288"/>
      <c r="W37934" s="287"/>
      <c r="Z37934" s="289"/>
    </row>
    <row r="37935" spans="22:26">
      <c r="V37935" s="288"/>
      <c r="W37935" s="287"/>
      <c r="Z37935" s="289"/>
    </row>
    <row r="37936" spans="22:26">
      <c r="V37936" s="288"/>
      <c r="W37936" s="287"/>
      <c r="Z37936" s="289"/>
    </row>
    <row r="37937" spans="22:26">
      <c r="V37937" s="288"/>
      <c r="W37937" s="287"/>
      <c r="Z37937" s="289"/>
    </row>
    <row r="37938" spans="22:26">
      <c r="V37938" s="288"/>
      <c r="W37938" s="287"/>
      <c r="Z37938" s="289"/>
    </row>
    <row r="37939" spans="22:26">
      <c r="V37939" s="288"/>
      <c r="W37939" s="287"/>
      <c r="Z37939" s="289"/>
    </row>
    <row r="37940" spans="22:26">
      <c r="V37940" s="288"/>
      <c r="W37940" s="287"/>
      <c r="Z37940" s="289"/>
    </row>
    <row r="37941" spans="22:26">
      <c r="V37941" s="288"/>
      <c r="W37941" s="287"/>
      <c r="Z37941" s="289"/>
    </row>
    <row r="37942" spans="22:26">
      <c r="V37942" s="288"/>
      <c r="W37942" s="287"/>
      <c r="Z37942" s="289"/>
    </row>
    <row r="37943" spans="22:26">
      <c r="V37943" s="288"/>
      <c r="W37943" s="287"/>
      <c r="Z37943" s="289"/>
    </row>
    <row r="37944" spans="22:26">
      <c r="V37944" s="288"/>
      <c r="W37944" s="287"/>
      <c r="Z37944" s="289"/>
    </row>
    <row r="37945" spans="22:26">
      <c r="V37945" s="288"/>
      <c r="W37945" s="287"/>
      <c r="Z37945" s="289"/>
    </row>
    <row r="37946" spans="22:26">
      <c r="V37946" s="288"/>
      <c r="W37946" s="287"/>
      <c r="Z37946" s="289"/>
    </row>
    <row r="37947" spans="22:26">
      <c r="V37947" s="288"/>
      <c r="W37947" s="287"/>
      <c r="Z37947" s="289"/>
    </row>
    <row r="37948" spans="22:26">
      <c r="V37948" s="288"/>
      <c r="W37948" s="287"/>
      <c r="Z37948" s="289"/>
    </row>
    <row r="37949" spans="22:26">
      <c r="V37949" s="288"/>
      <c r="W37949" s="287"/>
      <c r="Z37949" s="289"/>
    </row>
    <row r="37950" spans="22:26">
      <c r="V37950" s="288"/>
      <c r="W37950" s="287"/>
      <c r="Z37950" s="289"/>
    </row>
    <row r="37951" spans="22:26">
      <c r="V37951" s="288"/>
      <c r="W37951" s="287"/>
      <c r="Z37951" s="289"/>
    </row>
    <row r="37952" spans="22:26">
      <c r="V37952" s="288"/>
      <c r="W37952" s="287"/>
      <c r="Z37952" s="289"/>
    </row>
    <row r="37953" spans="22:26">
      <c r="V37953" s="288"/>
      <c r="W37953" s="287"/>
      <c r="Z37953" s="289"/>
    </row>
    <row r="37954" spans="22:26">
      <c r="V37954" s="288"/>
      <c r="W37954" s="287"/>
      <c r="Z37954" s="289"/>
    </row>
    <row r="37955" spans="22:26">
      <c r="V37955" s="288"/>
      <c r="W37955" s="287"/>
      <c r="Z37955" s="289"/>
    </row>
    <row r="37956" spans="22:26">
      <c r="V37956" s="288"/>
      <c r="W37956" s="287"/>
      <c r="Z37956" s="289"/>
    </row>
    <row r="37957" spans="22:26">
      <c r="V37957" s="288"/>
      <c r="W37957" s="287"/>
      <c r="Z37957" s="289"/>
    </row>
    <row r="37958" spans="22:26">
      <c r="V37958" s="288"/>
      <c r="W37958" s="287"/>
      <c r="Z37958" s="289"/>
    </row>
    <row r="37959" spans="22:26">
      <c r="V37959" s="288"/>
      <c r="W37959" s="287"/>
      <c r="Z37959" s="289"/>
    </row>
    <row r="37960" spans="22:26">
      <c r="V37960" s="288"/>
      <c r="W37960" s="287"/>
      <c r="Z37960" s="289"/>
    </row>
    <row r="37961" spans="22:26">
      <c r="V37961" s="288"/>
      <c r="W37961" s="287"/>
      <c r="Z37961" s="289"/>
    </row>
    <row r="37962" spans="22:26">
      <c r="V37962" s="288"/>
      <c r="W37962" s="287"/>
      <c r="Z37962" s="289"/>
    </row>
    <row r="37963" spans="22:26">
      <c r="V37963" s="288"/>
      <c r="W37963" s="287"/>
      <c r="Z37963" s="289"/>
    </row>
    <row r="37964" spans="22:26">
      <c r="V37964" s="288"/>
      <c r="W37964" s="287"/>
      <c r="Z37964" s="289"/>
    </row>
    <row r="37965" spans="22:26">
      <c r="V37965" s="288"/>
      <c r="W37965" s="287"/>
      <c r="Z37965" s="289"/>
    </row>
    <row r="37966" spans="22:26">
      <c r="V37966" s="288"/>
      <c r="W37966" s="287"/>
      <c r="Z37966" s="289"/>
    </row>
    <row r="37967" spans="22:26">
      <c r="V37967" s="288"/>
      <c r="W37967" s="287"/>
      <c r="Z37967" s="289"/>
    </row>
    <row r="37968" spans="22:26">
      <c r="V37968" s="288"/>
      <c r="W37968" s="287"/>
      <c r="Z37968" s="289"/>
    </row>
    <row r="37969" spans="22:26">
      <c r="V37969" s="288"/>
      <c r="W37969" s="287"/>
      <c r="Z37969" s="289"/>
    </row>
    <row r="37970" spans="22:26">
      <c r="V37970" s="288"/>
      <c r="W37970" s="287"/>
      <c r="Z37970" s="289"/>
    </row>
    <row r="37971" spans="22:26">
      <c r="V37971" s="288"/>
      <c r="W37971" s="287"/>
      <c r="Z37971" s="289"/>
    </row>
    <row r="37972" spans="22:26">
      <c r="V37972" s="288"/>
      <c r="W37972" s="287"/>
      <c r="Z37972" s="289"/>
    </row>
    <row r="37973" spans="22:26">
      <c r="V37973" s="288"/>
      <c r="W37973" s="287"/>
      <c r="Z37973" s="289"/>
    </row>
    <row r="37974" spans="22:26">
      <c r="V37974" s="288"/>
      <c r="W37974" s="287"/>
      <c r="Z37974" s="289"/>
    </row>
    <row r="37975" spans="22:26">
      <c r="V37975" s="288"/>
      <c r="W37975" s="287"/>
      <c r="Z37975" s="289"/>
    </row>
    <row r="37976" spans="22:26">
      <c r="V37976" s="288"/>
      <c r="W37976" s="287"/>
      <c r="Z37976" s="289"/>
    </row>
    <row r="37977" spans="22:26">
      <c r="V37977" s="288"/>
      <c r="W37977" s="287"/>
      <c r="Z37977" s="289"/>
    </row>
    <row r="37978" spans="22:26">
      <c r="V37978" s="288"/>
      <c r="W37978" s="287"/>
      <c r="Z37978" s="289"/>
    </row>
    <row r="37979" spans="22:26">
      <c r="V37979" s="288"/>
      <c r="W37979" s="287"/>
      <c r="Z37979" s="289"/>
    </row>
    <row r="37980" spans="22:26">
      <c r="V37980" s="288"/>
      <c r="W37980" s="287"/>
      <c r="Z37980" s="289"/>
    </row>
    <row r="37981" spans="22:26">
      <c r="V37981" s="288"/>
      <c r="W37981" s="287"/>
      <c r="Z37981" s="289"/>
    </row>
    <row r="37982" spans="22:26">
      <c r="V37982" s="288"/>
      <c r="W37982" s="287"/>
      <c r="Z37982" s="289"/>
    </row>
    <row r="37983" spans="22:26">
      <c r="V37983" s="288"/>
      <c r="W37983" s="287"/>
      <c r="Z37983" s="289"/>
    </row>
    <row r="37984" spans="22:26">
      <c r="V37984" s="288"/>
      <c r="W37984" s="287"/>
      <c r="Z37984" s="289"/>
    </row>
    <row r="37985" spans="22:26">
      <c r="V37985" s="288"/>
      <c r="W37985" s="287"/>
      <c r="Z37985" s="289"/>
    </row>
    <row r="37986" spans="22:26">
      <c r="V37986" s="288"/>
      <c r="W37986" s="287"/>
      <c r="Z37986" s="289"/>
    </row>
    <row r="37987" spans="22:26">
      <c r="V37987" s="288"/>
      <c r="W37987" s="287"/>
      <c r="Z37987" s="289"/>
    </row>
    <row r="37988" spans="22:26">
      <c r="V37988" s="288"/>
      <c r="W37988" s="287"/>
      <c r="Z37988" s="289"/>
    </row>
    <row r="37989" spans="22:26">
      <c r="V37989" s="288"/>
      <c r="W37989" s="287"/>
      <c r="Z37989" s="289"/>
    </row>
    <row r="37990" spans="22:26">
      <c r="V37990" s="288"/>
      <c r="W37990" s="287"/>
      <c r="Z37990" s="289"/>
    </row>
    <row r="37991" spans="22:26">
      <c r="V37991" s="288"/>
      <c r="W37991" s="287"/>
      <c r="Z37991" s="289"/>
    </row>
    <row r="37992" spans="22:26">
      <c r="V37992" s="288"/>
      <c r="W37992" s="287"/>
      <c r="Z37992" s="289"/>
    </row>
    <row r="37993" spans="22:26">
      <c r="V37993" s="288"/>
      <c r="W37993" s="287"/>
      <c r="Z37993" s="289"/>
    </row>
    <row r="37994" spans="22:26">
      <c r="V37994" s="288"/>
      <c r="W37994" s="287"/>
      <c r="Z37994" s="289"/>
    </row>
    <row r="37995" spans="22:26">
      <c r="V37995" s="288"/>
      <c r="W37995" s="287"/>
      <c r="Z37995" s="289"/>
    </row>
    <row r="37996" spans="22:26">
      <c r="V37996" s="288"/>
      <c r="W37996" s="287"/>
      <c r="Z37996" s="289"/>
    </row>
    <row r="37997" spans="22:26">
      <c r="V37997" s="288"/>
      <c r="W37997" s="287"/>
      <c r="Z37997" s="289"/>
    </row>
    <row r="37998" spans="22:26">
      <c r="V37998" s="288"/>
      <c r="W37998" s="287"/>
      <c r="Z37998" s="289"/>
    </row>
    <row r="37999" spans="22:26">
      <c r="V37999" s="288"/>
      <c r="W37999" s="287"/>
      <c r="Z37999" s="289"/>
    </row>
    <row r="38000" spans="22:26">
      <c r="V38000" s="288"/>
      <c r="W38000" s="287"/>
      <c r="Z38000" s="289"/>
    </row>
    <row r="38001" spans="22:26">
      <c r="V38001" s="288"/>
      <c r="W38001" s="287"/>
      <c r="Z38001" s="289"/>
    </row>
    <row r="38002" spans="22:26">
      <c r="V38002" s="288"/>
      <c r="W38002" s="287"/>
      <c r="Z38002" s="289"/>
    </row>
    <row r="38003" spans="22:26">
      <c r="V38003" s="288"/>
      <c r="W38003" s="287"/>
      <c r="Z38003" s="289"/>
    </row>
    <row r="38004" spans="22:26">
      <c r="V38004" s="288"/>
      <c r="W38004" s="287"/>
      <c r="Z38004" s="289"/>
    </row>
    <row r="38005" spans="22:26">
      <c r="V38005" s="288"/>
      <c r="W38005" s="287"/>
      <c r="Z38005" s="289"/>
    </row>
    <row r="38006" spans="22:26">
      <c r="V38006" s="288"/>
      <c r="W38006" s="287"/>
      <c r="Z38006" s="289"/>
    </row>
    <row r="38007" spans="22:26">
      <c r="V38007" s="288"/>
      <c r="W38007" s="287"/>
      <c r="Z38007" s="289"/>
    </row>
    <row r="38008" spans="22:26">
      <c r="V38008" s="288"/>
      <c r="W38008" s="287"/>
      <c r="Z38008" s="289"/>
    </row>
    <row r="38009" spans="22:26">
      <c r="V38009" s="288"/>
      <c r="W38009" s="287"/>
      <c r="Z38009" s="289"/>
    </row>
    <row r="38010" spans="22:26">
      <c r="V38010" s="288"/>
      <c r="W38010" s="287"/>
      <c r="Z38010" s="289"/>
    </row>
    <row r="38011" spans="22:26">
      <c r="V38011" s="288"/>
      <c r="W38011" s="287"/>
      <c r="Z38011" s="289"/>
    </row>
    <row r="38012" spans="22:26">
      <c r="V38012" s="288"/>
      <c r="W38012" s="287"/>
      <c r="Z38012" s="289"/>
    </row>
    <row r="38013" spans="22:26">
      <c r="V38013" s="288"/>
      <c r="W38013" s="287"/>
      <c r="Z38013" s="289"/>
    </row>
    <row r="38014" spans="22:26">
      <c r="V38014" s="288"/>
      <c r="W38014" s="287"/>
      <c r="Z38014" s="289"/>
    </row>
    <row r="38015" spans="22:26">
      <c r="V38015" s="288"/>
      <c r="W38015" s="287"/>
      <c r="Z38015" s="289"/>
    </row>
    <row r="38016" spans="22:26">
      <c r="V38016" s="288"/>
      <c r="W38016" s="287"/>
      <c r="Z38016" s="289"/>
    </row>
    <row r="38017" spans="22:26">
      <c r="V38017" s="288"/>
      <c r="W38017" s="287"/>
      <c r="Z38017" s="289"/>
    </row>
    <row r="38018" spans="22:26">
      <c r="V38018" s="288"/>
      <c r="W38018" s="287"/>
      <c r="Z38018" s="289"/>
    </row>
    <row r="38019" spans="22:26">
      <c r="V38019" s="288"/>
      <c r="W38019" s="287"/>
      <c r="Z38019" s="289"/>
    </row>
    <row r="38020" spans="22:26">
      <c r="V38020" s="288"/>
      <c r="W38020" s="287"/>
      <c r="Z38020" s="289"/>
    </row>
    <row r="38021" spans="22:26">
      <c r="V38021" s="288"/>
      <c r="W38021" s="287"/>
      <c r="Z38021" s="289"/>
    </row>
    <row r="38022" spans="22:26">
      <c r="V38022" s="288"/>
      <c r="W38022" s="287"/>
      <c r="Z38022" s="289"/>
    </row>
    <row r="38023" spans="22:26">
      <c r="V38023" s="288"/>
      <c r="W38023" s="287"/>
      <c r="Z38023" s="289"/>
    </row>
    <row r="38024" spans="22:26">
      <c r="V38024" s="288"/>
      <c r="W38024" s="287"/>
      <c r="Z38024" s="289"/>
    </row>
    <row r="38025" spans="22:26">
      <c r="V38025" s="288"/>
      <c r="W38025" s="287"/>
      <c r="Z38025" s="289"/>
    </row>
    <row r="38026" spans="22:26">
      <c r="V38026" s="288"/>
      <c r="W38026" s="287"/>
      <c r="Z38026" s="289"/>
    </row>
    <row r="38027" spans="22:26">
      <c r="V38027" s="288"/>
      <c r="W38027" s="287"/>
      <c r="Z38027" s="289"/>
    </row>
    <row r="38028" spans="22:26">
      <c r="V38028" s="288"/>
      <c r="W38028" s="287"/>
      <c r="Z38028" s="289"/>
    </row>
    <row r="38029" spans="22:26">
      <c r="V38029" s="288"/>
      <c r="W38029" s="287"/>
      <c r="Z38029" s="289"/>
    </row>
    <row r="38030" spans="22:26">
      <c r="V38030" s="288"/>
      <c r="W38030" s="287"/>
      <c r="Z38030" s="289"/>
    </row>
    <row r="38031" spans="22:26">
      <c r="V38031" s="288"/>
      <c r="W38031" s="287"/>
      <c r="Z38031" s="289"/>
    </row>
    <row r="38032" spans="22:26">
      <c r="V38032" s="288"/>
      <c r="W38032" s="287"/>
      <c r="Z38032" s="289"/>
    </row>
    <row r="38033" spans="22:26">
      <c r="V38033" s="288"/>
      <c r="W38033" s="287"/>
      <c r="Z38033" s="289"/>
    </row>
    <row r="38034" spans="22:26">
      <c r="V38034" s="288"/>
      <c r="W38034" s="287"/>
      <c r="Z38034" s="289"/>
    </row>
    <row r="38035" spans="22:26">
      <c r="V38035" s="288"/>
      <c r="W38035" s="287"/>
      <c r="Z38035" s="289"/>
    </row>
    <row r="38036" spans="22:26">
      <c r="V38036" s="288"/>
      <c r="W38036" s="287"/>
      <c r="Z38036" s="289"/>
    </row>
    <row r="38037" spans="22:26">
      <c r="V38037" s="288"/>
      <c r="W38037" s="287"/>
      <c r="Z38037" s="289"/>
    </row>
    <row r="38038" spans="22:26">
      <c r="V38038" s="288"/>
      <c r="W38038" s="287"/>
      <c r="Z38038" s="289"/>
    </row>
    <row r="38039" spans="22:26">
      <c r="V38039" s="288"/>
      <c r="W38039" s="287"/>
      <c r="Z38039" s="289"/>
    </row>
    <row r="38040" spans="22:26">
      <c r="V38040" s="288"/>
      <c r="W38040" s="287"/>
      <c r="Z38040" s="289"/>
    </row>
    <row r="38041" spans="22:26">
      <c r="V38041" s="288"/>
      <c r="W38041" s="287"/>
      <c r="Z38041" s="289"/>
    </row>
    <row r="38042" spans="22:26">
      <c r="V38042" s="288"/>
      <c r="W38042" s="287"/>
      <c r="Z38042" s="289"/>
    </row>
    <row r="38043" spans="22:26">
      <c r="V38043" s="288"/>
      <c r="W38043" s="287"/>
      <c r="Z38043" s="289"/>
    </row>
    <row r="38044" spans="22:26">
      <c r="V38044" s="288"/>
      <c r="W38044" s="287"/>
      <c r="Z38044" s="289"/>
    </row>
    <row r="38045" spans="22:26">
      <c r="V38045" s="288"/>
      <c r="W38045" s="287"/>
      <c r="Z38045" s="289"/>
    </row>
    <row r="38046" spans="22:26">
      <c r="V38046" s="288"/>
      <c r="W38046" s="287"/>
      <c r="Z38046" s="289"/>
    </row>
    <row r="38047" spans="22:26">
      <c r="V38047" s="288"/>
      <c r="W38047" s="287"/>
      <c r="Z38047" s="289"/>
    </row>
    <row r="38048" spans="22:26">
      <c r="V38048" s="288"/>
      <c r="W38048" s="287"/>
      <c r="Z38048" s="289"/>
    </row>
    <row r="38049" spans="22:26">
      <c r="V38049" s="288"/>
      <c r="W38049" s="287"/>
      <c r="Z38049" s="289"/>
    </row>
    <row r="38050" spans="22:26">
      <c r="V38050" s="288"/>
      <c r="W38050" s="287"/>
      <c r="Z38050" s="289"/>
    </row>
    <row r="38051" spans="22:26">
      <c r="V38051" s="288"/>
      <c r="W38051" s="287"/>
      <c r="Z38051" s="289"/>
    </row>
    <row r="38052" spans="22:26">
      <c r="V38052" s="288"/>
      <c r="W38052" s="287"/>
      <c r="Z38052" s="289"/>
    </row>
    <row r="38053" spans="22:26">
      <c r="V38053" s="288"/>
      <c r="W38053" s="287"/>
      <c r="Z38053" s="289"/>
    </row>
    <row r="38054" spans="22:26">
      <c r="V38054" s="288"/>
      <c r="W38054" s="287"/>
      <c r="Z38054" s="289"/>
    </row>
    <row r="38055" spans="22:26">
      <c r="V38055" s="288"/>
      <c r="W38055" s="287"/>
      <c r="Z38055" s="289"/>
    </row>
    <row r="38056" spans="22:26">
      <c r="V38056" s="288"/>
      <c r="W38056" s="287"/>
      <c r="Z38056" s="289"/>
    </row>
    <row r="38057" spans="22:26">
      <c r="V38057" s="288"/>
      <c r="W38057" s="287"/>
      <c r="Z38057" s="289"/>
    </row>
    <row r="38058" spans="22:26">
      <c r="V38058" s="288"/>
      <c r="W38058" s="287"/>
      <c r="Z38058" s="289"/>
    </row>
    <row r="38059" spans="22:26">
      <c r="V38059" s="288"/>
      <c r="W38059" s="287"/>
      <c r="Z38059" s="289"/>
    </row>
    <row r="38060" spans="22:26">
      <c r="V38060" s="288"/>
      <c r="W38060" s="287"/>
      <c r="Z38060" s="289"/>
    </row>
    <row r="38061" spans="22:26">
      <c r="V38061" s="288"/>
      <c r="W38061" s="287"/>
      <c r="Z38061" s="289"/>
    </row>
    <row r="38062" spans="22:26">
      <c r="V38062" s="288"/>
      <c r="W38062" s="287"/>
      <c r="Z38062" s="289"/>
    </row>
    <row r="38063" spans="22:26">
      <c r="V38063" s="288"/>
      <c r="W38063" s="287"/>
      <c r="Z38063" s="289"/>
    </row>
    <row r="38064" spans="22:26">
      <c r="V38064" s="288"/>
      <c r="W38064" s="287"/>
      <c r="Z38064" s="289"/>
    </row>
    <row r="38065" spans="22:26">
      <c r="V38065" s="288"/>
      <c r="W38065" s="287"/>
      <c r="Z38065" s="289"/>
    </row>
    <row r="38066" spans="22:26">
      <c r="V38066" s="288"/>
      <c r="W38066" s="287"/>
      <c r="Z38066" s="289"/>
    </row>
    <row r="38067" spans="22:26">
      <c r="V38067" s="288"/>
      <c r="W38067" s="287"/>
      <c r="Z38067" s="289"/>
    </row>
    <row r="38068" spans="22:26">
      <c r="V38068" s="288"/>
      <c r="W38068" s="287"/>
      <c r="Z38068" s="289"/>
    </row>
    <row r="38069" spans="22:26">
      <c r="V38069" s="288"/>
      <c r="W38069" s="287"/>
      <c r="Z38069" s="289"/>
    </row>
    <row r="38070" spans="22:26">
      <c r="V38070" s="288"/>
      <c r="W38070" s="287"/>
      <c r="Z38070" s="289"/>
    </row>
    <row r="38071" spans="22:26">
      <c r="V38071" s="288"/>
      <c r="W38071" s="287"/>
      <c r="Z38071" s="289"/>
    </row>
    <row r="38072" spans="22:26">
      <c r="V38072" s="288"/>
      <c r="W38072" s="287"/>
      <c r="Z38072" s="289"/>
    </row>
    <row r="38073" spans="22:26">
      <c r="V38073" s="288"/>
      <c r="W38073" s="287"/>
      <c r="Z38073" s="289"/>
    </row>
    <row r="38074" spans="22:26">
      <c r="V38074" s="288"/>
      <c r="W38074" s="287"/>
      <c r="Z38074" s="289"/>
    </row>
    <row r="38075" spans="22:26">
      <c r="V38075" s="288"/>
      <c r="W38075" s="287"/>
      <c r="Z38075" s="289"/>
    </row>
    <row r="38076" spans="22:26">
      <c r="V38076" s="288"/>
      <c r="W38076" s="287"/>
      <c r="Z38076" s="289"/>
    </row>
    <row r="38077" spans="22:26">
      <c r="V38077" s="288"/>
      <c r="W38077" s="287"/>
      <c r="Z38077" s="289"/>
    </row>
    <row r="38078" spans="22:26">
      <c r="V38078" s="288"/>
      <c r="W38078" s="287"/>
      <c r="Z38078" s="289"/>
    </row>
    <row r="38079" spans="22:26">
      <c r="V38079" s="288"/>
      <c r="W38079" s="287"/>
      <c r="Z38079" s="289"/>
    </row>
    <row r="38080" spans="22:26">
      <c r="V38080" s="288"/>
      <c r="W38080" s="287"/>
      <c r="Z38080" s="289"/>
    </row>
    <row r="38081" spans="22:26">
      <c r="V38081" s="288"/>
      <c r="W38081" s="287"/>
      <c r="Z38081" s="289"/>
    </row>
    <row r="38082" spans="22:26">
      <c r="V38082" s="288"/>
      <c r="W38082" s="287"/>
      <c r="Z38082" s="289"/>
    </row>
    <row r="38083" spans="22:26">
      <c r="V38083" s="288"/>
      <c r="W38083" s="287"/>
      <c r="Z38083" s="289"/>
    </row>
    <row r="38084" spans="22:26">
      <c r="V38084" s="288"/>
      <c r="W38084" s="287"/>
      <c r="Z38084" s="289"/>
    </row>
    <row r="38085" spans="22:26">
      <c r="V38085" s="288"/>
      <c r="W38085" s="287"/>
      <c r="Z38085" s="289"/>
    </row>
    <row r="38086" spans="22:26">
      <c r="V38086" s="288"/>
      <c r="W38086" s="287"/>
      <c r="Z38086" s="289"/>
    </row>
    <row r="38087" spans="22:26">
      <c r="V38087" s="288"/>
      <c r="W38087" s="287"/>
      <c r="Z38087" s="289"/>
    </row>
    <row r="38088" spans="22:26">
      <c r="V38088" s="288"/>
      <c r="W38088" s="287"/>
      <c r="Z38088" s="289"/>
    </row>
    <row r="38089" spans="22:26">
      <c r="V38089" s="288"/>
      <c r="W38089" s="287"/>
      <c r="Z38089" s="289"/>
    </row>
    <row r="38090" spans="22:26">
      <c r="V38090" s="288"/>
      <c r="W38090" s="287"/>
      <c r="Z38090" s="289"/>
    </row>
    <row r="38091" spans="22:26">
      <c r="V38091" s="288"/>
      <c r="W38091" s="287"/>
      <c r="Z38091" s="289"/>
    </row>
    <row r="38092" spans="22:26">
      <c r="V38092" s="288"/>
      <c r="W38092" s="287"/>
      <c r="Z38092" s="289"/>
    </row>
    <row r="38093" spans="22:26">
      <c r="V38093" s="288"/>
      <c r="W38093" s="287"/>
      <c r="Z38093" s="289"/>
    </row>
    <row r="38094" spans="22:26">
      <c r="V38094" s="288"/>
      <c r="W38094" s="287"/>
      <c r="Z38094" s="289"/>
    </row>
    <row r="38095" spans="22:26">
      <c r="V38095" s="288"/>
      <c r="W38095" s="287"/>
      <c r="Z38095" s="289"/>
    </row>
    <row r="38096" spans="22:26">
      <c r="V38096" s="288"/>
      <c r="W38096" s="287"/>
      <c r="Z38096" s="289"/>
    </row>
    <row r="38097" spans="22:26">
      <c r="V38097" s="288"/>
      <c r="W38097" s="287"/>
      <c r="Z38097" s="289"/>
    </row>
    <row r="38098" spans="22:26">
      <c r="V38098" s="288"/>
      <c r="W38098" s="287"/>
      <c r="Z38098" s="289"/>
    </row>
    <row r="38099" spans="22:26">
      <c r="V38099" s="288"/>
      <c r="W38099" s="287"/>
      <c r="Z38099" s="289"/>
    </row>
    <row r="38100" spans="22:26">
      <c r="V38100" s="288"/>
      <c r="W38100" s="287"/>
      <c r="Z38100" s="289"/>
    </row>
    <row r="38101" spans="22:26">
      <c r="V38101" s="288"/>
      <c r="W38101" s="287"/>
      <c r="Z38101" s="289"/>
    </row>
    <row r="38102" spans="22:26">
      <c r="V38102" s="288"/>
      <c r="W38102" s="287"/>
      <c r="Z38102" s="289"/>
    </row>
    <row r="38103" spans="22:26">
      <c r="V38103" s="288"/>
      <c r="W38103" s="287"/>
      <c r="Z38103" s="289"/>
    </row>
    <row r="38104" spans="22:26">
      <c r="V38104" s="288"/>
      <c r="W38104" s="287"/>
      <c r="Z38104" s="289"/>
    </row>
    <row r="38105" spans="22:26">
      <c r="V38105" s="288"/>
      <c r="W38105" s="287"/>
      <c r="Z38105" s="289"/>
    </row>
    <row r="38106" spans="22:26">
      <c r="V38106" s="288"/>
      <c r="W38106" s="287"/>
      <c r="Z38106" s="289"/>
    </row>
    <row r="38107" spans="22:26">
      <c r="V38107" s="288"/>
      <c r="W38107" s="287"/>
      <c r="Z38107" s="289"/>
    </row>
    <row r="38108" spans="22:26">
      <c r="V38108" s="288"/>
      <c r="W38108" s="287"/>
      <c r="Z38108" s="289"/>
    </row>
    <row r="38109" spans="22:26">
      <c r="V38109" s="288"/>
      <c r="W38109" s="287"/>
      <c r="Z38109" s="289"/>
    </row>
    <row r="38110" spans="22:26">
      <c r="V38110" s="288"/>
      <c r="W38110" s="287"/>
      <c r="Z38110" s="289"/>
    </row>
    <row r="38111" spans="22:26">
      <c r="V38111" s="288"/>
      <c r="W38111" s="287"/>
      <c r="Z38111" s="289"/>
    </row>
    <row r="38112" spans="22:26">
      <c r="V38112" s="288"/>
      <c r="W38112" s="287"/>
      <c r="Z38112" s="289"/>
    </row>
    <row r="38113" spans="22:26">
      <c r="V38113" s="288"/>
      <c r="W38113" s="287"/>
      <c r="Z38113" s="289"/>
    </row>
    <row r="38114" spans="22:26">
      <c r="V38114" s="288"/>
      <c r="W38114" s="287"/>
      <c r="Z38114" s="289"/>
    </row>
    <row r="38115" spans="22:26">
      <c r="V38115" s="288"/>
      <c r="W38115" s="287"/>
      <c r="Z38115" s="289"/>
    </row>
    <row r="38116" spans="22:26">
      <c r="V38116" s="288"/>
      <c r="W38116" s="287"/>
      <c r="Z38116" s="289"/>
    </row>
    <row r="38117" spans="22:26">
      <c r="V38117" s="288"/>
      <c r="W38117" s="287"/>
      <c r="Z38117" s="289"/>
    </row>
    <row r="38118" spans="22:26">
      <c r="V38118" s="288"/>
      <c r="W38118" s="287"/>
      <c r="Z38118" s="289"/>
    </row>
    <row r="38119" spans="22:26">
      <c r="V38119" s="288"/>
      <c r="W38119" s="287"/>
      <c r="Z38119" s="289"/>
    </row>
    <row r="38120" spans="22:26">
      <c r="V38120" s="288"/>
      <c r="W38120" s="287"/>
      <c r="Z38120" s="289"/>
    </row>
    <row r="38121" spans="22:26">
      <c r="V38121" s="288"/>
      <c r="W38121" s="287"/>
      <c r="Z38121" s="289"/>
    </row>
    <row r="38122" spans="22:26">
      <c r="V38122" s="288"/>
      <c r="W38122" s="287"/>
      <c r="Z38122" s="289"/>
    </row>
    <row r="38123" spans="22:26">
      <c r="V38123" s="288"/>
      <c r="W38123" s="287"/>
      <c r="Z38123" s="289"/>
    </row>
    <row r="38124" spans="22:26">
      <c r="V38124" s="288"/>
      <c r="W38124" s="287"/>
      <c r="Z38124" s="289"/>
    </row>
    <row r="38125" spans="22:26">
      <c r="V38125" s="288"/>
      <c r="W38125" s="287"/>
      <c r="Z38125" s="289"/>
    </row>
    <row r="38126" spans="22:26">
      <c r="V38126" s="288"/>
      <c r="W38126" s="287"/>
      <c r="Z38126" s="289"/>
    </row>
    <row r="38127" spans="22:26">
      <c r="V38127" s="288"/>
      <c r="W38127" s="287"/>
      <c r="Z38127" s="289"/>
    </row>
    <row r="38128" spans="22:26">
      <c r="V38128" s="288"/>
      <c r="W38128" s="287"/>
      <c r="Z38128" s="289"/>
    </row>
    <row r="38129" spans="22:26">
      <c r="V38129" s="288"/>
      <c r="W38129" s="287"/>
      <c r="Z38129" s="289"/>
    </row>
    <row r="38130" spans="22:26">
      <c r="V38130" s="288"/>
      <c r="W38130" s="287"/>
      <c r="Z38130" s="289"/>
    </row>
    <row r="38131" spans="22:26">
      <c r="V38131" s="288"/>
      <c r="W38131" s="287"/>
      <c r="Z38131" s="289"/>
    </row>
    <row r="38132" spans="22:26">
      <c r="V38132" s="288"/>
      <c r="W38132" s="287"/>
      <c r="Z38132" s="289"/>
    </row>
    <row r="38133" spans="22:26">
      <c r="V38133" s="288"/>
      <c r="W38133" s="287"/>
      <c r="Z38133" s="289"/>
    </row>
    <row r="38134" spans="22:26">
      <c r="V38134" s="288"/>
      <c r="W38134" s="287"/>
      <c r="Z38134" s="289"/>
    </row>
    <row r="38135" spans="22:26">
      <c r="V38135" s="288"/>
      <c r="W38135" s="287"/>
      <c r="Z38135" s="289"/>
    </row>
    <row r="38136" spans="22:26">
      <c r="V38136" s="288"/>
      <c r="W38136" s="287"/>
      <c r="Z38136" s="289"/>
    </row>
    <row r="38137" spans="22:26">
      <c r="V38137" s="288"/>
      <c r="W38137" s="287"/>
      <c r="Z38137" s="289"/>
    </row>
    <row r="38138" spans="22:26">
      <c r="V38138" s="288"/>
      <c r="W38138" s="287"/>
      <c r="Z38138" s="289"/>
    </row>
    <row r="38139" spans="22:26">
      <c r="V38139" s="288"/>
      <c r="W38139" s="287"/>
      <c r="Z38139" s="289"/>
    </row>
    <row r="38140" spans="22:26">
      <c r="V38140" s="288"/>
      <c r="W38140" s="287"/>
      <c r="Z38140" s="289"/>
    </row>
    <row r="38141" spans="22:26">
      <c r="V38141" s="288"/>
      <c r="W38141" s="287"/>
      <c r="Z38141" s="289"/>
    </row>
    <row r="38142" spans="22:26">
      <c r="V38142" s="288"/>
      <c r="W38142" s="287"/>
      <c r="Z38142" s="289"/>
    </row>
    <row r="38143" spans="22:26">
      <c r="V38143" s="288"/>
      <c r="W38143" s="287"/>
      <c r="Z38143" s="289"/>
    </row>
    <row r="38144" spans="22:26">
      <c r="V38144" s="288"/>
      <c r="W38144" s="287"/>
      <c r="Z38144" s="289"/>
    </row>
    <row r="38145" spans="22:26">
      <c r="V38145" s="288"/>
      <c r="W38145" s="287"/>
      <c r="Z38145" s="289"/>
    </row>
    <row r="38146" spans="22:26">
      <c r="V38146" s="288"/>
      <c r="W38146" s="287"/>
      <c r="Z38146" s="289"/>
    </row>
    <row r="38147" spans="22:26">
      <c r="V38147" s="288"/>
      <c r="W38147" s="287"/>
      <c r="Z38147" s="289"/>
    </row>
    <row r="38148" spans="22:26">
      <c r="V38148" s="288"/>
      <c r="W38148" s="287"/>
      <c r="Z38148" s="289"/>
    </row>
    <row r="38149" spans="22:26">
      <c r="V38149" s="288"/>
      <c r="W38149" s="287"/>
      <c r="Z38149" s="289"/>
    </row>
    <row r="38150" spans="22:26">
      <c r="V38150" s="288"/>
      <c r="W38150" s="287"/>
      <c r="Z38150" s="289"/>
    </row>
    <row r="38151" spans="22:26">
      <c r="V38151" s="288"/>
      <c r="W38151" s="287"/>
      <c r="Z38151" s="289"/>
    </row>
    <row r="38152" spans="22:26">
      <c r="V38152" s="288"/>
      <c r="W38152" s="287"/>
      <c r="Z38152" s="289"/>
    </row>
    <row r="38153" spans="22:26">
      <c r="V38153" s="288"/>
      <c r="W38153" s="287"/>
      <c r="Z38153" s="289"/>
    </row>
    <row r="38154" spans="22:26">
      <c r="V38154" s="288"/>
      <c r="W38154" s="287"/>
      <c r="Z38154" s="289"/>
    </row>
    <row r="38155" spans="22:26">
      <c r="V38155" s="288"/>
      <c r="W38155" s="287"/>
      <c r="Z38155" s="289"/>
    </row>
    <row r="38156" spans="22:26">
      <c r="V38156" s="288"/>
      <c r="W38156" s="287"/>
      <c r="Z38156" s="289"/>
    </row>
    <row r="38157" spans="22:26">
      <c r="V38157" s="288"/>
      <c r="W38157" s="287"/>
      <c r="Z38157" s="289"/>
    </row>
    <row r="38158" spans="22:26">
      <c r="V38158" s="288"/>
      <c r="W38158" s="287"/>
      <c r="Z38158" s="289"/>
    </row>
    <row r="38159" spans="22:26">
      <c r="V38159" s="288"/>
      <c r="W38159" s="287"/>
      <c r="Z38159" s="289"/>
    </row>
    <row r="38160" spans="22:26">
      <c r="V38160" s="288"/>
      <c r="W38160" s="287"/>
      <c r="Z38160" s="289"/>
    </row>
    <row r="38161" spans="22:26">
      <c r="V38161" s="288"/>
      <c r="W38161" s="287"/>
      <c r="Z38161" s="289"/>
    </row>
    <row r="38162" spans="22:26">
      <c r="V38162" s="288"/>
      <c r="W38162" s="287"/>
      <c r="Z38162" s="289"/>
    </row>
    <row r="38163" spans="22:26">
      <c r="V38163" s="288"/>
      <c r="W38163" s="287"/>
      <c r="Z38163" s="289"/>
    </row>
    <row r="38164" spans="22:26">
      <c r="V38164" s="288"/>
      <c r="W38164" s="287"/>
      <c r="Z38164" s="289"/>
    </row>
    <row r="38165" spans="22:26">
      <c r="V38165" s="288"/>
      <c r="W38165" s="287"/>
      <c r="Z38165" s="289"/>
    </row>
    <row r="38166" spans="22:26">
      <c r="V38166" s="288"/>
      <c r="W38166" s="287"/>
      <c r="Z38166" s="289"/>
    </row>
    <row r="38167" spans="22:26">
      <c r="V38167" s="288"/>
      <c r="W38167" s="287"/>
      <c r="Z38167" s="289"/>
    </row>
    <row r="38168" spans="22:26">
      <c r="V38168" s="288"/>
      <c r="W38168" s="287"/>
      <c r="Z38168" s="289"/>
    </row>
    <row r="38169" spans="22:26">
      <c r="V38169" s="288"/>
      <c r="W38169" s="287"/>
      <c r="Z38169" s="289"/>
    </row>
    <row r="38170" spans="22:26">
      <c r="V38170" s="288"/>
      <c r="W38170" s="287"/>
      <c r="Z38170" s="289"/>
    </row>
    <row r="38171" spans="22:26">
      <c r="V38171" s="288"/>
      <c r="W38171" s="287"/>
      <c r="Z38171" s="289"/>
    </row>
    <row r="38172" spans="22:26">
      <c r="V38172" s="288"/>
      <c r="W38172" s="287"/>
      <c r="Z38172" s="289"/>
    </row>
    <row r="38173" spans="22:26">
      <c r="V38173" s="288"/>
      <c r="W38173" s="287"/>
      <c r="Z38173" s="289"/>
    </row>
    <row r="38174" spans="22:26">
      <c r="V38174" s="288"/>
      <c r="W38174" s="287"/>
      <c r="Z38174" s="289"/>
    </row>
    <row r="38175" spans="22:26">
      <c r="V38175" s="288"/>
      <c r="W38175" s="287"/>
      <c r="Z38175" s="289"/>
    </row>
    <row r="38176" spans="22:26">
      <c r="V38176" s="288"/>
      <c r="W38176" s="287"/>
      <c r="Z38176" s="289"/>
    </row>
    <row r="38177" spans="22:26">
      <c r="V38177" s="288"/>
      <c r="W38177" s="287"/>
      <c r="Z38177" s="289"/>
    </row>
    <row r="38178" spans="22:26">
      <c r="V38178" s="288"/>
      <c r="W38178" s="287"/>
      <c r="Z38178" s="289"/>
    </row>
    <row r="38179" spans="22:26">
      <c r="V38179" s="288"/>
      <c r="W38179" s="287"/>
      <c r="Z38179" s="289"/>
    </row>
    <row r="38180" spans="22:26">
      <c r="V38180" s="288"/>
      <c r="W38180" s="287"/>
      <c r="Z38180" s="289"/>
    </row>
    <row r="38181" spans="22:26">
      <c r="V38181" s="288"/>
      <c r="W38181" s="287"/>
      <c r="Z38181" s="289"/>
    </row>
    <row r="38182" spans="22:26">
      <c r="V38182" s="288"/>
      <c r="W38182" s="287"/>
      <c r="Z38182" s="289"/>
    </row>
    <row r="38183" spans="22:26">
      <c r="V38183" s="288"/>
      <c r="W38183" s="287"/>
      <c r="Z38183" s="289"/>
    </row>
    <row r="38184" spans="22:26">
      <c r="V38184" s="288"/>
      <c r="W38184" s="287"/>
      <c r="Z38184" s="289"/>
    </row>
    <row r="38185" spans="22:26">
      <c r="V38185" s="288"/>
      <c r="W38185" s="287"/>
      <c r="Z38185" s="289"/>
    </row>
    <row r="38186" spans="22:26">
      <c r="V38186" s="288"/>
      <c r="W38186" s="287"/>
      <c r="Z38186" s="289"/>
    </row>
    <row r="38187" spans="22:26">
      <c r="V38187" s="288"/>
      <c r="W38187" s="287"/>
      <c r="Z38187" s="289"/>
    </row>
    <row r="38188" spans="22:26">
      <c r="V38188" s="288"/>
      <c r="W38188" s="287"/>
      <c r="Z38188" s="289"/>
    </row>
    <row r="38189" spans="22:26">
      <c r="V38189" s="288"/>
      <c r="W38189" s="287"/>
      <c r="Z38189" s="289"/>
    </row>
    <row r="38190" spans="22:26">
      <c r="V38190" s="288"/>
      <c r="W38190" s="287"/>
      <c r="Z38190" s="289"/>
    </row>
    <row r="38191" spans="22:26">
      <c r="V38191" s="288"/>
      <c r="W38191" s="287"/>
      <c r="Z38191" s="289"/>
    </row>
    <row r="38192" spans="22:26">
      <c r="V38192" s="288"/>
      <c r="W38192" s="287"/>
      <c r="Z38192" s="289"/>
    </row>
    <row r="38193" spans="22:26">
      <c r="V38193" s="288"/>
      <c r="W38193" s="287"/>
      <c r="Z38193" s="289"/>
    </row>
    <row r="38194" spans="22:26">
      <c r="V38194" s="288"/>
      <c r="W38194" s="287"/>
      <c r="Z38194" s="289"/>
    </row>
    <row r="38195" spans="22:26">
      <c r="V38195" s="288"/>
      <c r="W38195" s="287"/>
      <c r="Z38195" s="289"/>
    </row>
    <row r="38196" spans="22:26">
      <c r="V38196" s="288"/>
      <c r="W38196" s="287"/>
      <c r="Z38196" s="289"/>
    </row>
    <row r="38197" spans="22:26">
      <c r="V38197" s="288"/>
      <c r="W38197" s="287"/>
      <c r="Z38197" s="289"/>
    </row>
    <row r="38198" spans="22:26">
      <c r="V38198" s="288"/>
      <c r="W38198" s="287"/>
      <c r="Z38198" s="289"/>
    </row>
    <row r="38199" spans="22:26">
      <c r="V38199" s="288"/>
      <c r="W38199" s="287"/>
      <c r="Z38199" s="289"/>
    </row>
    <row r="38200" spans="22:26">
      <c r="V38200" s="288"/>
      <c r="W38200" s="287"/>
      <c r="Z38200" s="289"/>
    </row>
    <row r="38201" spans="22:26">
      <c r="V38201" s="288"/>
      <c r="W38201" s="287"/>
      <c r="Z38201" s="289"/>
    </row>
    <row r="38202" spans="22:26">
      <c r="V38202" s="288"/>
      <c r="W38202" s="287"/>
      <c r="Z38202" s="289"/>
    </row>
    <row r="38203" spans="22:26">
      <c r="V38203" s="288"/>
      <c r="W38203" s="287"/>
      <c r="Z38203" s="289"/>
    </row>
    <row r="38204" spans="22:26">
      <c r="V38204" s="288"/>
      <c r="W38204" s="287"/>
      <c r="Z38204" s="289"/>
    </row>
    <row r="38205" spans="22:26">
      <c r="V38205" s="288"/>
      <c r="W38205" s="287"/>
      <c r="Z38205" s="289"/>
    </row>
    <row r="38206" spans="22:26">
      <c r="V38206" s="288"/>
      <c r="W38206" s="287"/>
      <c r="Z38206" s="289"/>
    </row>
    <row r="38207" spans="22:26">
      <c r="V38207" s="288"/>
      <c r="W38207" s="287"/>
      <c r="Z38207" s="289"/>
    </row>
    <row r="38208" spans="22:26">
      <c r="V38208" s="288"/>
      <c r="W38208" s="287"/>
      <c r="Z38208" s="289"/>
    </row>
    <row r="38209" spans="22:26">
      <c r="V38209" s="288"/>
      <c r="W38209" s="287"/>
      <c r="Z38209" s="289"/>
    </row>
    <row r="38210" spans="22:26">
      <c r="V38210" s="288"/>
      <c r="W38210" s="287"/>
      <c r="Z38210" s="289"/>
    </row>
    <row r="38211" spans="22:26">
      <c r="V38211" s="288"/>
      <c r="W38211" s="287"/>
      <c r="Z38211" s="289"/>
    </row>
    <row r="38212" spans="22:26">
      <c r="V38212" s="288"/>
      <c r="W38212" s="287"/>
      <c r="Z38212" s="289"/>
    </row>
    <row r="38213" spans="22:26">
      <c r="V38213" s="288"/>
      <c r="W38213" s="287"/>
      <c r="Z38213" s="289"/>
    </row>
    <row r="38214" spans="22:26">
      <c r="V38214" s="288"/>
      <c r="W38214" s="287"/>
      <c r="Z38214" s="289"/>
    </row>
    <row r="38215" spans="22:26">
      <c r="V38215" s="288"/>
      <c r="W38215" s="287"/>
      <c r="Z38215" s="289"/>
    </row>
    <row r="38216" spans="22:26">
      <c r="V38216" s="288"/>
      <c r="W38216" s="287"/>
      <c r="Z38216" s="289"/>
    </row>
    <row r="38217" spans="22:26">
      <c r="V38217" s="288"/>
      <c r="W38217" s="287"/>
      <c r="Z38217" s="289"/>
    </row>
    <row r="38218" spans="22:26">
      <c r="V38218" s="288"/>
      <c r="W38218" s="287"/>
      <c r="Z38218" s="289"/>
    </row>
    <row r="38219" spans="22:26">
      <c r="V38219" s="288"/>
      <c r="W38219" s="287"/>
      <c r="Z38219" s="289"/>
    </row>
    <row r="38220" spans="22:26">
      <c r="V38220" s="288"/>
      <c r="W38220" s="287"/>
      <c r="Z38220" s="289"/>
    </row>
    <row r="38221" spans="22:26">
      <c r="V38221" s="288"/>
      <c r="W38221" s="287"/>
      <c r="Z38221" s="289"/>
    </row>
    <row r="38222" spans="22:26">
      <c r="V38222" s="288"/>
      <c r="W38222" s="287"/>
      <c r="Z38222" s="289"/>
    </row>
    <row r="38223" spans="22:26">
      <c r="V38223" s="288"/>
      <c r="W38223" s="287"/>
      <c r="Z38223" s="289"/>
    </row>
    <row r="38224" spans="22:26">
      <c r="V38224" s="288"/>
      <c r="W38224" s="287"/>
      <c r="Z38224" s="289"/>
    </row>
    <row r="38225" spans="22:26">
      <c r="V38225" s="288"/>
      <c r="W38225" s="287"/>
      <c r="Z38225" s="289"/>
    </row>
    <row r="38226" spans="22:26">
      <c r="V38226" s="288"/>
      <c r="W38226" s="287"/>
      <c r="Z38226" s="289"/>
    </row>
    <row r="38227" spans="22:26">
      <c r="V38227" s="288"/>
      <c r="W38227" s="287"/>
      <c r="Z38227" s="289"/>
    </row>
    <row r="38228" spans="22:26">
      <c r="V38228" s="288"/>
      <c r="W38228" s="287"/>
      <c r="Z38228" s="289"/>
    </row>
    <row r="38229" spans="22:26">
      <c r="V38229" s="288"/>
      <c r="W38229" s="287"/>
      <c r="Z38229" s="289"/>
    </row>
    <row r="38230" spans="22:26">
      <c r="V38230" s="288"/>
      <c r="W38230" s="287"/>
      <c r="Z38230" s="289"/>
    </row>
    <row r="38231" spans="22:26">
      <c r="V38231" s="288"/>
      <c r="W38231" s="287"/>
      <c r="Z38231" s="289"/>
    </row>
    <row r="38232" spans="22:26">
      <c r="V38232" s="288"/>
      <c r="W38232" s="287"/>
      <c r="Z38232" s="289"/>
    </row>
    <row r="38233" spans="22:26">
      <c r="V38233" s="288"/>
      <c r="W38233" s="287"/>
      <c r="Z38233" s="289"/>
    </row>
    <row r="38234" spans="22:26">
      <c r="V38234" s="288"/>
      <c r="W38234" s="287"/>
      <c r="Z38234" s="289"/>
    </row>
    <row r="38235" spans="22:26">
      <c r="V38235" s="288"/>
      <c r="W38235" s="287"/>
      <c r="Z38235" s="289"/>
    </row>
    <row r="38236" spans="22:26">
      <c r="V38236" s="288"/>
      <c r="W38236" s="287"/>
      <c r="Z38236" s="289"/>
    </row>
    <row r="38237" spans="22:26">
      <c r="V38237" s="288"/>
      <c r="W38237" s="287"/>
      <c r="Z38237" s="289"/>
    </row>
    <row r="38238" spans="22:26">
      <c r="V38238" s="288"/>
      <c r="W38238" s="287"/>
      <c r="Z38238" s="289"/>
    </row>
    <row r="38239" spans="22:26">
      <c r="V38239" s="288"/>
      <c r="W38239" s="287"/>
      <c r="Z38239" s="289"/>
    </row>
    <row r="38240" spans="22:26">
      <c r="V38240" s="288"/>
      <c r="W38240" s="287"/>
      <c r="Z38240" s="289"/>
    </row>
    <row r="38241" spans="22:26">
      <c r="V38241" s="288"/>
      <c r="W38241" s="287"/>
      <c r="Z38241" s="289"/>
    </row>
    <row r="38242" spans="22:26">
      <c r="V38242" s="288"/>
      <c r="W38242" s="287"/>
      <c r="Z38242" s="289"/>
    </row>
    <row r="38243" spans="22:26">
      <c r="V38243" s="288"/>
      <c r="W38243" s="287"/>
      <c r="Z38243" s="289"/>
    </row>
    <row r="38244" spans="22:26">
      <c r="V38244" s="288"/>
      <c r="W38244" s="287"/>
      <c r="Z38244" s="289"/>
    </row>
    <row r="38245" spans="22:26">
      <c r="V38245" s="288"/>
      <c r="W38245" s="287"/>
      <c r="Z38245" s="289"/>
    </row>
    <row r="38246" spans="22:26">
      <c r="V38246" s="288"/>
      <c r="W38246" s="287"/>
      <c r="Z38246" s="289"/>
    </row>
    <row r="38247" spans="22:26">
      <c r="V38247" s="288"/>
      <c r="W38247" s="287"/>
      <c r="Z38247" s="289"/>
    </row>
    <row r="38248" spans="22:26">
      <c r="V38248" s="288"/>
      <c r="W38248" s="287"/>
      <c r="Z38248" s="289"/>
    </row>
    <row r="38249" spans="22:26">
      <c r="V38249" s="288"/>
      <c r="W38249" s="287"/>
      <c r="Z38249" s="289"/>
    </row>
    <row r="38250" spans="22:26">
      <c r="V38250" s="288"/>
      <c r="W38250" s="287"/>
      <c r="Z38250" s="289"/>
    </row>
    <row r="38251" spans="22:26">
      <c r="V38251" s="288"/>
      <c r="W38251" s="287"/>
      <c r="Z38251" s="289"/>
    </row>
    <row r="38252" spans="22:26">
      <c r="V38252" s="288"/>
      <c r="W38252" s="287"/>
      <c r="Z38252" s="289"/>
    </row>
    <row r="38253" spans="22:26">
      <c r="V38253" s="288"/>
      <c r="W38253" s="287"/>
      <c r="Z38253" s="289"/>
    </row>
    <row r="38254" spans="22:26">
      <c r="V38254" s="288"/>
      <c r="W38254" s="287"/>
      <c r="Z38254" s="289"/>
    </row>
    <row r="38255" spans="22:26">
      <c r="V38255" s="288"/>
      <c r="W38255" s="287"/>
      <c r="Z38255" s="289"/>
    </row>
    <row r="38256" spans="22:26">
      <c r="V38256" s="288"/>
      <c r="W38256" s="287"/>
      <c r="Z38256" s="289"/>
    </row>
    <row r="38257" spans="22:26">
      <c r="V38257" s="288"/>
      <c r="W38257" s="287"/>
      <c r="Z38257" s="289"/>
    </row>
    <row r="38258" spans="22:26">
      <c r="V38258" s="288"/>
      <c r="W38258" s="287"/>
      <c r="Z38258" s="289"/>
    </row>
    <row r="38259" spans="22:26">
      <c r="V38259" s="288"/>
      <c r="W38259" s="287"/>
      <c r="Z38259" s="289"/>
    </row>
    <row r="38260" spans="22:26">
      <c r="V38260" s="288"/>
      <c r="W38260" s="287"/>
      <c r="Z38260" s="289"/>
    </row>
    <row r="38261" spans="22:26">
      <c r="V38261" s="288"/>
      <c r="W38261" s="287"/>
      <c r="Z38261" s="289"/>
    </row>
    <row r="38262" spans="22:26">
      <c r="V38262" s="288"/>
      <c r="W38262" s="287"/>
      <c r="Z38262" s="289"/>
    </row>
    <row r="38263" spans="22:26">
      <c r="V38263" s="288"/>
      <c r="W38263" s="287"/>
      <c r="Z38263" s="289"/>
    </row>
    <row r="38264" spans="22:26">
      <c r="V38264" s="288"/>
      <c r="W38264" s="287"/>
      <c r="Z38264" s="289"/>
    </row>
    <row r="38265" spans="22:26">
      <c r="V38265" s="288"/>
      <c r="W38265" s="287"/>
      <c r="Z38265" s="289"/>
    </row>
    <row r="38266" spans="22:26">
      <c r="V38266" s="288"/>
      <c r="W38266" s="287"/>
      <c r="Z38266" s="289"/>
    </row>
    <row r="38267" spans="22:26">
      <c r="V38267" s="288"/>
      <c r="W38267" s="287"/>
      <c r="Z38267" s="289"/>
    </row>
    <row r="38268" spans="22:26">
      <c r="V38268" s="288"/>
      <c r="W38268" s="287"/>
      <c r="Z38268" s="289"/>
    </row>
    <row r="38269" spans="22:26">
      <c r="V38269" s="288"/>
      <c r="W38269" s="287"/>
      <c r="Z38269" s="289"/>
    </row>
    <row r="38270" spans="22:26">
      <c r="V38270" s="288"/>
      <c r="W38270" s="287"/>
      <c r="Z38270" s="289"/>
    </row>
    <row r="38271" spans="22:26">
      <c r="V38271" s="288"/>
      <c r="W38271" s="287"/>
      <c r="Z38271" s="289"/>
    </row>
    <row r="38272" spans="22:26">
      <c r="V38272" s="288"/>
      <c r="W38272" s="287"/>
      <c r="Z38272" s="289"/>
    </row>
    <row r="38273" spans="22:26">
      <c r="V38273" s="288"/>
      <c r="W38273" s="287"/>
      <c r="Z38273" s="289"/>
    </row>
    <row r="38274" spans="22:26">
      <c r="V38274" s="288"/>
      <c r="W38274" s="287"/>
      <c r="Z38274" s="289"/>
    </row>
    <row r="38275" spans="22:26">
      <c r="V38275" s="288"/>
      <c r="W38275" s="287"/>
      <c r="Z38275" s="289"/>
    </row>
    <row r="38276" spans="22:26">
      <c r="V38276" s="288"/>
      <c r="W38276" s="287"/>
      <c r="Z38276" s="289"/>
    </row>
    <row r="38277" spans="22:26">
      <c r="V38277" s="288"/>
      <c r="W38277" s="287"/>
      <c r="Z38277" s="289"/>
    </row>
    <row r="38278" spans="22:26">
      <c r="V38278" s="288"/>
      <c r="W38278" s="287"/>
      <c r="Z38278" s="289"/>
    </row>
    <row r="38279" spans="22:26">
      <c r="V38279" s="288"/>
      <c r="W38279" s="287"/>
      <c r="Z38279" s="289"/>
    </row>
    <row r="38280" spans="22:26">
      <c r="V38280" s="288"/>
      <c r="W38280" s="287"/>
      <c r="Z38280" s="289"/>
    </row>
    <row r="38281" spans="22:26">
      <c r="V38281" s="288"/>
      <c r="W38281" s="287"/>
      <c r="Z38281" s="289"/>
    </row>
    <row r="38282" spans="22:26">
      <c r="V38282" s="288"/>
      <c r="W38282" s="287"/>
      <c r="Z38282" s="289"/>
    </row>
    <row r="38283" spans="22:26">
      <c r="V38283" s="288"/>
      <c r="W38283" s="287"/>
      <c r="Z38283" s="289"/>
    </row>
    <row r="38284" spans="22:26">
      <c r="V38284" s="288"/>
      <c r="W38284" s="287"/>
      <c r="Z38284" s="289"/>
    </row>
    <row r="38285" spans="22:26">
      <c r="V38285" s="288"/>
      <c r="W38285" s="287"/>
      <c r="Z38285" s="289"/>
    </row>
    <row r="38286" spans="22:26">
      <c r="V38286" s="288"/>
      <c r="W38286" s="287"/>
      <c r="Z38286" s="289"/>
    </row>
    <row r="38287" spans="22:26">
      <c r="V38287" s="288"/>
      <c r="W38287" s="287"/>
      <c r="Z38287" s="289"/>
    </row>
    <row r="38288" spans="22:26">
      <c r="V38288" s="288"/>
      <c r="W38288" s="287"/>
      <c r="Z38288" s="289"/>
    </row>
    <row r="38289" spans="22:26">
      <c r="V38289" s="288"/>
      <c r="W38289" s="287"/>
      <c r="Z38289" s="289"/>
    </row>
    <row r="38290" spans="22:26">
      <c r="V38290" s="288"/>
      <c r="W38290" s="287"/>
      <c r="Z38290" s="289"/>
    </row>
    <row r="38291" spans="22:26">
      <c r="V38291" s="288"/>
      <c r="W38291" s="287"/>
      <c r="Z38291" s="289"/>
    </row>
    <row r="38292" spans="22:26">
      <c r="V38292" s="288"/>
      <c r="W38292" s="287"/>
      <c r="Z38292" s="289"/>
    </row>
    <row r="38293" spans="22:26">
      <c r="V38293" s="288"/>
      <c r="W38293" s="287"/>
      <c r="Z38293" s="289"/>
    </row>
    <row r="38294" spans="22:26">
      <c r="V38294" s="288"/>
      <c r="W38294" s="287"/>
      <c r="Z38294" s="289"/>
    </row>
    <row r="38295" spans="22:26">
      <c r="V38295" s="288"/>
      <c r="W38295" s="287"/>
      <c r="Z38295" s="289"/>
    </row>
    <row r="38296" spans="22:26">
      <c r="V38296" s="288"/>
      <c r="W38296" s="287"/>
      <c r="Z38296" s="289"/>
    </row>
    <row r="38297" spans="22:26">
      <c r="V38297" s="288"/>
      <c r="W38297" s="287"/>
      <c r="Z38297" s="289"/>
    </row>
    <row r="38298" spans="22:26">
      <c r="V38298" s="288"/>
      <c r="W38298" s="287"/>
      <c r="Z38298" s="289"/>
    </row>
    <row r="38299" spans="22:26">
      <c r="V38299" s="288"/>
      <c r="W38299" s="287"/>
      <c r="Z38299" s="289"/>
    </row>
    <row r="38300" spans="22:26">
      <c r="V38300" s="288"/>
      <c r="W38300" s="287"/>
      <c r="Z38300" s="289"/>
    </row>
    <row r="38301" spans="22:26">
      <c r="V38301" s="288"/>
      <c r="W38301" s="287"/>
      <c r="Z38301" s="289"/>
    </row>
    <row r="38302" spans="22:26">
      <c r="V38302" s="288"/>
      <c r="W38302" s="287"/>
      <c r="Z38302" s="289"/>
    </row>
    <row r="38303" spans="22:26">
      <c r="V38303" s="288"/>
      <c r="W38303" s="287"/>
      <c r="Z38303" s="289"/>
    </row>
    <row r="38304" spans="22:26">
      <c r="V38304" s="288"/>
      <c r="W38304" s="287"/>
      <c r="Z38304" s="289"/>
    </row>
    <row r="38305" spans="22:26">
      <c r="V38305" s="288"/>
      <c r="W38305" s="287"/>
      <c r="Z38305" s="289"/>
    </row>
    <row r="38306" spans="22:26">
      <c r="V38306" s="288"/>
      <c r="W38306" s="287"/>
      <c r="Z38306" s="289"/>
    </row>
    <row r="38307" spans="22:26">
      <c r="V38307" s="288"/>
      <c r="W38307" s="287"/>
      <c r="Z38307" s="289"/>
    </row>
    <row r="38308" spans="22:26">
      <c r="V38308" s="288"/>
      <c r="W38308" s="287"/>
      <c r="Z38308" s="289"/>
    </row>
    <row r="38309" spans="22:26">
      <c r="V38309" s="288"/>
      <c r="W38309" s="287"/>
      <c r="Z38309" s="289"/>
    </row>
    <row r="38310" spans="22:26">
      <c r="V38310" s="288"/>
      <c r="W38310" s="287"/>
      <c r="Z38310" s="289"/>
    </row>
    <row r="38311" spans="22:26">
      <c r="V38311" s="288"/>
      <c r="W38311" s="287"/>
      <c r="Z38311" s="289"/>
    </row>
    <row r="38312" spans="22:26">
      <c r="V38312" s="288"/>
      <c r="W38312" s="287"/>
      <c r="Z38312" s="289"/>
    </row>
    <row r="38313" spans="22:26">
      <c r="V38313" s="288"/>
      <c r="W38313" s="287"/>
      <c r="Z38313" s="289"/>
    </row>
    <row r="38314" spans="22:26">
      <c r="V38314" s="288"/>
      <c r="W38314" s="287"/>
      <c r="Z38314" s="289"/>
    </row>
    <row r="38315" spans="22:26">
      <c r="V38315" s="288"/>
      <c r="W38315" s="287"/>
      <c r="Z38315" s="289"/>
    </row>
    <row r="38316" spans="22:26">
      <c r="V38316" s="288"/>
      <c r="W38316" s="287"/>
      <c r="Z38316" s="289"/>
    </row>
    <row r="38317" spans="22:26">
      <c r="V38317" s="288"/>
      <c r="W38317" s="287"/>
      <c r="Z38317" s="289"/>
    </row>
    <row r="38318" spans="22:26">
      <c r="V38318" s="288"/>
      <c r="W38318" s="287"/>
      <c r="Z38318" s="289"/>
    </row>
    <row r="38319" spans="22:26">
      <c r="V38319" s="288"/>
      <c r="W38319" s="287"/>
      <c r="Z38319" s="289"/>
    </row>
    <row r="38320" spans="22:26">
      <c r="V38320" s="288"/>
      <c r="W38320" s="287"/>
      <c r="Z38320" s="289"/>
    </row>
    <row r="38321" spans="22:26">
      <c r="V38321" s="288"/>
      <c r="W38321" s="287"/>
      <c r="Z38321" s="289"/>
    </row>
    <row r="38322" spans="22:26">
      <c r="V38322" s="288"/>
      <c r="W38322" s="287"/>
      <c r="Z38322" s="289"/>
    </row>
    <row r="38323" spans="22:26">
      <c r="V38323" s="288"/>
      <c r="W38323" s="287"/>
      <c r="Z38323" s="289"/>
    </row>
    <row r="38324" spans="22:26">
      <c r="V38324" s="288"/>
      <c r="W38324" s="287"/>
      <c r="Z38324" s="289"/>
    </row>
    <row r="38325" spans="22:26">
      <c r="V38325" s="288"/>
      <c r="W38325" s="287"/>
      <c r="Z38325" s="289"/>
    </row>
    <row r="38326" spans="22:26">
      <c r="V38326" s="288"/>
      <c r="W38326" s="287"/>
      <c r="Z38326" s="289"/>
    </row>
    <row r="38327" spans="22:26">
      <c r="V38327" s="288"/>
      <c r="W38327" s="287"/>
      <c r="Z38327" s="289"/>
    </row>
    <row r="38328" spans="22:26">
      <c r="V38328" s="288"/>
      <c r="W38328" s="287"/>
      <c r="Z38328" s="289"/>
    </row>
    <row r="38329" spans="22:26">
      <c r="V38329" s="288"/>
      <c r="W38329" s="287"/>
      <c r="Z38329" s="289"/>
    </row>
    <row r="38330" spans="22:26">
      <c r="V38330" s="288"/>
      <c r="W38330" s="287"/>
      <c r="Z38330" s="289"/>
    </row>
    <row r="38331" spans="22:26">
      <c r="V38331" s="288"/>
      <c r="W38331" s="287"/>
      <c r="Z38331" s="289"/>
    </row>
    <row r="38332" spans="22:26">
      <c r="V38332" s="288"/>
      <c r="W38332" s="287"/>
      <c r="Z38332" s="289"/>
    </row>
    <row r="38333" spans="22:26">
      <c r="V38333" s="288"/>
      <c r="W38333" s="287"/>
      <c r="Z38333" s="289"/>
    </row>
    <row r="38334" spans="22:26">
      <c r="V38334" s="288"/>
      <c r="W38334" s="287"/>
      <c r="Z38334" s="289"/>
    </row>
    <row r="38335" spans="22:26">
      <c r="V38335" s="288"/>
      <c r="W38335" s="287"/>
      <c r="Z38335" s="289"/>
    </row>
    <row r="38336" spans="22:26">
      <c r="V38336" s="288"/>
      <c r="W38336" s="287"/>
      <c r="Z38336" s="289"/>
    </row>
    <row r="38337" spans="22:26">
      <c r="V38337" s="288"/>
      <c r="W38337" s="287"/>
      <c r="Z38337" s="289"/>
    </row>
    <row r="38338" spans="22:26">
      <c r="V38338" s="288"/>
      <c r="W38338" s="287"/>
      <c r="Z38338" s="289"/>
    </row>
    <row r="38339" spans="22:26">
      <c r="V38339" s="288"/>
      <c r="W38339" s="287"/>
      <c r="Z38339" s="289"/>
    </row>
    <row r="38340" spans="22:26">
      <c r="V38340" s="288"/>
      <c r="W38340" s="287"/>
      <c r="Z38340" s="289"/>
    </row>
    <row r="38341" spans="22:26">
      <c r="V38341" s="288"/>
      <c r="W38341" s="287"/>
      <c r="Z38341" s="289"/>
    </row>
    <row r="38342" spans="22:26">
      <c r="V38342" s="288"/>
      <c r="W38342" s="287"/>
      <c r="Z38342" s="289"/>
    </row>
    <row r="38343" spans="22:26">
      <c r="V38343" s="288"/>
      <c r="W38343" s="287"/>
      <c r="Z38343" s="289"/>
    </row>
    <row r="38344" spans="22:26">
      <c r="V38344" s="288"/>
      <c r="W38344" s="287"/>
      <c r="Z38344" s="289"/>
    </row>
    <row r="38345" spans="22:26">
      <c r="V38345" s="288"/>
      <c r="W38345" s="287"/>
      <c r="Z38345" s="289"/>
    </row>
    <row r="38346" spans="22:26">
      <c r="V38346" s="288"/>
      <c r="W38346" s="287"/>
      <c r="Z38346" s="289"/>
    </row>
    <row r="38347" spans="22:26">
      <c r="V38347" s="288"/>
      <c r="W38347" s="287"/>
      <c r="Z38347" s="289"/>
    </row>
    <row r="38348" spans="22:26">
      <c r="V38348" s="288"/>
      <c r="W38348" s="287"/>
      <c r="Z38348" s="289"/>
    </row>
    <row r="38349" spans="22:26">
      <c r="V38349" s="288"/>
      <c r="W38349" s="287"/>
      <c r="Z38349" s="289"/>
    </row>
    <row r="38350" spans="22:26">
      <c r="V38350" s="288"/>
      <c r="W38350" s="287"/>
      <c r="Z38350" s="289"/>
    </row>
    <row r="38351" spans="22:26">
      <c r="V38351" s="288"/>
      <c r="W38351" s="287"/>
      <c r="Z38351" s="289"/>
    </row>
    <row r="38352" spans="22:26">
      <c r="V38352" s="288"/>
      <c r="W38352" s="287"/>
      <c r="Z38352" s="289"/>
    </row>
    <row r="38353" spans="22:26">
      <c r="V38353" s="288"/>
      <c r="W38353" s="287"/>
      <c r="Z38353" s="289"/>
    </row>
    <row r="38354" spans="22:26">
      <c r="V38354" s="288"/>
      <c r="W38354" s="287"/>
      <c r="Z38354" s="289"/>
    </row>
    <row r="38355" spans="22:26">
      <c r="V38355" s="288"/>
      <c r="W38355" s="287"/>
      <c r="Z38355" s="289"/>
    </row>
    <row r="38356" spans="22:26">
      <c r="V38356" s="288"/>
      <c r="W38356" s="287"/>
      <c r="Z38356" s="289"/>
    </row>
    <row r="38357" spans="22:26">
      <c r="V38357" s="288"/>
      <c r="W38357" s="287"/>
      <c r="Z38357" s="289"/>
    </row>
    <row r="38358" spans="22:26">
      <c r="V38358" s="288"/>
      <c r="W38358" s="287"/>
      <c r="Z38358" s="289"/>
    </row>
    <row r="38359" spans="22:26">
      <c r="V38359" s="288"/>
      <c r="W38359" s="287"/>
      <c r="Z38359" s="289"/>
    </row>
    <row r="38360" spans="22:26">
      <c r="V38360" s="288"/>
      <c r="W38360" s="287"/>
      <c r="Z38360" s="289"/>
    </row>
    <row r="38361" spans="22:26">
      <c r="V38361" s="288"/>
      <c r="W38361" s="287"/>
      <c r="Z38361" s="289"/>
    </row>
    <row r="38362" spans="22:26">
      <c r="V38362" s="288"/>
      <c r="W38362" s="287"/>
      <c r="Z38362" s="289"/>
    </row>
    <row r="38363" spans="22:26">
      <c r="V38363" s="288"/>
      <c r="W38363" s="287"/>
      <c r="Z38363" s="289"/>
    </row>
    <row r="38364" spans="22:26">
      <c r="V38364" s="288"/>
      <c r="W38364" s="287"/>
      <c r="Z38364" s="289"/>
    </row>
    <row r="38365" spans="22:26">
      <c r="V38365" s="288"/>
      <c r="W38365" s="287"/>
      <c r="Z38365" s="289"/>
    </row>
    <row r="38366" spans="22:26">
      <c r="V38366" s="288"/>
      <c r="W38366" s="287"/>
      <c r="Z38366" s="289"/>
    </row>
    <row r="38367" spans="22:26">
      <c r="V38367" s="288"/>
      <c r="W38367" s="287"/>
      <c r="Z38367" s="289"/>
    </row>
    <row r="38368" spans="22:26">
      <c r="V38368" s="288"/>
      <c r="W38368" s="287"/>
      <c r="Z38368" s="289"/>
    </row>
    <row r="38369" spans="22:26">
      <c r="V38369" s="288"/>
      <c r="W38369" s="287"/>
      <c r="Z38369" s="289"/>
    </row>
    <row r="38370" spans="22:26">
      <c r="V38370" s="288"/>
      <c r="W38370" s="287"/>
      <c r="Z38370" s="289"/>
    </row>
    <row r="38371" spans="22:26">
      <c r="V38371" s="288"/>
      <c r="W38371" s="287"/>
      <c r="Z38371" s="289"/>
    </row>
    <row r="38372" spans="22:26">
      <c r="V38372" s="288"/>
      <c r="W38372" s="287"/>
      <c r="Z38372" s="289"/>
    </row>
    <row r="38373" spans="22:26">
      <c r="V38373" s="288"/>
      <c r="W38373" s="287"/>
      <c r="Z38373" s="289"/>
    </row>
    <row r="38374" spans="22:26">
      <c r="V38374" s="288"/>
      <c r="W38374" s="287"/>
      <c r="Z38374" s="289"/>
    </row>
    <row r="38375" spans="22:26">
      <c r="V38375" s="288"/>
      <c r="W38375" s="287"/>
      <c r="Z38375" s="289"/>
    </row>
    <row r="38376" spans="22:26">
      <c r="V38376" s="288"/>
      <c r="W38376" s="287"/>
      <c r="Z38376" s="289"/>
    </row>
    <row r="38377" spans="22:26">
      <c r="V38377" s="288"/>
      <c r="W38377" s="287"/>
      <c r="Z38377" s="289"/>
    </row>
    <row r="38378" spans="22:26">
      <c r="V38378" s="288"/>
      <c r="W38378" s="287"/>
      <c r="Z38378" s="289"/>
    </row>
    <row r="38379" spans="22:26">
      <c r="V38379" s="288"/>
      <c r="W38379" s="287"/>
      <c r="Z38379" s="289"/>
    </row>
    <row r="38380" spans="22:26">
      <c r="V38380" s="288"/>
      <c r="W38380" s="287"/>
      <c r="Z38380" s="289"/>
    </row>
    <row r="38381" spans="22:26">
      <c r="V38381" s="288"/>
      <c r="W38381" s="287"/>
      <c r="Z38381" s="289"/>
    </row>
    <row r="38382" spans="22:26">
      <c r="V38382" s="288"/>
      <c r="W38382" s="287"/>
      <c r="Z38382" s="289"/>
    </row>
    <row r="38383" spans="22:26">
      <c r="V38383" s="288"/>
      <c r="W38383" s="287"/>
      <c r="Z38383" s="289"/>
    </row>
    <row r="38384" spans="22:26">
      <c r="V38384" s="288"/>
      <c r="W38384" s="287"/>
      <c r="Z38384" s="289"/>
    </row>
    <row r="38385" spans="22:26">
      <c r="V38385" s="288"/>
      <c r="W38385" s="287"/>
      <c r="Z38385" s="289"/>
    </row>
    <row r="38386" spans="22:26">
      <c r="V38386" s="288"/>
      <c r="W38386" s="287"/>
      <c r="Z38386" s="289"/>
    </row>
    <row r="38387" spans="22:26">
      <c r="V38387" s="288"/>
      <c r="W38387" s="287"/>
      <c r="Z38387" s="289"/>
    </row>
    <row r="38388" spans="22:26">
      <c r="V38388" s="288"/>
      <c r="W38388" s="287"/>
      <c r="Z38388" s="289"/>
    </row>
    <row r="38389" spans="22:26">
      <c r="V38389" s="288"/>
      <c r="W38389" s="287"/>
      <c r="Z38389" s="289"/>
    </row>
    <row r="38390" spans="22:26">
      <c r="V38390" s="288"/>
      <c r="W38390" s="287"/>
      <c r="Z38390" s="289"/>
    </row>
    <row r="38391" spans="22:26">
      <c r="V38391" s="288"/>
      <c r="W38391" s="287"/>
      <c r="Z38391" s="289"/>
    </row>
    <row r="38392" spans="22:26">
      <c r="V38392" s="288"/>
      <c r="W38392" s="287"/>
      <c r="Z38392" s="289"/>
    </row>
    <row r="38393" spans="22:26">
      <c r="V38393" s="288"/>
      <c r="W38393" s="287"/>
      <c r="Z38393" s="289"/>
    </row>
    <row r="38394" spans="22:26">
      <c r="V38394" s="288"/>
      <c r="W38394" s="287"/>
      <c r="Z38394" s="289"/>
    </row>
    <row r="38395" spans="22:26">
      <c r="V38395" s="288"/>
      <c r="W38395" s="287"/>
      <c r="Z38395" s="289"/>
    </row>
    <row r="38396" spans="22:26">
      <c r="V38396" s="288"/>
      <c r="W38396" s="287"/>
      <c r="Z38396" s="289"/>
    </row>
    <row r="38397" spans="22:26">
      <c r="V38397" s="288"/>
      <c r="W38397" s="287"/>
      <c r="Z38397" s="289"/>
    </row>
    <row r="38398" spans="22:26">
      <c r="V38398" s="288"/>
      <c r="W38398" s="287"/>
      <c r="Z38398" s="289"/>
    </row>
    <row r="38399" spans="22:26">
      <c r="V38399" s="288"/>
      <c r="W38399" s="287"/>
      <c r="Z38399" s="289"/>
    </row>
    <row r="38400" spans="22:26">
      <c r="V38400" s="288"/>
      <c r="W38400" s="287"/>
      <c r="Z38400" s="289"/>
    </row>
    <row r="38401" spans="22:26">
      <c r="V38401" s="288"/>
      <c r="W38401" s="287"/>
      <c r="Z38401" s="289"/>
    </row>
    <row r="38402" spans="22:26">
      <c r="V38402" s="288"/>
      <c r="W38402" s="287"/>
      <c r="Z38402" s="289"/>
    </row>
    <row r="38403" spans="22:26">
      <c r="V38403" s="288"/>
      <c r="W38403" s="287"/>
      <c r="Z38403" s="289"/>
    </row>
    <row r="38404" spans="22:26">
      <c r="V38404" s="288"/>
      <c r="W38404" s="287"/>
      <c r="Z38404" s="289"/>
    </row>
    <row r="38405" spans="22:26">
      <c r="V38405" s="288"/>
      <c r="W38405" s="287"/>
      <c r="Z38405" s="289"/>
    </row>
    <row r="38406" spans="22:26">
      <c r="V38406" s="288"/>
      <c r="W38406" s="287"/>
      <c r="Z38406" s="289"/>
    </row>
    <row r="38407" spans="22:26">
      <c r="V38407" s="288"/>
      <c r="W38407" s="287"/>
      <c r="Z38407" s="289"/>
    </row>
    <row r="38408" spans="22:26">
      <c r="V38408" s="288"/>
      <c r="W38408" s="287"/>
      <c r="Z38408" s="289"/>
    </row>
    <row r="38409" spans="22:26">
      <c r="V38409" s="288"/>
      <c r="W38409" s="287"/>
      <c r="Z38409" s="289"/>
    </row>
    <row r="38410" spans="22:26">
      <c r="V38410" s="288"/>
      <c r="W38410" s="287"/>
      <c r="Z38410" s="289"/>
    </row>
    <row r="38411" spans="22:26">
      <c r="V38411" s="288"/>
      <c r="W38411" s="287"/>
      <c r="Z38411" s="289"/>
    </row>
    <row r="38412" spans="22:26">
      <c r="V38412" s="288"/>
      <c r="W38412" s="287"/>
      <c r="Z38412" s="289"/>
    </row>
    <row r="38413" spans="22:26">
      <c r="V38413" s="288"/>
      <c r="W38413" s="287"/>
      <c r="Z38413" s="289"/>
    </row>
    <row r="38414" spans="22:26">
      <c r="V38414" s="288"/>
      <c r="W38414" s="287"/>
      <c r="Z38414" s="289"/>
    </row>
    <row r="38415" spans="22:26">
      <c r="V38415" s="288"/>
      <c r="W38415" s="287"/>
      <c r="Z38415" s="289"/>
    </row>
    <row r="38416" spans="22:26">
      <c r="V38416" s="288"/>
      <c r="W38416" s="287"/>
      <c r="Z38416" s="289"/>
    </row>
    <row r="38417" spans="22:26">
      <c r="V38417" s="288"/>
      <c r="W38417" s="287"/>
      <c r="Z38417" s="289"/>
    </row>
    <row r="38418" spans="22:26">
      <c r="V38418" s="288"/>
      <c r="W38418" s="287"/>
      <c r="Z38418" s="289"/>
    </row>
    <row r="38419" spans="22:26">
      <c r="V38419" s="288"/>
      <c r="W38419" s="287"/>
      <c r="Z38419" s="289"/>
    </row>
    <row r="38420" spans="22:26">
      <c r="V38420" s="288"/>
      <c r="W38420" s="287"/>
      <c r="Z38420" s="289"/>
    </row>
    <row r="38421" spans="22:26">
      <c r="V38421" s="288"/>
      <c r="W38421" s="287"/>
      <c r="Z38421" s="289"/>
    </row>
    <row r="38422" spans="22:26">
      <c r="V38422" s="288"/>
      <c r="W38422" s="287"/>
      <c r="Z38422" s="289"/>
    </row>
    <row r="38423" spans="22:26">
      <c r="V38423" s="288"/>
      <c r="W38423" s="287"/>
      <c r="Z38423" s="289"/>
    </row>
    <row r="38424" spans="22:26">
      <c r="V38424" s="288"/>
      <c r="W38424" s="287"/>
      <c r="Z38424" s="289"/>
    </row>
    <row r="38425" spans="22:26">
      <c r="V38425" s="288"/>
      <c r="W38425" s="287"/>
      <c r="Z38425" s="289"/>
    </row>
    <row r="38426" spans="22:26">
      <c r="V38426" s="288"/>
      <c r="W38426" s="287"/>
      <c r="Z38426" s="289"/>
    </row>
    <row r="38427" spans="22:26">
      <c r="V38427" s="288"/>
      <c r="W38427" s="287"/>
      <c r="Z38427" s="289"/>
    </row>
    <row r="38428" spans="22:26">
      <c r="V38428" s="288"/>
      <c r="W38428" s="287"/>
      <c r="Z38428" s="289"/>
    </row>
    <row r="38429" spans="22:26">
      <c r="V38429" s="288"/>
      <c r="W38429" s="287"/>
      <c r="Z38429" s="289"/>
    </row>
    <row r="38430" spans="22:26">
      <c r="V38430" s="288"/>
      <c r="W38430" s="287"/>
      <c r="Z38430" s="289"/>
    </row>
    <row r="38431" spans="22:26">
      <c r="V38431" s="288"/>
      <c r="W38431" s="287"/>
      <c r="Z38431" s="289"/>
    </row>
    <row r="38432" spans="22:26">
      <c r="V38432" s="288"/>
      <c r="W38432" s="287"/>
      <c r="Z38432" s="289"/>
    </row>
    <row r="38433" spans="22:26">
      <c r="V38433" s="288"/>
      <c r="W38433" s="287"/>
      <c r="Z38433" s="289"/>
    </row>
    <row r="38434" spans="22:26">
      <c r="V38434" s="288"/>
      <c r="W38434" s="287"/>
      <c r="Z38434" s="289"/>
    </row>
    <row r="38435" spans="22:26">
      <c r="V38435" s="288"/>
      <c r="W38435" s="287"/>
      <c r="Z38435" s="289"/>
    </row>
    <row r="38436" spans="22:26">
      <c r="V38436" s="288"/>
      <c r="W38436" s="287"/>
      <c r="Z38436" s="289"/>
    </row>
    <row r="38437" spans="22:26">
      <c r="V38437" s="288"/>
      <c r="W38437" s="287"/>
      <c r="Z38437" s="289"/>
    </row>
    <row r="38438" spans="22:26">
      <c r="V38438" s="288"/>
      <c r="W38438" s="287"/>
      <c r="Z38438" s="289"/>
    </row>
    <row r="38439" spans="22:26">
      <c r="V38439" s="288"/>
      <c r="W38439" s="287"/>
      <c r="Z38439" s="289"/>
    </row>
    <row r="38440" spans="22:26">
      <c r="V38440" s="288"/>
      <c r="W38440" s="287"/>
      <c r="Z38440" s="289"/>
    </row>
    <row r="38441" spans="22:26">
      <c r="V38441" s="288"/>
      <c r="W38441" s="287"/>
      <c r="Z38441" s="289"/>
    </row>
    <row r="38442" spans="22:26">
      <c r="V38442" s="288"/>
      <c r="W38442" s="287"/>
      <c r="Z38442" s="289"/>
    </row>
    <row r="38443" spans="22:26">
      <c r="V38443" s="288"/>
      <c r="W38443" s="287"/>
      <c r="Z38443" s="289"/>
    </row>
    <row r="38444" spans="22:26">
      <c r="V38444" s="288"/>
      <c r="W38444" s="287"/>
      <c r="Z38444" s="289"/>
    </row>
    <row r="38445" spans="22:26">
      <c r="V38445" s="288"/>
      <c r="W38445" s="287"/>
      <c r="Z38445" s="289"/>
    </row>
    <row r="38446" spans="22:26">
      <c r="V38446" s="288"/>
      <c r="W38446" s="287"/>
      <c r="Z38446" s="289"/>
    </row>
    <row r="38447" spans="22:26">
      <c r="V38447" s="288"/>
      <c r="W38447" s="287"/>
      <c r="Z38447" s="289"/>
    </row>
    <row r="38448" spans="22:26">
      <c r="V38448" s="288"/>
      <c r="W38448" s="287"/>
      <c r="Z38448" s="289"/>
    </row>
    <row r="38449" spans="22:26">
      <c r="V38449" s="288"/>
      <c r="W38449" s="287"/>
      <c r="Z38449" s="289"/>
    </row>
    <row r="38450" spans="22:26">
      <c r="V38450" s="288"/>
      <c r="W38450" s="287"/>
      <c r="Z38450" s="289"/>
    </row>
    <row r="38451" spans="22:26">
      <c r="V38451" s="288"/>
      <c r="W38451" s="287"/>
      <c r="Z38451" s="289"/>
    </row>
    <row r="38452" spans="22:26">
      <c r="V38452" s="288"/>
      <c r="W38452" s="287"/>
      <c r="Z38452" s="289"/>
    </row>
    <row r="38453" spans="22:26">
      <c r="V38453" s="288"/>
      <c r="W38453" s="287"/>
      <c r="Z38453" s="289"/>
    </row>
    <row r="38454" spans="22:26">
      <c r="V38454" s="288"/>
      <c r="W38454" s="287"/>
      <c r="Z38454" s="289"/>
    </row>
    <row r="38455" spans="22:26">
      <c r="V38455" s="288"/>
      <c r="W38455" s="287"/>
      <c r="Z38455" s="289"/>
    </row>
    <row r="38456" spans="22:26">
      <c r="V38456" s="288"/>
      <c r="W38456" s="287"/>
      <c r="Z38456" s="289"/>
    </row>
    <row r="38457" spans="22:26">
      <c r="V38457" s="288"/>
      <c r="W38457" s="287"/>
      <c r="Z38457" s="289"/>
    </row>
    <row r="38458" spans="22:26">
      <c r="V38458" s="288"/>
      <c r="W38458" s="287"/>
      <c r="Z38458" s="289"/>
    </row>
    <row r="38459" spans="22:26">
      <c r="V38459" s="288"/>
      <c r="W38459" s="287"/>
      <c r="Z38459" s="289"/>
    </row>
    <row r="38460" spans="22:26">
      <c r="V38460" s="288"/>
      <c r="W38460" s="287"/>
      <c r="Z38460" s="289"/>
    </row>
    <row r="38461" spans="22:26">
      <c r="V38461" s="288"/>
      <c r="W38461" s="287"/>
      <c r="Z38461" s="289"/>
    </row>
    <row r="38462" spans="22:26">
      <c r="V38462" s="288"/>
      <c r="W38462" s="287"/>
      <c r="Z38462" s="289"/>
    </row>
    <row r="38463" spans="22:26">
      <c r="V38463" s="288"/>
      <c r="W38463" s="287"/>
      <c r="Z38463" s="289"/>
    </row>
    <row r="38464" spans="22:26">
      <c r="V38464" s="288"/>
      <c r="W38464" s="287"/>
      <c r="Z38464" s="289"/>
    </row>
    <row r="38465" spans="22:26">
      <c r="V38465" s="288"/>
      <c r="W38465" s="287"/>
      <c r="Z38465" s="289"/>
    </row>
    <row r="38466" spans="22:26">
      <c r="V38466" s="288"/>
      <c r="W38466" s="287"/>
      <c r="Z38466" s="289"/>
    </row>
    <row r="38467" spans="22:26">
      <c r="V38467" s="288"/>
      <c r="W38467" s="287"/>
      <c r="Z38467" s="289"/>
    </row>
    <row r="38468" spans="22:26">
      <c r="V38468" s="288"/>
      <c r="W38468" s="287"/>
      <c r="Z38468" s="289"/>
    </row>
    <row r="38469" spans="22:26">
      <c r="V38469" s="288"/>
      <c r="W38469" s="287"/>
      <c r="Z38469" s="289"/>
    </row>
    <row r="38470" spans="22:26">
      <c r="V38470" s="288"/>
      <c r="W38470" s="287"/>
      <c r="Z38470" s="289"/>
    </row>
    <row r="38471" spans="22:26">
      <c r="V38471" s="288"/>
      <c r="W38471" s="287"/>
      <c r="Z38471" s="289"/>
    </row>
    <row r="38472" spans="22:26">
      <c r="V38472" s="288"/>
      <c r="W38472" s="287"/>
      <c r="Z38472" s="289"/>
    </row>
    <row r="38473" spans="22:26">
      <c r="V38473" s="288"/>
      <c r="W38473" s="287"/>
      <c r="Z38473" s="289"/>
    </row>
    <row r="38474" spans="22:26">
      <c r="V38474" s="288"/>
      <c r="W38474" s="287"/>
      <c r="Z38474" s="289"/>
    </row>
    <row r="38475" spans="22:26">
      <c r="V38475" s="288"/>
      <c r="W38475" s="287"/>
      <c r="Z38475" s="289"/>
    </row>
    <row r="38476" spans="22:26">
      <c r="V38476" s="288"/>
      <c r="W38476" s="287"/>
      <c r="Z38476" s="289"/>
    </row>
    <row r="38477" spans="22:26">
      <c r="V38477" s="288"/>
      <c r="W38477" s="287"/>
      <c r="Z38477" s="289"/>
    </row>
    <row r="38478" spans="22:26">
      <c r="V38478" s="288"/>
      <c r="W38478" s="287"/>
      <c r="Z38478" s="289"/>
    </row>
    <row r="38479" spans="22:26">
      <c r="V38479" s="288"/>
      <c r="W38479" s="287"/>
      <c r="Z38479" s="289"/>
    </row>
    <row r="38480" spans="22:26">
      <c r="V38480" s="288"/>
      <c r="W38480" s="287"/>
      <c r="Z38480" s="289"/>
    </row>
    <row r="38481" spans="22:26">
      <c r="V38481" s="288"/>
      <c r="W38481" s="287"/>
      <c r="Z38481" s="289"/>
    </row>
    <row r="38482" spans="22:26">
      <c r="V38482" s="288"/>
      <c r="W38482" s="287"/>
      <c r="Z38482" s="289"/>
    </row>
    <row r="38483" spans="22:26">
      <c r="V38483" s="288"/>
      <c r="W38483" s="287"/>
      <c r="Z38483" s="289"/>
    </row>
    <row r="38484" spans="22:26">
      <c r="V38484" s="288"/>
      <c r="W38484" s="287"/>
      <c r="Z38484" s="289"/>
    </row>
    <row r="38485" spans="22:26">
      <c r="V38485" s="288"/>
      <c r="W38485" s="287"/>
      <c r="Z38485" s="289"/>
    </row>
    <row r="38486" spans="22:26">
      <c r="V38486" s="288"/>
      <c r="W38486" s="287"/>
      <c r="Z38486" s="289"/>
    </row>
    <row r="38487" spans="22:26">
      <c r="V38487" s="288"/>
      <c r="W38487" s="287"/>
      <c r="Z38487" s="289"/>
    </row>
    <row r="38488" spans="22:26">
      <c r="V38488" s="288"/>
      <c r="W38488" s="287"/>
      <c r="Z38488" s="289"/>
    </row>
    <row r="38489" spans="22:26">
      <c r="V38489" s="288"/>
      <c r="W38489" s="287"/>
      <c r="Z38489" s="289"/>
    </row>
    <row r="38490" spans="22:26">
      <c r="V38490" s="288"/>
      <c r="W38490" s="287"/>
      <c r="Z38490" s="289"/>
    </row>
    <row r="38491" spans="22:26">
      <c r="V38491" s="288"/>
      <c r="W38491" s="287"/>
      <c r="Z38491" s="289"/>
    </row>
    <row r="38492" spans="22:26">
      <c r="V38492" s="288"/>
      <c r="W38492" s="287"/>
      <c r="Z38492" s="289"/>
    </row>
    <row r="38493" spans="22:26">
      <c r="V38493" s="288"/>
      <c r="W38493" s="287"/>
      <c r="Z38493" s="289"/>
    </row>
    <row r="38494" spans="22:26">
      <c r="V38494" s="288"/>
      <c r="W38494" s="287"/>
      <c r="Z38494" s="289"/>
    </row>
    <row r="38495" spans="22:26">
      <c r="V38495" s="288"/>
      <c r="W38495" s="287"/>
      <c r="Z38495" s="289"/>
    </row>
    <row r="38496" spans="22:26">
      <c r="V38496" s="288"/>
      <c r="W38496" s="287"/>
      <c r="Z38496" s="289"/>
    </row>
    <row r="38497" spans="22:26">
      <c r="V38497" s="288"/>
      <c r="W38497" s="287"/>
      <c r="Z38497" s="289"/>
    </row>
    <row r="38498" spans="22:26">
      <c r="V38498" s="288"/>
      <c r="W38498" s="287"/>
      <c r="Z38498" s="289"/>
    </row>
    <row r="38499" spans="22:26">
      <c r="V38499" s="288"/>
      <c r="W38499" s="287"/>
      <c r="Z38499" s="289"/>
    </row>
    <row r="38500" spans="22:26">
      <c r="V38500" s="288"/>
      <c r="W38500" s="287"/>
      <c r="Z38500" s="289"/>
    </row>
    <row r="38501" spans="22:26">
      <c r="V38501" s="288"/>
      <c r="W38501" s="287"/>
      <c r="Z38501" s="289"/>
    </row>
    <row r="38502" spans="22:26">
      <c r="V38502" s="288"/>
      <c r="W38502" s="287"/>
      <c r="Z38502" s="289"/>
    </row>
    <row r="38503" spans="22:26">
      <c r="V38503" s="288"/>
      <c r="W38503" s="287"/>
      <c r="Z38503" s="289"/>
    </row>
    <row r="38504" spans="22:26">
      <c r="V38504" s="288"/>
      <c r="W38504" s="287"/>
      <c r="Z38504" s="289"/>
    </row>
    <row r="38505" spans="22:26">
      <c r="V38505" s="288"/>
      <c r="W38505" s="287"/>
      <c r="Z38505" s="289"/>
    </row>
    <row r="38506" spans="22:26">
      <c r="V38506" s="288"/>
      <c r="W38506" s="287"/>
      <c r="Z38506" s="289"/>
    </row>
    <row r="38507" spans="22:26">
      <c r="V38507" s="288"/>
      <c r="W38507" s="287"/>
      <c r="Z38507" s="289"/>
    </row>
    <row r="38508" spans="22:26">
      <c r="V38508" s="288"/>
      <c r="W38508" s="287"/>
      <c r="Z38508" s="289"/>
    </row>
    <row r="38509" spans="22:26">
      <c r="V38509" s="288"/>
      <c r="W38509" s="287"/>
      <c r="Z38509" s="289"/>
    </row>
    <row r="38510" spans="22:26">
      <c r="V38510" s="288"/>
      <c r="W38510" s="287"/>
      <c r="Z38510" s="289"/>
    </row>
    <row r="38511" spans="22:26">
      <c r="V38511" s="288"/>
      <c r="W38511" s="287"/>
      <c r="Z38511" s="289"/>
    </row>
    <row r="38512" spans="22:26">
      <c r="V38512" s="288"/>
      <c r="W38512" s="287"/>
      <c r="Z38512" s="289"/>
    </row>
    <row r="38513" spans="22:26">
      <c r="V38513" s="288"/>
      <c r="W38513" s="287"/>
      <c r="Z38513" s="289"/>
    </row>
    <row r="38514" spans="22:26">
      <c r="V38514" s="288"/>
      <c r="W38514" s="287"/>
      <c r="Z38514" s="289"/>
    </row>
    <row r="38515" spans="22:26">
      <c r="V38515" s="288"/>
      <c r="W38515" s="287"/>
      <c r="Z38515" s="289"/>
    </row>
    <row r="38516" spans="22:26">
      <c r="V38516" s="288"/>
      <c r="W38516" s="287"/>
      <c r="Z38516" s="289"/>
    </row>
    <row r="38517" spans="22:26">
      <c r="V38517" s="288"/>
      <c r="W38517" s="287"/>
      <c r="Z38517" s="289"/>
    </row>
    <row r="38518" spans="22:26">
      <c r="V38518" s="288"/>
      <c r="W38518" s="287"/>
      <c r="Z38518" s="289"/>
    </row>
    <row r="38519" spans="22:26">
      <c r="V38519" s="288"/>
      <c r="W38519" s="287"/>
      <c r="Z38519" s="289"/>
    </row>
    <row r="38520" spans="22:26">
      <c r="V38520" s="288"/>
      <c r="W38520" s="287"/>
      <c r="Z38520" s="289"/>
    </row>
    <row r="38521" spans="22:26">
      <c r="V38521" s="288"/>
      <c r="W38521" s="287"/>
      <c r="Z38521" s="289"/>
    </row>
    <row r="38522" spans="22:26">
      <c r="V38522" s="288"/>
      <c r="W38522" s="287"/>
      <c r="Z38522" s="289"/>
    </row>
    <row r="38523" spans="22:26">
      <c r="V38523" s="288"/>
      <c r="W38523" s="287"/>
      <c r="Z38523" s="289"/>
    </row>
    <row r="38524" spans="22:26">
      <c r="V38524" s="288"/>
      <c r="W38524" s="287"/>
      <c r="Z38524" s="289"/>
    </row>
    <row r="38525" spans="22:26">
      <c r="V38525" s="288"/>
      <c r="W38525" s="287"/>
      <c r="Z38525" s="289"/>
    </row>
    <row r="38526" spans="22:26">
      <c r="V38526" s="288"/>
      <c r="W38526" s="287"/>
      <c r="Z38526" s="289"/>
    </row>
    <row r="38527" spans="22:26">
      <c r="V38527" s="288"/>
      <c r="W38527" s="287"/>
      <c r="Z38527" s="289"/>
    </row>
    <row r="38528" spans="22:26">
      <c r="V38528" s="288"/>
      <c r="W38528" s="287"/>
      <c r="Z38528" s="289"/>
    </row>
    <row r="38529" spans="22:26">
      <c r="V38529" s="288"/>
      <c r="W38529" s="287"/>
      <c r="Z38529" s="289"/>
    </row>
    <row r="38530" spans="22:26">
      <c r="V38530" s="288"/>
      <c r="W38530" s="287"/>
      <c r="Z38530" s="289"/>
    </row>
    <row r="38531" spans="22:26">
      <c r="V38531" s="288"/>
      <c r="W38531" s="287"/>
      <c r="Z38531" s="289"/>
    </row>
    <row r="38532" spans="22:26">
      <c r="V38532" s="288"/>
      <c r="W38532" s="287"/>
      <c r="Z38532" s="289"/>
    </row>
    <row r="38533" spans="22:26">
      <c r="V38533" s="288"/>
      <c r="W38533" s="287"/>
      <c r="Z38533" s="289"/>
    </row>
    <row r="38534" spans="22:26">
      <c r="V38534" s="288"/>
      <c r="W38534" s="287"/>
      <c r="Z38534" s="289"/>
    </row>
    <row r="38535" spans="22:26">
      <c r="V38535" s="288"/>
      <c r="W38535" s="287"/>
      <c r="Z38535" s="289"/>
    </row>
    <row r="38536" spans="22:26">
      <c r="V38536" s="288"/>
      <c r="W38536" s="287"/>
      <c r="Z38536" s="289"/>
    </row>
    <row r="38537" spans="22:26">
      <c r="V38537" s="288"/>
      <c r="W38537" s="287"/>
      <c r="Z38537" s="289"/>
    </row>
    <row r="38538" spans="22:26">
      <c r="V38538" s="288"/>
      <c r="W38538" s="287"/>
      <c r="Z38538" s="289"/>
    </row>
    <row r="38539" spans="22:26">
      <c r="V38539" s="288"/>
      <c r="W38539" s="287"/>
      <c r="Z38539" s="289"/>
    </row>
    <row r="38540" spans="22:26">
      <c r="V38540" s="288"/>
      <c r="W38540" s="287"/>
      <c r="Z38540" s="289"/>
    </row>
    <row r="38541" spans="22:26">
      <c r="V38541" s="288"/>
      <c r="W38541" s="287"/>
      <c r="Z38541" s="289"/>
    </row>
    <row r="38542" spans="22:26">
      <c r="V38542" s="288"/>
      <c r="W38542" s="287"/>
      <c r="Z38542" s="289"/>
    </row>
    <row r="38543" spans="22:26">
      <c r="V38543" s="288"/>
      <c r="W38543" s="287"/>
      <c r="Z38543" s="289"/>
    </row>
    <row r="38544" spans="22:26">
      <c r="V38544" s="288"/>
      <c r="W38544" s="287"/>
      <c r="Z38544" s="289"/>
    </row>
    <row r="38545" spans="22:26">
      <c r="V38545" s="288"/>
      <c r="W38545" s="287"/>
      <c r="Z38545" s="289"/>
    </row>
    <row r="38546" spans="22:26">
      <c r="V38546" s="288"/>
      <c r="W38546" s="287"/>
      <c r="Z38546" s="289"/>
    </row>
    <row r="38547" spans="22:26">
      <c r="V38547" s="288"/>
      <c r="W38547" s="287"/>
      <c r="Z38547" s="289"/>
    </row>
    <row r="38548" spans="22:26">
      <c r="V38548" s="288"/>
      <c r="W38548" s="287"/>
      <c r="Z38548" s="289"/>
    </row>
    <row r="38549" spans="22:26">
      <c r="V38549" s="288"/>
      <c r="W38549" s="287"/>
      <c r="Z38549" s="289"/>
    </row>
    <row r="38550" spans="22:26">
      <c r="V38550" s="288"/>
      <c r="W38550" s="287"/>
      <c r="Z38550" s="289"/>
    </row>
    <row r="38551" spans="22:26">
      <c r="V38551" s="288"/>
      <c r="W38551" s="287"/>
      <c r="Z38551" s="289"/>
    </row>
    <row r="38552" spans="22:26">
      <c r="V38552" s="288"/>
      <c r="W38552" s="287"/>
      <c r="Z38552" s="289"/>
    </row>
    <row r="38553" spans="22:26">
      <c r="V38553" s="288"/>
      <c r="W38553" s="287"/>
      <c r="Z38553" s="289"/>
    </row>
    <row r="38554" spans="22:26">
      <c r="V38554" s="288"/>
      <c r="W38554" s="287"/>
      <c r="Z38554" s="289"/>
    </row>
    <row r="38555" spans="22:26">
      <c r="V38555" s="288"/>
      <c r="W38555" s="287"/>
      <c r="Z38555" s="289"/>
    </row>
    <row r="38556" spans="22:26">
      <c r="V38556" s="288"/>
      <c r="W38556" s="287"/>
      <c r="Z38556" s="289"/>
    </row>
    <row r="38557" spans="22:26">
      <c r="V38557" s="288"/>
      <c r="W38557" s="287"/>
      <c r="Z38557" s="289"/>
    </row>
    <row r="38558" spans="22:26">
      <c r="V38558" s="288"/>
      <c r="W38558" s="287"/>
      <c r="Z38558" s="289"/>
    </row>
    <row r="38559" spans="22:26">
      <c r="V38559" s="288"/>
      <c r="W38559" s="287"/>
      <c r="Z38559" s="289"/>
    </row>
    <row r="38560" spans="22:26">
      <c r="V38560" s="288"/>
      <c r="W38560" s="287"/>
      <c r="Z38560" s="289"/>
    </row>
    <row r="38561" spans="22:26">
      <c r="V38561" s="288"/>
      <c r="W38561" s="287"/>
      <c r="Z38561" s="289"/>
    </row>
    <row r="38562" spans="22:26">
      <c r="V38562" s="288"/>
      <c r="W38562" s="287"/>
      <c r="Z38562" s="289"/>
    </row>
    <row r="38563" spans="22:26">
      <c r="V38563" s="288"/>
      <c r="W38563" s="287"/>
      <c r="Z38563" s="289"/>
    </row>
    <row r="38564" spans="22:26">
      <c r="V38564" s="288"/>
      <c r="W38564" s="287"/>
      <c r="Z38564" s="289"/>
    </row>
    <row r="38565" spans="22:26">
      <c r="V38565" s="288"/>
      <c r="W38565" s="287"/>
      <c r="Z38565" s="289"/>
    </row>
    <row r="38566" spans="22:26">
      <c r="V38566" s="288"/>
      <c r="W38566" s="287"/>
      <c r="Z38566" s="289"/>
    </row>
    <row r="38567" spans="22:26">
      <c r="V38567" s="288"/>
      <c r="W38567" s="287"/>
      <c r="Z38567" s="289"/>
    </row>
    <row r="38568" spans="22:26">
      <c r="V38568" s="288"/>
      <c r="W38568" s="287"/>
      <c r="Z38568" s="289"/>
    </row>
    <row r="38569" spans="22:26">
      <c r="V38569" s="288"/>
      <c r="W38569" s="287"/>
      <c r="Z38569" s="289"/>
    </row>
    <row r="38570" spans="22:26">
      <c r="V38570" s="288"/>
      <c r="W38570" s="287"/>
      <c r="Z38570" s="289"/>
    </row>
    <row r="38571" spans="22:26">
      <c r="V38571" s="288"/>
      <c r="W38571" s="287"/>
      <c r="Z38571" s="289"/>
    </row>
    <row r="38572" spans="22:26">
      <c r="V38572" s="288"/>
      <c r="W38572" s="287"/>
      <c r="Z38572" s="289"/>
    </row>
    <row r="38573" spans="22:26">
      <c r="V38573" s="288"/>
      <c r="W38573" s="287"/>
      <c r="Z38573" s="289"/>
    </row>
    <row r="38574" spans="22:26">
      <c r="V38574" s="288"/>
      <c r="W38574" s="287"/>
      <c r="Z38574" s="289"/>
    </row>
    <row r="38575" spans="22:26">
      <c r="V38575" s="288"/>
      <c r="W38575" s="287"/>
      <c r="Z38575" s="289"/>
    </row>
    <row r="38576" spans="22:26">
      <c r="V38576" s="288"/>
      <c r="W38576" s="287"/>
      <c r="Z38576" s="289"/>
    </row>
    <row r="38577" spans="22:26">
      <c r="V38577" s="288"/>
      <c r="W38577" s="287"/>
      <c r="Z38577" s="289"/>
    </row>
    <row r="38578" spans="22:26">
      <c r="V38578" s="288"/>
      <c r="W38578" s="287"/>
      <c r="Z38578" s="289"/>
    </row>
    <row r="38579" spans="22:26">
      <c r="V38579" s="288"/>
      <c r="W38579" s="287"/>
      <c r="Z38579" s="289"/>
    </row>
    <row r="38580" spans="22:26">
      <c r="V38580" s="288"/>
      <c r="W38580" s="287"/>
      <c r="Z38580" s="289"/>
    </row>
    <row r="38581" spans="22:26">
      <c r="V38581" s="288"/>
      <c r="W38581" s="287"/>
      <c r="Z38581" s="289"/>
    </row>
    <row r="38582" spans="22:26">
      <c r="V38582" s="288"/>
      <c r="W38582" s="287"/>
      <c r="Z38582" s="289"/>
    </row>
    <row r="38583" spans="22:26">
      <c r="V38583" s="288"/>
      <c r="W38583" s="287"/>
      <c r="Z38583" s="289"/>
    </row>
    <row r="38584" spans="22:26">
      <c r="V38584" s="288"/>
      <c r="W38584" s="287"/>
      <c r="Z38584" s="289"/>
    </row>
    <row r="38585" spans="22:26">
      <c r="V38585" s="288"/>
      <c r="W38585" s="287"/>
      <c r="Z38585" s="289"/>
    </row>
    <row r="38586" spans="22:26">
      <c r="V38586" s="288"/>
      <c r="W38586" s="287"/>
      <c r="Z38586" s="289"/>
    </row>
    <row r="38587" spans="22:26">
      <c r="V38587" s="288"/>
      <c r="W38587" s="287"/>
      <c r="Z38587" s="289"/>
    </row>
    <row r="38588" spans="22:26">
      <c r="V38588" s="288"/>
      <c r="W38588" s="287"/>
      <c r="Z38588" s="289"/>
    </row>
    <row r="38589" spans="22:26">
      <c r="V38589" s="288"/>
      <c r="W38589" s="287"/>
      <c r="Z38589" s="289"/>
    </row>
    <row r="38590" spans="22:26">
      <c r="V38590" s="288"/>
      <c r="W38590" s="287"/>
      <c r="Z38590" s="289"/>
    </row>
    <row r="38591" spans="22:26">
      <c r="V38591" s="288"/>
      <c r="W38591" s="287"/>
      <c r="Z38591" s="289"/>
    </row>
    <row r="38592" spans="22:26">
      <c r="V38592" s="288"/>
      <c r="W38592" s="287"/>
      <c r="Z38592" s="289"/>
    </row>
    <row r="38593" spans="22:26">
      <c r="V38593" s="288"/>
      <c r="W38593" s="287"/>
      <c r="Z38593" s="289"/>
    </row>
    <row r="38594" spans="22:26">
      <c r="V38594" s="288"/>
      <c r="W38594" s="287"/>
      <c r="Z38594" s="289"/>
    </row>
    <row r="38595" spans="22:26">
      <c r="V38595" s="288"/>
      <c r="W38595" s="287"/>
      <c r="Z38595" s="289"/>
    </row>
    <row r="38596" spans="22:26">
      <c r="V38596" s="288"/>
      <c r="W38596" s="287"/>
      <c r="Z38596" s="289"/>
    </row>
    <row r="38597" spans="22:26">
      <c r="V38597" s="288"/>
      <c r="W38597" s="287"/>
      <c r="Z38597" s="289"/>
    </row>
    <row r="38598" spans="22:26">
      <c r="V38598" s="288"/>
      <c r="W38598" s="287"/>
      <c r="Z38598" s="289"/>
    </row>
    <row r="38599" spans="22:26">
      <c r="V38599" s="288"/>
      <c r="W38599" s="287"/>
      <c r="Z38599" s="289"/>
    </row>
    <row r="38600" spans="22:26">
      <c r="V38600" s="288"/>
      <c r="W38600" s="287"/>
      <c r="Z38600" s="289"/>
    </row>
    <row r="38601" spans="22:26">
      <c r="V38601" s="288"/>
      <c r="W38601" s="287"/>
      <c r="Z38601" s="289"/>
    </row>
    <row r="38602" spans="22:26">
      <c r="V38602" s="288"/>
      <c r="W38602" s="287"/>
      <c r="Z38602" s="289"/>
    </row>
    <row r="38603" spans="22:26">
      <c r="V38603" s="288"/>
      <c r="W38603" s="287"/>
      <c r="Z38603" s="289"/>
    </row>
    <row r="38604" spans="22:26">
      <c r="V38604" s="288"/>
      <c r="W38604" s="287"/>
      <c r="Z38604" s="289"/>
    </row>
    <row r="38605" spans="22:26">
      <c r="V38605" s="288"/>
      <c r="W38605" s="287"/>
      <c r="Z38605" s="289"/>
    </row>
    <row r="38606" spans="22:26">
      <c r="V38606" s="288"/>
      <c r="W38606" s="287"/>
      <c r="Z38606" s="289"/>
    </row>
    <row r="38607" spans="22:26">
      <c r="V38607" s="288"/>
      <c r="W38607" s="287"/>
      <c r="Z38607" s="289"/>
    </row>
    <row r="38608" spans="22:26">
      <c r="V38608" s="288"/>
      <c r="W38608" s="287"/>
      <c r="Z38608" s="289"/>
    </row>
    <row r="38609" spans="22:26">
      <c r="V38609" s="288"/>
      <c r="W38609" s="287"/>
      <c r="Z38609" s="289"/>
    </row>
    <row r="38610" spans="22:26">
      <c r="V38610" s="288"/>
      <c r="W38610" s="287"/>
      <c r="Z38610" s="289"/>
    </row>
    <row r="38611" spans="22:26">
      <c r="V38611" s="288"/>
      <c r="W38611" s="287"/>
      <c r="Z38611" s="289"/>
    </row>
    <row r="38612" spans="22:26">
      <c r="V38612" s="288"/>
      <c r="W38612" s="287"/>
      <c r="Z38612" s="289"/>
    </row>
    <row r="38613" spans="22:26">
      <c r="V38613" s="288"/>
      <c r="W38613" s="287"/>
      <c r="Z38613" s="289"/>
    </row>
    <row r="38614" spans="22:26">
      <c r="V38614" s="288"/>
      <c r="W38614" s="287"/>
      <c r="Z38614" s="289"/>
    </row>
    <row r="38615" spans="22:26">
      <c r="V38615" s="288"/>
      <c r="W38615" s="287"/>
      <c r="Z38615" s="289"/>
    </row>
    <row r="38616" spans="22:26">
      <c r="V38616" s="288"/>
      <c r="W38616" s="287"/>
      <c r="Z38616" s="289"/>
    </row>
    <row r="38617" spans="22:26">
      <c r="V38617" s="288"/>
      <c r="W38617" s="287"/>
      <c r="Z38617" s="289"/>
    </row>
    <row r="38618" spans="22:26">
      <c r="V38618" s="288"/>
      <c r="W38618" s="287"/>
      <c r="Z38618" s="289"/>
    </row>
    <row r="38619" spans="22:26">
      <c r="V38619" s="288"/>
      <c r="W38619" s="287"/>
      <c r="Z38619" s="289"/>
    </row>
    <row r="38620" spans="22:26">
      <c r="V38620" s="288"/>
      <c r="W38620" s="287"/>
      <c r="Z38620" s="289"/>
    </row>
    <row r="38621" spans="22:26">
      <c r="V38621" s="288"/>
      <c r="W38621" s="287"/>
      <c r="Z38621" s="289"/>
    </row>
    <row r="38622" spans="22:26">
      <c r="V38622" s="288"/>
      <c r="W38622" s="287"/>
      <c r="Z38622" s="289"/>
    </row>
    <row r="38623" spans="22:26">
      <c r="V38623" s="288"/>
      <c r="W38623" s="287"/>
      <c r="Z38623" s="289"/>
    </row>
    <row r="38624" spans="22:26">
      <c r="V38624" s="288"/>
      <c r="W38624" s="287"/>
      <c r="Z38624" s="289"/>
    </row>
    <row r="38625" spans="22:26">
      <c r="V38625" s="288"/>
      <c r="W38625" s="287"/>
      <c r="Z38625" s="289"/>
    </row>
    <row r="38626" spans="22:26">
      <c r="V38626" s="288"/>
      <c r="W38626" s="287"/>
      <c r="Z38626" s="289"/>
    </row>
    <row r="38627" spans="22:26">
      <c r="V38627" s="288"/>
      <c r="W38627" s="287"/>
      <c r="Z38627" s="289"/>
    </row>
    <row r="38628" spans="22:26">
      <c r="V38628" s="288"/>
      <c r="W38628" s="287"/>
      <c r="Z38628" s="289"/>
    </row>
    <row r="38629" spans="22:26">
      <c r="V38629" s="288"/>
      <c r="W38629" s="287"/>
      <c r="Z38629" s="289"/>
    </row>
    <row r="38630" spans="22:26">
      <c r="V38630" s="288"/>
      <c r="W38630" s="287"/>
      <c r="Z38630" s="289"/>
    </row>
    <row r="38631" spans="22:26">
      <c r="V38631" s="288"/>
      <c r="W38631" s="287"/>
      <c r="Z38631" s="289"/>
    </row>
    <row r="38632" spans="22:26">
      <c r="V38632" s="288"/>
      <c r="W38632" s="287"/>
      <c r="Z38632" s="289"/>
    </row>
    <row r="38633" spans="22:26">
      <c r="V38633" s="288"/>
      <c r="W38633" s="287"/>
      <c r="Z38633" s="289"/>
    </row>
    <row r="38634" spans="22:26">
      <c r="V38634" s="288"/>
      <c r="W38634" s="287"/>
      <c r="Z38634" s="289"/>
    </row>
    <row r="38635" spans="22:26">
      <c r="V38635" s="288"/>
      <c r="W38635" s="287"/>
      <c r="Z38635" s="289"/>
    </row>
    <row r="38636" spans="22:26">
      <c r="V38636" s="288"/>
      <c r="W38636" s="287"/>
      <c r="Z38636" s="289"/>
    </row>
    <row r="38637" spans="22:26">
      <c r="V38637" s="288"/>
      <c r="W38637" s="287"/>
      <c r="Z38637" s="289"/>
    </row>
    <row r="38638" spans="22:26">
      <c r="V38638" s="288"/>
      <c r="W38638" s="287"/>
      <c r="Z38638" s="289"/>
    </row>
    <row r="38639" spans="22:26">
      <c r="V38639" s="288"/>
      <c r="W38639" s="287"/>
      <c r="Z38639" s="289"/>
    </row>
    <row r="38640" spans="22:26">
      <c r="V38640" s="288"/>
      <c r="W38640" s="287"/>
      <c r="Z38640" s="289"/>
    </row>
    <row r="38641" spans="22:26">
      <c r="V38641" s="288"/>
      <c r="W38641" s="287"/>
      <c r="Z38641" s="289"/>
    </row>
    <row r="38642" spans="22:26">
      <c r="V38642" s="288"/>
      <c r="W38642" s="287"/>
      <c r="Z38642" s="289"/>
    </row>
    <row r="38643" spans="22:26">
      <c r="V38643" s="288"/>
      <c r="W38643" s="287"/>
      <c r="Z38643" s="289"/>
    </row>
    <row r="38644" spans="22:26">
      <c r="V38644" s="288"/>
      <c r="W38644" s="287"/>
      <c r="Z38644" s="289"/>
    </row>
    <row r="38645" spans="22:26">
      <c r="V38645" s="288"/>
      <c r="W38645" s="287"/>
      <c r="Z38645" s="289"/>
    </row>
    <row r="38646" spans="22:26">
      <c r="V38646" s="288"/>
      <c r="W38646" s="287"/>
      <c r="Z38646" s="289"/>
    </row>
    <row r="38647" spans="22:26">
      <c r="V38647" s="288"/>
      <c r="W38647" s="287"/>
      <c r="Z38647" s="289"/>
    </row>
    <row r="38648" spans="22:26">
      <c r="V38648" s="288"/>
      <c r="W38648" s="287"/>
      <c r="Z38648" s="289"/>
    </row>
    <row r="38649" spans="22:26">
      <c r="V38649" s="288"/>
      <c r="W38649" s="287"/>
      <c r="Z38649" s="289"/>
    </row>
    <row r="38650" spans="22:26">
      <c r="V38650" s="288"/>
      <c r="W38650" s="287"/>
      <c r="Z38650" s="289"/>
    </row>
    <row r="38651" spans="22:26">
      <c r="V38651" s="288"/>
      <c r="W38651" s="287"/>
      <c r="Z38651" s="289"/>
    </row>
    <row r="38652" spans="22:26">
      <c r="V38652" s="288"/>
      <c r="W38652" s="287"/>
      <c r="Z38652" s="289"/>
    </row>
    <row r="38653" spans="22:26">
      <c r="V38653" s="288"/>
      <c r="W38653" s="287"/>
      <c r="Z38653" s="289"/>
    </row>
    <row r="38654" spans="22:26">
      <c r="V38654" s="288"/>
      <c r="W38654" s="287"/>
      <c r="Z38654" s="289"/>
    </row>
    <row r="38655" spans="22:26">
      <c r="V38655" s="288"/>
      <c r="W38655" s="287"/>
      <c r="Z38655" s="289"/>
    </row>
    <row r="38656" spans="22:26">
      <c r="V38656" s="288"/>
      <c r="W38656" s="287"/>
      <c r="Z38656" s="289"/>
    </row>
    <row r="38657" spans="22:26">
      <c r="V38657" s="288"/>
      <c r="W38657" s="287"/>
      <c r="Z38657" s="289"/>
    </row>
    <row r="38658" spans="22:26">
      <c r="V38658" s="288"/>
      <c r="W38658" s="287"/>
      <c r="Z38658" s="289"/>
    </row>
    <row r="38659" spans="22:26">
      <c r="V38659" s="288"/>
      <c r="W38659" s="287"/>
      <c r="Z38659" s="289"/>
    </row>
    <row r="38660" spans="22:26">
      <c r="V38660" s="288"/>
      <c r="W38660" s="287"/>
      <c r="Z38660" s="289"/>
    </row>
    <row r="38661" spans="22:26">
      <c r="V38661" s="288"/>
      <c r="W38661" s="287"/>
      <c r="Z38661" s="289"/>
    </row>
    <row r="38662" spans="22:26">
      <c r="V38662" s="288"/>
      <c r="W38662" s="287"/>
      <c r="Z38662" s="289"/>
    </row>
    <row r="38663" spans="22:26">
      <c r="V38663" s="288"/>
      <c r="W38663" s="287"/>
      <c r="Z38663" s="289"/>
    </row>
    <row r="38664" spans="22:26">
      <c r="V38664" s="288"/>
      <c r="W38664" s="287"/>
      <c r="Z38664" s="289"/>
    </row>
    <row r="38665" spans="22:26">
      <c r="V38665" s="288"/>
      <c r="W38665" s="287"/>
      <c r="Z38665" s="289"/>
    </row>
    <row r="38666" spans="22:26">
      <c r="V38666" s="288"/>
      <c r="W38666" s="287"/>
      <c r="Z38666" s="289"/>
    </row>
    <row r="38667" spans="22:26">
      <c r="V38667" s="288"/>
      <c r="W38667" s="287"/>
      <c r="Z38667" s="289"/>
    </row>
    <row r="38668" spans="22:26">
      <c r="V38668" s="288"/>
      <c r="W38668" s="287"/>
      <c r="Z38668" s="289"/>
    </row>
    <row r="38669" spans="22:26">
      <c r="V38669" s="288"/>
      <c r="W38669" s="287"/>
      <c r="Z38669" s="289"/>
    </row>
    <row r="38670" spans="22:26">
      <c r="V38670" s="288"/>
      <c r="W38670" s="287"/>
      <c r="Z38670" s="289"/>
    </row>
    <row r="38671" spans="22:26">
      <c r="V38671" s="288"/>
      <c r="W38671" s="287"/>
      <c r="Z38671" s="289"/>
    </row>
    <row r="38672" spans="22:26">
      <c r="V38672" s="288"/>
      <c r="W38672" s="287"/>
      <c r="Z38672" s="289"/>
    </row>
    <row r="38673" spans="22:26">
      <c r="V38673" s="288"/>
      <c r="W38673" s="287"/>
      <c r="Z38673" s="289"/>
    </row>
    <row r="38674" spans="22:26">
      <c r="V38674" s="288"/>
      <c r="W38674" s="287"/>
      <c r="Z38674" s="289"/>
    </row>
    <row r="38675" spans="22:26">
      <c r="V38675" s="288"/>
      <c r="W38675" s="287"/>
      <c r="Z38675" s="289"/>
    </row>
    <row r="38676" spans="22:26">
      <c r="V38676" s="288"/>
      <c r="W38676" s="287"/>
      <c r="Z38676" s="289"/>
    </row>
    <row r="38677" spans="22:26">
      <c r="V38677" s="288"/>
      <c r="W38677" s="287"/>
      <c r="Z38677" s="289"/>
    </row>
    <row r="38678" spans="22:26">
      <c r="V38678" s="288"/>
      <c r="W38678" s="287"/>
      <c r="Z38678" s="289"/>
    </row>
    <row r="38679" spans="22:26">
      <c r="V38679" s="288"/>
      <c r="W38679" s="287"/>
      <c r="Z38679" s="289"/>
    </row>
    <row r="38680" spans="22:26">
      <c r="V38680" s="288"/>
      <c r="W38680" s="287"/>
      <c r="Z38680" s="289"/>
    </row>
    <row r="38681" spans="22:26">
      <c r="V38681" s="288"/>
      <c r="W38681" s="287"/>
      <c r="Z38681" s="289"/>
    </row>
    <row r="38682" spans="22:26">
      <c r="V38682" s="288"/>
      <c r="W38682" s="287"/>
      <c r="Z38682" s="289"/>
    </row>
    <row r="38683" spans="22:26">
      <c r="V38683" s="288"/>
      <c r="W38683" s="287"/>
      <c r="Z38683" s="289"/>
    </row>
    <row r="38684" spans="22:26">
      <c r="V38684" s="288"/>
      <c r="W38684" s="287"/>
      <c r="Z38684" s="289"/>
    </row>
    <row r="38685" spans="22:26">
      <c r="V38685" s="288"/>
      <c r="W38685" s="287"/>
      <c r="Z38685" s="289"/>
    </row>
    <row r="38686" spans="22:26">
      <c r="V38686" s="288"/>
      <c r="W38686" s="287"/>
      <c r="Z38686" s="289"/>
    </row>
    <row r="38687" spans="22:26">
      <c r="V38687" s="288"/>
      <c r="W38687" s="287"/>
      <c r="Z38687" s="289"/>
    </row>
    <row r="38688" spans="22:26">
      <c r="V38688" s="288"/>
      <c r="W38688" s="287"/>
      <c r="Z38688" s="289"/>
    </row>
    <row r="38689" spans="22:26">
      <c r="V38689" s="288"/>
      <c r="W38689" s="287"/>
      <c r="Z38689" s="289"/>
    </row>
    <row r="38690" spans="22:26">
      <c r="V38690" s="288"/>
      <c r="W38690" s="287"/>
      <c r="Z38690" s="289"/>
    </row>
    <row r="38691" spans="22:26">
      <c r="V38691" s="288"/>
      <c r="W38691" s="287"/>
      <c r="Z38691" s="289"/>
    </row>
    <row r="38692" spans="22:26">
      <c r="V38692" s="288"/>
      <c r="W38692" s="287"/>
      <c r="Z38692" s="289"/>
    </row>
    <row r="38693" spans="22:26">
      <c r="V38693" s="288"/>
      <c r="W38693" s="287"/>
      <c r="Z38693" s="289"/>
    </row>
    <row r="38694" spans="22:26">
      <c r="V38694" s="288"/>
      <c r="W38694" s="287"/>
      <c r="Z38694" s="289"/>
    </row>
    <row r="38695" spans="22:26">
      <c r="V38695" s="288"/>
      <c r="W38695" s="287"/>
      <c r="Z38695" s="289"/>
    </row>
    <row r="38696" spans="22:26">
      <c r="V38696" s="288"/>
      <c r="W38696" s="287"/>
      <c r="Z38696" s="289"/>
    </row>
    <row r="38697" spans="22:26">
      <c r="V38697" s="288"/>
      <c r="W38697" s="287"/>
      <c r="Z38697" s="289"/>
    </row>
    <row r="38698" spans="22:26">
      <c r="V38698" s="288"/>
      <c r="W38698" s="287"/>
      <c r="Z38698" s="289"/>
    </row>
    <row r="38699" spans="22:26">
      <c r="V38699" s="288"/>
      <c r="W38699" s="287"/>
      <c r="Z38699" s="289"/>
    </row>
    <row r="38700" spans="22:26">
      <c r="V38700" s="288"/>
      <c r="W38700" s="287"/>
      <c r="Z38700" s="289"/>
    </row>
    <row r="38701" spans="22:26">
      <c r="V38701" s="288"/>
      <c r="W38701" s="287"/>
      <c r="Z38701" s="289"/>
    </row>
    <row r="38702" spans="22:26">
      <c r="V38702" s="288"/>
      <c r="W38702" s="287"/>
      <c r="Z38702" s="289"/>
    </row>
    <row r="38703" spans="22:26">
      <c r="V38703" s="288"/>
      <c r="W38703" s="287"/>
      <c r="Z38703" s="289"/>
    </row>
    <row r="38704" spans="22:26">
      <c r="V38704" s="288"/>
      <c r="W38704" s="287"/>
      <c r="Z38704" s="289"/>
    </row>
    <row r="38705" spans="22:26">
      <c r="V38705" s="288"/>
      <c r="W38705" s="287"/>
      <c r="Z38705" s="289"/>
    </row>
    <row r="38706" spans="22:26">
      <c r="V38706" s="288"/>
      <c r="W38706" s="287"/>
      <c r="Z38706" s="289"/>
    </row>
    <row r="38707" spans="22:26">
      <c r="V38707" s="288"/>
      <c r="W38707" s="287"/>
      <c r="Z38707" s="289"/>
    </row>
    <row r="38708" spans="22:26">
      <c r="V38708" s="288"/>
      <c r="W38708" s="287"/>
      <c r="Z38708" s="289"/>
    </row>
    <row r="38709" spans="22:26">
      <c r="V38709" s="288"/>
      <c r="W38709" s="287"/>
      <c r="Z38709" s="289"/>
    </row>
    <row r="38710" spans="22:26">
      <c r="V38710" s="288"/>
      <c r="W38710" s="287"/>
      <c r="Z38710" s="289"/>
    </row>
    <row r="38711" spans="22:26">
      <c r="V38711" s="288"/>
      <c r="W38711" s="287"/>
      <c r="Z38711" s="289"/>
    </row>
    <row r="38712" spans="22:26">
      <c r="V38712" s="288"/>
      <c r="W38712" s="287"/>
      <c r="Z38712" s="289"/>
    </row>
    <row r="38713" spans="22:26">
      <c r="V38713" s="288"/>
      <c r="W38713" s="287"/>
      <c r="Z38713" s="289"/>
    </row>
    <row r="38714" spans="22:26">
      <c r="V38714" s="288"/>
      <c r="W38714" s="287"/>
      <c r="Z38714" s="289"/>
    </row>
    <row r="38715" spans="22:26">
      <c r="V38715" s="288"/>
      <c r="W38715" s="287"/>
      <c r="Z38715" s="289"/>
    </row>
    <row r="38716" spans="22:26">
      <c r="V38716" s="288"/>
      <c r="W38716" s="287"/>
      <c r="Z38716" s="289"/>
    </row>
    <row r="38717" spans="22:26">
      <c r="V38717" s="288"/>
      <c r="W38717" s="287"/>
      <c r="Z38717" s="289"/>
    </row>
    <row r="38718" spans="22:26">
      <c r="V38718" s="288"/>
      <c r="W38718" s="287"/>
      <c r="Z38718" s="289"/>
    </row>
    <row r="38719" spans="22:26">
      <c r="V38719" s="288"/>
      <c r="W38719" s="287"/>
      <c r="Z38719" s="289"/>
    </row>
    <row r="38720" spans="22:26">
      <c r="V38720" s="288"/>
      <c r="W38720" s="287"/>
      <c r="Z38720" s="289"/>
    </row>
    <row r="38721" spans="22:26">
      <c r="V38721" s="288"/>
      <c r="W38721" s="287"/>
      <c r="Z38721" s="289"/>
    </row>
    <row r="38722" spans="22:26">
      <c r="V38722" s="288"/>
      <c r="W38722" s="287"/>
      <c r="Z38722" s="289"/>
    </row>
    <row r="38723" spans="22:26">
      <c r="V38723" s="288"/>
      <c r="W38723" s="287"/>
      <c r="Z38723" s="289"/>
    </row>
    <row r="38724" spans="22:26">
      <c r="V38724" s="288"/>
      <c r="W38724" s="287"/>
      <c r="Z38724" s="289"/>
    </row>
    <row r="38725" spans="22:26">
      <c r="V38725" s="288"/>
      <c r="W38725" s="287"/>
      <c r="Z38725" s="289"/>
    </row>
    <row r="38726" spans="22:26">
      <c r="V38726" s="288"/>
      <c r="W38726" s="287"/>
      <c r="Z38726" s="289"/>
    </row>
    <row r="38727" spans="22:26">
      <c r="V38727" s="288"/>
      <c r="W38727" s="287"/>
      <c r="Z38727" s="289"/>
    </row>
    <row r="38728" spans="22:26">
      <c r="V38728" s="288"/>
      <c r="W38728" s="287"/>
      <c r="Z38728" s="289"/>
    </row>
    <row r="38729" spans="22:26">
      <c r="V38729" s="288"/>
      <c r="W38729" s="287"/>
      <c r="Z38729" s="289"/>
    </row>
    <row r="38730" spans="22:26">
      <c r="V38730" s="288"/>
      <c r="W38730" s="287"/>
      <c r="Z38730" s="289"/>
    </row>
    <row r="38731" spans="22:26">
      <c r="V38731" s="288"/>
      <c r="W38731" s="287"/>
      <c r="Z38731" s="289"/>
    </row>
    <row r="38732" spans="22:26">
      <c r="V38732" s="288"/>
      <c r="W38732" s="287"/>
      <c r="Z38732" s="289"/>
    </row>
    <row r="38733" spans="22:26">
      <c r="V38733" s="288"/>
      <c r="W38733" s="287"/>
      <c r="Z38733" s="289"/>
    </row>
    <row r="38734" spans="22:26">
      <c r="V38734" s="288"/>
      <c r="W38734" s="287"/>
      <c r="Z38734" s="289"/>
    </row>
    <row r="38735" spans="22:26">
      <c r="V38735" s="288"/>
      <c r="W38735" s="287"/>
      <c r="Z38735" s="289"/>
    </row>
    <row r="38736" spans="22:26">
      <c r="V38736" s="288"/>
      <c r="W38736" s="287"/>
      <c r="Z38736" s="289"/>
    </row>
    <row r="38737" spans="22:26">
      <c r="V38737" s="288"/>
      <c r="W38737" s="287"/>
      <c r="Z38737" s="289"/>
    </row>
    <row r="38738" spans="22:26">
      <c r="V38738" s="288"/>
      <c r="W38738" s="287"/>
      <c r="Z38738" s="289"/>
    </row>
    <row r="38739" spans="22:26">
      <c r="V38739" s="288"/>
      <c r="W38739" s="287"/>
      <c r="Z38739" s="289"/>
    </row>
    <row r="38740" spans="22:26">
      <c r="V38740" s="288"/>
      <c r="W38740" s="287"/>
      <c r="Z38740" s="289"/>
    </row>
    <row r="38741" spans="22:26">
      <c r="V38741" s="288"/>
      <c r="W38741" s="287"/>
      <c r="Z38741" s="289"/>
    </row>
    <row r="38742" spans="22:26">
      <c r="V38742" s="288"/>
      <c r="W38742" s="287"/>
      <c r="Z38742" s="289"/>
    </row>
    <row r="38743" spans="22:26">
      <c r="V38743" s="288"/>
      <c r="W38743" s="287"/>
      <c r="Z38743" s="289"/>
    </row>
    <row r="38744" spans="22:26">
      <c r="V38744" s="288"/>
      <c r="W38744" s="287"/>
      <c r="Z38744" s="289"/>
    </row>
    <row r="38745" spans="22:26">
      <c r="V38745" s="288"/>
      <c r="W38745" s="287"/>
      <c r="Z38745" s="289"/>
    </row>
    <row r="38746" spans="22:26">
      <c r="V38746" s="288"/>
      <c r="W38746" s="287"/>
      <c r="Z38746" s="289"/>
    </row>
    <row r="38747" spans="22:26">
      <c r="V38747" s="288"/>
      <c r="W38747" s="287"/>
      <c r="Z38747" s="289"/>
    </row>
    <row r="38748" spans="22:26">
      <c r="V38748" s="288"/>
      <c r="W38748" s="287"/>
      <c r="Z38748" s="289"/>
    </row>
    <row r="38749" spans="22:26">
      <c r="V38749" s="288"/>
      <c r="W38749" s="287"/>
      <c r="Z38749" s="289"/>
    </row>
    <row r="38750" spans="22:26">
      <c r="V38750" s="288"/>
      <c r="W38750" s="287"/>
      <c r="Z38750" s="289"/>
    </row>
    <row r="38751" spans="22:26">
      <c r="V38751" s="288"/>
      <c r="W38751" s="287"/>
      <c r="Z38751" s="289"/>
    </row>
    <row r="38752" spans="22:26">
      <c r="V38752" s="288"/>
      <c r="W38752" s="287"/>
      <c r="Z38752" s="289"/>
    </row>
    <row r="38753" spans="22:26">
      <c r="V38753" s="288"/>
      <c r="W38753" s="287"/>
      <c r="Z38753" s="289"/>
    </row>
    <row r="38754" spans="22:26">
      <c r="V38754" s="288"/>
      <c r="W38754" s="287"/>
      <c r="Z38754" s="289"/>
    </row>
    <row r="38755" spans="22:26">
      <c r="V38755" s="288"/>
      <c r="W38755" s="287"/>
      <c r="Z38755" s="289"/>
    </row>
    <row r="38756" spans="22:26">
      <c r="V38756" s="288"/>
      <c r="W38756" s="287"/>
      <c r="Z38756" s="289"/>
    </row>
    <row r="38757" spans="22:26">
      <c r="V38757" s="288"/>
      <c r="W38757" s="287"/>
      <c r="Z38757" s="289"/>
    </row>
    <row r="38758" spans="22:26">
      <c r="V38758" s="288"/>
      <c r="W38758" s="287"/>
      <c r="Z38758" s="289"/>
    </row>
    <row r="38759" spans="22:26">
      <c r="V38759" s="288"/>
      <c r="W38759" s="287"/>
      <c r="Z38759" s="289"/>
    </row>
    <row r="38760" spans="22:26">
      <c r="V38760" s="288"/>
      <c r="W38760" s="287"/>
      <c r="Z38760" s="289"/>
    </row>
    <row r="38761" spans="22:26">
      <c r="V38761" s="288"/>
      <c r="W38761" s="287"/>
      <c r="Z38761" s="289"/>
    </row>
    <row r="38762" spans="22:26">
      <c r="V38762" s="288"/>
      <c r="W38762" s="287"/>
      <c r="Z38762" s="289"/>
    </row>
    <row r="38763" spans="22:26">
      <c r="V38763" s="288"/>
      <c r="W38763" s="287"/>
      <c r="Z38763" s="289"/>
    </row>
    <row r="38764" spans="22:26">
      <c r="V38764" s="288"/>
      <c r="W38764" s="287"/>
      <c r="Z38764" s="289"/>
    </row>
    <row r="38765" spans="22:26">
      <c r="V38765" s="288"/>
      <c r="W38765" s="287"/>
      <c r="Z38765" s="289"/>
    </row>
    <row r="38766" spans="22:26">
      <c r="V38766" s="288"/>
      <c r="W38766" s="287"/>
      <c r="Z38766" s="289"/>
    </row>
    <row r="38767" spans="22:26">
      <c r="V38767" s="288"/>
      <c r="W38767" s="287"/>
      <c r="Z38767" s="289"/>
    </row>
    <row r="38768" spans="22:26">
      <c r="V38768" s="288"/>
      <c r="W38768" s="287"/>
      <c r="Z38768" s="289"/>
    </row>
    <row r="38769" spans="22:26">
      <c r="V38769" s="288"/>
      <c r="W38769" s="287"/>
      <c r="Z38769" s="289"/>
    </row>
    <row r="38770" spans="22:26">
      <c r="V38770" s="288"/>
      <c r="W38770" s="287"/>
      <c r="Z38770" s="289"/>
    </row>
    <row r="38771" spans="22:26">
      <c r="V38771" s="288"/>
      <c r="W38771" s="287"/>
      <c r="Z38771" s="289"/>
    </row>
    <row r="38772" spans="22:26">
      <c r="V38772" s="288"/>
      <c r="W38772" s="287"/>
      <c r="Z38772" s="289"/>
    </row>
    <row r="38773" spans="22:26">
      <c r="V38773" s="288"/>
      <c r="W38773" s="287"/>
      <c r="Z38773" s="289"/>
    </row>
    <row r="38774" spans="22:26">
      <c r="V38774" s="288"/>
      <c r="W38774" s="287"/>
      <c r="Z38774" s="289"/>
    </row>
    <row r="38775" spans="22:26">
      <c r="V38775" s="288"/>
      <c r="W38775" s="287"/>
      <c r="Z38775" s="289"/>
    </row>
    <row r="38776" spans="22:26">
      <c r="V38776" s="288"/>
      <c r="W38776" s="287"/>
      <c r="Z38776" s="289"/>
    </row>
    <row r="38777" spans="22:26">
      <c r="V38777" s="288"/>
      <c r="W38777" s="287"/>
      <c r="Z38777" s="289"/>
    </row>
    <row r="38778" spans="22:26">
      <c r="V38778" s="288"/>
      <c r="W38778" s="287"/>
      <c r="Z38778" s="289"/>
    </row>
    <row r="38779" spans="22:26">
      <c r="V38779" s="288"/>
      <c r="W38779" s="287"/>
      <c r="Z38779" s="289"/>
    </row>
    <row r="38780" spans="22:26">
      <c r="V38780" s="288"/>
      <c r="W38780" s="287"/>
      <c r="Z38780" s="289"/>
    </row>
    <row r="38781" spans="22:26">
      <c r="V38781" s="288"/>
      <c r="W38781" s="287"/>
      <c r="Z38781" s="289"/>
    </row>
    <row r="38782" spans="22:26">
      <c r="V38782" s="288"/>
      <c r="W38782" s="287"/>
      <c r="Z38782" s="289"/>
    </row>
    <row r="38783" spans="22:26">
      <c r="V38783" s="288"/>
      <c r="W38783" s="287"/>
      <c r="Z38783" s="289"/>
    </row>
    <row r="38784" spans="22:26">
      <c r="V38784" s="288"/>
      <c r="W38784" s="287"/>
      <c r="Z38784" s="289"/>
    </row>
    <row r="38785" spans="22:26">
      <c r="V38785" s="288"/>
      <c r="W38785" s="287"/>
      <c r="Z38785" s="289"/>
    </row>
    <row r="38786" spans="22:26">
      <c r="V38786" s="288"/>
      <c r="W38786" s="287"/>
      <c r="Z38786" s="289"/>
    </row>
    <row r="38787" spans="22:26">
      <c r="V38787" s="288"/>
      <c r="W38787" s="287"/>
      <c r="Z38787" s="289"/>
    </row>
    <row r="38788" spans="22:26">
      <c r="V38788" s="288"/>
      <c r="W38788" s="287"/>
      <c r="Z38788" s="289"/>
    </row>
    <row r="38789" spans="22:26">
      <c r="V38789" s="288"/>
      <c r="W38789" s="287"/>
      <c r="Z38789" s="289"/>
    </row>
    <row r="38790" spans="22:26">
      <c r="V38790" s="288"/>
      <c r="W38790" s="287"/>
      <c r="Z38790" s="289"/>
    </row>
    <row r="38791" spans="22:26">
      <c r="V38791" s="288"/>
      <c r="W38791" s="287"/>
      <c r="Z38791" s="289"/>
    </row>
    <row r="38792" spans="22:26">
      <c r="V38792" s="288"/>
      <c r="W38792" s="287"/>
      <c r="Z38792" s="289"/>
    </row>
    <row r="38793" spans="22:26">
      <c r="V38793" s="288"/>
      <c r="W38793" s="287"/>
      <c r="Z38793" s="289"/>
    </row>
    <row r="38794" spans="22:26">
      <c r="V38794" s="288"/>
      <c r="W38794" s="287"/>
      <c r="Z38794" s="289"/>
    </row>
    <row r="38795" spans="22:26">
      <c r="V38795" s="288"/>
      <c r="W38795" s="287"/>
      <c r="Z38795" s="289"/>
    </row>
    <row r="38796" spans="22:26">
      <c r="V38796" s="288"/>
      <c r="W38796" s="287"/>
      <c r="Z38796" s="289"/>
    </row>
    <row r="38797" spans="22:26">
      <c r="V38797" s="288"/>
      <c r="W38797" s="287"/>
      <c r="Z38797" s="289"/>
    </row>
    <row r="38798" spans="22:26">
      <c r="V38798" s="288"/>
      <c r="W38798" s="287"/>
      <c r="Z38798" s="289"/>
    </row>
    <row r="38799" spans="22:26">
      <c r="V38799" s="288"/>
      <c r="W38799" s="287"/>
      <c r="Z38799" s="289"/>
    </row>
    <row r="38800" spans="22:26">
      <c r="V38800" s="288"/>
      <c r="W38800" s="287"/>
      <c r="Z38800" s="289"/>
    </row>
    <row r="38801" spans="22:26">
      <c r="V38801" s="288"/>
      <c r="W38801" s="287"/>
      <c r="Z38801" s="289"/>
    </row>
    <row r="38802" spans="22:26">
      <c r="V38802" s="288"/>
      <c r="W38802" s="287"/>
      <c r="Z38802" s="289"/>
    </row>
    <row r="38803" spans="22:26">
      <c r="V38803" s="288"/>
      <c r="W38803" s="287"/>
      <c r="Z38803" s="289"/>
    </row>
    <row r="38804" spans="22:26">
      <c r="V38804" s="288"/>
      <c r="W38804" s="287"/>
      <c r="Z38804" s="289"/>
    </row>
    <row r="38805" spans="22:26">
      <c r="V38805" s="288"/>
      <c r="W38805" s="287"/>
      <c r="Z38805" s="289"/>
    </row>
    <row r="38806" spans="22:26">
      <c r="V38806" s="288"/>
      <c r="W38806" s="287"/>
      <c r="Z38806" s="289"/>
    </row>
    <row r="38807" spans="22:26">
      <c r="V38807" s="288"/>
      <c r="W38807" s="287"/>
      <c r="Z38807" s="289"/>
    </row>
    <row r="38808" spans="22:26">
      <c r="V38808" s="288"/>
      <c r="W38808" s="287"/>
      <c r="Z38808" s="289"/>
    </row>
    <row r="38809" spans="22:26">
      <c r="V38809" s="288"/>
      <c r="W38809" s="287"/>
      <c r="Z38809" s="289"/>
    </row>
    <row r="38810" spans="22:26">
      <c r="V38810" s="288"/>
      <c r="W38810" s="287"/>
      <c r="Z38810" s="289"/>
    </row>
    <row r="38811" spans="22:26">
      <c r="V38811" s="288"/>
      <c r="W38811" s="287"/>
      <c r="Z38811" s="289"/>
    </row>
    <row r="38812" spans="22:26">
      <c r="V38812" s="288"/>
      <c r="W38812" s="287"/>
      <c r="Z38812" s="289"/>
    </row>
    <row r="38813" spans="22:26">
      <c r="V38813" s="288"/>
      <c r="W38813" s="287"/>
      <c r="Z38813" s="289"/>
    </row>
    <row r="38814" spans="22:26">
      <c r="V38814" s="288"/>
      <c r="W38814" s="287"/>
      <c r="Z38814" s="289"/>
    </row>
    <row r="38815" spans="22:26">
      <c r="V38815" s="288"/>
      <c r="W38815" s="287"/>
      <c r="Z38815" s="289"/>
    </row>
    <row r="38816" spans="22:26">
      <c r="V38816" s="288"/>
      <c r="W38816" s="287"/>
      <c r="Z38816" s="289"/>
    </row>
    <row r="38817" spans="22:26">
      <c r="V38817" s="288"/>
      <c r="W38817" s="287"/>
      <c r="Z38817" s="289"/>
    </row>
    <row r="38818" spans="22:26">
      <c r="V38818" s="288"/>
      <c r="W38818" s="287"/>
      <c r="Z38818" s="289"/>
    </row>
    <row r="38819" spans="22:26">
      <c r="V38819" s="288"/>
      <c r="W38819" s="287"/>
      <c r="Z38819" s="289"/>
    </row>
    <row r="38820" spans="22:26">
      <c r="V38820" s="288"/>
      <c r="W38820" s="287"/>
      <c r="Z38820" s="289"/>
    </row>
    <row r="38821" spans="22:26">
      <c r="V38821" s="288"/>
      <c r="W38821" s="287"/>
      <c r="Z38821" s="289"/>
    </row>
    <row r="38822" spans="22:26">
      <c r="V38822" s="288"/>
      <c r="W38822" s="287"/>
      <c r="Z38822" s="289"/>
    </row>
    <row r="38823" spans="22:26">
      <c r="V38823" s="288"/>
      <c r="W38823" s="287"/>
      <c r="Z38823" s="289"/>
    </row>
    <row r="38824" spans="22:26">
      <c r="V38824" s="288"/>
      <c r="W38824" s="287"/>
      <c r="Z38824" s="289"/>
    </row>
    <row r="38825" spans="22:26">
      <c r="V38825" s="288"/>
      <c r="W38825" s="287"/>
      <c r="Z38825" s="289"/>
    </row>
    <row r="38826" spans="22:26">
      <c r="V38826" s="288"/>
      <c r="W38826" s="287"/>
      <c r="Z38826" s="289"/>
    </row>
    <row r="38827" spans="22:26">
      <c r="V38827" s="288"/>
      <c r="W38827" s="287"/>
      <c r="Z38827" s="289"/>
    </row>
    <row r="38828" spans="22:26">
      <c r="V38828" s="288"/>
      <c r="W38828" s="287"/>
      <c r="Z38828" s="289"/>
    </row>
    <row r="38829" spans="22:26">
      <c r="V38829" s="288"/>
      <c r="W38829" s="287"/>
      <c r="Z38829" s="289"/>
    </row>
    <row r="38830" spans="22:26">
      <c r="V38830" s="288"/>
      <c r="W38830" s="287"/>
      <c r="Z38830" s="289"/>
    </row>
    <row r="38831" spans="22:26">
      <c r="V38831" s="288"/>
      <c r="W38831" s="287"/>
      <c r="Z38831" s="289"/>
    </row>
    <row r="38832" spans="22:26">
      <c r="V38832" s="288"/>
      <c r="W38832" s="287"/>
      <c r="Z38832" s="289"/>
    </row>
    <row r="38833" spans="22:26">
      <c r="V38833" s="288"/>
      <c r="W38833" s="287"/>
      <c r="Z38833" s="289"/>
    </row>
    <row r="38834" spans="22:26">
      <c r="V38834" s="288"/>
      <c r="W38834" s="287"/>
      <c r="Z38834" s="289"/>
    </row>
    <row r="38835" spans="22:26">
      <c r="V38835" s="288"/>
      <c r="W38835" s="287"/>
      <c r="Z38835" s="289"/>
    </row>
    <row r="38836" spans="22:26">
      <c r="V38836" s="288"/>
      <c r="W38836" s="287"/>
      <c r="Z38836" s="289"/>
    </row>
    <row r="38837" spans="22:26">
      <c r="V38837" s="288"/>
      <c r="W38837" s="287"/>
      <c r="Z38837" s="289"/>
    </row>
    <row r="38838" spans="22:26">
      <c r="V38838" s="288"/>
      <c r="W38838" s="287"/>
      <c r="Z38838" s="289"/>
    </row>
    <row r="38839" spans="22:26">
      <c r="V38839" s="288"/>
      <c r="W38839" s="287"/>
      <c r="Z38839" s="289"/>
    </row>
    <row r="38840" spans="22:26">
      <c r="V38840" s="288"/>
      <c r="W38840" s="287"/>
      <c r="Z38840" s="289"/>
    </row>
    <row r="38841" spans="22:26">
      <c r="V38841" s="288"/>
      <c r="W38841" s="287"/>
      <c r="Z38841" s="289"/>
    </row>
    <row r="38842" spans="22:26">
      <c r="V38842" s="288"/>
      <c r="W38842" s="287"/>
      <c r="Z38842" s="289"/>
    </row>
    <row r="38843" spans="22:26">
      <c r="V38843" s="288"/>
      <c r="W38843" s="287"/>
      <c r="Z38843" s="289"/>
    </row>
    <row r="38844" spans="22:26">
      <c r="V38844" s="288"/>
      <c r="W38844" s="287"/>
      <c r="Z38844" s="289"/>
    </row>
    <row r="38845" spans="22:26">
      <c r="V38845" s="288"/>
      <c r="W38845" s="287"/>
      <c r="Z38845" s="289"/>
    </row>
    <row r="38846" spans="22:26">
      <c r="V38846" s="288"/>
      <c r="W38846" s="287"/>
      <c r="Z38846" s="289"/>
    </row>
    <row r="38847" spans="22:26">
      <c r="V38847" s="288"/>
      <c r="W38847" s="287"/>
      <c r="Z38847" s="289"/>
    </row>
    <row r="38848" spans="22:26">
      <c r="V38848" s="288"/>
      <c r="W38848" s="287"/>
      <c r="Z38848" s="289"/>
    </row>
    <row r="38849" spans="22:26">
      <c r="V38849" s="288"/>
      <c r="W38849" s="287"/>
      <c r="Z38849" s="289"/>
    </row>
    <row r="38850" spans="22:26">
      <c r="V38850" s="288"/>
      <c r="W38850" s="287"/>
      <c r="Z38850" s="289"/>
    </row>
    <row r="38851" spans="22:26">
      <c r="V38851" s="288"/>
      <c r="W38851" s="287"/>
      <c r="Z38851" s="289"/>
    </row>
    <row r="38852" spans="22:26">
      <c r="V38852" s="288"/>
      <c r="W38852" s="287"/>
      <c r="Z38852" s="289"/>
    </row>
    <row r="38853" spans="22:26">
      <c r="V38853" s="288"/>
      <c r="W38853" s="287"/>
      <c r="Z38853" s="289"/>
    </row>
    <row r="38854" spans="22:26">
      <c r="V38854" s="288"/>
      <c r="W38854" s="287"/>
      <c r="Z38854" s="289"/>
    </row>
    <row r="38855" spans="22:26">
      <c r="V38855" s="288"/>
      <c r="W38855" s="287"/>
      <c r="Z38855" s="289"/>
    </row>
    <row r="38856" spans="22:26">
      <c r="V38856" s="288"/>
      <c r="W38856" s="287"/>
      <c r="Z38856" s="289"/>
    </row>
    <row r="38857" spans="22:26">
      <c r="V38857" s="288"/>
      <c r="W38857" s="287"/>
      <c r="Z38857" s="289"/>
    </row>
    <row r="38858" spans="22:26">
      <c r="V38858" s="288"/>
      <c r="W38858" s="287"/>
      <c r="Z38858" s="289"/>
    </row>
    <row r="38859" spans="22:26">
      <c r="V38859" s="288"/>
      <c r="W38859" s="287"/>
      <c r="Z38859" s="289"/>
    </row>
    <row r="38860" spans="22:26">
      <c r="V38860" s="288"/>
      <c r="W38860" s="287"/>
      <c r="Z38860" s="289"/>
    </row>
    <row r="38861" spans="22:26">
      <c r="V38861" s="288"/>
      <c r="W38861" s="287"/>
      <c r="Z38861" s="289"/>
    </row>
    <row r="38862" spans="22:26">
      <c r="V38862" s="288"/>
      <c r="W38862" s="287"/>
      <c r="Z38862" s="289"/>
    </row>
    <row r="38863" spans="22:26">
      <c r="V38863" s="288"/>
      <c r="W38863" s="287"/>
      <c r="Z38863" s="289"/>
    </row>
    <row r="38864" spans="22:26">
      <c r="V38864" s="288"/>
      <c r="W38864" s="287"/>
      <c r="Z38864" s="289"/>
    </row>
    <row r="38865" spans="22:26">
      <c r="V38865" s="288"/>
      <c r="W38865" s="287"/>
      <c r="Z38865" s="289"/>
    </row>
    <row r="38866" spans="22:26">
      <c r="V38866" s="288"/>
      <c r="W38866" s="287"/>
      <c r="Z38866" s="289"/>
    </row>
    <row r="38867" spans="22:26">
      <c r="V38867" s="288"/>
      <c r="W38867" s="287"/>
      <c r="Z38867" s="289"/>
    </row>
    <row r="38868" spans="22:26">
      <c r="V38868" s="288"/>
      <c r="W38868" s="287"/>
      <c r="Z38868" s="289"/>
    </row>
    <row r="38869" spans="22:26">
      <c r="V38869" s="288"/>
      <c r="W38869" s="287"/>
      <c r="Z38869" s="289"/>
    </row>
    <row r="38870" spans="22:26">
      <c r="V38870" s="288"/>
      <c r="W38870" s="287"/>
      <c r="Z38870" s="289"/>
    </row>
    <row r="38871" spans="22:26">
      <c r="V38871" s="288"/>
      <c r="W38871" s="287"/>
      <c r="Z38871" s="289"/>
    </row>
    <row r="38872" spans="22:26">
      <c r="V38872" s="288"/>
      <c r="W38872" s="287"/>
      <c r="Z38872" s="289"/>
    </row>
    <row r="38873" spans="22:26">
      <c r="V38873" s="288"/>
      <c r="W38873" s="287"/>
      <c r="Z38873" s="289"/>
    </row>
    <row r="38874" spans="22:26">
      <c r="V38874" s="288"/>
      <c r="W38874" s="287"/>
      <c r="Z38874" s="289"/>
    </row>
    <row r="38875" spans="22:26">
      <c r="V38875" s="288"/>
      <c r="W38875" s="287"/>
      <c r="Z38875" s="289"/>
    </row>
    <row r="38876" spans="22:26">
      <c r="V38876" s="288"/>
      <c r="W38876" s="287"/>
      <c r="Z38876" s="289"/>
    </row>
    <row r="38877" spans="22:26">
      <c r="V38877" s="288"/>
      <c r="W38877" s="287"/>
      <c r="Z38877" s="289"/>
    </row>
    <row r="38878" spans="22:26">
      <c r="V38878" s="288"/>
      <c r="W38878" s="287"/>
      <c r="Z38878" s="289"/>
    </row>
    <row r="38879" spans="22:26">
      <c r="V38879" s="288"/>
      <c r="W38879" s="287"/>
      <c r="Z38879" s="289"/>
    </row>
    <row r="38880" spans="22:26">
      <c r="V38880" s="288"/>
      <c r="W38880" s="287"/>
      <c r="Z38880" s="289"/>
    </row>
    <row r="38881" spans="22:26">
      <c r="V38881" s="288"/>
      <c r="W38881" s="287"/>
      <c r="Z38881" s="289"/>
    </row>
    <row r="38882" spans="22:26">
      <c r="V38882" s="288"/>
      <c r="W38882" s="287"/>
      <c r="Z38882" s="289"/>
    </row>
    <row r="38883" spans="22:26">
      <c r="V38883" s="288"/>
      <c r="W38883" s="287"/>
      <c r="Z38883" s="289"/>
    </row>
    <row r="38884" spans="22:26">
      <c r="V38884" s="288"/>
      <c r="W38884" s="287"/>
      <c r="Z38884" s="289"/>
    </row>
    <row r="38885" spans="22:26">
      <c r="V38885" s="288"/>
      <c r="W38885" s="287"/>
      <c r="Z38885" s="289"/>
    </row>
    <row r="38886" spans="22:26">
      <c r="V38886" s="288"/>
      <c r="W38886" s="287"/>
      <c r="Z38886" s="289"/>
    </row>
    <row r="38887" spans="22:26">
      <c r="V38887" s="288"/>
      <c r="W38887" s="287"/>
      <c r="Z38887" s="289"/>
    </row>
    <row r="38888" spans="22:26">
      <c r="V38888" s="288"/>
      <c r="W38888" s="287"/>
      <c r="Z38888" s="289"/>
    </row>
    <row r="38889" spans="22:26">
      <c r="V38889" s="288"/>
      <c r="W38889" s="287"/>
      <c r="Z38889" s="289"/>
    </row>
    <row r="38890" spans="22:26">
      <c r="V38890" s="288"/>
      <c r="W38890" s="287"/>
      <c r="Z38890" s="289"/>
    </row>
    <row r="38891" spans="22:26">
      <c r="V38891" s="288"/>
      <c r="W38891" s="287"/>
      <c r="Z38891" s="289"/>
    </row>
    <row r="38892" spans="22:26">
      <c r="V38892" s="288"/>
      <c r="W38892" s="287"/>
      <c r="Z38892" s="289"/>
    </row>
    <row r="38893" spans="22:26">
      <c r="V38893" s="288"/>
      <c r="W38893" s="287"/>
      <c r="Z38893" s="289"/>
    </row>
    <row r="38894" spans="22:26">
      <c r="V38894" s="288"/>
      <c r="W38894" s="287"/>
      <c r="Z38894" s="289"/>
    </row>
    <row r="38895" spans="22:26">
      <c r="V38895" s="288"/>
      <c r="W38895" s="287"/>
      <c r="Z38895" s="289"/>
    </row>
    <row r="38896" spans="22:26">
      <c r="V38896" s="288"/>
      <c r="W38896" s="287"/>
      <c r="Z38896" s="289"/>
    </row>
    <row r="38897" spans="22:26">
      <c r="V38897" s="288"/>
      <c r="W38897" s="287"/>
      <c r="Z38897" s="289"/>
    </row>
    <row r="38898" spans="22:26">
      <c r="V38898" s="288"/>
      <c r="W38898" s="287"/>
      <c r="Z38898" s="289"/>
    </row>
    <row r="38899" spans="22:26">
      <c r="V38899" s="288"/>
      <c r="W38899" s="287"/>
      <c r="Z38899" s="289"/>
    </row>
    <row r="38900" spans="22:26">
      <c r="V38900" s="288"/>
      <c r="W38900" s="287"/>
      <c r="Z38900" s="289"/>
    </row>
    <row r="38901" spans="22:26">
      <c r="V38901" s="288"/>
      <c r="W38901" s="287"/>
      <c r="Z38901" s="289"/>
    </row>
    <row r="38902" spans="22:26">
      <c r="V38902" s="288"/>
      <c r="W38902" s="287"/>
      <c r="Z38902" s="289"/>
    </row>
    <row r="38903" spans="22:26">
      <c r="V38903" s="288"/>
      <c r="W38903" s="287"/>
      <c r="Z38903" s="289"/>
    </row>
    <row r="38904" spans="22:26">
      <c r="V38904" s="288"/>
      <c r="W38904" s="287"/>
      <c r="Z38904" s="289"/>
    </row>
    <row r="38905" spans="22:26">
      <c r="V38905" s="288"/>
      <c r="W38905" s="287"/>
      <c r="Z38905" s="289"/>
    </row>
    <row r="38906" spans="22:26">
      <c r="V38906" s="288"/>
      <c r="W38906" s="287"/>
      <c r="Z38906" s="289"/>
    </row>
    <row r="38907" spans="22:26">
      <c r="V38907" s="288"/>
      <c r="W38907" s="287"/>
      <c r="Z38907" s="289"/>
    </row>
    <row r="38908" spans="22:26">
      <c r="V38908" s="288"/>
      <c r="W38908" s="287"/>
      <c r="Z38908" s="289"/>
    </row>
    <row r="38909" spans="22:26">
      <c r="V38909" s="288"/>
      <c r="W38909" s="287"/>
      <c r="Z38909" s="289"/>
    </row>
    <row r="38910" spans="22:26">
      <c r="V38910" s="288"/>
      <c r="W38910" s="287"/>
      <c r="Z38910" s="289"/>
    </row>
    <row r="38911" spans="22:26">
      <c r="V38911" s="288"/>
      <c r="W38911" s="287"/>
      <c r="Z38911" s="289"/>
    </row>
    <row r="38912" spans="22:26">
      <c r="V38912" s="288"/>
      <c r="W38912" s="287"/>
      <c r="Z38912" s="289"/>
    </row>
    <row r="38913" spans="22:26">
      <c r="V38913" s="288"/>
      <c r="W38913" s="287"/>
      <c r="Z38913" s="289"/>
    </row>
    <row r="38914" spans="22:26">
      <c r="V38914" s="288"/>
      <c r="W38914" s="287"/>
      <c r="Z38914" s="289"/>
    </row>
    <row r="38915" spans="22:26">
      <c r="V38915" s="288"/>
      <c r="W38915" s="287"/>
      <c r="Z38915" s="289"/>
    </row>
    <row r="38916" spans="22:26">
      <c r="V38916" s="288"/>
      <c r="W38916" s="287"/>
      <c r="Z38916" s="289"/>
    </row>
    <row r="38917" spans="22:26">
      <c r="V38917" s="288"/>
      <c r="W38917" s="287"/>
      <c r="Z38917" s="289"/>
    </row>
    <row r="38918" spans="22:26">
      <c r="V38918" s="288"/>
      <c r="W38918" s="287"/>
      <c r="Z38918" s="289"/>
    </row>
    <row r="38919" spans="22:26">
      <c r="V38919" s="288"/>
      <c r="W38919" s="287"/>
      <c r="Z38919" s="289"/>
    </row>
    <row r="38920" spans="22:26">
      <c r="V38920" s="288"/>
      <c r="W38920" s="287"/>
      <c r="Z38920" s="289"/>
    </row>
    <row r="38921" spans="22:26">
      <c r="V38921" s="288"/>
      <c r="W38921" s="287"/>
      <c r="Z38921" s="289"/>
    </row>
    <row r="38922" spans="22:26">
      <c r="V38922" s="288"/>
      <c r="W38922" s="287"/>
      <c r="Z38922" s="289"/>
    </row>
    <row r="38923" spans="22:26">
      <c r="V38923" s="288"/>
      <c r="W38923" s="287"/>
      <c r="Z38923" s="289"/>
    </row>
    <row r="38924" spans="22:26">
      <c r="V38924" s="288"/>
      <c r="W38924" s="287"/>
      <c r="Z38924" s="289"/>
    </row>
    <row r="38925" spans="22:26">
      <c r="V38925" s="288"/>
      <c r="W38925" s="287"/>
      <c r="Z38925" s="289"/>
    </row>
    <row r="38926" spans="22:26">
      <c r="V38926" s="288"/>
      <c r="W38926" s="287"/>
      <c r="Z38926" s="289"/>
    </row>
    <row r="38927" spans="22:26">
      <c r="V38927" s="288"/>
      <c r="W38927" s="287"/>
      <c r="Z38927" s="289"/>
    </row>
    <row r="38928" spans="22:26">
      <c r="V38928" s="288"/>
      <c r="W38928" s="287"/>
      <c r="Z38928" s="289"/>
    </row>
    <row r="38929" spans="22:26">
      <c r="V38929" s="288"/>
      <c r="W38929" s="287"/>
      <c r="Z38929" s="289"/>
    </row>
    <row r="38930" spans="22:26">
      <c r="V38930" s="288"/>
      <c r="W38930" s="287"/>
      <c r="Z38930" s="289"/>
    </row>
    <row r="38931" spans="22:26">
      <c r="V38931" s="288"/>
      <c r="W38931" s="287"/>
      <c r="Z38931" s="289"/>
    </row>
    <row r="38932" spans="22:26">
      <c r="V38932" s="288"/>
      <c r="W38932" s="287"/>
      <c r="Z38932" s="289"/>
    </row>
    <row r="38933" spans="22:26">
      <c r="V38933" s="288"/>
      <c r="W38933" s="287"/>
      <c r="Z38933" s="289"/>
    </row>
    <row r="38934" spans="22:26">
      <c r="V38934" s="288"/>
      <c r="W38934" s="287"/>
      <c r="Z38934" s="289"/>
    </row>
    <row r="38935" spans="22:26">
      <c r="V38935" s="288"/>
      <c r="W38935" s="287"/>
      <c r="Z38935" s="289"/>
    </row>
    <row r="38936" spans="22:26">
      <c r="V38936" s="288"/>
      <c r="W38936" s="287"/>
      <c r="Z38936" s="289"/>
    </row>
    <row r="38937" spans="22:26">
      <c r="V38937" s="288"/>
      <c r="W38937" s="287"/>
      <c r="Z38937" s="289"/>
    </row>
    <row r="38938" spans="22:26">
      <c r="V38938" s="288"/>
      <c r="W38938" s="287"/>
      <c r="Z38938" s="289"/>
    </row>
    <row r="38939" spans="22:26">
      <c r="V38939" s="288"/>
      <c r="W38939" s="287"/>
      <c r="Z38939" s="289"/>
    </row>
    <row r="38940" spans="22:26">
      <c r="V38940" s="288"/>
      <c r="W38940" s="287"/>
      <c r="Z38940" s="289"/>
    </row>
    <row r="38941" spans="22:26">
      <c r="V38941" s="288"/>
      <c r="W38941" s="287"/>
      <c r="Z38941" s="289"/>
    </row>
    <row r="38942" spans="22:26">
      <c r="V38942" s="288"/>
      <c r="W38942" s="287"/>
      <c r="Z38942" s="289"/>
    </row>
    <row r="38943" spans="22:26">
      <c r="V38943" s="288"/>
      <c r="W38943" s="287"/>
      <c r="Z38943" s="289"/>
    </row>
    <row r="38944" spans="22:26">
      <c r="V38944" s="288"/>
      <c r="W38944" s="287"/>
      <c r="Z38944" s="289"/>
    </row>
    <row r="38945" spans="22:26">
      <c r="V38945" s="288"/>
      <c r="W38945" s="287"/>
      <c r="Z38945" s="289"/>
    </row>
    <row r="38946" spans="22:26">
      <c r="V38946" s="288"/>
      <c r="W38946" s="287"/>
      <c r="Z38946" s="289"/>
    </row>
    <row r="38947" spans="22:26">
      <c r="V38947" s="288"/>
      <c r="W38947" s="287"/>
      <c r="Z38947" s="289"/>
    </row>
    <row r="38948" spans="22:26">
      <c r="V38948" s="288"/>
      <c r="W38948" s="287"/>
      <c r="Z38948" s="289"/>
    </row>
    <row r="38949" spans="22:26">
      <c r="V38949" s="288"/>
      <c r="W38949" s="287"/>
      <c r="Z38949" s="289"/>
    </row>
    <row r="38950" spans="22:26">
      <c r="V38950" s="288"/>
      <c r="W38950" s="287"/>
      <c r="Z38950" s="289"/>
    </row>
    <row r="38951" spans="22:26">
      <c r="V38951" s="288"/>
      <c r="W38951" s="287"/>
      <c r="Z38951" s="289"/>
    </row>
    <row r="38952" spans="22:26">
      <c r="V38952" s="288"/>
      <c r="W38952" s="287"/>
      <c r="Z38952" s="289"/>
    </row>
    <row r="38953" spans="22:26">
      <c r="V38953" s="288"/>
      <c r="W38953" s="287"/>
      <c r="Z38953" s="289"/>
    </row>
    <row r="38954" spans="22:26">
      <c r="V38954" s="288"/>
      <c r="W38954" s="287"/>
      <c r="Z38954" s="289"/>
    </row>
    <row r="38955" spans="22:26">
      <c r="V38955" s="288"/>
      <c r="W38955" s="287"/>
      <c r="Z38955" s="289"/>
    </row>
    <row r="38956" spans="22:26">
      <c r="V38956" s="288"/>
      <c r="W38956" s="287"/>
      <c r="Z38956" s="289"/>
    </row>
    <row r="38957" spans="22:26">
      <c r="V38957" s="288"/>
      <c r="W38957" s="287"/>
      <c r="Z38957" s="289"/>
    </row>
    <row r="38958" spans="22:26">
      <c r="V38958" s="288"/>
      <c r="W38958" s="287"/>
      <c r="Z38958" s="289"/>
    </row>
    <row r="38959" spans="22:26">
      <c r="V38959" s="288"/>
      <c r="W38959" s="287"/>
      <c r="Z38959" s="289"/>
    </row>
    <row r="38960" spans="22:26">
      <c r="V38960" s="288"/>
      <c r="W38960" s="287"/>
      <c r="Z38960" s="289"/>
    </row>
    <row r="38961" spans="22:26">
      <c r="V38961" s="288"/>
      <c r="W38961" s="287"/>
      <c r="Z38961" s="289"/>
    </row>
    <row r="38962" spans="22:26">
      <c r="V38962" s="288"/>
      <c r="W38962" s="287"/>
      <c r="Z38962" s="289"/>
    </row>
    <row r="38963" spans="22:26">
      <c r="V38963" s="288"/>
      <c r="W38963" s="287"/>
      <c r="Z38963" s="289"/>
    </row>
    <row r="38964" spans="22:26">
      <c r="V38964" s="288"/>
      <c r="W38964" s="287"/>
      <c r="Z38964" s="289"/>
    </row>
    <row r="38965" spans="22:26">
      <c r="V38965" s="288"/>
      <c r="W38965" s="287"/>
      <c r="Z38965" s="289"/>
    </row>
    <row r="38966" spans="22:26">
      <c r="V38966" s="288"/>
      <c r="W38966" s="287"/>
      <c r="Z38966" s="289"/>
    </row>
    <row r="38967" spans="22:26">
      <c r="V38967" s="288"/>
      <c r="W38967" s="287"/>
      <c r="Z38967" s="289"/>
    </row>
    <row r="38968" spans="22:26">
      <c r="V38968" s="288"/>
      <c r="W38968" s="287"/>
      <c r="Z38968" s="289"/>
    </row>
    <row r="38969" spans="22:26">
      <c r="V38969" s="288"/>
      <c r="W38969" s="287"/>
      <c r="Z38969" s="289"/>
    </row>
    <row r="38970" spans="22:26">
      <c r="V38970" s="288"/>
      <c r="W38970" s="287"/>
      <c r="Z38970" s="289"/>
    </row>
    <row r="38971" spans="22:26">
      <c r="V38971" s="288"/>
      <c r="W38971" s="287"/>
      <c r="Z38971" s="289"/>
    </row>
    <row r="38972" spans="22:26">
      <c r="V38972" s="288"/>
      <c r="W38972" s="287"/>
      <c r="Z38972" s="289"/>
    </row>
    <row r="38973" spans="22:26">
      <c r="V38973" s="288"/>
      <c r="W38973" s="287"/>
      <c r="Z38973" s="289"/>
    </row>
    <row r="38974" spans="22:26">
      <c r="V38974" s="288"/>
      <c r="W38974" s="287"/>
      <c r="Z38974" s="289"/>
    </row>
    <row r="38975" spans="22:26">
      <c r="V38975" s="288"/>
      <c r="W38975" s="287"/>
      <c r="Z38975" s="289"/>
    </row>
    <row r="38976" spans="22:26">
      <c r="V38976" s="288"/>
      <c r="W38976" s="287"/>
      <c r="Z38976" s="289"/>
    </row>
    <row r="38977" spans="22:26">
      <c r="V38977" s="288"/>
      <c r="W38977" s="287"/>
      <c r="Z38977" s="289"/>
    </row>
    <row r="38978" spans="22:26">
      <c r="V38978" s="288"/>
      <c r="W38978" s="287"/>
      <c r="Z38978" s="289"/>
    </row>
    <row r="38979" spans="22:26">
      <c r="V38979" s="288"/>
      <c r="W38979" s="287"/>
      <c r="Z38979" s="289"/>
    </row>
    <row r="38980" spans="22:26">
      <c r="V38980" s="288"/>
      <c r="W38980" s="287"/>
      <c r="Z38980" s="289"/>
    </row>
    <row r="38981" spans="22:26">
      <c r="V38981" s="288"/>
      <c r="W38981" s="287"/>
      <c r="Z38981" s="289"/>
    </row>
    <row r="38982" spans="22:26">
      <c r="V38982" s="288"/>
      <c r="W38982" s="287"/>
      <c r="Z38982" s="289"/>
    </row>
    <row r="38983" spans="22:26">
      <c r="V38983" s="288"/>
      <c r="W38983" s="287"/>
      <c r="Z38983" s="289"/>
    </row>
    <row r="38984" spans="22:26">
      <c r="V38984" s="288"/>
      <c r="W38984" s="287"/>
      <c r="Z38984" s="289"/>
    </row>
    <row r="38985" spans="22:26">
      <c r="V38985" s="288"/>
      <c r="W38985" s="287"/>
      <c r="Z38985" s="289"/>
    </row>
    <row r="38986" spans="22:26">
      <c r="V38986" s="288"/>
      <c r="W38986" s="287"/>
      <c r="Z38986" s="289"/>
    </row>
    <row r="38987" spans="22:26">
      <c r="V38987" s="288"/>
      <c r="W38987" s="287"/>
      <c r="Z38987" s="289"/>
    </row>
    <row r="38988" spans="22:26">
      <c r="V38988" s="288"/>
      <c r="W38988" s="287"/>
      <c r="Z38988" s="289"/>
    </row>
    <row r="38989" spans="22:26">
      <c r="V38989" s="288"/>
      <c r="W38989" s="287"/>
      <c r="Z38989" s="289"/>
    </row>
    <row r="38990" spans="22:26">
      <c r="V38990" s="288"/>
      <c r="W38990" s="287"/>
      <c r="Z38990" s="289"/>
    </row>
    <row r="38991" spans="22:26">
      <c r="V38991" s="288"/>
      <c r="W38991" s="287"/>
      <c r="Z38991" s="289"/>
    </row>
    <row r="38992" spans="22:26">
      <c r="V38992" s="288"/>
      <c r="W38992" s="287"/>
      <c r="Z38992" s="289"/>
    </row>
    <row r="38993" spans="22:26">
      <c r="V38993" s="288"/>
      <c r="W38993" s="287"/>
      <c r="Z38993" s="289"/>
    </row>
    <row r="38994" spans="22:26">
      <c r="V38994" s="288"/>
      <c r="W38994" s="287"/>
      <c r="Z38994" s="289"/>
    </row>
    <row r="38995" spans="22:26">
      <c r="V38995" s="288"/>
      <c r="W38995" s="287"/>
      <c r="Z38995" s="289"/>
    </row>
    <row r="38996" spans="22:26">
      <c r="V38996" s="288"/>
      <c r="W38996" s="287"/>
      <c r="Z38996" s="289"/>
    </row>
    <row r="38997" spans="22:26">
      <c r="V38997" s="288"/>
      <c r="W38997" s="287"/>
      <c r="Z38997" s="289"/>
    </row>
    <row r="38998" spans="22:26">
      <c r="V38998" s="288"/>
      <c r="W38998" s="287"/>
      <c r="Z38998" s="289"/>
    </row>
    <row r="38999" spans="22:26">
      <c r="V38999" s="288"/>
      <c r="W38999" s="287"/>
      <c r="Z38999" s="289"/>
    </row>
    <row r="39000" spans="22:26">
      <c r="V39000" s="288"/>
      <c r="W39000" s="287"/>
      <c r="Z39000" s="289"/>
    </row>
    <row r="39001" spans="22:26">
      <c r="V39001" s="288"/>
      <c r="W39001" s="287"/>
      <c r="Z39001" s="289"/>
    </row>
    <row r="39002" spans="22:26">
      <c r="V39002" s="288"/>
      <c r="W39002" s="287"/>
      <c r="Z39002" s="289"/>
    </row>
    <row r="39003" spans="22:26">
      <c r="V39003" s="288"/>
      <c r="W39003" s="287"/>
      <c r="Z39003" s="289"/>
    </row>
    <row r="39004" spans="22:26">
      <c r="V39004" s="288"/>
      <c r="W39004" s="287"/>
      <c r="Z39004" s="289"/>
    </row>
    <row r="39005" spans="22:26">
      <c r="V39005" s="288"/>
      <c r="W39005" s="287"/>
      <c r="Z39005" s="289"/>
    </row>
    <row r="39006" spans="22:26">
      <c r="V39006" s="288"/>
      <c r="W39006" s="287"/>
      <c r="Z39006" s="289"/>
    </row>
    <row r="39007" spans="22:26">
      <c r="V39007" s="288"/>
      <c r="W39007" s="287"/>
      <c r="Z39007" s="289"/>
    </row>
    <row r="39008" spans="22:26">
      <c r="V39008" s="288"/>
      <c r="W39008" s="287"/>
      <c r="Z39008" s="289"/>
    </row>
    <row r="39009" spans="22:26">
      <c r="V39009" s="288"/>
      <c r="W39009" s="287"/>
      <c r="Z39009" s="289"/>
    </row>
    <row r="39010" spans="22:26">
      <c r="V39010" s="288"/>
      <c r="W39010" s="287"/>
      <c r="Z39010" s="289"/>
    </row>
    <row r="39011" spans="22:26">
      <c r="V39011" s="288"/>
      <c r="W39011" s="287"/>
      <c r="Z39011" s="289"/>
    </row>
    <row r="39012" spans="22:26">
      <c r="V39012" s="288"/>
      <c r="W39012" s="287"/>
      <c r="Z39012" s="289"/>
    </row>
    <row r="39013" spans="22:26">
      <c r="V39013" s="288"/>
      <c r="W39013" s="287"/>
      <c r="Z39013" s="289"/>
    </row>
    <row r="39014" spans="22:26">
      <c r="V39014" s="288"/>
      <c r="W39014" s="287"/>
      <c r="Z39014" s="289"/>
    </row>
    <row r="39015" spans="22:26">
      <c r="V39015" s="288"/>
      <c r="W39015" s="287"/>
      <c r="Z39015" s="289"/>
    </row>
    <row r="39016" spans="22:26">
      <c r="V39016" s="288"/>
      <c r="W39016" s="287"/>
      <c r="Z39016" s="289"/>
    </row>
    <row r="39017" spans="22:26">
      <c r="V39017" s="288"/>
      <c r="W39017" s="287"/>
      <c r="Z39017" s="289"/>
    </row>
    <row r="39018" spans="22:26">
      <c r="V39018" s="288"/>
      <c r="W39018" s="287"/>
      <c r="Z39018" s="289"/>
    </row>
    <row r="39019" spans="22:26">
      <c r="V39019" s="288"/>
      <c r="W39019" s="287"/>
      <c r="Z39019" s="289"/>
    </row>
    <row r="39020" spans="22:26">
      <c r="V39020" s="288"/>
      <c r="W39020" s="287"/>
      <c r="Z39020" s="289"/>
    </row>
    <row r="39021" spans="22:26">
      <c r="V39021" s="288"/>
      <c r="W39021" s="287"/>
      <c r="Z39021" s="289"/>
    </row>
    <row r="39022" spans="22:26">
      <c r="V39022" s="288"/>
      <c r="W39022" s="287"/>
      <c r="Z39022" s="289"/>
    </row>
    <row r="39023" spans="22:26">
      <c r="V39023" s="288"/>
      <c r="W39023" s="287"/>
      <c r="Z39023" s="289"/>
    </row>
    <row r="39024" spans="22:26">
      <c r="V39024" s="288"/>
      <c r="W39024" s="287"/>
      <c r="Z39024" s="289"/>
    </row>
    <row r="39025" spans="22:26">
      <c r="V39025" s="288"/>
      <c r="W39025" s="287"/>
      <c r="Z39025" s="289"/>
    </row>
    <row r="39026" spans="22:26">
      <c r="V39026" s="288"/>
      <c r="W39026" s="287"/>
      <c r="Z39026" s="289"/>
    </row>
    <row r="39027" spans="22:26">
      <c r="V39027" s="288"/>
      <c r="W39027" s="287"/>
      <c r="Z39027" s="289"/>
    </row>
    <row r="39028" spans="22:26">
      <c r="V39028" s="288"/>
      <c r="W39028" s="287"/>
      <c r="Z39028" s="289"/>
    </row>
    <row r="39029" spans="22:26">
      <c r="V39029" s="288"/>
      <c r="W39029" s="287"/>
      <c r="Z39029" s="289"/>
    </row>
    <row r="39030" spans="22:26">
      <c r="V39030" s="288"/>
      <c r="W39030" s="287"/>
      <c r="Z39030" s="289"/>
    </row>
    <row r="39031" spans="22:26">
      <c r="V39031" s="288"/>
      <c r="W39031" s="287"/>
      <c r="Z39031" s="289"/>
    </row>
    <row r="39032" spans="22:26">
      <c r="V39032" s="288"/>
      <c r="W39032" s="287"/>
      <c r="Z39032" s="289"/>
    </row>
    <row r="39033" spans="22:26">
      <c r="V39033" s="288"/>
      <c r="W39033" s="287"/>
      <c r="Z39033" s="289"/>
    </row>
    <row r="39034" spans="22:26">
      <c r="V39034" s="288"/>
      <c r="W39034" s="287"/>
      <c r="Z39034" s="289"/>
    </row>
    <row r="39035" spans="22:26">
      <c r="V39035" s="288"/>
      <c r="W39035" s="287"/>
      <c r="Z39035" s="289"/>
    </row>
    <row r="39036" spans="22:26">
      <c r="V39036" s="288"/>
      <c r="W39036" s="287"/>
      <c r="Z39036" s="289"/>
    </row>
    <row r="39037" spans="22:26">
      <c r="V39037" s="288"/>
      <c r="W39037" s="287"/>
      <c r="Z39037" s="289"/>
    </row>
    <row r="39038" spans="22:26">
      <c r="V39038" s="288"/>
      <c r="W39038" s="287"/>
      <c r="Z39038" s="289"/>
    </row>
    <row r="39039" spans="22:26">
      <c r="V39039" s="288"/>
      <c r="W39039" s="287"/>
      <c r="Z39039" s="289"/>
    </row>
    <row r="39040" spans="22:26">
      <c r="V39040" s="288"/>
      <c r="W39040" s="287"/>
      <c r="Z39040" s="289"/>
    </row>
    <row r="39041" spans="22:26">
      <c r="V39041" s="288"/>
      <c r="W39041" s="287"/>
      <c r="Z39041" s="289"/>
    </row>
    <row r="39042" spans="22:26">
      <c r="V39042" s="288"/>
      <c r="W39042" s="287"/>
      <c r="Z39042" s="289"/>
    </row>
    <row r="39043" spans="22:26">
      <c r="V39043" s="288"/>
      <c r="W39043" s="287"/>
      <c r="Z39043" s="289"/>
    </row>
    <row r="39044" spans="22:26">
      <c r="V39044" s="288"/>
      <c r="W39044" s="287"/>
      <c r="Z39044" s="289"/>
    </row>
    <row r="39045" spans="22:26">
      <c r="V39045" s="288"/>
      <c r="W39045" s="287"/>
      <c r="Z39045" s="289"/>
    </row>
    <row r="39046" spans="22:26">
      <c r="V39046" s="288"/>
      <c r="W39046" s="287"/>
      <c r="Z39046" s="289"/>
    </row>
    <row r="39047" spans="22:26">
      <c r="V39047" s="288"/>
      <c r="W39047" s="287"/>
      <c r="Z39047" s="289"/>
    </row>
    <row r="39048" spans="22:26">
      <c r="V39048" s="288"/>
      <c r="W39048" s="287"/>
      <c r="Z39048" s="289"/>
    </row>
    <row r="39049" spans="22:26">
      <c r="V39049" s="288"/>
      <c r="W39049" s="287"/>
      <c r="Z39049" s="289"/>
    </row>
    <row r="39050" spans="22:26">
      <c r="V39050" s="288"/>
      <c r="W39050" s="287"/>
      <c r="Z39050" s="289"/>
    </row>
    <row r="39051" spans="22:26">
      <c r="V39051" s="288"/>
      <c r="W39051" s="287"/>
      <c r="Z39051" s="289"/>
    </row>
    <row r="39052" spans="22:26">
      <c r="V39052" s="288"/>
      <c r="W39052" s="287"/>
      <c r="Z39052" s="289"/>
    </row>
    <row r="39053" spans="22:26">
      <c r="V39053" s="288"/>
      <c r="W39053" s="287"/>
      <c r="Z39053" s="289"/>
    </row>
    <row r="39054" spans="22:26">
      <c r="V39054" s="288"/>
      <c r="W39054" s="287"/>
      <c r="Z39054" s="289"/>
    </row>
    <row r="39055" spans="22:26">
      <c r="V39055" s="288"/>
      <c r="W39055" s="287"/>
      <c r="Z39055" s="289"/>
    </row>
    <row r="39056" spans="22:26">
      <c r="V39056" s="288"/>
      <c r="W39056" s="287"/>
      <c r="Z39056" s="289"/>
    </row>
    <row r="39057" spans="22:26">
      <c r="V39057" s="288"/>
      <c r="W39057" s="287"/>
      <c r="Z39057" s="289"/>
    </row>
    <row r="39058" spans="22:26">
      <c r="V39058" s="288"/>
      <c r="W39058" s="287"/>
      <c r="Z39058" s="289"/>
    </row>
    <row r="39059" spans="22:26">
      <c r="V39059" s="288"/>
      <c r="W39059" s="287"/>
      <c r="Z39059" s="289"/>
    </row>
    <row r="39060" spans="22:26">
      <c r="V39060" s="288"/>
      <c r="W39060" s="287"/>
      <c r="Z39060" s="289"/>
    </row>
    <row r="39061" spans="22:26">
      <c r="V39061" s="288"/>
      <c r="W39061" s="287"/>
      <c r="Z39061" s="289"/>
    </row>
    <row r="39062" spans="22:26">
      <c r="V39062" s="288"/>
      <c r="W39062" s="287"/>
      <c r="Z39062" s="289"/>
    </row>
    <row r="39063" spans="22:26">
      <c r="V39063" s="288"/>
      <c r="W39063" s="287"/>
      <c r="Z39063" s="289"/>
    </row>
    <row r="39064" spans="22:26">
      <c r="V39064" s="288"/>
      <c r="W39064" s="287"/>
      <c r="Z39064" s="289"/>
    </row>
    <row r="39065" spans="22:26">
      <c r="V39065" s="288"/>
      <c r="W39065" s="287"/>
      <c r="Z39065" s="289"/>
    </row>
    <row r="39066" spans="22:26">
      <c r="V39066" s="288"/>
      <c r="W39066" s="287"/>
      <c r="Z39066" s="289"/>
    </row>
    <row r="39067" spans="22:26">
      <c r="V39067" s="288"/>
      <c r="W39067" s="287"/>
      <c r="Z39067" s="289"/>
    </row>
    <row r="39068" spans="22:26">
      <c r="V39068" s="288"/>
      <c r="W39068" s="287"/>
      <c r="Z39068" s="289"/>
    </row>
    <row r="39069" spans="22:26">
      <c r="V39069" s="288"/>
      <c r="W39069" s="287"/>
      <c r="Z39069" s="289"/>
    </row>
    <row r="39070" spans="22:26">
      <c r="V39070" s="288"/>
      <c r="W39070" s="287"/>
      <c r="Z39070" s="289"/>
    </row>
    <row r="39071" spans="22:26">
      <c r="V39071" s="288"/>
      <c r="W39071" s="287"/>
      <c r="Z39071" s="289"/>
    </row>
    <row r="39072" spans="22:26">
      <c r="V39072" s="288"/>
      <c r="W39072" s="287"/>
      <c r="Z39072" s="289"/>
    </row>
    <row r="39073" spans="22:26">
      <c r="V39073" s="288"/>
      <c r="W39073" s="287"/>
      <c r="Z39073" s="289"/>
    </row>
    <row r="39074" spans="22:26">
      <c r="V39074" s="288"/>
      <c r="W39074" s="287"/>
      <c r="Z39074" s="289"/>
    </row>
    <row r="39075" spans="22:26">
      <c r="V39075" s="288"/>
      <c r="W39075" s="287"/>
      <c r="Z39075" s="289"/>
    </row>
    <row r="39076" spans="22:26">
      <c r="V39076" s="288"/>
      <c r="W39076" s="287"/>
      <c r="Z39076" s="289"/>
    </row>
    <row r="39077" spans="22:26">
      <c r="V39077" s="288"/>
      <c r="W39077" s="287"/>
      <c r="Z39077" s="289"/>
    </row>
    <row r="39078" spans="22:26">
      <c r="V39078" s="288"/>
      <c r="W39078" s="287"/>
      <c r="Z39078" s="289"/>
    </row>
    <row r="39079" spans="22:26">
      <c r="V39079" s="288"/>
      <c r="W39079" s="287"/>
      <c r="Z39079" s="289"/>
    </row>
    <row r="39080" spans="22:26">
      <c r="V39080" s="288"/>
      <c r="W39080" s="287"/>
      <c r="Z39080" s="289"/>
    </row>
    <row r="39081" spans="22:26">
      <c r="V39081" s="288"/>
      <c r="W39081" s="287"/>
      <c r="Z39081" s="289"/>
    </row>
    <row r="39082" spans="22:26">
      <c r="V39082" s="288"/>
      <c r="W39082" s="287"/>
      <c r="Z39082" s="289"/>
    </row>
    <row r="39083" spans="22:26">
      <c r="V39083" s="288"/>
      <c r="W39083" s="287"/>
      <c r="Z39083" s="289"/>
    </row>
    <row r="39084" spans="22:26">
      <c r="V39084" s="288"/>
      <c r="W39084" s="287"/>
      <c r="Z39084" s="289"/>
    </row>
    <row r="39085" spans="22:26">
      <c r="V39085" s="288"/>
      <c r="W39085" s="287"/>
      <c r="Z39085" s="289"/>
    </row>
    <row r="39086" spans="22:26">
      <c r="V39086" s="288"/>
      <c r="W39086" s="287"/>
      <c r="Z39086" s="289"/>
    </row>
    <row r="39087" spans="22:26">
      <c r="V39087" s="288"/>
      <c r="W39087" s="287"/>
      <c r="Z39087" s="289"/>
    </row>
    <row r="39088" spans="22:26">
      <c r="V39088" s="288"/>
      <c r="W39088" s="287"/>
      <c r="Z39088" s="289"/>
    </row>
    <row r="39089" spans="22:26">
      <c r="V39089" s="288"/>
      <c r="W39089" s="287"/>
      <c r="Z39089" s="289"/>
    </row>
    <row r="39090" spans="22:26">
      <c r="V39090" s="288"/>
      <c r="W39090" s="287"/>
      <c r="Z39090" s="289"/>
    </row>
    <row r="39091" spans="22:26">
      <c r="V39091" s="288"/>
      <c r="W39091" s="287"/>
      <c r="Z39091" s="289"/>
    </row>
    <row r="39092" spans="22:26">
      <c r="V39092" s="288"/>
      <c r="W39092" s="287"/>
      <c r="Z39092" s="289"/>
    </row>
    <row r="39093" spans="22:26">
      <c r="V39093" s="288"/>
      <c r="W39093" s="287"/>
      <c r="Z39093" s="289"/>
    </row>
    <row r="39094" spans="22:26">
      <c r="V39094" s="288"/>
      <c r="W39094" s="287"/>
      <c r="Z39094" s="289"/>
    </row>
    <row r="39095" spans="22:26">
      <c r="V39095" s="288"/>
      <c r="W39095" s="287"/>
      <c r="Z39095" s="289"/>
    </row>
    <row r="39096" spans="22:26">
      <c r="V39096" s="288"/>
      <c r="W39096" s="287"/>
      <c r="Z39096" s="289"/>
    </row>
    <row r="39097" spans="22:26">
      <c r="V39097" s="288"/>
      <c r="W39097" s="287"/>
      <c r="Z39097" s="289"/>
    </row>
    <row r="39098" spans="22:26">
      <c r="V39098" s="288"/>
      <c r="W39098" s="287"/>
      <c r="Z39098" s="289"/>
    </row>
    <row r="39099" spans="22:26">
      <c r="V39099" s="288"/>
      <c r="W39099" s="287"/>
      <c r="Z39099" s="289"/>
    </row>
    <row r="39100" spans="22:26">
      <c r="V39100" s="288"/>
      <c r="W39100" s="287"/>
      <c r="Z39100" s="289"/>
    </row>
    <row r="39101" spans="22:26">
      <c r="V39101" s="288"/>
      <c r="W39101" s="287"/>
      <c r="Z39101" s="289"/>
    </row>
    <row r="39102" spans="22:26">
      <c r="V39102" s="288"/>
      <c r="W39102" s="287"/>
      <c r="Z39102" s="289"/>
    </row>
    <row r="39103" spans="22:26">
      <c r="V39103" s="288"/>
      <c r="W39103" s="287"/>
      <c r="Z39103" s="289"/>
    </row>
    <row r="39104" spans="22:26">
      <c r="V39104" s="288"/>
      <c r="W39104" s="287"/>
      <c r="Z39104" s="289"/>
    </row>
    <row r="39105" spans="22:26">
      <c r="V39105" s="288"/>
      <c r="W39105" s="287"/>
      <c r="Z39105" s="289"/>
    </row>
    <row r="39106" spans="22:26">
      <c r="V39106" s="288"/>
      <c r="W39106" s="287"/>
      <c r="Z39106" s="289"/>
    </row>
    <row r="39107" spans="22:26">
      <c r="V39107" s="288"/>
      <c r="W39107" s="287"/>
      <c r="Z39107" s="289"/>
    </row>
    <row r="39108" spans="22:26">
      <c r="V39108" s="288"/>
      <c r="W39108" s="287"/>
      <c r="Z39108" s="289"/>
    </row>
    <row r="39109" spans="22:26">
      <c r="V39109" s="288"/>
      <c r="W39109" s="287"/>
      <c r="Z39109" s="289"/>
    </row>
    <row r="39110" spans="22:26">
      <c r="V39110" s="288"/>
      <c r="W39110" s="287"/>
      <c r="Z39110" s="289"/>
    </row>
    <row r="39111" spans="22:26">
      <c r="V39111" s="288"/>
      <c r="W39111" s="287"/>
      <c r="Z39111" s="289"/>
    </row>
    <row r="39112" spans="22:26">
      <c r="V39112" s="288"/>
      <c r="W39112" s="287"/>
      <c r="Z39112" s="289"/>
    </row>
    <row r="39113" spans="22:26">
      <c r="V39113" s="288"/>
      <c r="W39113" s="287"/>
      <c r="Z39113" s="289"/>
    </row>
    <row r="39114" spans="22:26">
      <c r="V39114" s="288"/>
      <c r="W39114" s="287"/>
      <c r="Z39114" s="289"/>
    </row>
    <row r="39115" spans="22:26">
      <c r="V39115" s="288"/>
      <c r="W39115" s="287"/>
      <c r="Z39115" s="289"/>
    </row>
    <row r="39116" spans="22:26">
      <c r="V39116" s="288"/>
      <c r="W39116" s="287"/>
      <c r="Z39116" s="289"/>
    </row>
    <row r="39117" spans="22:26">
      <c r="V39117" s="288"/>
      <c r="W39117" s="287"/>
      <c r="Z39117" s="289"/>
    </row>
    <row r="39118" spans="22:26">
      <c r="V39118" s="288"/>
      <c r="W39118" s="287"/>
      <c r="Z39118" s="289"/>
    </row>
    <row r="39119" spans="22:26">
      <c r="V39119" s="288"/>
      <c r="W39119" s="287"/>
      <c r="Z39119" s="289"/>
    </row>
    <row r="39120" spans="22:26">
      <c r="V39120" s="288"/>
      <c r="W39120" s="287"/>
      <c r="Z39120" s="289"/>
    </row>
    <row r="39121" spans="22:26">
      <c r="V39121" s="288"/>
      <c r="W39121" s="287"/>
      <c r="Z39121" s="289"/>
    </row>
    <row r="39122" spans="22:26">
      <c r="V39122" s="288"/>
      <c r="W39122" s="287"/>
      <c r="Z39122" s="289"/>
    </row>
    <row r="39123" spans="22:26">
      <c r="V39123" s="288"/>
      <c r="W39123" s="287"/>
      <c r="Z39123" s="289"/>
    </row>
    <row r="39124" spans="22:26">
      <c r="V39124" s="288"/>
      <c r="W39124" s="287"/>
      <c r="Z39124" s="289"/>
    </row>
    <row r="39125" spans="22:26">
      <c r="V39125" s="288"/>
      <c r="W39125" s="287"/>
      <c r="Z39125" s="289"/>
    </row>
    <row r="39126" spans="22:26">
      <c r="V39126" s="288"/>
      <c r="W39126" s="287"/>
      <c r="Z39126" s="289"/>
    </row>
    <row r="39127" spans="22:26">
      <c r="V39127" s="288"/>
      <c r="W39127" s="287"/>
      <c r="Z39127" s="289"/>
    </row>
    <row r="39128" spans="22:26">
      <c r="V39128" s="288"/>
      <c r="W39128" s="287"/>
      <c r="Z39128" s="289"/>
    </row>
    <row r="39129" spans="22:26">
      <c r="V39129" s="288"/>
      <c r="W39129" s="287"/>
      <c r="Z39129" s="289"/>
    </row>
    <row r="39130" spans="22:26">
      <c r="V39130" s="288"/>
      <c r="W39130" s="287"/>
      <c r="Z39130" s="289"/>
    </row>
    <row r="39131" spans="22:26">
      <c r="V39131" s="288"/>
      <c r="W39131" s="287"/>
      <c r="Z39131" s="289"/>
    </row>
    <row r="39132" spans="22:26">
      <c r="V39132" s="288"/>
      <c r="W39132" s="287"/>
      <c r="Z39132" s="289"/>
    </row>
    <row r="39133" spans="22:26">
      <c r="V39133" s="288"/>
      <c r="W39133" s="287"/>
      <c r="Z39133" s="289"/>
    </row>
    <row r="39134" spans="22:26">
      <c r="V39134" s="288"/>
      <c r="W39134" s="287"/>
      <c r="Z39134" s="289"/>
    </row>
    <row r="39135" spans="22:26">
      <c r="V39135" s="288"/>
      <c r="W39135" s="287"/>
      <c r="Z39135" s="289"/>
    </row>
    <row r="39136" spans="22:26">
      <c r="V39136" s="288"/>
      <c r="W39136" s="287"/>
      <c r="Z39136" s="289"/>
    </row>
    <row r="39137" spans="22:26">
      <c r="V39137" s="288"/>
      <c r="W39137" s="287"/>
      <c r="Z39137" s="289"/>
    </row>
    <row r="39138" spans="22:26">
      <c r="V39138" s="288"/>
      <c r="W39138" s="287"/>
      <c r="Z39138" s="289"/>
    </row>
    <row r="39139" spans="22:26">
      <c r="V39139" s="288"/>
      <c r="W39139" s="287"/>
      <c r="Z39139" s="289"/>
    </row>
    <row r="39140" spans="22:26">
      <c r="V39140" s="288"/>
      <c r="W39140" s="287"/>
      <c r="Z39140" s="289"/>
    </row>
    <row r="39141" spans="22:26">
      <c r="V39141" s="288"/>
      <c r="W39141" s="287"/>
      <c r="Z39141" s="289"/>
    </row>
    <row r="39142" spans="22:26">
      <c r="V39142" s="288"/>
      <c r="W39142" s="287"/>
      <c r="Z39142" s="289"/>
    </row>
    <row r="39143" spans="22:26">
      <c r="V39143" s="288"/>
      <c r="W39143" s="287"/>
      <c r="Z39143" s="289"/>
    </row>
    <row r="39144" spans="22:26">
      <c r="V39144" s="288"/>
      <c r="W39144" s="287"/>
      <c r="Z39144" s="289"/>
    </row>
    <row r="39145" spans="22:26">
      <c r="V39145" s="288"/>
      <c r="W39145" s="287"/>
      <c r="Z39145" s="289"/>
    </row>
    <row r="39146" spans="22:26">
      <c r="V39146" s="288"/>
      <c r="W39146" s="287"/>
      <c r="Z39146" s="289"/>
    </row>
    <row r="39147" spans="22:26">
      <c r="V39147" s="288"/>
      <c r="W39147" s="287"/>
      <c r="Z39147" s="289"/>
    </row>
    <row r="39148" spans="22:26">
      <c r="V39148" s="288"/>
      <c r="W39148" s="287"/>
      <c r="Z39148" s="289"/>
    </row>
    <row r="39149" spans="22:26">
      <c r="V39149" s="288"/>
      <c r="W39149" s="287"/>
      <c r="Z39149" s="289"/>
    </row>
    <row r="39150" spans="22:26">
      <c r="V39150" s="288"/>
      <c r="W39150" s="287"/>
      <c r="Z39150" s="289"/>
    </row>
    <row r="39151" spans="22:26">
      <c r="V39151" s="288"/>
      <c r="W39151" s="287"/>
      <c r="Z39151" s="289"/>
    </row>
    <row r="39152" spans="22:26">
      <c r="V39152" s="288"/>
      <c r="W39152" s="287"/>
      <c r="Z39152" s="289"/>
    </row>
    <row r="39153" spans="22:26">
      <c r="V39153" s="288"/>
      <c r="W39153" s="287"/>
      <c r="Z39153" s="289"/>
    </row>
    <row r="39154" spans="22:26">
      <c r="V39154" s="288"/>
      <c r="W39154" s="287"/>
      <c r="Z39154" s="289"/>
    </row>
    <row r="39155" spans="22:26">
      <c r="V39155" s="288"/>
      <c r="W39155" s="287"/>
      <c r="Z39155" s="289"/>
    </row>
    <row r="39156" spans="22:26">
      <c r="V39156" s="288"/>
      <c r="W39156" s="287"/>
      <c r="Z39156" s="289"/>
    </row>
    <row r="39157" spans="22:26">
      <c r="V39157" s="288"/>
      <c r="W39157" s="287"/>
      <c r="Z39157" s="289"/>
    </row>
    <row r="39158" spans="22:26">
      <c r="V39158" s="288"/>
      <c r="W39158" s="287"/>
      <c r="Z39158" s="289"/>
    </row>
    <row r="39159" spans="22:26">
      <c r="V39159" s="288"/>
      <c r="W39159" s="287"/>
      <c r="Z39159" s="289"/>
    </row>
    <row r="39160" spans="22:26">
      <c r="V39160" s="288"/>
      <c r="W39160" s="287"/>
      <c r="Z39160" s="289"/>
    </row>
    <row r="39161" spans="22:26">
      <c r="V39161" s="288"/>
      <c r="W39161" s="287"/>
      <c r="Z39161" s="289"/>
    </row>
    <row r="39162" spans="22:26">
      <c r="V39162" s="288"/>
      <c r="W39162" s="287"/>
      <c r="Z39162" s="289"/>
    </row>
    <row r="39163" spans="22:26">
      <c r="V39163" s="288"/>
      <c r="W39163" s="287"/>
      <c r="Z39163" s="289"/>
    </row>
    <row r="39164" spans="22:26">
      <c r="V39164" s="288"/>
      <c r="W39164" s="287"/>
      <c r="Z39164" s="289"/>
    </row>
    <row r="39165" spans="22:26">
      <c r="V39165" s="288"/>
      <c r="W39165" s="287"/>
      <c r="Z39165" s="289"/>
    </row>
    <row r="39166" spans="22:26">
      <c r="V39166" s="288"/>
      <c r="W39166" s="287"/>
      <c r="Z39166" s="289"/>
    </row>
    <row r="39167" spans="22:26">
      <c r="V39167" s="288"/>
      <c r="W39167" s="287"/>
      <c r="Z39167" s="289"/>
    </row>
    <row r="39168" spans="22:26">
      <c r="V39168" s="288"/>
      <c r="W39168" s="287"/>
      <c r="Z39168" s="289"/>
    </row>
    <row r="39169" spans="22:26">
      <c r="V39169" s="288"/>
      <c r="W39169" s="287"/>
      <c r="Z39169" s="289"/>
    </row>
    <row r="39170" spans="22:26">
      <c r="V39170" s="288"/>
      <c r="W39170" s="287"/>
      <c r="Z39170" s="289"/>
    </row>
    <row r="39171" spans="22:26">
      <c r="V39171" s="288"/>
      <c r="W39171" s="287"/>
      <c r="Z39171" s="289"/>
    </row>
    <row r="39172" spans="22:26">
      <c r="V39172" s="288"/>
      <c r="W39172" s="287"/>
      <c r="Z39172" s="289"/>
    </row>
    <row r="39173" spans="22:26">
      <c r="V39173" s="288"/>
      <c r="W39173" s="287"/>
      <c r="Z39173" s="289"/>
    </row>
    <row r="39174" spans="22:26">
      <c r="V39174" s="288"/>
      <c r="W39174" s="287"/>
      <c r="Z39174" s="289"/>
    </row>
    <row r="39175" spans="22:26">
      <c r="V39175" s="288"/>
      <c r="W39175" s="287"/>
      <c r="Z39175" s="289"/>
    </row>
    <row r="39176" spans="22:26">
      <c r="V39176" s="288"/>
      <c r="W39176" s="287"/>
      <c r="Z39176" s="289"/>
    </row>
    <row r="39177" spans="22:26">
      <c r="V39177" s="288"/>
      <c r="W39177" s="287"/>
      <c r="Z39177" s="289"/>
    </row>
    <row r="39178" spans="22:26">
      <c r="V39178" s="288"/>
      <c r="W39178" s="287"/>
      <c r="Z39178" s="289"/>
    </row>
    <row r="39179" spans="22:26">
      <c r="V39179" s="288"/>
      <c r="W39179" s="287"/>
      <c r="Z39179" s="289"/>
    </row>
    <row r="39180" spans="22:26">
      <c r="V39180" s="288"/>
      <c r="W39180" s="287"/>
      <c r="Z39180" s="289"/>
    </row>
    <row r="39181" spans="22:26">
      <c r="V39181" s="288"/>
      <c r="W39181" s="287"/>
      <c r="Z39181" s="289"/>
    </row>
    <row r="39182" spans="22:26">
      <c r="V39182" s="288"/>
      <c r="W39182" s="287"/>
      <c r="Z39182" s="289"/>
    </row>
    <row r="39183" spans="22:26">
      <c r="V39183" s="288"/>
      <c r="W39183" s="287"/>
      <c r="Z39183" s="289"/>
    </row>
    <row r="39184" spans="22:26">
      <c r="V39184" s="288"/>
      <c r="W39184" s="287"/>
      <c r="Z39184" s="289"/>
    </row>
    <row r="39185" spans="22:26">
      <c r="V39185" s="288"/>
      <c r="W39185" s="287"/>
      <c r="Z39185" s="289"/>
    </row>
    <row r="39186" spans="22:26">
      <c r="V39186" s="288"/>
      <c r="W39186" s="287"/>
      <c r="Z39186" s="289"/>
    </row>
    <row r="39187" spans="22:26">
      <c r="V39187" s="288"/>
      <c r="W39187" s="287"/>
      <c r="Z39187" s="289"/>
    </row>
    <row r="39188" spans="22:26">
      <c r="V39188" s="288"/>
      <c r="W39188" s="287"/>
      <c r="Z39188" s="289"/>
    </row>
    <row r="39189" spans="22:26">
      <c r="V39189" s="288"/>
      <c r="W39189" s="287"/>
      <c r="Z39189" s="289"/>
    </row>
    <row r="39190" spans="22:26">
      <c r="V39190" s="288"/>
      <c r="W39190" s="287"/>
      <c r="Z39190" s="289"/>
    </row>
    <row r="39191" spans="22:26">
      <c r="V39191" s="288"/>
      <c r="W39191" s="287"/>
      <c r="Z39191" s="289"/>
    </row>
    <row r="39192" spans="22:26">
      <c r="V39192" s="288"/>
      <c r="W39192" s="287"/>
      <c r="Z39192" s="289"/>
    </row>
    <row r="39193" spans="22:26">
      <c r="V39193" s="288"/>
      <c r="W39193" s="287"/>
      <c r="Z39193" s="289"/>
    </row>
    <row r="39194" spans="22:26">
      <c r="V39194" s="288"/>
      <c r="W39194" s="287"/>
      <c r="Z39194" s="289"/>
    </row>
    <row r="39195" spans="22:26">
      <c r="V39195" s="288"/>
      <c r="W39195" s="287"/>
      <c r="Z39195" s="289"/>
    </row>
    <row r="39196" spans="22:26">
      <c r="V39196" s="288"/>
      <c r="W39196" s="287"/>
      <c r="Z39196" s="289"/>
    </row>
    <row r="39197" spans="22:26">
      <c r="V39197" s="288"/>
      <c r="W39197" s="287"/>
      <c r="Z39197" s="289"/>
    </row>
    <row r="39198" spans="22:26">
      <c r="V39198" s="288"/>
      <c r="W39198" s="287"/>
      <c r="Z39198" s="289"/>
    </row>
    <row r="39199" spans="22:26">
      <c r="V39199" s="288"/>
      <c r="W39199" s="287"/>
      <c r="Z39199" s="289"/>
    </row>
    <row r="39200" spans="22:26">
      <c r="V39200" s="288"/>
      <c r="W39200" s="287"/>
      <c r="Z39200" s="289"/>
    </row>
    <row r="39201" spans="22:26">
      <c r="V39201" s="288"/>
      <c r="W39201" s="287"/>
      <c r="Z39201" s="289"/>
    </row>
    <row r="39202" spans="22:26">
      <c r="V39202" s="288"/>
      <c r="W39202" s="287"/>
      <c r="Z39202" s="289"/>
    </row>
    <row r="39203" spans="22:26">
      <c r="V39203" s="288"/>
      <c r="W39203" s="287"/>
      <c r="Z39203" s="289"/>
    </row>
    <row r="39204" spans="22:26">
      <c r="V39204" s="288"/>
      <c r="W39204" s="287"/>
      <c r="Z39204" s="289"/>
    </row>
    <row r="39205" spans="22:26">
      <c r="V39205" s="288"/>
      <c r="W39205" s="287"/>
      <c r="Z39205" s="289"/>
    </row>
    <row r="39206" spans="22:26">
      <c r="V39206" s="288"/>
      <c r="W39206" s="287"/>
      <c r="Z39206" s="289"/>
    </row>
    <row r="39207" spans="22:26">
      <c r="V39207" s="288"/>
      <c r="W39207" s="287"/>
      <c r="Z39207" s="289"/>
    </row>
    <row r="39208" spans="22:26">
      <c r="V39208" s="288"/>
      <c r="W39208" s="287"/>
      <c r="Z39208" s="289"/>
    </row>
    <row r="39209" spans="22:26">
      <c r="V39209" s="288"/>
      <c r="W39209" s="287"/>
      <c r="Z39209" s="289"/>
    </row>
    <row r="39210" spans="22:26">
      <c r="V39210" s="288"/>
      <c r="W39210" s="287"/>
      <c r="Z39210" s="289"/>
    </row>
    <row r="39211" spans="22:26">
      <c r="V39211" s="288"/>
      <c r="W39211" s="287"/>
      <c r="Z39211" s="289"/>
    </row>
    <row r="39212" spans="22:26">
      <c r="V39212" s="288"/>
      <c r="W39212" s="287"/>
      <c r="Z39212" s="289"/>
    </row>
    <row r="39213" spans="22:26">
      <c r="V39213" s="288"/>
      <c r="W39213" s="287"/>
      <c r="Z39213" s="289"/>
    </row>
    <row r="39214" spans="22:26">
      <c r="V39214" s="288"/>
      <c r="W39214" s="287"/>
      <c r="Z39214" s="289"/>
    </row>
    <row r="39215" spans="22:26">
      <c r="V39215" s="288"/>
      <c r="W39215" s="287"/>
      <c r="Z39215" s="289"/>
    </row>
    <row r="39216" spans="22:26">
      <c r="V39216" s="288"/>
      <c r="W39216" s="287"/>
      <c r="Z39216" s="289"/>
    </row>
    <row r="39217" spans="22:26">
      <c r="V39217" s="288"/>
      <c r="W39217" s="287"/>
      <c r="Z39217" s="289"/>
    </row>
    <row r="39218" spans="22:26">
      <c r="V39218" s="288"/>
      <c r="W39218" s="287"/>
      <c r="Z39218" s="289"/>
    </row>
    <row r="39219" spans="22:26">
      <c r="V39219" s="288"/>
      <c r="W39219" s="287"/>
      <c r="Z39219" s="289"/>
    </row>
    <row r="39220" spans="22:26">
      <c r="V39220" s="288"/>
      <c r="W39220" s="287"/>
      <c r="Z39220" s="289"/>
    </row>
    <row r="39221" spans="22:26">
      <c r="V39221" s="288"/>
      <c r="W39221" s="287"/>
      <c r="Z39221" s="289"/>
    </row>
    <row r="39222" spans="22:26">
      <c r="V39222" s="288"/>
      <c r="W39222" s="287"/>
      <c r="Z39222" s="289"/>
    </row>
    <row r="39223" spans="22:26">
      <c r="V39223" s="288"/>
      <c r="W39223" s="287"/>
      <c r="Z39223" s="289"/>
    </row>
    <row r="39224" spans="22:26">
      <c r="V39224" s="288"/>
      <c r="W39224" s="287"/>
      <c r="Z39224" s="289"/>
    </row>
    <row r="39225" spans="22:26">
      <c r="V39225" s="288"/>
      <c r="W39225" s="287"/>
      <c r="Z39225" s="289"/>
    </row>
    <row r="39226" spans="22:26">
      <c r="V39226" s="288"/>
      <c r="W39226" s="287"/>
      <c r="Z39226" s="289"/>
    </row>
    <row r="39227" spans="22:26">
      <c r="V39227" s="288"/>
      <c r="W39227" s="287"/>
      <c r="Z39227" s="289"/>
    </row>
    <row r="39228" spans="22:26">
      <c r="V39228" s="288"/>
      <c r="W39228" s="287"/>
      <c r="Z39228" s="289"/>
    </row>
    <row r="39229" spans="22:26">
      <c r="V39229" s="288"/>
      <c r="W39229" s="287"/>
      <c r="Z39229" s="289"/>
    </row>
    <row r="39230" spans="22:26">
      <c r="V39230" s="288"/>
      <c r="W39230" s="287"/>
      <c r="Z39230" s="289"/>
    </row>
    <row r="39231" spans="22:26">
      <c r="V39231" s="288"/>
      <c r="W39231" s="287"/>
      <c r="Z39231" s="289"/>
    </row>
    <row r="39232" spans="22:26">
      <c r="V39232" s="288"/>
      <c r="W39232" s="287"/>
      <c r="Z39232" s="289"/>
    </row>
    <row r="39233" spans="22:26">
      <c r="V39233" s="288"/>
      <c r="W39233" s="287"/>
      <c r="Z39233" s="289"/>
    </row>
    <row r="39234" spans="22:26">
      <c r="V39234" s="288"/>
      <c r="W39234" s="287"/>
      <c r="Z39234" s="289"/>
    </row>
    <row r="39235" spans="22:26">
      <c r="V39235" s="288"/>
      <c r="W39235" s="287"/>
      <c r="Z39235" s="289"/>
    </row>
    <row r="39236" spans="22:26">
      <c r="V39236" s="288"/>
      <c r="W39236" s="287"/>
      <c r="Z39236" s="289"/>
    </row>
    <row r="39237" spans="22:26">
      <c r="V39237" s="288"/>
      <c r="W39237" s="287"/>
      <c r="Z39237" s="289"/>
    </row>
    <row r="39238" spans="22:26">
      <c r="V39238" s="288"/>
      <c r="W39238" s="287"/>
      <c r="Z39238" s="289"/>
    </row>
    <row r="39239" spans="22:26">
      <c r="V39239" s="288"/>
      <c r="W39239" s="287"/>
      <c r="Z39239" s="289"/>
    </row>
    <row r="39240" spans="22:26">
      <c r="V39240" s="288"/>
      <c r="W39240" s="287"/>
      <c r="Z39240" s="289"/>
    </row>
    <row r="39241" spans="22:26">
      <c r="V39241" s="288"/>
      <c r="W39241" s="287"/>
      <c r="Z39241" s="289"/>
    </row>
    <row r="39242" spans="22:26">
      <c r="V39242" s="288"/>
      <c r="W39242" s="287"/>
      <c r="Z39242" s="289"/>
    </row>
    <row r="39243" spans="22:26">
      <c r="V39243" s="288"/>
      <c r="W39243" s="287"/>
      <c r="Z39243" s="289"/>
    </row>
    <row r="39244" spans="22:26">
      <c r="V39244" s="288"/>
      <c r="W39244" s="287"/>
      <c r="Z39244" s="289"/>
    </row>
    <row r="39245" spans="22:26">
      <c r="V39245" s="288"/>
      <c r="W39245" s="287"/>
      <c r="Z39245" s="289"/>
    </row>
    <row r="39246" spans="22:26">
      <c r="V39246" s="288"/>
      <c r="W39246" s="287"/>
      <c r="Z39246" s="289"/>
    </row>
    <row r="39247" spans="22:26">
      <c r="V39247" s="288"/>
      <c r="W39247" s="287"/>
      <c r="Z39247" s="289"/>
    </row>
    <row r="39248" spans="22:26">
      <c r="V39248" s="288"/>
      <c r="W39248" s="287"/>
      <c r="Z39248" s="289"/>
    </row>
    <row r="39249" spans="22:26">
      <c r="V39249" s="288"/>
      <c r="W39249" s="287"/>
      <c r="Z39249" s="289"/>
    </row>
    <row r="39250" spans="22:26">
      <c r="V39250" s="288"/>
      <c r="W39250" s="287"/>
      <c r="Z39250" s="289"/>
    </row>
    <row r="39251" spans="22:26">
      <c r="V39251" s="288"/>
      <c r="W39251" s="287"/>
      <c r="Z39251" s="289"/>
    </row>
    <row r="39252" spans="22:26">
      <c r="V39252" s="288"/>
      <c r="W39252" s="287"/>
      <c r="Z39252" s="289"/>
    </row>
    <row r="39253" spans="22:26">
      <c r="V39253" s="288"/>
      <c r="W39253" s="287"/>
      <c r="Z39253" s="289"/>
    </row>
    <row r="39254" spans="22:26">
      <c r="V39254" s="288"/>
      <c r="W39254" s="287"/>
      <c r="Z39254" s="289"/>
    </row>
    <row r="39255" spans="22:26">
      <c r="V39255" s="288"/>
      <c r="W39255" s="287"/>
      <c r="Z39255" s="289"/>
    </row>
    <row r="39256" spans="22:26">
      <c r="V39256" s="288"/>
      <c r="W39256" s="287"/>
      <c r="Z39256" s="289"/>
    </row>
    <row r="39257" spans="22:26">
      <c r="V39257" s="288"/>
      <c r="W39257" s="287"/>
      <c r="Z39257" s="289"/>
    </row>
    <row r="39258" spans="22:26">
      <c r="V39258" s="288"/>
      <c r="W39258" s="287"/>
      <c r="Z39258" s="289"/>
    </row>
    <row r="39259" spans="22:26">
      <c r="V39259" s="288"/>
      <c r="W39259" s="287"/>
      <c r="Z39259" s="289"/>
    </row>
    <row r="39260" spans="22:26">
      <c r="V39260" s="288"/>
      <c r="W39260" s="287"/>
      <c r="Z39260" s="289"/>
    </row>
    <row r="39261" spans="22:26">
      <c r="V39261" s="288"/>
      <c r="W39261" s="287"/>
      <c r="Z39261" s="289"/>
    </row>
    <row r="39262" spans="22:26">
      <c r="V39262" s="288"/>
      <c r="W39262" s="287"/>
      <c r="Z39262" s="289"/>
    </row>
    <row r="39263" spans="22:26">
      <c r="V39263" s="288"/>
      <c r="W39263" s="287"/>
      <c r="Z39263" s="289"/>
    </row>
    <row r="39264" spans="22:26">
      <c r="V39264" s="288"/>
      <c r="W39264" s="287"/>
      <c r="Z39264" s="289"/>
    </row>
    <row r="39265" spans="22:26">
      <c r="V39265" s="288"/>
      <c r="W39265" s="287"/>
      <c r="Z39265" s="289"/>
    </row>
    <row r="39266" spans="22:26">
      <c r="V39266" s="288"/>
      <c r="W39266" s="287"/>
      <c r="Z39266" s="289"/>
    </row>
    <row r="39267" spans="22:26">
      <c r="V39267" s="288"/>
      <c r="W39267" s="287"/>
      <c r="Z39267" s="289"/>
    </row>
    <row r="39268" spans="22:26">
      <c r="V39268" s="288"/>
      <c r="W39268" s="287"/>
      <c r="Z39268" s="289"/>
    </row>
    <row r="39269" spans="22:26">
      <c r="V39269" s="288"/>
      <c r="W39269" s="287"/>
      <c r="Z39269" s="289"/>
    </row>
    <row r="39270" spans="22:26">
      <c r="V39270" s="288"/>
      <c r="W39270" s="287"/>
      <c r="Z39270" s="289"/>
    </row>
    <row r="39271" spans="22:26">
      <c r="V39271" s="288"/>
      <c r="W39271" s="287"/>
      <c r="Z39271" s="289"/>
    </row>
    <row r="39272" spans="22:26">
      <c r="V39272" s="288"/>
      <c r="W39272" s="287"/>
      <c r="Z39272" s="289"/>
    </row>
    <row r="39273" spans="22:26">
      <c r="V39273" s="288"/>
      <c r="W39273" s="287"/>
      <c r="Z39273" s="289"/>
    </row>
    <row r="39274" spans="22:26">
      <c r="V39274" s="288"/>
      <c r="W39274" s="287"/>
      <c r="Z39274" s="289"/>
    </row>
    <row r="39275" spans="22:26">
      <c r="V39275" s="288"/>
      <c r="W39275" s="287"/>
      <c r="Z39275" s="289"/>
    </row>
    <row r="39276" spans="22:26">
      <c r="V39276" s="288"/>
      <c r="W39276" s="287"/>
      <c r="Z39276" s="289"/>
    </row>
    <row r="39277" spans="22:26">
      <c r="V39277" s="288"/>
      <c r="W39277" s="287"/>
      <c r="Z39277" s="289"/>
    </row>
    <row r="39278" spans="22:26">
      <c r="V39278" s="288"/>
      <c r="W39278" s="287"/>
      <c r="Z39278" s="289"/>
    </row>
    <row r="39279" spans="22:26">
      <c r="V39279" s="288"/>
      <c r="W39279" s="287"/>
      <c r="Z39279" s="289"/>
    </row>
    <row r="39280" spans="22:26">
      <c r="V39280" s="288"/>
      <c r="W39280" s="287"/>
      <c r="Z39280" s="289"/>
    </row>
    <row r="39281" spans="22:26">
      <c r="V39281" s="288"/>
      <c r="W39281" s="287"/>
      <c r="Z39281" s="289"/>
    </row>
    <row r="39282" spans="22:26">
      <c r="V39282" s="288"/>
      <c r="W39282" s="287"/>
      <c r="Z39282" s="289"/>
    </row>
    <row r="39283" spans="22:26">
      <c r="V39283" s="288"/>
      <c r="W39283" s="287"/>
      <c r="Z39283" s="289"/>
    </row>
    <row r="39284" spans="22:26">
      <c r="V39284" s="288"/>
      <c r="W39284" s="287"/>
      <c r="Z39284" s="289"/>
    </row>
    <row r="39285" spans="22:26">
      <c r="V39285" s="288"/>
      <c r="W39285" s="287"/>
      <c r="Z39285" s="289"/>
    </row>
    <row r="39286" spans="22:26">
      <c r="V39286" s="288"/>
      <c r="W39286" s="287"/>
      <c r="Z39286" s="289"/>
    </row>
    <row r="39287" spans="22:26">
      <c r="V39287" s="288"/>
      <c r="W39287" s="287"/>
      <c r="Z39287" s="289"/>
    </row>
    <row r="39288" spans="22:26">
      <c r="V39288" s="288"/>
      <c r="W39288" s="287"/>
      <c r="Z39288" s="289"/>
    </row>
    <row r="39289" spans="22:26">
      <c r="V39289" s="288"/>
      <c r="W39289" s="287"/>
      <c r="Z39289" s="289"/>
    </row>
    <row r="39290" spans="22:26">
      <c r="V39290" s="288"/>
      <c r="W39290" s="287"/>
      <c r="Z39290" s="289"/>
    </row>
    <row r="39291" spans="22:26">
      <c r="V39291" s="288"/>
      <c r="W39291" s="287"/>
      <c r="Z39291" s="289"/>
    </row>
    <row r="39292" spans="22:26">
      <c r="V39292" s="288"/>
      <c r="W39292" s="287"/>
      <c r="Z39292" s="289"/>
    </row>
    <row r="39293" spans="22:26">
      <c r="V39293" s="288"/>
      <c r="W39293" s="287"/>
      <c r="Z39293" s="289"/>
    </row>
    <row r="39294" spans="22:26">
      <c r="V39294" s="288"/>
      <c r="W39294" s="287"/>
      <c r="Z39294" s="289"/>
    </row>
    <row r="39295" spans="22:26">
      <c r="V39295" s="288"/>
      <c r="W39295" s="287"/>
      <c r="Z39295" s="289"/>
    </row>
    <row r="39296" spans="22:26">
      <c r="V39296" s="288"/>
      <c r="W39296" s="287"/>
      <c r="Z39296" s="289"/>
    </row>
    <row r="39297" spans="22:26">
      <c r="V39297" s="288"/>
      <c r="W39297" s="287"/>
      <c r="Z39297" s="289"/>
    </row>
    <row r="39298" spans="22:26">
      <c r="V39298" s="288"/>
      <c r="W39298" s="287"/>
      <c r="Z39298" s="289"/>
    </row>
    <row r="39299" spans="22:26">
      <c r="V39299" s="288"/>
      <c r="W39299" s="287"/>
      <c r="Z39299" s="289"/>
    </row>
    <row r="39300" spans="22:26">
      <c r="V39300" s="288"/>
      <c r="W39300" s="287"/>
      <c r="Z39300" s="289"/>
    </row>
    <row r="39301" spans="22:26">
      <c r="V39301" s="288"/>
      <c r="W39301" s="287"/>
      <c r="Z39301" s="289"/>
    </row>
    <row r="39302" spans="22:26">
      <c r="V39302" s="288"/>
      <c r="W39302" s="287"/>
      <c r="Z39302" s="289"/>
    </row>
    <row r="39303" spans="22:26">
      <c r="V39303" s="288"/>
      <c r="W39303" s="287"/>
      <c r="Z39303" s="289"/>
    </row>
    <row r="39304" spans="22:26">
      <c r="V39304" s="288"/>
      <c r="W39304" s="287"/>
      <c r="Z39304" s="289"/>
    </row>
    <row r="39305" spans="22:26">
      <c r="V39305" s="288"/>
      <c r="W39305" s="287"/>
      <c r="Z39305" s="289"/>
    </row>
    <row r="39306" spans="22:26">
      <c r="V39306" s="288"/>
      <c r="W39306" s="287"/>
      <c r="Z39306" s="289"/>
    </row>
    <row r="39307" spans="22:26">
      <c r="V39307" s="288"/>
      <c r="W39307" s="287"/>
      <c r="Z39307" s="289"/>
    </row>
    <row r="39308" spans="22:26">
      <c r="V39308" s="288"/>
      <c r="W39308" s="287"/>
      <c r="Z39308" s="289"/>
    </row>
    <row r="39309" spans="22:26">
      <c r="V39309" s="288"/>
      <c r="W39309" s="287"/>
      <c r="Z39309" s="289"/>
    </row>
    <row r="39310" spans="22:26">
      <c r="V39310" s="288"/>
      <c r="W39310" s="287"/>
      <c r="Z39310" s="289"/>
    </row>
    <row r="39311" spans="22:26">
      <c r="V39311" s="288"/>
      <c r="W39311" s="287"/>
      <c r="Z39311" s="289"/>
    </row>
    <row r="39312" spans="22:26">
      <c r="V39312" s="288"/>
      <c r="W39312" s="287"/>
      <c r="Z39312" s="289"/>
    </row>
    <row r="39313" spans="22:26">
      <c r="V39313" s="288"/>
      <c r="W39313" s="287"/>
      <c r="Z39313" s="289"/>
    </row>
    <row r="39314" spans="22:26">
      <c r="V39314" s="288"/>
      <c r="W39314" s="287"/>
      <c r="Z39314" s="289"/>
    </row>
    <row r="39315" spans="22:26">
      <c r="V39315" s="288"/>
      <c r="W39315" s="287"/>
      <c r="Z39315" s="289"/>
    </row>
    <row r="39316" spans="22:26">
      <c r="V39316" s="288"/>
      <c r="W39316" s="287"/>
      <c r="Z39316" s="289"/>
    </row>
    <row r="39317" spans="22:26">
      <c r="V39317" s="288"/>
      <c r="W39317" s="287"/>
      <c r="Z39317" s="289"/>
    </row>
    <row r="39318" spans="22:26">
      <c r="V39318" s="288"/>
      <c r="W39318" s="287"/>
      <c r="Z39318" s="289"/>
    </row>
    <row r="39319" spans="22:26">
      <c r="V39319" s="288"/>
      <c r="W39319" s="287"/>
      <c r="Z39319" s="289"/>
    </row>
    <row r="39320" spans="22:26">
      <c r="V39320" s="288"/>
      <c r="W39320" s="287"/>
      <c r="Z39320" s="289"/>
    </row>
    <row r="39321" spans="22:26">
      <c r="V39321" s="288"/>
      <c r="W39321" s="287"/>
      <c r="Z39321" s="289"/>
    </row>
    <row r="39322" spans="22:26">
      <c r="V39322" s="288"/>
      <c r="W39322" s="287"/>
      <c r="Z39322" s="289"/>
    </row>
    <row r="39323" spans="22:26">
      <c r="V39323" s="288"/>
      <c r="W39323" s="287"/>
      <c r="Z39323" s="289"/>
    </row>
    <row r="39324" spans="22:26">
      <c r="V39324" s="288"/>
      <c r="W39324" s="287"/>
      <c r="Z39324" s="289"/>
    </row>
    <row r="39325" spans="22:26">
      <c r="V39325" s="288"/>
      <c r="W39325" s="287"/>
      <c r="Z39325" s="289"/>
    </row>
    <row r="39326" spans="22:26">
      <c r="V39326" s="288"/>
      <c r="W39326" s="287"/>
      <c r="Z39326" s="289"/>
    </row>
    <row r="39327" spans="22:26">
      <c r="V39327" s="288"/>
      <c r="W39327" s="287"/>
      <c r="Z39327" s="289"/>
    </row>
    <row r="39328" spans="22:26">
      <c r="V39328" s="288"/>
      <c r="W39328" s="287"/>
      <c r="Z39328" s="289"/>
    </row>
    <row r="39329" spans="22:26">
      <c r="V39329" s="288"/>
      <c r="W39329" s="287"/>
      <c r="Z39329" s="289"/>
    </row>
    <row r="39330" spans="22:26">
      <c r="V39330" s="288"/>
      <c r="W39330" s="287"/>
      <c r="Z39330" s="289"/>
    </row>
    <row r="39331" spans="22:26">
      <c r="V39331" s="288"/>
      <c r="W39331" s="287"/>
      <c r="Z39331" s="289"/>
    </row>
    <row r="39332" spans="22:26">
      <c r="V39332" s="288"/>
      <c r="W39332" s="287"/>
      <c r="Z39332" s="289"/>
    </row>
    <row r="39333" spans="22:26">
      <c r="V39333" s="288"/>
      <c r="W39333" s="287"/>
      <c r="Z39333" s="289"/>
    </row>
    <row r="39334" spans="22:26">
      <c r="V39334" s="288"/>
      <c r="W39334" s="287"/>
      <c r="Z39334" s="289"/>
    </row>
    <row r="39335" spans="22:26">
      <c r="V39335" s="288"/>
      <c r="W39335" s="287"/>
      <c r="Z39335" s="289"/>
    </row>
    <row r="39336" spans="22:26">
      <c r="V39336" s="288"/>
      <c r="W39336" s="287"/>
      <c r="Z39336" s="289"/>
    </row>
    <row r="39337" spans="22:26">
      <c r="V39337" s="288"/>
      <c r="W39337" s="287"/>
      <c r="Z39337" s="289"/>
    </row>
    <row r="39338" spans="22:26">
      <c r="V39338" s="288"/>
      <c r="W39338" s="287"/>
      <c r="Z39338" s="289"/>
    </row>
    <row r="39339" spans="22:26">
      <c r="V39339" s="288"/>
      <c r="W39339" s="287"/>
      <c r="Z39339" s="289"/>
    </row>
    <row r="39340" spans="22:26">
      <c r="V39340" s="288"/>
      <c r="W39340" s="287"/>
      <c r="Z39340" s="289"/>
    </row>
    <row r="39341" spans="22:26">
      <c r="V39341" s="288"/>
      <c r="W39341" s="287"/>
      <c r="Z39341" s="289"/>
    </row>
    <row r="39342" spans="22:26">
      <c r="V39342" s="288"/>
      <c r="W39342" s="287"/>
      <c r="Z39342" s="289"/>
    </row>
    <row r="39343" spans="22:26">
      <c r="V39343" s="288"/>
      <c r="W39343" s="287"/>
      <c r="Z39343" s="289"/>
    </row>
    <row r="39344" spans="22:26">
      <c r="V39344" s="288"/>
      <c r="W39344" s="287"/>
      <c r="Z39344" s="289"/>
    </row>
    <row r="39345" spans="22:26">
      <c r="V39345" s="288"/>
      <c r="W39345" s="287"/>
      <c r="Z39345" s="289"/>
    </row>
    <row r="39346" spans="22:26">
      <c r="V39346" s="288"/>
      <c r="W39346" s="287"/>
      <c r="Z39346" s="289"/>
    </row>
    <row r="39347" spans="22:26">
      <c r="V39347" s="288"/>
      <c r="W39347" s="287"/>
      <c r="Z39347" s="289"/>
    </row>
    <row r="39348" spans="22:26">
      <c r="V39348" s="288"/>
      <c r="W39348" s="287"/>
      <c r="Z39348" s="289"/>
    </row>
    <row r="39349" spans="22:26">
      <c r="V39349" s="288"/>
      <c r="W39349" s="287"/>
      <c r="Z39349" s="289"/>
    </row>
    <row r="39350" spans="22:26">
      <c r="V39350" s="288"/>
      <c r="W39350" s="287"/>
      <c r="Z39350" s="289"/>
    </row>
    <row r="39351" spans="22:26">
      <c r="V39351" s="288"/>
      <c r="W39351" s="287"/>
      <c r="Z39351" s="289"/>
    </row>
    <row r="39352" spans="22:26">
      <c r="V39352" s="288"/>
      <c r="W39352" s="287"/>
      <c r="Z39352" s="289"/>
    </row>
    <row r="39353" spans="22:26">
      <c r="V39353" s="288"/>
      <c r="W39353" s="287"/>
      <c r="Z39353" s="289"/>
    </row>
    <row r="39354" spans="22:26">
      <c r="V39354" s="288"/>
      <c r="W39354" s="287"/>
      <c r="Z39354" s="289"/>
    </row>
    <row r="39355" spans="22:26">
      <c r="V39355" s="288"/>
      <c r="W39355" s="287"/>
      <c r="Z39355" s="289"/>
    </row>
    <row r="39356" spans="22:26">
      <c r="V39356" s="288"/>
      <c r="W39356" s="287"/>
      <c r="Z39356" s="289"/>
    </row>
    <row r="39357" spans="22:26">
      <c r="V39357" s="288"/>
      <c r="W39357" s="287"/>
      <c r="Z39357" s="289"/>
    </row>
    <row r="39358" spans="22:26">
      <c r="V39358" s="288"/>
      <c r="W39358" s="287"/>
      <c r="Z39358" s="289"/>
    </row>
    <row r="39359" spans="22:26">
      <c r="V39359" s="288"/>
      <c r="W39359" s="287"/>
      <c r="Z39359" s="289"/>
    </row>
    <row r="39360" spans="22:26">
      <c r="V39360" s="288"/>
      <c r="W39360" s="287"/>
      <c r="Z39360" s="289"/>
    </row>
    <row r="39361" spans="22:26">
      <c r="V39361" s="288"/>
      <c r="W39361" s="287"/>
      <c r="Z39361" s="289"/>
    </row>
    <row r="39362" spans="22:26">
      <c r="V39362" s="288"/>
      <c r="W39362" s="287"/>
      <c r="Z39362" s="289"/>
    </row>
    <row r="39363" spans="22:26">
      <c r="V39363" s="288"/>
      <c r="W39363" s="287"/>
      <c r="Z39363" s="289"/>
    </row>
    <row r="39364" spans="22:26">
      <c r="V39364" s="288"/>
      <c r="W39364" s="287"/>
      <c r="Z39364" s="289"/>
    </row>
    <row r="39365" spans="22:26">
      <c r="V39365" s="288"/>
      <c r="W39365" s="287"/>
      <c r="Z39365" s="289"/>
    </row>
    <row r="39366" spans="22:26">
      <c r="V39366" s="288"/>
      <c r="W39366" s="287"/>
      <c r="Z39366" s="289"/>
    </row>
    <row r="39367" spans="22:26">
      <c r="V39367" s="288"/>
      <c r="W39367" s="287"/>
      <c r="Z39367" s="289"/>
    </row>
    <row r="39368" spans="22:26">
      <c r="V39368" s="288"/>
      <c r="W39368" s="287"/>
      <c r="Z39368" s="289"/>
    </row>
    <row r="39369" spans="22:26">
      <c r="V39369" s="288"/>
      <c r="W39369" s="287"/>
      <c r="Z39369" s="289"/>
    </row>
    <row r="39370" spans="22:26">
      <c r="V39370" s="288"/>
      <c r="W39370" s="287"/>
      <c r="Z39370" s="289"/>
    </row>
    <row r="39371" spans="22:26">
      <c r="V39371" s="288"/>
      <c r="W39371" s="287"/>
      <c r="Z39371" s="289"/>
    </row>
    <row r="39372" spans="22:26">
      <c r="V39372" s="288"/>
      <c r="W39372" s="287"/>
      <c r="Z39372" s="289"/>
    </row>
    <row r="39373" spans="22:26">
      <c r="V39373" s="288"/>
      <c r="W39373" s="287"/>
      <c r="Z39373" s="289"/>
    </row>
    <row r="39374" spans="22:26">
      <c r="V39374" s="288"/>
      <c r="W39374" s="287"/>
      <c r="Z39374" s="289"/>
    </row>
    <row r="39375" spans="22:26">
      <c r="V39375" s="288"/>
      <c r="W39375" s="287"/>
      <c r="Z39375" s="289"/>
    </row>
    <row r="39376" spans="22:26">
      <c r="V39376" s="288"/>
      <c r="W39376" s="287"/>
      <c r="Z39376" s="289"/>
    </row>
    <row r="39377" spans="22:26">
      <c r="V39377" s="288"/>
      <c r="W39377" s="287"/>
      <c r="Z39377" s="289"/>
    </row>
    <row r="39378" spans="22:26">
      <c r="V39378" s="288"/>
      <c r="W39378" s="287"/>
      <c r="Z39378" s="289"/>
    </row>
    <row r="39379" spans="22:26">
      <c r="V39379" s="288"/>
      <c r="W39379" s="287"/>
      <c r="Z39379" s="289"/>
    </row>
    <row r="39380" spans="22:26">
      <c r="V39380" s="288"/>
      <c r="W39380" s="287"/>
      <c r="Z39380" s="289"/>
    </row>
    <row r="39381" spans="22:26">
      <c r="V39381" s="288"/>
      <c r="W39381" s="287"/>
      <c r="Z39381" s="289"/>
    </row>
    <row r="39382" spans="22:26">
      <c r="V39382" s="288"/>
      <c r="W39382" s="287"/>
      <c r="Z39382" s="289"/>
    </row>
    <row r="39383" spans="22:26">
      <c r="V39383" s="288"/>
      <c r="W39383" s="287"/>
      <c r="Z39383" s="289"/>
    </row>
    <row r="39384" spans="22:26">
      <c r="V39384" s="288"/>
      <c r="W39384" s="287"/>
      <c r="Z39384" s="289"/>
    </row>
    <row r="39385" spans="22:26">
      <c r="V39385" s="288"/>
      <c r="W39385" s="287"/>
      <c r="Z39385" s="289"/>
    </row>
    <row r="39386" spans="22:26">
      <c r="V39386" s="288"/>
      <c r="W39386" s="287"/>
      <c r="Z39386" s="289"/>
    </row>
    <row r="39387" spans="22:26">
      <c r="V39387" s="288"/>
      <c r="W39387" s="287"/>
      <c r="Z39387" s="289"/>
    </row>
    <row r="39388" spans="22:26">
      <c r="V39388" s="288"/>
      <c r="W39388" s="287"/>
      <c r="Z39388" s="289"/>
    </row>
    <row r="39389" spans="22:26">
      <c r="V39389" s="288"/>
      <c r="W39389" s="287"/>
      <c r="Z39389" s="289"/>
    </row>
    <row r="39390" spans="22:26">
      <c r="V39390" s="288"/>
      <c r="W39390" s="287"/>
      <c r="Z39390" s="289"/>
    </row>
    <row r="39391" spans="22:26">
      <c r="V39391" s="288"/>
      <c r="W39391" s="287"/>
      <c r="Z39391" s="289"/>
    </row>
    <row r="39392" spans="22:26">
      <c r="V39392" s="288"/>
      <c r="W39392" s="287"/>
      <c r="Z39392" s="289"/>
    </row>
    <row r="39393" spans="22:26">
      <c r="V39393" s="288"/>
      <c r="W39393" s="287"/>
      <c r="Z39393" s="289"/>
    </row>
    <row r="39394" spans="22:26">
      <c r="V39394" s="288"/>
      <c r="W39394" s="287"/>
      <c r="Z39394" s="289"/>
    </row>
    <row r="39395" spans="22:26">
      <c r="V39395" s="288"/>
      <c r="W39395" s="287"/>
      <c r="Z39395" s="289"/>
    </row>
    <row r="39396" spans="22:26">
      <c r="V39396" s="288"/>
      <c r="W39396" s="287"/>
      <c r="Z39396" s="289"/>
    </row>
    <row r="39397" spans="22:26">
      <c r="V39397" s="288"/>
      <c r="W39397" s="287"/>
      <c r="Z39397" s="289"/>
    </row>
    <row r="39398" spans="22:26">
      <c r="V39398" s="288"/>
      <c r="W39398" s="287"/>
      <c r="Z39398" s="289"/>
    </row>
    <row r="39399" spans="22:26">
      <c r="V39399" s="288"/>
      <c r="W39399" s="287"/>
      <c r="Z39399" s="289"/>
    </row>
    <row r="39400" spans="22:26">
      <c r="V39400" s="288"/>
      <c r="W39400" s="287"/>
      <c r="Z39400" s="289"/>
    </row>
    <row r="39401" spans="22:26">
      <c r="V39401" s="288"/>
      <c r="W39401" s="287"/>
      <c r="Z39401" s="289"/>
    </row>
    <row r="39402" spans="22:26">
      <c r="V39402" s="288"/>
      <c r="W39402" s="287"/>
      <c r="Z39402" s="289"/>
    </row>
    <row r="39403" spans="22:26">
      <c r="V39403" s="288"/>
      <c r="W39403" s="287"/>
      <c r="Z39403" s="289"/>
    </row>
    <row r="39404" spans="22:26">
      <c r="V39404" s="288"/>
      <c r="W39404" s="287"/>
      <c r="Z39404" s="289"/>
    </row>
    <row r="39405" spans="22:26">
      <c r="V39405" s="288"/>
      <c r="W39405" s="287"/>
      <c r="Z39405" s="289"/>
    </row>
    <row r="39406" spans="22:26">
      <c r="V39406" s="288"/>
      <c r="W39406" s="287"/>
      <c r="Z39406" s="289"/>
    </row>
    <row r="39407" spans="22:26">
      <c r="V39407" s="288"/>
      <c r="W39407" s="287"/>
      <c r="Z39407" s="289"/>
    </row>
    <row r="39408" spans="22:26">
      <c r="V39408" s="288"/>
      <c r="W39408" s="287"/>
      <c r="Z39408" s="289"/>
    </row>
    <row r="39409" spans="22:26">
      <c r="V39409" s="288"/>
      <c r="W39409" s="287"/>
      <c r="Z39409" s="289"/>
    </row>
    <row r="39410" spans="22:26">
      <c r="V39410" s="288"/>
      <c r="W39410" s="287"/>
      <c r="Z39410" s="289"/>
    </row>
    <row r="39411" spans="22:26">
      <c r="V39411" s="288"/>
      <c r="W39411" s="287"/>
      <c r="Z39411" s="289"/>
    </row>
    <row r="39412" spans="22:26">
      <c r="V39412" s="288"/>
      <c r="W39412" s="287"/>
      <c r="Z39412" s="289"/>
    </row>
    <row r="39413" spans="22:26">
      <c r="V39413" s="288"/>
      <c r="W39413" s="287"/>
      <c r="Z39413" s="289"/>
    </row>
    <row r="39414" spans="22:26">
      <c r="V39414" s="288"/>
      <c r="W39414" s="287"/>
      <c r="Z39414" s="289"/>
    </row>
    <row r="39415" spans="22:26">
      <c r="V39415" s="288"/>
      <c r="W39415" s="287"/>
      <c r="Z39415" s="289"/>
    </row>
    <row r="39416" spans="22:26">
      <c r="V39416" s="288"/>
      <c r="W39416" s="287"/>
      <c r="Z39416" s="289"/>
    </row>
    <row r="39417" spans="22:26">
      <c r="V39417" s="288"/>
      <c r="W39417" s="287"/>
      <c r="Z39417" s="289"/>
    </row>
    <row r="39418" spans="22:26">
      <c r="V39418" s="288"/>
      <c r="W39418" s="287"/>
      <c r="Z39418" s="289"/>
    </row>
    <row r="39419" spans="22:26">
      <c r="V39419" s="288"/>
      <c r="W39419" s="287"/>
      <c r="Z39419" s="289"/>
    </row>
    <row r="39420" spans="22:26">
      <c r="V39420" s="288"/>
      <c r="W39420" s="287"/>
      <c r="Z39420" s="289"/>
    </row>
    <row r="39421" spans="22:26">
      <c r="V39421" s="288"/>
      <c r="W39421" s="287"/>
      <c r="Z39421" s="289"/>
    </row>
    <row r="39422" spans="22:26">
      <c r="V39422" s="288"/>
      <c r="W39422" s="287"/>
      <c r="Z39422" s="289"/>
    </row>
    <row r="39423" spans="22:26">
      <c r="V39423" s="288"/>
      <c r="W39423" s="287"/>
      <c r="Z39423" s="289"/>
    </row>
    <row r="39424" spans="22:26">
      <c r="V39424" s="288"/>
      <c r="W39424" s="287"/>
      <c r="Z39424" s="289"/>
    </row>
    <row r="39425" spans="22:26">
      <c r="V39425" s="288"/>
      <c r="W39425" s="287"/>
      <c r="Z39425" s="289"/>
    </row>
    <row r="39426" spans="22:26">
      <c r="V39426" s="288"/>
      <c r="W39426" s="287"/>
      <c r="Z39426" s="289"/>
    </row>
    <row r="39427" spans="22:26">
      <c r="V39427" s="288"/>
      <c r="W39427" s="287"/>
      <c r="Z39427" s="289"/>
    </row>
    <row r="39428" spans="22:26">
      <c r="V39428" s="288"/>
      <c r="W39428" s="287"/>
      <c r="Z39428" s="289"/>
    </row>
    <row r="39429" spans="22:26">
      <c r="V39429" s="288"/>
      <c r="W39429" s="287"/>
      <c r="Z39429" s="289"/>
    </row>
    <row r="39430" spans="22:26">
      <c r="V39430" s="288"/>
      <c r="W39430" s="287"/>
      <c r="Z39430" s="289"/>
    </row>
    <row r="39431" spans="22:26">
      <c r="V39431" s="288"/>
      <c r="W39431" s="287"/>
      <c r="Z39431" s="289"/>
    </row>
    <row r="39432" spans="22:26">
      <c r="V39432" s="288"/>
      <c r="W39432" s="287"/>
      <c r="Z39432" s="289"/>
    </row>
    <row r="39433" spans="22:26">
      <c r="V39433" s="288"/>
      <c r="W39433" s="287"/>
      <c r="Z39433" s="289"/>
    </row>
    <row r="39434" spans="22:26">
      <c r="V39434" s="288"/>
      <c r="W39434" s="287"/>
      <c r="Z39434" s="289"/>
    </row>
    <row r="39435" spans="22:26">
      <c r="V39435" s="288"/>
      <c r="W39435" s="287"/>
      <c r="Z39435" s="289"/>
    </row>
    <row r="39436" spans="22:26">
      <c r="V39436" s="288"/>
      <c r="W39436" s="287"/>
      <c r="Z39436" s="289"/>
    </row>
    <row r="39437" spans="22:26">
      <c r="V39437" s="288"/>
      <c r="W39437" s="287"/>
      <c r="Z39437" s="289"/>
    </row>
    <row r="39438" spans="22:26">
      <c r="V39438" s="288"/>
      <c r="W39438" s="287"/>
      <c r="Z39438" s="289"/>
    </row>
    <row r="39439" spans="22:26">
      <c r="V39439" s="288"/>
      <c r="W39439" s="287"/>
      <c r="Z39439" s="289"/>
    </row>
    <row r="39440" spans="22:26">
      <c r="V39440" s="288"/>
      <c r="W39440" s="287"/>
      <c r="Z39440" s="289"/>
    </row>
    <row r="39441" spans="22:26">
      <c r="V39441" s="288"/>
      <c r="W39441" s="287"/>
      <c r="Z39441" s="289"/>
    </row>
    <row r="39442" spans="22:26">
      <c r="V39442" s="288"/>
      <c r="W39442" s="287"/>
      <c r="Z39442" s="289"/>
    </row>
    <row r="39443" spans="22:26">
      <c r="V39443" s="288"/>
      <c r="W39443" s="287"/>
      <c r="Z39443" s="289"/>
    </row>
    <row r="39444" spans="22:26">
      <c r="V39444" s="288"/>
      <c r="W39444" s="287"/>
      <c r="Z39444" s="289"/>
    </row>
    <row r="39445" spans="22:26">
      <c r="V39445" s="288"/>
      <c r="W39445" s="287"/>
      <c r="Z39445" s="289"/>
    </row>
    <row r="39446" spans="22:26">
      <c r="V39446" s="288"/>
      <c r="W39446" s="287"/>
      <c r="Z39446" s="289"/>
    </row>
    <row r="39447" spans="22:26">
      <c r="V39447" s="288"/>
      <c r="W39447" s="287"/>
      <c r="Z39447" s="289"/>
    </row>
    <row r="39448" spans="22:26">
      <c r="V39448" s="288"/>
      <c r="W39448" s="287"/>
      <c r="Z39448" s="289"/>
    </row>
    <row r="39449" spans="22:26">
      <c r="V39449" s="288"/>
      <c r="W39449" s="287"/>
      <c r="Z39449" s="289"/>
    </row>
    <row r="39450" spans="22:26">
      <c r="V39450" s="288"/>
      <c r="W39450" s="287"/>
      <c r="Z39450" s="289"/>
    </row>
    <row r="39451" spans="22:26">
      <c r="V39451" s="288"/>
      <c r="W39451" s="287"/>
      <c r="Z39451" s="289"/>
    </row>
    <row r="39452" spans="22:26">
      <c r="V39452" s="288"/>
      <c r="W39452" s="287"/>
      <c r="Z39452" s="289"/>
    </row>
    <row r="39453" spans="22:26">
      <c r="V39453" s="288"/>
      <c r="W39453" s="287"/>
      <c r="Z39453" s="289"/>
    </row>
    <row r="39454" spans="22:26">
      <c r="V39454" s="288"/>
      <c r="W39454" s="287"/>
      <c r="Z39454" s="289"/>
    </row>
    <row r="39455" spans="22:26">
      <c r="V39455" s="288"/>
      <c r="W39455" s="287"/>
      <c r="Z39455" s="289"/>
    </row>
    <row r="39456" spans="22:26">
      <c r="V39456" s="288"/>
      <c r="W39456" s="287"/>
      <c r="Z39456" s="289"/>
    </row>
    <row r="39457" spans="22:26">
      <c r="V39457" s="288"/>
      <c r="W39457" s="287"/>
      <c r="Z39457" s="289"/>
    </row>
    <row r="39458" spans="22:26">
      <c r="V39458" s="288"/>
      <c r="W39458" s="287"/>
      <c r="Z39458" s="289"/>
    </row>
    <row r="39459" spans="22:26">
      <c r="V39459" s="288"/>
      <c r="W39459" s="287"/>
      <c r="Z39459" s="289"/>
    </row>
    <row r="39460" spans="22:26">
      <c r="V39460" s="288"/>
      <c r="W39460" s="287"/>
      <c r="Z39460" s="289"/>
    </row>
    <row r="39461" spans="22:26">
      <c r="V39461" s="288"/>
      <c r="W39461" s="287"/>
      <c r="Z39461" s="289"/>
    </row>
    <row r="39462" spans="22:26">
      <c r="V39462" s="288"/>
      <c r="W39462" s="287"/>
      <c r="Z39462" s="289"/>
    </row>
    <row r="39463" spans="22:26">
      <c r="V39463" s="288"/>
      <c r="W39463" s="287"/>
      <c r="Z39463" s="289"/>
    </row>
    <row r="39464" spans="22:26">
      <c r="V39464" s="288"/>
      <c r="W39464" s="287"/>
      <c r="Z39464" s="289"/>
    </row>
    <row r="39465" spans="22:26">
      <c r="V39465" s="288"/>
      <c r="W39465" s="287"/>
      <c r="Z39465" s="289"/>
    </row>
    <row r="39466" spans="22:26">
      <c r="V39466" s="288"/>
      <c r="W39466" s="287"/>
      <c r="Z39466" s="289"/>
    </row>
    <row r="39467" spans="22:26">
      <c r="V39467" s="288"/>
      <c r="W39467" s="287"/>
      <c r="Z39467" s="289"/>
    </row>
    <row r="39468" spans="22:26">
      <c r="V39468" s="288"/>
      <c r="W39468" s="287"/>
      <c r="Z39468" s="289"/>
    </row>
    <row r="39469" spans="22:26">
      <c r="V39469" s="288"/>
      <c r="W39469" s="287"/>
      <c r="Z39469" s="289"/>
    </row>
    <row r="39470" spans="22:26">
      <c r="V39470" s="288"/>
      <c r="W39470" s="287"/>
      <c r="Z39470" s="289"/>
    </row>
    <row r="39471" spans="22:26">
      <c r="V39471" s="288"/>
      <c r="W39471" s="287"/>
      <c r="Z39471" s="289"/>
    </row>
    <row r="39472" spans="22:26">
      <c r="V39472" s="288"/>
      <c r="W39472" s="287"/>
      <c r="Z39472" s="289"/>
    </row>
    <row r="39473" spans="22:26">
      <c r="V39473" s="288"/>
      <c r="W39473" s="287"/>
      <c r="Z39473" s="289"/>
    </row>
    <row r="39474" spans="22:26">
      <c r="V39474" s="288"/>
      <c r="W39474" s="287"/>
      <c r="Z39474" s="289"/>
    </row>
    <row r="39475" spans="22:26">
      <c r="V39475" s="288"/>
      <c r="W39475" s="287"/>
      <c r="Z39475" s="289"/>
    </row>
    <row r="39476" spans="22:26">
      <c r="V39476" s="288"/>
      <c r="W39476" s="287"/>
      <c r="Z39476" s="289"/>
    </row>
    <row r="39477" spans="22:26">
      <c r="V39477" s="288"/>
      <c r="W39477" s="287"/>
      <c r="Z39477" s="289"/>
    </row>
    <row r="39478" spans="22:26">
      <c r="V39478" s="288"/>
      <c r="W39478" s="287"/>
      <c r="Z39478" s="289"/>
    </row>
    <row r="39479" spans="22:26">
      <c r="V39479" s="288"/>
      <c r="W39479" s="287"/>
      <c r="Z39479" s="289"/>
    </row>
    <row r="39480" spans="22:26">
      <c r="V39480" s="288"/>
      <c r="W39480" s="287"/>
      <c r="Z39480" s="289"/>
    </row>
    <row r="39481" spans="22:26">
      <c r="V39481" s="288"/>
      <c r="W39481" s="287"/>
      <c r="Z39481" s="289"/>
    </row>
    <row r="39482" spans="22:26">
      <c r="V39482" s="288"/>
      <c r="W39482" s="287"/>
      <c r="Z39482" s="289"/>
    </row>
    <row r="39483" spans="22:26">
      <c r="V39483" s="288"/>
      <c r="W39483" s="287"/>
      <c r="Z39483" s="289"/>
    </row>
    <row r="39484" spans="22:26">
      <c r="V39484" s="288"/>
      <c r="W39484" s="287"/>
      <c r="Z39484" s="289"/>
    </row>
    <row r="39485" spans="22:26">
      <c r="V39485" s="288"/>
      <c r="W39485" s="287"/>
      <c r="Z39485" s="289"/>
    </row>
    <row r="39486" spans="22:26">
      <c r="V39486" s="288"/>
      <c r="W39486" s="287"/>
      <c r="Z39486" s="289"/>
    </row>
    <row r="39487" spans="22:26">
      <c r="V39487" s="288"/>
      <c r="W39487" s="287"/>
      <c r="Z39487" s="289"/>
    </row>
    <row r="39488" spans="22:26">
      <c r="V39488" s="288"/>
      <c r="W39488" s="287"/>
      <c r="Z39488" s="289"/>
    </row>
    <row r="39489" spans="22:26">
      <c r="V39489" s="288"/>
      <c r="W39489" s="287"/>
      <c r="Z39489" s="289"/>
    </row>
    <row r="39490" spans="22:26">
      <c r="V39490" s="288"/>
      <c r="W39490" s="287"/>
      <c r="Z39490" s="289"/>
    </row>
    <row r="39491" spans="22:26">
      <c r="V39491" s="288"/>
      <c r="W39491" s="287"/>
      <c r="Z39491" s="289"/>
    </row>
    <row r="39492" spans="22:26">
      <c r="V39492" s="288"/>
      <c r="W39492" s="287"/>
      <c r="Z39492" s="289"/>
    </row>
    <row r="39493" spans="22:26">
      <c r="V39493" s="288"/>
      <c r="W39493" s="287"/>
      <c r="Z39493" s="289"/>
    </row>
    <row r="39494" spans="22:26">
      <c r="V39494" s="288"/>
      <c r="W39494" s="287"/>
      <c r="Z39494" s="289"/>
    </row>
    <row r="39495" spans="22:26">
      <c r="V39495" s="288"/>
      <c r="W39495" s="287"/>
      <c r="Z39495" s="289"/>
    </row>
    <row r="39496" spans="22:26">
      <c r="V39496" s="288"/>
      <c r="W39496" s="287"/>
      <c r="Z39496" s="289"/>
    </row>
    <row r="39497" spans="22:26">
      <c r="V39497" s="288"/>
      <c r="W39497" s="287"/>
      <c r="Z39497" s="289"/>
    </row>
    <row r="39498" spans="22:26">
      <c r="V39498" s="288"/>
      <c r="W39498" s="287"/>
      <c r="Z39498" s="289"/>
    </row>
    <row r="39499" spans="22:26">
      <c r="V39499" s="288"/>
      <c r="W39499" s="287"/>
      <c r="Z39499" s="289"/>
    </row>
    <row r="39500" spans="22:26">
      <c r="V39500" s="288"/>
      <c r="W39500" s="287"/>
      <c r="Z39500" s="289"/>
    </row>
    <row r="39501" spans="22:26">
      <c r="V39501" s="288"/>
      <c r="W39501" s="287"/>
      <c r="Z39501" s="289"/>
    </row>
    <row r="39502" spans="22:26">
      <c r="V39502" s="288"/>
      <c r="W39502" s="287"/>
      <c r="Z39502" s="289"/>
    </row>
    <row r="39503" spans="22:26">
      <c r="V39503" s="288"/>
      <c r="W39503" s="287"/>
      <c r="Z39503" s="289"/>
    </row>
    <row r="39504" spans="22:26">
      <c r="V39504" s="288"/>
      <c r="W39504" s="287"/>
      <c r="Z39504" s="289"/>
    </row>
    <row r="39505" spans="22:26">
      <c r="V39505" s="288"/>
      <c r="W39505" s="287"/>
      <c r="Z39505" s="289"/>
    </row>
    <row r="39506" spans="22:26">
      <c r="V39506" s="288"/>
      <c r="W39506" s="287"/>
      <c r="Z39506" s="289"/>
    </row>
    <row r="39507" spans="22:26">
      <c r="V39507" s="288"/>
      <c r="W39507" s="287"/>
      <c r="Z39507" s="289"/>
    </row>
    <row r="39508" spans="22:26">
      <c r="V39508" s="288"/>
      <c r="W39508" s="287"/>
      <c r="Z39508" s="289"/>
    </row>
    <row r="39509" spans="22:26">
      <c r="V39509" s="288"/>
      <c r="W39509" s="287"/>
      <c r="Z39509" s="289"/>
    </row>
    <row r="39510" spans="22:26">
      <c r="V39510" s="288"/>
      <c r="W39510" s="287"/>
      <c r="Z39510" s="289"/>
    </row>
    <row r="39511" spans="22:26">
      <c r="V39511" s="288"/>
      <c r="W39511" s="287"/>
      <c r="Z39511" s="289"/>
    </row>
    <row r="39512" spans="22:26">
      <c r="V39512" s="288"/>
      <c r="W39512" s="287"/>
      <c r="Z39512" s="289"/>
    </row>
    <row r="39513" spans="22:26">
      <c r="V39513" s="288"/>
      <c r="W39513" s="287"/>
      <c r="Z39513" s="289"/>
    </row>
    <row r="39514" spans="22:26">
      <c r="V39514" s="288"/>
      <c r="W39514" s="287"/>
      <c r="Z39514" s="289"/>
    </row>
    <row r="39515" spans="22:26">
      <c r="V39515" s="288"/>
      <c r="W39515" s="287"/>
      <c r="Z39515" s="289"/>
    </row>
    <row r="39516" spans="22:26">
      <c r="V39516" s="288"/>
      <c r="W39516" s="287"/>
      <c r="Z39516" s="289"/>
    </row>
    <row r="39517" spans="22:26">
      <c r="V39517" s="288"/>
      <c r="W39517" s="287"/>
      <c r="Z39517" s="289"/>
    </row>
    <row r="39518" spans="22:26">
      <c r="V39518" s="288"/>
      <c r="W39518" s="287"/>
      <c r="Z39518" s="289"/>
    </row>
    <row r="39519" spans="22:26">
      <c r="V39519" s="288"/>
      <c r="W39519" s="287"/>
      <c r="Z39519" s="289"/>
    </row>
    <row r="39520" spans="22:26">
      <c r="V39520" s="288"/>
      <c r="W39520" s="287"/>
      <c r="Z39520" s="289"/>
    </row>
    <row r="39521" spans="22:26">
      <c r="V39521" s="288"/>
      <c r="W39521" s="287"/>
      <c r="Z39521" s="289"/>
    </row>
    <row r="39522" spans="22:26">
      <c r="V39522" s="288"/>
      <c r="W39522" s="287"/>
      <c r="Z39522" s="289"/>
    </row>
    <row r="39523" spans="22:26">
      <c r="V39523" s="288"/>
      <c r="W39523" s="287"/>
      <c r="Z39523" s="289"/>
    </row>
    <row r="39524" spans="22:26">
      <c r="V39524" s="288"/>
      <c r="W39524" s="287"/>
      <c r="Z39524" s="289"/>
    </row>
    <row r="39525" spans="22:26">
      <c r="V39525" s="288"/>
      <c r="W39525" s="287"/>
      <c r="Z39525" s="289"/>
    </row>
    <row r="39526" spans="22:26">
      <c r="V39526" s="288"/>
      <c r="W39526" s="287"/>
      <c r="Z39526" s="289"/>
    </row>
    <row r="39527" spans="22:26">
      <c r="V39527" s="288"/>
      <c r="W39527" s="287"/>
      <c r="Z39527" s="289"/>
    </row>
    <row r="39528" spans="22:26">
      <c r="V39528" s="288"/>
      <c r="W39528" s="287"/>
      <c r="Z39528" s="289"/>
    </row>
    <row r="39529" spans="22:26">
      <c r="V39529" s="288"/>
      <c r="W39529" s="287"/>
      <c r="Z39529" s="289"/>
    </row>
    <row r="39530" spans="22:26">
      <c r="V39530" s="288"/>
      <c r="W39530" s="287"/>
      <c r="Z39530" s="289"/>
    </row>
    <row r="39531" spans="22:26">
      <c r="V39531" s="288"/>
      <c r="W39531" s="287"/>
      <c r="Z39531" s="289"/>
    </row>
    <row r="39532" spans="22:26">
      <c r="V39532" s="288"/>
      <c r="W39532" s="287"/>
      <c r="Z39532" s="289"/>
    </row>
    <row r="39533" spans="22:26">
      <c r="V39533" s="288"/>
      <c r="W39533" s="287"/>
      <c r="Z39533" s="289"/>
    </row>
    <row r="39534" spans="22:26">
      <c r="V39534" s="288"/>
      <c r="W39534" s="287"/>
      <c r="Z39534" s="289"/>
    </row>
    <row r="39535" spans="22:26">
      <c r="V39535" s="288"/>
      <c r="W39535" s="287"/>
      <c r="Z39535" s="289"/>
    </row>
    <row r="39536" spans="22:26">
      <c r="V39536" s="288"/>
      <c r="W39536" s="287"/>
      <c r="Z39536" s="289"/>
    </row>
    <row r="39537" spans="22:26">
      <c r="V39537" s="288"/>
      <c r="W39537" s="287"/>
      <c r="Z39537" s="289"/>
    </row>
    <row r="39538" spans="22:26">
      <c r="V39538" s="288"/>
      <c r="W39538" s="287"/>
      <c r="Z39538" s="289"/>
    </row>
    <row r="39539" spans="22:26">
      <c r="V39539" s="288"/>
      <c r="W39539" s="287"/>
      <c r="Z39539" s="289"/>
    </row>
    <row r="39540" spans="22:26">
      <c r="V39540" s="288"/>
      <c r="W39540" s="287"/>
      <c r="Z39540" s="289"/>
    </row>
    <row r="39541" spans="22:26">
      <c r="V39541" s="288"/>
      <c r="W39541" s="287"/>
      <c r="Z39541" s="289"/>
    </row>
    <row r="39542" spans="22:26">
      <c r="V39542" s="288"/>
      <c r="W39542" s="287"/>
      <c r="Z39542" s="289"/>
    </row>
    <row r="39543" spans="22:26">
      <c r="V39543" s="288"/>
      <c r="W39543" s="287"/>
      <c r="Z39543" s="289"/>
    </row>
    <row r="39544" spans="22:26">
      <c r="V39544" s="288"/>
      <c r="W39544" s="287"/>
      <c r="Z39544" s="289"/>
    </row>
    <row r="39545" spans="22:26">
      <c r="V39545" s="288"/>
      <c r="W39545" s="287"/>
      <c r="Z39545" s="289"/>
    </row>
    <row r="39546" spans="22:26">
      <c r="V39546" s="288"/>
      <c r="W39546" s="287"/>
      <c r="Z39546" s="289"/>
    </row>
    <row r="39547" spans="22:26">
      <c r="V39547" s="288"/>
      <c r="W39547" s="287"/>
      <c r="Z39547" s="289"/>
    </row>
    <row r="39548" spans="22:26">
      <c r="V39548" s="288"/>
      <c r="W39548" s="287"/>
      <c r="Z39548" s="289"/>
    </row>
    <row r="39549" spans="22:26">
      <c r="V39549" s="288"/>
      <c r="W39549" s="287"/>
      <c r="Z39549" s="289"/>
    </row>
    <row r="39550" spans="22:26">
      <c r="V39550" s="288"/>
      <c r="W39550" s="287"/>
      <c r="Z39550" s="289"/>
    </row>
    <row r="39551" spans="22:26">
      <c r="V39551" s="288"/>
      <c r="W39551" s="287"/>
      <c r="Z39551" s="289"/>
    </row>
    <row r="39552" spans="22:26">
      <c r="V39552" s="288"/>
      <c r="W39552" s="287"/>
      <c r="Z39552" s="289"/>
    </row>
    <row r="39553" spans="22:26">
      <c r="V39553" s="288"/>
      <c r="W39553" s="287"/>
      <c r="Z39553" s="289"/>
    </row>
    <row r="39554" spans="22:26">
      <c r="V39554" s="288"/>
      <c r="W39554" s="287"/>
      <c r="Z39554" s="289"/>
    </row>
    <row r="39555" spans="22:26">
      <c r="V39555" s="288"/>
      <c r="W39555" s="287"/>
      <c r="Z39555" s="289"/>
    </row>
    <row r="39556" spans="22:26">
      <c r="V39556" s="288"/>
      <c r="W39556" s="287"/>
      <c r="Z39556" s="289"/>
    </row>
    <row r="39557" spans="22:26">
      <c r="V39557" s="288"/>
      <c r="W39557" s="287"/>
      <c r="Z39557" s="289"/>
    </row>
    <row r="39558" spans="22:26">
      <c r="V39558" s="288"/>
      <c r="W39558" s="287"/>
      <c r="Z39558" s="289"/>
    </row>
    <row r="39559" spans="22:26">
      <c r="V39559" s="288"/>
      <c r="W39559" s="287"/>
      <c r="Z39559" s="289"/>
    </row>
    <row r="39560" spans="22:26">
      <c r="V39560" s="288"/>
      <c r="W39560" s="287"/>
      <c r="Z39560" s="289"/>
    </row>
    <row r="39561" spans="22:26">
      <c r="V39561" s="288"/>
      <c r="W39561" s="287"/>
      <c r="Z39561" s="289"/>
    </row>
    <row r="39562" spans="22:26">
      <c r="V39562" s="288"/>
      <c r="W39562" s="287"/>
      <c r="Z39562" s="289"/>
    </row>
    <row r="39563" spans="22:26">
      <c r="V39563" s="288"/>
      <c r="W39563" s="287"/>
      <c r="Z39563" s="289"/>
    </row>
    <row r="39564" spans="22:26">
      <c r="V39564" s="288"/>
      <c r="W39564" s="287"/>
      <c r="Z39564" s="289"/>
    </row>
    <row r="39565" spans="22:26">
      <c r="V39565" s="288"/>
      <c r="W39565" s="287"/>
      <c r="Z39565" s="289"/>
    </row>
    <row r="39566" spans="22:26">
      <c r="V39566" s="288"/>
      <c r="W39566" s="287"/>
      <c r="Z39566" s="289"/>
    </row>
    <row r="39567" spans="22:26">
      <c r="V39567" s="288"/>
      <c r="W39567" s="287"/>
      <c r="Z39567" s="289"/>
    </row>
    <row r="39568" spans="22:26">
      <c r="V39568" s="288"/>
      <c r="W39568" s="287"/>
      <c r="Z39568" s="289"/>
    </row>
    <row r="39569" spans="22:26">
      <c r="V39569" s="288"/>
      <c r="W39569" s="287"/>
      <c r="Z39569" s="289"/>
    </row>
    <row r="39570" spans="22:26">
      <c r="V39570" s="288"/>
      <c r="W39570" s="287"/>
      <c r="Z39570" s="289"/>
    </row>
    <row r="39571" spans="22:26">
      <c r="V39571" s="288"/>
      <c r="W39571" s="287"/>
      <c r="Z39571" s="289"/>
    </row>
    <row r="39572" spans="22:26">
      <c r="V39572" s="288"/>
      <c r="W39572" s="287"/>
      <c r="Z39572" s="289"/>
    </row>
    <row r="39573" spans="22:26">
      <c r="V39573" s="288"/>
      <c r="W39573" s="287"/>
      <c r="Z39573" s="289"/>
    </row>
    <row r="39574" spans="22:26">
      <c r="V39574" s="288"/>
      <c r="W39574" s="287"/>
      <c r="Z39574" s="289"/>
    </row>
    <row r="39575" spans="22:26">
      <c r="V39575" s="288"/>
      <c r="W39575" s="287"/>
      <c r="Z39575" s="289"/>
    </row>
    <row r="39576" spans="22:26">
      <c r="V39576" s="288"/>
      <c r="W39576" s="287"/>
      <c r="Z39576" s="289"/>
    </row>
    <row r="39577" spans="22:26">
      <c r="V39577" s="288"/>
      <c r="W39577" s="287"/>
      <c r="Z39577" s="289"/>
    </row>
    <row r="39578" spans="22:26">
      <c r="V39578" s="288"/>
      <c r="W39578" s="287"/>
      <c r="Z39578" s="289"/>
    </row>
    <row r="39579" spans="22:26">
      <c r="V39579" s="288"/>
      <c r="W39579" s="287"/>
      <c r="Z39579" s="289"/>
    </row>
    <row r="39580" spans="22:26">
      <c r="V39580" s="288"/>
      <c r="W39580" s="287"/>
      <c r="Z39580" s="289"/>
    </row>
    <row r="39581" spans="22:26">
      <c r="V39581" s="288"/>
      <c r="W39581" s="287"/>
      <c r="Z39581" s="289"/>
    </row>
    <row r="39582" spans="22:26">
      <c r="V39582" s="288"/>
      <c r="W39582" s="287"/>
      <c r="Z39582" s="289"/>
    </row>
    <row r="39583" spans="22:26">
      <c r="V39583" s="288"/>
      <c r="W39583" s="287"/>
      <c r="Z39583" s="289"/>
    </row>
    <row r="39584" spans="22:26">
      <c r="V39584" s="288"/>
      <c r="W39584" s="287"/>
      <c r="Z39584" s="289"/>
    </row>
    <row r="39585" spans="22:26">
      <c r="V39585" s="288"/>
      <c r="W39585" s="287"/>
      <c r="Z39585" s="289"/>
    </row>
    <row r="39586" spans="22:26">
      <c r="V39586" s="288"/>
      <c r="W39586" s="287"/>
      <c r="Z39586" s="289"/>
    </row>
    <row r="39587" spans="22:26">
      <c r="V39587" s="288"/>
      <c r="W39587" s="287"/>
      <c r="Z39587" s="289"/>
    </row>
    <row r="39588" spans="22:26">
      <c r="V39588" s="288"/>
      <c r="W39588" s="287"/>
      <c r="Z39588" s="289"/>
    </row>
    <row r="39589" spans="22:26">
      <c r="V39589" s="288"/>
      <c r="W39589" s="287"/>
      <c r="Z39589" s="289"/>
    </row>
    <row r="39590" spans="22:26">
      <c r="V39590" s="288"/>
      <c r="W39590" s="287"/>
      <c r="Z39590" s="289"/>
    </row>
    <row r="39591" spans="22:26">
      <c r="V39591" s="288"/>
      <c r="W39591" s="287"/>
      <c r="Z39591" s="289"/>
    </row>
    <row r="39592" spans="22:26">
      <c r="V39592" s="288"/>
      <c r="W39592" s="287"/>
      <c r="Z39592" s="289"/>
    </row>
    <row r="39593" spans="22:26">
      <c r="V39593" s="288"/>
      <c r="W39593" s="287"/>
      <c r="Z39593" s="289"/>
    </row>
    <row r="39594" spans="22:26">
      <c r="V39594" s="288"/>
      <c r="W39594" s="287"/>
      <c r="Z39594" s="289"/>
    </row>
    <row r="39595" spans="22:26">
      <c r="V39595" s="288"/>
      <c r="W39595" s="287"/>
      <c r="Z39595" s="289"/>
    </row>
    <row r="39596" spans="22:26">
      <c r="V39596" s="288"/>
      <c r="W39596" s="287"/>
      <c r="Z39596" s="289"/>
    </row>
    <row r="39597" spans="22:26">
      <c r="V39597" s="288"/>
      <c r="W39597" s="287"/>
      <c r="Z39597" s="289"/>
    </row>
    <row r="39598" spans="22:26">
      <c r="V39598" s="288"/>
      <c r="W39598" s="287"/>
      <c r="Z39598" s="289"/>
    </row>
    <row r="39599" spans="22:26">
      <c r="V39599" s="288"/>
      <c r="W39599" s="287"/>
      <c r="Z39599" s="289"/>
    </row>
    <row r="39600" spans="22:26">
      <c r="V39600" s="288"/>
      <c r="W39600" s="287"/>
      <c r="Z39600" s="289"/>
    </row>
    <row r="39601" spans="22:26">
      <c r="V39601" s="288"/>
      <c r="W39601" s="287"/>
      <c r="Z39601" s="289"/>
    </row>
    <row r="39602" spans="22:26">
      <c r="V39602" s="288"/>
      <c r="W39602" s="287"/>
      <c r="Z39602" s="289"/>
    </row>
    <row r="39603" spans="22:26">
      <c r="V39603" s="288"/>
      <c r="W39603" s="287"/>
      <c r="Z39603" s="289"/>
    </row>
    <row r="39604" spans="22:26">
      <c r="V39604" s="288"/>
      <c r="W39604" s="287"/>
      <c r="Z39604" s="289"/>
    </row>
    <row r="39605" spans="22:26">
      <c r="V39605" s="288"/>
      <c r="W39605" s="287"/>
      <c r="Z39605" s="289"/>
    </row>
    <row r="39606" spans="22:26">
      <c r="V39606" s="288"/>
      <c r="W39606" s="287"/>
      <c r="Z39606" s="289"/>
    </row>
    <row r="39607" spans="22:26">
      <c r="V39607" s="288"/>
      <c r="W39607" s="287"/>
      <c r="Z39607" s="289"/>
    </row>
    <row r="39608" spans="22:26">
      <c r="V39608" s="288"/>
      <c r="W39608" s="287"/>
      <c r="Z39608" s="289"/>
    </row>
    <row r="39609" spans="22:26">
      <c r="V39609" s="288"/>
      <c r="W39609" s="287"/>
      <c r="Z39609" s="289"/>
    </row>
    <row r="39610" spans="22:26">
      <c r="V39610" s="288"/>
      <c r="W39610" s="287"/>
      <c r="Z39610" s="289"/>
    </row>
    <row r="39611" spans="22:26">
      <c r="V39611" s="288"/>
      <c r="W39611" s="287"/>
      <c r="Z39611" s="289"/>
    </row>
    <row r="39612" spans="22:26">
      <c r="V39612" s="288"/>
      <c r="W39612" s="287"/>
      <c r="Z39612" s="289"/>
    </row>
    <row r="39613" spans="22:26">
      <c r="V39613" s="288"/>
      <c r="W39613" s="287"/>
      <c r="Z39613" s="289"/>
    </row>
    <row r="39614" spans="22:26">
      <c r="V39614" s="288"/>
      <c r="W39614" s="287"/>
      <c r="Z39614" s="289"/>
    </row>
    <row r="39615" spans="22:26">
      <c r="V39615" s="288"/>
      <c r="W39615" s="287"/>
      <c r="Z39615" s="289"/>
    </row>
    <row r="39616" spans="22:26">
      <c r="V39616" s="288"/>
      <c r="W39616" s="287"/>
      <c r="Z39616" s="289"/>
    </row>
    <row r="39617" spans="22:26">
      <c r="V39617" s="288"/>
      <c r="W39617" s="287"/>
      <c r="Z39617" s="289"/>
    </row>
    <row r="39618" spans="22:26">
      <c r="V39618" s="288"/>
      <c r="W39618" s="287"/>
      <c r="Z39618" s="289"/>
    </row>
    <row r="39619" spans="22:26">
      <c r="V39619" s="288"/>
      <c r="W39619" s="287"/>
      <c r="Z39619" s="289"/>
    </row>
    <row r="39620" spans="22:26">
      <c r="V39620" s="288"/>
      <c r="W39620" s="287"/>
      <c r="Z39620" s="289"/>
    </row>
    <row r="39621" spans="22:26">
      <c r="V39621" s="288"/>
      <c r="W39621" s="287"/>
      <c r="Z39621" s="289"/>
    </row>
    <row r="39622" spans="22:26">
      <c r="V39622" s="288"/>
      <c r="W39622" s="287"/>
      <c r="Z39622" s="289"/>
    </row>
    <row r="39623" spans="22:26">
      <c r="V39623" s="288"/>
      <c r="W39623" s="287"/>
      <c r="Z39623" s="289"/>
    </row>
    <row r="39624" spans="22:26">
      <c r="V39624" s="288"/>
      <c r="W39624" s="287"/>
      <c r="Z39624" s="289"/>
    </row>
    <row r="39625" spans="22:26">
      <c r="V39625" s="288"/>
      <c r="W39625" s="287"/>
      <c r="Z39625" s="289"/>
    </row>
    <row r="39626" spans="22:26">
      <c r="V39626" s="288"/>
      <c r="W39626" s="287"/>
      <c r="Z39626" s="289"/>
    </row>
    <row r="39627" spans="22:26">
      <c r="V39627" s="288"/>
      <c r="W39627" s="287"/>
      <c r="Z39627" s="289"/>
    </row>
    <row r="39628" spans="22:26">
      <c r="V39628" s="288"/>
      <c r="W39628" s="287"/>
      <c r="Z39628" s="289"/>
    </row>
    <row r="39629" spans="22:26">
      <c r="V39629" s="288"/>
      <c r="W39629" s="287"/>
      <c r="Z39629" s="289"/>
    </row>
    <row r="39630" spans="22:26">
      <c r="V39630" s="288"/>
      <c r="W39630" s="287"/>
      <c r="Z39630" s="289"/>
    </row>
    <row r="39631" spans="22:26">
      <c r="V39631" s="288"/>
      <c r="W39631" s="287"/>
      <c r="Z39631" s="289"/>
    </row>
    <row r="39632" spans="22:26">
      <c r="V39632" s="288"/>
      <c r="W39632" s="287"/>
      <c r="Z39632" s="289"/>
    </row>
    <row r="39633" spans="22:26">
      <c r="V39633" s="288"/>
      <c r="W39633" s="287"/>
      <c r="Z39633" s="289"/>
    </row>
    <row r="39634" spans="22:26">
      <c r="V39634" s="288"/>
      <c r="W39634" s="287"/>
      <c r="Z39634" s="289"/>
    </row>
    <row r="39635" spans="22:26">
      <c r="V39635" s="288"/>
      <c r="W39635" s="287"/>
      <c r="Z39635" s="289"/>
    </row>
    <row r="39636" spans="22:26">
      <c r="V39636" s="288"/>
      <c r="W39636" s="287"/>
      <c r="Z39636" s="289"/>
    </row>
    <row r="39637" spans="22:26">
      <c r="V39637" s="288"/>
      <c r="W39637" s="287"/>
      <c r="Z39637" s="289"/>
    </row>
    <row r="39638" spans="22:26">
      <c r="V39638" s="288"/>
      <c r="W39638" s="287"/>
      <c r="Z39638" s="289"/>
    </row>
    <row r="39639" spans="22:26">
      <c r="V39639" s="288"/>
      <c r="W39639" s="287"/>
      <c r="Z39639" s="289"/>
    </row>
    <row r="39640" spans="22:26">
      <c r="V39640" s="288"/>
      <c r="W39640" s="287"/>
      <c r="Z39640" s="289"/>
    </row>
    <row r="39641" spans="22:26">
      <c r="V39641" s="288"/>
      <c r="W39641" s="287"/>
      <c r="Z39641" s="289"/>
    </row>
    <row r="39642" spans="22:26">
      <c r="V39642" s="288"/>
      <c r="W39642" s="287"/>
      <c r="Z39642" s="289"/>
    </row>
    <row r="39643" spans="22:26">
      <c r="V39643" s="288"/>
      <c r="W39643" s="287"/>
      <c r="Z39643" s="289"/>
    </row>
    <row r="39644" spans="22:26">
      <c r="V39644" s="288"/>
      <c r="W39644" s="287"/>
      <c r="Z39644" s="289"/>
    </row>
    <row r="39645" spans="22:26">
      <c r="V39645" s="288"/>
      <c r="W39645" s="287"/>
      <c r="Z39645" s="289"/>
    </row>
    <row r="39646" spans="22:26">
      <c r="V39646" s="288"/>
      <c r="W39646" s="287"/>
      <c r="Z39646" s="289"/>
    </row>
    <row r="39647" spans="22:26">
      <c r="V39647" s="288"/>
      <c r="W39647" s="287"/>
      <c r="Z39647" s="289"/>
    </row>
    <row r="39648" spans="22:26">
      <c r="V39648" s="288"/>
      <c r="W39648" s="287"/>
      <c r="Z39648" s="289"/>
    </row>
    <row r="39649" spans="22:26">
      <c r="V39649" s="288"/>
      <c r="W39649" s="287"/>
      <c r="Z39649" s="289"/>
    </row>
    <row r="39650" spans="22:26">
      <c r="V39650" s="288"/>
      <c r="W39650" s="287"/>
      <c r="Z39650" s="289"/>
    </row>
    <row r="39651" spans="22:26">
      <c r="V39651" s="288"/>
      <c r="W39651" s="287"/>
      <c r="Z39651" s="289"/>
    </row>
    <row r="39652" spans="22:26">
      <c r="V39652" s="288"/>
      <c r="W39652" s="287"/>
      <c r="Z39652" s="289"/>
    </row>
    <row r="39653" spans="22:26">
      <c r="V39653" s="288"/>
      <c r="W39653" s="287"/>
      <c r="Z39653" s="289"/>
    </row>
    <row r="39654" spans="22:26">
      <c r="V39654" s="288"/>
      <c r="W39654" s="287"/>
      <c r="Z39654" s="289"/>
    </row>
    <row r="39655" spans="22:26">
      <c r="V39655" s="288"/>
      <c r="W39655" s="287"/>
      <c r="Z39655" s="289"/>
    </row>
    <row r="39656" spans="22:26">
      <c r="V39656" s="288"/>
      <c r="W39656" s="287"/>
      <c r="Z39656" s="289"/>
    </row>
    <row r="39657" spans="22:26">
      <c r="V39657" s="288"/>
      <c r="W39657" s="287"/>
      <c r="Z39657" s="289"/>
    </row>
    <row r="39658" spans="22:26">
      <c r="V39658" s="288"/>
      <c r="W39658" s="287"/>
      <c r="Z39658" s="289"/>
    </row>
    <row r="39659" spans="22:26">
      <c r="V39659" s="288"/>
      <c r="W39659" s="287"/>
      <c r="Z39659" s="289"/>
    </row>
    <row r="39660" spans="22:26">
      <c r="V39660" s="288"/>
      <c r="W39660" s="287"/>
      <c r="Z39660" s="289"/>
    </row>
    <row r="39661" spans="22:26">
      <c r="V39661" s="288"/>
      <c r="W39661" s="287"/>
      <c r="Z39661" s="289"/>
    </row>
    <row r="39662" spans="22:26">
      <c r="V39662" s="288"/>
      <c r="W39662" s="287"/>
      <c r="Z39662" s="289"/>
    </row>
    <row r="39663" spans="22:26">
      <c r="V39663" s="288"/>
      <c r="W39663" s="287"/>
      <c r="Z39663" s="289"/>
    </row>
    <row r="39664" spans="22:26">
      <c r="V39664" s="288"/>
      <c r="W39664" s="287"/>
      <c r="Z39664" s="289"/>
    </row>
    <row r="39665" spans="22:26">
      <c r="V39665" s="288"/>
      <c r="W39665" s="287"/>
      <c r="Z39665" s="289"/>
    </row>
    <row r="39666" spans="22:26">
      <c r="V39666" s="288"/>
      <c r="W39666" s="287"/>
      <c r="Z39666" s="289"/>
    </row>
    <row r="39667" spans="22:26">
      <c r="V39667" s="288"/>
      <c r="W39667" s="287"/>
      <c r="Z39667" s="289"/>
    </row>
    <row r="39668" spans="22:26">
      <c r="V39668" s="288"/>
      <c r="W39668" s="287"/>
      <c r="Z39668" s="289"/>
    </row>
    <row r="39669" spans="22:26">
      <c r="V39669" s="288"/>
      <c r="W39669" s="287"/>
      <c r="Z39669" s="289"/>
    </row>
    <row r="39670" spans="22:26">
      <c r="V39670" s="288"/>
      <c r="W39670" s="287"/>
      <c r="Z39670" s="289"/>
    </row>
    <row r="39671" spans="22:26">
      <c r="V39671" s="288"/>
      <c r="W39671" s="287"/>
      <c r="Z39671" s="289"/>
    </row>
    <row r="39672" spans="22:26">
      <c r="V39672" s="288"/>
      <c r="W39672" s="287"/>
      <c r="Z39672" s="289"/>
    </row>
    <row r="39673" spans="22:26">
      <c r="V39673" s="288"/>
      <c r="W39673" s="287"/>
      <c r="Z39673" s="289"/>
    </row>
    <row r="39674" spans="22:26">
      <c r="V39674" s="288"/>
      <c r="W39674" s="287"/>
      <c r="Z39674" s="289"/>
    </row>
    <row r="39675" spans="22:26">
      <c r="V39675" s="288"/>
      <c r="W39675" s="287"/>
      <c r="Z39675" s="289"/>
    </row>
    <row r="39676" spans="22:26">
      <c r="V39676" s="288"/>
      <c r="W39676" s="287"/>
      <c r="Z39676" s="289"/>
    </row>
    <row r="39677" spans="22:26">
      <c r="V39677" s="288"/>
      <c r="W39677" s="287"/>
      <c r="Z39677" s="289"/>
    </row>
    <row r="39678" spans="22:26">
      <c r="V39678" s="288"/>
      <c r="W39678" s="287"/>
      <c r="Z39678" s="289"/>
    </row>
    <row r="39679" spans="22:26">
      <c r="V39679" s="288"/>
      <c r="W39679" s="287"/>
      <c r="Z39679" s="289"/>
    </row>
    <row r="39680" spans="22:26">
      <c r="V39680" s="288"/>
      <c r="W39680" s="287"/>
      <c r="Z39680" s="289"/>
    </row>
    <row r="39681" spans="22:26">
      <c r="V39681" s="288"/>
      <c r="W39681" s="287"/>
      <c r="Z39681" s="289"/>
    </row>
    <row r="39682" spans="22:26">
      <c r="V39682" s="288"/>
      <c r="W39682" s="287"/>
      <c r="Z39682" s="289"/>
    </row>
    <row r="39683" spans="22:26">
      <c r="V39683" s="288"/>
      <c r="W39683" s="287"/>
      <c r="Z39683" s="289"/>
    </row>
    <row r="39684" spans="22:26">
      <c r="V39684" s="288"/>
      <c r="W39684" s="287"/>
      <c r="Z39684" s="289"/>
    </row>
    <row r="39685" spans="22:26">
      <c r="V39685" s="288"/>
      <c r="W39685" s="287"/>
      <c r="Z39685" s="289"/>
    </row>
    <row r="39686" spans="22:26">
      <c r="V39686" s="288"/>
      <c r="W39686" s="287"/>
      <c r="Z39686" s="289"/>
    </row>
    <row r="39687" spans="22:26">
      <c r="V39687" s="288"/>
      <c r="W39687" s="287"/>
      <c r="Z39687" s="289"/>
    </row>
    <row r="39688" spans="22:26">
      <c r="V39688" s="288"/>
      <c r="W39688" s="287"/>
      <c r="Z39688" s="289"/>
    </row>
    <row r="39689" spans="22:26">
      <c r="V39689" s="288"/>
      <c r="W39689" s="287"/>
      <c r="Z39689" s="289"/>
    </row>
    <row r="39690" spans="22:26">
      <c r="V39690" s="288"/>
      <c r="W39690" s="287"/>
      <c r="Z39690" s="289"/>
    </row>
    <row r="39691" spans="22:26">
      <c r="V39691" s="288"/>
      <c r="W39691" s="287"/>
      <c r="Z39691" s="289"/>
    </row>
    <row r="39692" spans="22:26">
      <c r="V39692" s="288"/>
      <c r="W39692" s="287"/>
      <c r="Z39692" s="289"/>
    </row>
    <row r="39693" spans="22:26">
      <c r="V39693" s="288"/>
      <c r="W39693" s="287"/>
      <c r="Z39693" s="289"/>
    </row>
    <row r="39694" spans="22:26">
      <c r="V39694" s="288"/>
      <c r="W39694" s="287"/>
      <c r="Z39694" s="289"/>
    </row>
    <row r="39695" spans="22:26">
      <c r="V39695" s="288"/>
      <c r="W39695" s="287"/>
      <c r="Z39695" s="289"/>
    </row>
    <row r="39696" spans="22:26">
      <c r="V39696" s="288"/>
      <c r="W39696" s="287"/>
      <c r="Z39696" s="289"/>
    </row>
    <row r="39697" spans="22:26">
      <c r="V39697" s="288"/>
      <c r="W39697" s="287"/>
      <c r="Z39697" s="289"/>
    </row>
    <row r="39698" spans="22:26">
      <c r="V39698" s="288"/>
      <c r="W39698" s="287"/>
      <c r="Z39698" s="289"/>
    </row>
    <row r="39699" spans="22:26">
      <c r="V39699" s="288"/>
      <c r="W39699" s="287"/>
      <c r="Z39699" s="289"/>
    </row>
    <row r="39700" spans="22:26">
      <c r="V39700" s="288"/>
      <c r="W39700" s="287"/>
      <c r="Z39700" s="289"/>
    </row>
    <row r="39701" spans="22:26">
      <c r="V39701" s="288"/>
      <c r="W39701" s="287"/>
      <c r="Z39701" s="289"/>
    </row>
    <row r="39702" spans="22:26">
      <c r="V39702" s="288"/>
      <c r="W39702" s="287"/>
      <c r="Z39702" s="289"/>
    </row>
    <row r="39703" spans="22:26">
      <c r="V39703" s="288"/>
      <c r="W39703" s="287"/>
      <c r="Z39703" s="289"/>
    </row>
    <row r="39704" spans="22:26">
      <c r="V39704" s="288"/>
      <c r="W39704" s="287"/>
      <c r="Z39704" s="289"/>
    </row>
    <row r="39705" spans="22:26">
      <c r="V39705" s="288"/>
      <c r="W39705" s="287"/>
      <c r="Z39705" s="289"/>
    </row>
    <row r="39706" spans="22:26">
      <c r="V39706" s="288"/>
      <c r="W39706" s="287"/>
      <c r="Z39706" s="289"/>
    </row>
    <row r="39707" spans="22:26">
      <c r="V39707" s="288"/>
      <c r="W39707" s="287"/>
      <c r="Z39707" s="289"/>
    </row>
    <row r="39708" spans="22:26">
      <c r="V39708" s="288"/>
      <c r="W39708" s="287"/>
      <c r="Z39708" s="289"/>
    </row>
    <row r="39709" spans="22:26">
      <c r="V39709" s="288"/>
      <c r="W39709" s="287"/>
      <c r="Z39709" s="289"/>
    </row>
    <row r="39710" spans="22:26">
      <c r="V39710" s="288"/>
      <c r="W39710" s="287"/>
      <c r="Z39710" s="289"/>
    </row>
    <row r="39711" spans="22:26">
      <c r="V39711" s="288"/>
      <c r="W39711" s="287"/>
      <c r="Z39711" s="289"/>
    </row>
    <row r="39712" spans="22:26">
      <c r="V39712" s="288"/>
      <c r="W39712" s="287"/>
      <c r="Z39712" s="289"/>
    </row>
    <row r="39713" spans="22:26">
      <c r="V39713" s="288"/>
      <c r="W39713" s="287"/>
      <c r="Z39713" s="289"/>
    </row>
    <row r="39714" spans="22:26">
      <c r="V39714" s="288"/>
      <c r="W39714" s="287"/>
      <c r="Z39714" s="289"/>
    </row>
    <row r="39715" spans="22:26">
      <c r="V39715" s="288"/>
      <c r="W39715" s="287"/>
      <c r="Z39715" s="289"/>
    </row>
    <row r="39716" spans="22:26">
      <c r="V39716" s="288"/>
      <c r="W39716" s="287"/>
      <c r="Z39716" s="289"/>
    </row>
    <row r="39717" spans="22:26">
      <c r="V39717" s="288"/>
      <c r="W39717" s="287"/>
      <c r="Z39717" s="289"/>
    </row>
    <row r="39718" spans="22:26">
      <c r="V39718" s="288"/>
      <c r="W39718" s="287"/>
      <c r="Z39718" s="289"/>
    </row>
    <row r="39719" spans="22:26">
      <c r="V39719" s="288"/>
      <c r="W39719" s="287"/>
      <c r="Z39719" s="289"/>
    </row>
    <row r="39720" spans="22:26">
      <c r="V39720" s="288"/>
      <c r="W39720" s="287"/>
      <c r="Z39720" s="289"/>
    </row>
    <row r="39721" spans="22:26">
      <c r="V39721" s="288"/>
      <c r="W39721" s="287"/>
      <c r="Z39721" s="289"/>
    </row>
    <row r="39722" spans="22:26">
      <c r="V39722" s="288"/>
      <c r="W39722" s="287"/>
      <c r="Z39722" s="289"/>
    </row>
    <row r="39723" spans="22:26">
      <c r="V39723" s="288"/>
      <c r="W39723" s="287"/>
      <c r="Z39723" s="289"/>
    </row>
    <row r="39724" spans="22:26">
      <c r="V39724" s="288"/>
      <c r="W39724" s="287"/>
      <c r="Z39724" s="289"/>
    </row>
    <row r="39725" spans="22:26">
      <c r="V39725" s="288"/>
      <c r="W39725" s="287"/>
      <c r="Z39725" s="289"/>
    </row>
    <row r="39726" spans="22:26">
      <c r="V39726" s="288"/>
      <c r="W39726" s="287"/>
      <c r="Z39726" s="289"/>
    </row>
    <row r="39727" spans="22:26">
      <c r="V39727" s="288"/>
      <c r="W39727" s="287"/>
      <c r="Z39727" s="289"/>
    </row>
    <row r="39728" spans="22:26">
      <c r="V39728" s="288"/>
      <c r="W39728" s="287"/>
      <c r="Z39728" s="289"/>
    </row>
    <row r="39729" spans="22:26">
      <c r="V39729" s="288"/>
      <c r="W39729" s="287"/>
      <c r="Z39729" s="289"/>
    </row>
    <row r="39730" spans="22:26">
      <c r="V39730" s="288"/>
      <c r="W39730" s="287"/>
      <c r="Z39730" s="289"/>
    </row>
    <row r="39731" spans="22:26">
      <c r="V39731" s="288"/>
      <c r="W39731" s="287"/>
      <c r="Z39731" s="289"/>
    </row>
    <row r="39732" spans="22:26">
      <c r="V39732" s="288"/>
      <c r="W39732" s="287"/>
      <c r="Z39732" s="289"/>
    </row>
    <row r="39733" spans="22:26">
      <c r="V39733" s="288"/>
      <c r="W39733" s="287"/>
      <c r="Z39733" s="289"/>
    </row>
    <row r="39734" spans="22:26">
      <c r="V39734" s="288"/>
      <c r="W39734" s="287"/>
      <c r="Z39734" s="289"/>
    </row>
    <row r="39735" spans="22:26">
      <c r="V39735" s="288"/>
      <c r="W39735" s="287"/>
      <c r="Z39735" s="289"/>
    </row>
    <row r="39736" spans="22:26">
      <c r="V39736" s="288"/>
      <c r="W39736" s="287"/>
      <c r="Z39736" s="289"/>
    </row>
    <row r="39737" spans="22:26">
      <c r="V39737" s="288"/>
      <c r="W39737" s="287"/>
      <c r="Z39737" s="289"/>
    </row>
    <row r="39738" spans="22:26">
      <c r="V39738" s="288"/>
      <c r="W39738" s="287"/>
      <c r="Z39738" s="289"/>
    </row>
    <row r="39739" spans="22:26">
      <c r="V39739" s="288"/>
      <c r="W39739" s="287"/>
      <c r="Z39739" s="289"/>
    </row>
    <row r="39740" spans="22:26">
      <c r="V39740" s="288"/>
      <c r="W39740" s="287"/>
      <c r="Z39740" s="289"/>
    </row>
    <row r="39741" spans="22:26">
      <c r="V39741" s="288"/>
      <c r="W39741" s="287"/>
      <c r="Z39741" s="289"/>
    </row>
    <row r="39742" spans="22:26">
      <c r="V39742" s="288"/>
      <c r="W39742" s="287"/>
      <c r="Z39742" s="289"/>
    </row>
    <row r="39743" spans="22:26">
      <c r="V39743" s="288"/>
      <c r="W39743" s="287"/>
      <c r="Z39743" s="289"/>
    </row>
    <row r="39744" spans="22:26">
      <c r="V39744" s="288"/>
      <c r="W39744" s="287"/>
      <c r="Z39744" s="289"/>
    </row>
    <row r="39745" spans="22:26">
      <c r="V39745" s="288"/>
      <c r="W39745" s="287"/>
      <c r="Z39745" s="289"/>
    </row>
    <row r="39746" spans="22:26">
      <c r="V39746" s="288"/>
      <c r="W39746" s="287"/>
      <c r="Z39746" s="289"/>
    </row>
    <row r="39747" spans="22:26">
      <c r="V39747" s="288"/>
      <c r="W39747" s="287"/>
      <c r="Z39747" s="289"/>
    </row>
    <row r="39748" spans="22:26">
      <c r="V39748" s="288"/>
      <c r="W39748" s="287"/>
      <c r="Z39748" s="289"/>
    </row>
    <row r="39749" spans="22:26">
      <c r="V39749" s="288"/>
      <c r="W39749" s="287"/>
      <c r="Z39749" s="289"/>
    </row>
    <row r="39750" spans="22:26">
      <c r="V39750" s="288"/>
      <c r="W39750" s="287"/>
      <c r="Z39750" s="289"/>
    </row>
    <row r="39751" spans="22:26">
      <c r="V39751" s="288"/>
      <c r="W39751" s="287"/>
      <c r="Z39751" s="289"/>
    </row>
    <row r="39752" spans="22:26">
      <c r="V39752" s="288"/>
      <c r="W39752" s="287"/>
      <c r="Z39752" s="289"/>
    </row>
    <row r="39753" spans="22:26">
      <c r="V39753" s="288"/>
      <c r="W39753" s="287"/>
      <c r="Z39753" s="289"/>
    </row>
    <row r="39754" spans="22:26">
      <c r="V39754" s="288"/>
      <c r="W39754" s="287"/>
      <c r="Z39754" s="289"/>
    </row>
    <row r="39755" spans="22:26">
      <c r="V39755" s="288"/>
      <c r="W39755" s="287"/>
      <c r="Z39755" s="289"/>
    </row>
    <row r="39756" spans="22:26">
      <c r="V39756" s="288"/>
      <c r="W39756" s="287"/>
      <c r="Z39756" s="289"/>
    </row>
    <row r="39757" spans="22:26">
      <c r="V39757" s="288"/>
      <c r="W39757" s="287"/>
      <c r="Z39757" s="289"/>
    </row>
    <row r="39758" spans="22:26">
      <c r="V39758" s="288"/>
      <c r="W39758" s="287"/>
      <c r="Z39758" s="289"/>
    </row>
    <row r="39759" spans="22:26">
      <c r="V39759" s="288"/>
      <c r="W39759" s="287"/>
      <c r="Z39759" s="289"/>
    </row>
    <row r="39760" spans="22:26">
      <c r="V39760" s="288"/>
      <c r="W39760" s="287"/>
      <c r="Z39760" s="289"/>
    </row>
    <row r="39761" spans="22:26">
      <c r="V39761" s="288"/>
      <c r="W39761" s="287"/>
      <c r="Z39761" s="289"/>
    </row>
    <row r="39762" spans="22:26">
      <c r="V39762" s="288"/>
      <c r="W39762" s="287"/>
      <c r="Z39762" s="289"/>
    </row>
    <row r="39763" spans="22:26">
      <c r="V39763" s="288"/>
      <c r="W39763" s="287"/>
      <c r="Z39763" s="289"/>
    </row>
    <row r="39764" spans="22:26">
      <c r="V39764" s="288"/>
      <c r="W39764" s="287"/>
      <c r="Z39764" s="289"/>
    </row>
    <row r="39765" spans="22:26">
      <c r="V39765" s="288"/>
      <c r="W39765" s="287"/>
      <c r="Z39765" s="289"/>
    </row>
    <row r="39766" spans="22:26">
      <c r="V39766" s="288"/>
      <c r="W39766" s="287"/>
      <c r="Z39766" s="289"/>
    </row>
    <row r="39767" spans="22:26">
      <c r="V39767" s="288"/>
      <c r="W39767" s="287"/>
      <c r="Z39767" s="289"/>
    </row>
    <row r="39768" spans="22:26">
      <c r="V39768" s="288"/>
      <c r="W39768" s="287"/>
      <c r="Z39768" s="289"/>
    </row>
    <row r="39769" spans="22:26">
      <c r="V39769" s="288"/>
      <c r="W39769" s="287"/>
      <c r="Z39769" s="289"/>
    </row>
    <row r="39770" spans="22:26">
      <c r="V39770" s="288"/>
      <c r="W39770" s="287"/>
      <c r="Z39770" s="289"/>
    </row>
    <row r="39771" spans="22:26">
      <c r="V39771" s="288"/>
      <c r="W39771" s="287"/>
      <c r="Z39771" s="289"/>
    </row>
    <row r="39772" spans="22:26">
      <c r="V39772" s="288"/>
      <c r="W39772" s="287"/>
      <c r="Z39772" s="289"/>
    </row>
    <row r="39773" spans="22:26">
      <c r="V39773" s="288"/>
      <c r="W39773" s="287"/>
      <c r="Z39773" s="289"/>
    </row>
    <row r="39774" spans="22:26">
      <c r="V39774" s="288"/>
      <c r="W39774" s="287"/>
      <c r="Z39774" s="289"/>
    </row>
    <row r="39775" spans="22:26">
      <c r="V39775" s="288"/>
      <c r="W39775" s="287"/>
      <c r="Z39775" s="289"/>
    </row>
    <row r="39776" spans="22:26">
      <c r="V39776" s="288"/>
      <c r="W39776" s="287"/>
      <c r="Z39776" s="289"/>
    </row>
    <row r="39777" spans="22:26">
      <c r="V39777" s="288"/>
      <c r="W39777" s="287"/>
      <c r="Z39777" s="289"/>
    </row>
    <row r="39778" spans="22:26">
      <c r="V39778" s="288"/>
      <c r="W39778" s="287"/>
      <c r="Z39778" s="289"/>
    </row>
    <row r="39779" spans="22:26">
      <c r="V39779" s="288"/>
      <c r="W39779" s="287"/>
      <c r="Z39779" s="289"/>
    </row>
    <row r="39780" spans="22:26">
      <c r="V39780" s="288"/>
      <c r="W39780" s="287"/>
      <c r="Z39780" s="289"/>
    </row>
    <row r="39781" spans="22:26">
      <c r="V39781" s="288"/>
      <c r="W39781" s="287"/>
      <c r="Z39781" s="289"/>
    </row>
    <row r="39782" spans="22:26">
      <c r="V39782" s="288"/>
      <c r="W39782" s="287"/>
      <c r="Z39782" s="289"/>
    </row>
    <row r="39783" spans="22:26">
      <c r="V39783" s="288"/>
      <c r="W39783" s="287"/>
      <c r="Z39783" s="289"/>
    </row>
    <row r="39784" spans="22:26">
      <c r="V39784" s="288"/>
      <c r="W39784" s="287"/>
      <c r="Z39784" s="289"/>
    </row>
    <row r="39785" spans="22:26">
      <c r="V39785" s="288"/>
      <c r="W39785" s="287"/>
      <c r="Z39785" s="289"/>
    </row>
    <row r="39786" spans="22:26">
      <c r="V39786" s="288"/>
      <c r="W39786" s="287"/>
      <c r="Z39786" s="289"/>
    </row>
    <row r="39787" spans="22:26">
      <c r="V39787" s="288"/>
      <c r="W39787" s="287"/>
      <c r="Z39787" s="289"/>
    </row>
    <row r="39788" spans="22:26">
      <c r="V39788" s="288"/>
      <c r="W39788" s="287"/>
      <c r="Z39788" s="289"/>
    </row>
    <row r="39789" spans="22:26">
      <c r="V39789" s="288"/>
      <c r="W39789" s="287"/>
      <c r="Z39789" s="289"/>
    </row>
    <row r="39790" spans="22:26">
      <c r="V39790" s="288"/>
      <c r="W39790" s="287"/>
      <c r="Z39790" s="289"/>
    </row>
    <row r="39791" spans="22:26">
      <c r="V39791" s="288"/>
      <c r="W39791" s="287"/>
      <c r="Z39791" s="289"/>
    </row>
    <row r="39792" spans="22:26">
      <c r="V39792" s="288"/>
      <c r="W39792" s="287"/>
      <c r="Z39792" s="289"/>
    </row>
    <row r="39793" spans="22:26">
      <c r="V39793" s="288"/>
      <c r="W39793" s="287"/>
      <c r="Z39793" s="289"/>
    </row>
    <row r="39794" spans="22:26">
      <c r="V39794" s="288"/>
      <c r="W39794" s="287"/>
      <c r="Z39794" s="289"/>
    </row>
    <row r="39795" spans="22:26">
      <c r="V39795" s="288"/>
      <c r="W39795" s="287"/>
      <c r="Z39795" s="289"/>
    </row>
    <row r="39796" spans="22:26">
      <c r="V39796" s="288"/>
      <c r="W39796" s="287"/>
      <c r="Z39796" s="289"/>
    </row>
    <row r="39797" spans="22:26">
      <c r="V39797" s="288"/>
      <c r="W39797" s="287"/>
      <c r="Z39797" s="289"/>
    </row>
    <row r="39798" spans="22:26">
      <c r="V39798" s="288"/>
      <c r="W39798" s="287"/>
      <c r="Z39798" s="289"/>
    </row>
    <row r="39799" spans="22:26">
      <c r="V39799" s="288"/>
      <c r="W39799" s="287"/>
      <c r="Z39799" s="289"/>
    </row>
    <row r="39800" spans="22:26">
      <c r="V39800" s="288"/>
      <c r="W39800" s="287"/>
      <c r="Z39800" s="289"/>
    </row>
    <row r="39801" spans="22:26">
      <c r="V39801" s="288"/>
      <c r="W39801" s="287"/>
      <c r="Z39801" s="289"/>
    </row>
    <row r="39802" spans="22:26">
      <c r="V39802" s="288"/>
      <c r="W39802" s="287"/>
      <c r="Z39802" s="289"/>
    </row>
    <row r="39803" spans="22:26">
      <c r="V39803" s="288"/>
      <c r="W39803" s="287"/>
      <c r="Z39803" s="289"/>
    </row>
    <row r="39804" spans="22:26">
      <c r="V39804" s="288"/>
      <c r="W39804" s="287"/>
      <c r="Z39804" s="289"/>
    </row>
    <row r="39805" spans="22:26">
      <c r="V39805" s="288"/>
      <c r="W39805" s="287"/>
      <c r="Z39805" s="289"/>
    </row>
    <row r="39806" spans="22:26">
      <c r="V39806" s="288"/>
      <c r="W39806" s="287"/>
      <c r="Z39806" s="289"/>
    </row>
    <row r="39807" spans="22:26">
      <c r="V39807" s="288"/>
      <c r="W39807" s="287"/>
      <c r="Z39807" s="289"/>
    </row>
    <row r="39808" spans="22:26">
      <c r="V39808" s="288"/>
      <c r="W39808" s="287"/>
      <c r="Z39808" s="289"/>
    </row>
    <row r="39809" spans="22:26">
      <c r="V39809" s="288"/>
      <c r="W39809" s="287"/>
      <c r="Z39809" s="289"/>
    </row>
    <row r="39810" spans="22:26">
      <c r="V39810" s="288"/>
      <c r="W39810" s="287"/>
      <c r="Z39810" s="289"/>
    </row>
    <row r="39811" spans="22:26">
      <c r="V39811" s="288"/>
      <c r="W39811" s="287"/>
      <c r="Z39811" s="289"/>
    </row>
    <row r="39812" spans="22:26">
      <c r="V39812" s="288"/>
      <c r="W39812" s="287"/>
      <c r="Z39812" s="289"/>
    </row>
    <row r="39813" spans="22:26">
      <c r="V39813" s="288"/>
      <c r="W39813" s="287"/>
      <c r="Z39813" s="289"/>
    </row>
    <row r="39814" spans="22:26">
      <c r="V39814" s="288"/>
      <c r="W39814" s="287"/>
      <c r="Z39814" s="289"/>
    </row>
    <row r="39815" spans="22:26">
      <c r="V39815" s="288"/>
      <c r="W39815" s="287"/>
      <c r="Z39815" s="289"/>
    </row>
    <row r="39816" spans="22:26">
      <c r="V39816" s="288"/>
      <c r="W39816" s="287"/>
      <c r="Z39816" s="289"/>
    </row>
    <row r="39817" spans="22:26">
      <c r="V39817" s="288"/>
      <c r="W39817" s="287"/>
      <c r="Z39817" s="289"/>
    </row>
    <row r="39818" spans="22:26">
      <c r="V39818" s="288"/>
      <c r="W39818" s="287"/>
      <c r="Z39818" s="289"/>
    </row>
    <row r="39819" spans="22:26">
      <c r="V39819" s="288"/>
      <c r="W39819" s="287"/>
      <c r="Z39819" s="289"/>
    </row>
    <row r="39820" spans="22:26">
      <c r="V39820" s="288"/>
      <c r="W39820" s="287"/>
      <c r="Z39820" s="289"/>
    </row>
    <row r="39821" spans="22:26">
      <c r="V39821" s="288"/>
      <c r="W39821" s="287"/>
      <c r="Z39821" s="289"/>
    </row>
    <row r="39822" spans="22:26">
      <c r="V39822" s="288"/>
      <c r="W39822" s="287"/>
      <c r="Z39822" s="289"/>
    </row>
    <row r="39823" spans="22:26">
      <c r="V39823" s="288"/>
      <c r="W39823" s="287"/>
      <c r="Z39823" s="289"/>
    </row>
    <row r="39824" spans="22:26">
      <c r="V39824" s="288"/>
      <c r="W39824" s="287"/>
      <c r="Z39824" s="289"/>
    </row>
    <row r="39825" spans="22:26">
      <c r="V39825" s="288"/>
      <c r="W39825" s="287"/>
      <c r="Z39825" s="289"/>
    </row>
    <row r="39826" spans="22:26">
      <c r="V39826" s="288"/>
      <c r="W39826" s="287"/>
      <c r="Z39826" s="289"/>
    </row>
    <row r="39827" spans="22:26">
      <c r="V39827" s="288"/>
      <c r="W39827" s="287"/>
      <c r="Z39827" s="289"/>
    </row>
    <row r="39828" spans="22:26">
      <c r="V39828" s="288"/>
      <c r="W39828" s="287"/>
      <c r="Z39828" s="289"/>
    </row>
    <row r="39829" spans="22:26">
      <c r="V39829" s="288"/>
      <c r="W39829" s="287"/>
      <c r="Z39829" s="289"/>
    </row>
    <row r="39830" spans="22:26">
      <c r="V39830" s="288"/>
      <c r="W39830" s="287"/>
      <c r="Z39830" s="289"/>
    </row>
    <row r="39831" spans="22:26">
      <c r="V39831" s="288"/>
      <c r="W39831" s="287"/>
      <c r="Z39831" s="289"/>
    </row>
    <row r="39832" spans="22:26">
      <c r="V39832" s="288"/>
      <c r="W39832" s="287"/>
      <c r="Z39832" s="289"/>
    </row>
    <row r="39833" spans="22:26">
      <c r="V39833" s="288"/>
      <c r="W39833" s="287"/>
      <c r="Z39833" s="289"/>
    </row>
    <row r="39834" spans="22:26">
      <c r="V39834" s="288"/>
      <c r="W39834" s="287"/>
      <c r="Z39834" s="289"/>
    </row>
    <row r="39835" spans="22:26">
      <c r="V39835" s="288"/>
      <c r="W39835" s="287"/>
      <c r="Z39835" s="289"/>
    </row>
    <row r="39836" spans="22:26">
      <c r="V39836" s="288"/>
      <c r="W39836" s="287"/>
      <c r="Z39836" s="289"/>
    </row>
    <row r="39837" spans="22:26">
      <c r="V39837" s="288"/>
      <c r="W39837" s="287"/>
      <c r="Z39837" s="289"/>
    </row>
    <row r="39838" spans="22:26">
      <c r="V39838" s="288"/>
      <c r="W39838" s="287"/>
      <c r="Z39838" s="289"/>
    </row>
    <row r="39839" spans="22:26">
      <c r="V39839" s="288"/>
      <c r="W39839" s="287"/>
      <c r="Z39839" s="289"/>
    </row>
    <row r="39840" spans="22:26">
      <c r="V39840" s="288"/>
      <c r="W39840" s="287"/>
      <c r="Z39840" s="289"/>
    </row>
    <row r="39841" spans="22:26">
      <c r="V39841" s="288"/>
      <c r="W39841" s="287"/>
      <c r="Z39841" s="289"/>
    </row>
    <row r="39842" spans="22:26">
      <c r="V39842" s="288"/>
      <c r="W39842" s="287"/>
      <c r="Z39842" s="289"/>
    </row>
    <row r="39843" spans="22:26">
      <c r="V39843" s="288"/>
      <c r="W39843" s="287"/>
      <c r="Z39843" s="289"/>
    </row>
    <row r="39844" spans="22:26">
      <c r="V39844" s="288"/>
      <c r="W39844" s="287"/>
      <c r="Z39844" s="289"/>
    </row>
    <row r="39845" spans="22:26">
      <c r="V39845" s="288"/>
      <c r="W39845" s="287"/>
      <c r="Z39845" s="289"/>
    </row>
    <row r="39846" spans="22:26">
      <c r="V39846" s="288"/>
      <c r="W39846" s="287"/>
      <c r="Z39846" s="289"/>
    </row>
    <row r="39847" spans="22:26">
      <c r="V39847" s="288"/>
      <c r="W39847" s="287"/>
      <c r="Z39847" s="289"/>
    </row>
    <row r="39848" spans="22:26">
      <c r="V39848" s="288"/>
      <c r="W39848" s="287"/>
      <c r="Z39848" s="289"/>
    </row>
    <row r="39849" spans="22:26">
      <c r="V39849" s="288"/>
      <c r="W39849" s="287"/>
      <c r="Z39849" s="289"/>
    </row>
    <row r="39850" spans="22:26">
      <c r="V39850" s="288"/>
      <c r="W39850" s="287"/>
      <c r="Z39850" s="289"/>
    </row>
    <row r="39851" spans="22:26">
      <c r="V39851" s="288"/>
      <c r="W39851" s="287"/>
      <c r="Z39851" s="289"/>
    </row>
    <row r="39852" spans="22:26">
      <c r="V39852" s="288"/>
      <c r="W39852" s="287"/>
      <c r="Z39852" s="289"/>
    </row>
    <row r="39853" spans="22:26">
      <c r="V39853" s="288"/>
      <c r="W39853" s="287"/>
      <c r="Z39853" s="289"/>
    </row>
    <row r="39854" spans="22:26">
      <c r="V39854" s="288"/>
      <c r="W39854" s="287"/>
      <c r="Z39854" s="289"/>
    </row>
    <row r="39855" spans="22:26">
      <c r="V39855" s="288"/>
      <c r="W39855" s="287"/>
      <c r="Z39855" s="289"/>
    </row>
    <row r="39856" spans="22:26">
      <c r="V39856" s="288"/>
      <c r="W39856" s="287"/>
      <c r="Z39856" s="289"/>
    </row>
    <row r="39857" spans="22:26">
      <c r="V39857" s="288"/>
      <c r="W39857" s="287"/>
      <c r="Z39857" s="289"/>
    </row>
    <row r="39858" spans="22:26">
      <c r="V39858" s="288"/>
      <c r="W39858" s="287"/>
      <c r="Z39858" s="289"/>
    </row>
    <row r="39859" spans="22:26">
      <c r="V39859" s="288"/>
      <c r="W39859" s="287"/>
      <c r="Z39859" s="289"/>
    </row>
    <row r="39860" spans="22:26">
      <c r="V39860" s="288"/>
      <c r="W39860" s="287"/>
      <c r="Z39860" s="289"/>
    </row>
    <row r="39861" spans="22:26">
      <c r="V39861" s="288"/>
      <c r="W39861" s="287"/>
      <c r="Z39861" s="289"/>
    </row>
    <row r="39862" spans="22:26">
      <c r="V39862" s="288"/>
      <c r="W39862" s="287"/>
      <c r="Z39862" s="289"/>
    </row>
    <row r="39863" spans="22:26">
      <c r="V39863" s="288"/>
      <c r="W39863" s="287"/>
      <c r="Z39863" s="289"/>
    </row>
    <row r="39864" spans="22:26">
      <c r="V39864" s="288"/>
      <c r="W39864" s="287"/>
      <c r="Z39864" s="289"/>
    </row>
    <row r="39865" spans="22:26">
      <c r="V39865" s="288"/>
      <c r="W39865" s="287"/>
      <c r="Z39865" s="289"/>
    </row>
    <row r="39866" spans="22:26">
      <c r="V39866" s="288"/>
      <c r="W39866" s="287"/>
      <c r="Z39866" s="289"/>
    </row>
    <row r="39867" spans="22:26">
      <c r="V39867" s="288"/>
      <c r="W39867" s="287"/>
      <c r="Z39867" s="289"/>
    </row>
    <row r="39868" spans="22:26">
      <c r="V39868" s="288"/>
      <c r="W39868" s="287"/>
      <c r="Z39868" s="289"/>
    </row>
    <row r="39869" spans="22:26">
      <c r="V39869" s="288"/>
      <c r="W39869" s="287"/>
      <c r="Z39869" s="289"/>
    </row>
    <row r="39870" spans="22:26">
      <c r="V39870" s="288"/>
      <c r="W39870" s="287"/>
      <c r="Z39870" s="289"/>
    </row>
    <row r="39871" spans="22:26">
      <c r="V39871" s="288"/>
      <c r="W39871" s="287"/>
      <c r="Z39871" s="289"/>
    </row>
    <row r="39872" spans="22:26">
      <c r="V39872" s="288"/>
      <c r="W39872" s="287"/>
      <c r="Z39872" s="289"/>
    </row>
    <row r="39873" spans="22:26">
      <c r="V39873" s="288"/>
      <c r="W39873" s="287"/>
      <c r="Z39873" s="289"/>
    </row>
    <row r="39874" spans="22:26">
      <c r="V39874" s="288"/>
      <c r="W39874" s="287"/>
      <c r="Z39874" s="289"/>
    </row>
    <row r="39875" spans="22:26">
      <c r="V39875" s="288"/>
      <c r="W39875" s="287"/>
      <c r="Z39875" s="289"/>
    </row>
    <row r="39876" spans="22:26">
      <c r="V39876" s="288"/>
      <c r="W39876" s="287"/>
      <c r="Z39876" s="289"/>
    </row>
    <row r="39877" spans="22:26">
      <c r="V39877" s="288"/>
      <c r="W39877" s="287"/>
      <c r="Z39877" s="289"/>
    </row>
    <row r="39878" spans="22:26">
      <c r="V39878" s="288"/>
      <c r="W39878" s="287"/>
      <c r="Z39878" s="289"/>
    </row>
    <row r="39879" spans="22:26">
      <c r="V39879" s="288"/>
      <c r="W39879" s="287"/>
      <c r="Z39879" s="289"/>
    </row>
    <row r="39880" spans="22:26">
      <c r="V39880" s="288"/>
      <c r="W39880" s="287"/>
      <c r="Z39880" s="289"/>
    </row>
    <row r="39881" spans="22:26">
      <c r="V39881" s="288"/>
      <c r="W39881" s="287"/>
      <c r="Z39881" s="289"/>
    </row>
    <row r="39882" spans="22:26">
      <c r="V39882" s="288"/>
      <c r="W39882" s="287"/>
      <c r="Z39882" s="289"/>
    </row>
    <row r="39883" spans="22:26">
      <c r="V39883" s="288"/>
      <c r="W39883" s="287"/>
      <c r="Z39883" s="289"/>
    </row>
    <row r="39884" spans="22:26">
      <c r="V39884" s="288"/>
      <c r="W39884" s="287"/>
      <c r="Z39884" s="289"/>
    </row>
    <row r="39885" spans="22:26">
      <c r="V39885" s="288"/>
      <c r="W39885" s="287"/>
      <c r="Z39885" s="289"/>
    </row>
    <row r="39886" spans="22:26">
      <c r="V39886" s="288"/>
      <c r="W39886" s="287"/>
      <c r="Z39886" s="289"/>
    </row>
    <row r="39887" spans="22:26">
      <c r="V39887" s="288"/>
      <c r="W39887" s="287"/>
      <c r="Z39887" s="289"/>
    </row>
    <row r="39888" spans="22:26">
      <c r="V39888" s="288"/>
      <c r="W39888" s="287"/>
      <c r="Z39888" s="289"/>
    </row>
    <row r="39889" spans="22:26">
      <c r="V39889" s="288"/>
      <c r="W39889" s="287"/>
      <c r="Z39889" s="289"/>
    </row>
    <row r="39890" spans="22:26">
      <c r="V39890" s="288"/>
      <c r="W39890" s="287"/>
      <c r="Z39890" s="289"/>
    </row>
    <row r="39891" spans="22:26">
      <c r="V39891" s="288"/>
      <c r="W39891" s="287"/>
      <c r="Z39891" s="289"/>
    </row>
    <row r="39892" spans="22:26">
      <c r="V39892" s="288"/>
      <c r="W39892" s="287"/>
      <c r="Z39892" s="289"/>
    </row>
    <row r="39893" spans="22:26">
      <c r="V39893" s="288"/>
      <c r="W39893" s="287"/>
      <c r="Z39893" s="289"/>
    </row>
    <row r="39894" spans="22:26">
      <c r="V39894" s="288"/>
      <c r="W39894" s="287"/>
      <c r="Z39894" s="289"/>
    </row>
    <row r="39895" spans="22:26">
      <c r="V39895" s="288"/>
      <c r="W39895" s="287"/>
      <c r="Z39895" s="289"/>
    </row>
    <row r="39896" spans="22:26">
      <c r="V39896" s="288"/>
      <c r="W39896" s="287"/>
      <c r="Z39896" s="289"/>
    </row>
    <row r="39897" spans="22:26">
      <c r="V39897" s="288"/>
      <c r="W39897" s="287"/>
      <c r="Z39897" s="289"/>
    </row>
    <row r="39898" spans="22:26">
      <c r="V39898" s="288"/>
      <c r="W39898" s="287"/>
      <c r="Z39898" s="289"/>
    </row>
    <row r="39899" spans="22:26">
      <c r="V39899" s="288"/>
      <c r="W39899" s="287"/>
      <c r="Z39899" s="289"/>
    </row>
    <row r="39900" spans="22:26">
      <c r="V39900" s="288"/>
      <c r="W39900" s="287"/>
      <c r="Z39900" s="289"/>
    </row>
    <row r="39901" spans="22:26">
      <c r="V39901" s="288"/>
      <c r="W39901" s="287"/>
      <c r="Z39901" s="289"/>
    </row>
    <row r="39902" spans="22:26">
      <c r="V39902" s="288"/>
      <c r="W39902" s="287"/>
      <c r="Z39902" s="289"/>
    </row>
    <row r="39903" spans="22:26">
      <c r="V39903" s="288"/>
      <c r="W39903" s="287"/>
      <c r="Z39903" s="289"/>
    </row>
    <row r="39904" spans="22:26">
      <c r="V39904" s="288"/>
      <c r="W39904" s="287"/>
      <c r="Z39904" s="289"/>
    </row>
    <row r="39905" spans="22:26">
      <c r="V39905" s="288"/>
      <c r="W39905" s="287"/>
      <c r="Z39905" s="289"/>
    </row>
    <row r="39906" spans="22:26">
      <c r="V39906" s="288"/>
      <c r="W39906" s="287"/>
      <c r="Z39906" s="289"/>
    </row>
    <row r="39907" spans="22:26">
      <c r="V39907" s="288"/>
      <c r="W39907" s="287"/>
      <c r="Z39907" s="289"/>
    </row>
    <row r="39908" spans="22:26">
      <c r="V39908" s="288"/>
      <c r="W39908" s="287"/>
      <c r="Z39908" s="289"/>
    </row>
    <row r="39909" spans="22:26">
      <c r="V39909" s="288"/>
      <c r="W39909" s="287"/>
      <c r="Z39909" s="289"/>
    </row>
    <row r="39910" spans="22:26">
      <c r="V39910" s="288"/>
      <c r="W39910" s="287"/>
      <c r="Z39910" s="289"/>
    </row>
    <row r="39911" spans="22:26">
      <c r="V39911" s="288"/>
      <c r="W39911" s="287"/>
      <c r="Z39911" s="289"/>
    </row>
    <row r="39912" spans="22:26">
      <c r="V39912" s="288"/>
      <c r="W39912" s="287"/>
      <c r="Z39912" s="289"/>
    </row>
    <row r="39913" spans="22:26">
      <c r="V39913" s="288"/>
      <c r="W39913" s="287"/>
      <c r="Z39913" s="289"/>
    </row>
    <row r="39914" spans="22:26">
      <c r="V39914" s="288"/>
      <c r="W39914" s="287"/>
      <c r="Z39914" s="289"/>
    </row>
    <row r="39915" spans="22:26">
      <c r="V39915" s="288"/>
      <c r="W39915" s="287"/>
      <c r="Z39915" s="289"/>
    </row>
    <row r="39916" spans="22:26">
      <c r="V39916" s="288"/>
      <c r="W39916" s="287"/>
      <c r="Z39916" s="289"/>
    </row>
    <row r="39917" spans="22:26">
      <c r="V39917" s="288"/>
      <c r="W39917" s="287"/>
      <c r="Z39917" s="289"/>
    </row>
    <row r="39918" spans="22:26">
      <c r="V39918" s="288"/>
      <c r="W39918" s="287"/>
      <c r="Z39918" s="289"/>
    </row>
    <row r="39919" spans="22:26">
      <c r="V39919" s="288"/>
      <c r="W39919" s="287"/>
      <c r="Z39919" s="289"/>
    </row>
    <row r="39920" spans="22:26">
      <c r="V39920" s="288"/>
      <c r="W39920" s="287"/>
      <c r="Z39920" s="289"/>
    </row>
    <row r="39921" spans="22:26">
      <c r="V39921" s="288"/>
      <c r="W39921" s="287"/>
      <c r="Z39921" s="289"/>
    </row>
    <row r="39922" spans="22:26">
      <c r="V39922" s="288"/>
      <c r="W39922" s="287"/>
      <c r="Z39922" s="289"/>
    </row>
    <row r="39923" spans="22:26">
      <c r="V39923" s="288"/>
      <c r="W39923" s="287"/>
      <c r="Z39923" s="289"/>
    </row>
    <row r="39924" spans="22:26">
      <c r="V39924" s="288"/>
      <c r="W39924" s="287"/>
      <c r="Z39924" s="289"/>
    </row>
    <row r="39925" spans="22:26">
      <c r="V39925" s="288"/>
      <c r="W39925" s="287"/>
      <c r="Z39925" s="289"/>
    </row>
    <row r="39926" spans="22:26">
      <c r="V39926" s="288"/>
      <c r="W39926" s="287"/>
      <c r="Z39926" s="289"/>
    </row>
    <row r="39927" spans="22:26">
      <c r="V39927" s="288"/>
      <c r="W39927" s="287"/>
      <c r="Z39927" s="289"/>
    </row>
    <row r="39928" spans="22:26">
      <c r="V39928" s="288"/>
      <c r="W39928" s="287"/>
      <c r="Z39928" s="289"/>
    </row>
    <row r="39929" spans="22:26">
      <c r="V39929" s="288"/>
      <c r="W39929" s="287"/>
      <c r="Z39929" s="289"/>
    </row>
    <row r="39930" spans="22:26">
      <c r="V39930" s="288"/>
      <c r="W39930" s="287"/>
      <c r="Z39930" s="289"/>
    </row>
    <row r="39931" spans="22:26">
      <c r="V39931" s="288"/>
      <c r="W39931" s="287"/>
      <c r="Z39931" s="289"/>
    </row>
    <row r="39932" spans="22:26">
      <c r="V39932" s="288"/>
      <c r="W39932" s="287"/>
      <c r="Z39932" s="289"/>
    </row>
    <row r="39933" spans="22:26">
      <c r="V39933" s="288"/>
      <c r="W39933" s="287"/>
      <c r="Z39933" s="289"/>
    </row>
    <row r="39934" spans="22:26">
      <c r="V39934" s="288"/>
      <c r="W39934" s="287"/>
      <c r="Z39934" s="289"/>
    </row>
    <row r="39935" spans="22:26">
      <c r="V39935" s="288"/>
      <c r="W39935" s="287"/>
      <c r="Z39935" s="289"/>
    </row>
    <row r="39936" spans="22:26">
      <c r="V39936" s="288"/>
      <c r="W39936" s="287"/>
      <c r="Z39936" s="289"/>
    </row>
    <row r="39937" spans="22:26">
      <c r="V39937" s="288"/>
      <c r="W39937" s="287"/>
      <c r="Z39937" s="289"/>
    </row>
    <row r="39938" spans="22:26">
      <c r="V39938" s="288"/>
      <c r="W39938" s="287"/>
      <c r="Z39938" s="289"/>
    </row>
    <row r="39939" spans="22:26">
      <c r="V39939" s="288"/>
      <c r="W39939" s="287"/>
      <c r="Z39939" s="289"/>
    </row>
    <row r="39940" spans="22:26">
      <c r="V39940" s="288"/>
      <c r="W39940" s="287"/>
      <c r="Z39940" s="289"/>
    </row>
    <row r="39941" spans="22:26">
      <c r="V39941" s="288"/>
      <c r="W39941" s="287"/>
      <c r="Z39941" s="289"/>
    </row>
    <row r="39942" spans="22:26">
      <c r="V39942" s="288"/>
      <c r="W39942" s="287"/>
      <c r="Z39942" s="289"/>
    </row>
    <row r="39943" spans="22:26">
      <c r="V39943" s="288"/>
      <c r="W39943" s="287"/>
      <c r="Z39943" s="289"/>
    </row>
    <row r="39944" spans="22:26">
      <c r="V39944" s="288"/>
      <c r="W39944" s="287"/>
      <c r="Z39944" s="289"/>
    </row>
    <row r="39945" spans="22:26">
      <c r="V39945" s="288"/>
      <c r="W39945" s="287"/>
      <c r="Z39945" s="289"/>
    </row>
    <row r="39946" spans="22:26">
      <c r="V39946" s="288"/>
      <c r="W39946" s="287"/>
      <c r="Z39946" s="289"/>
    </row>
    <row r="39947" spans="22:26">
      <c r="V39947" s="288"/>
      <c r="W39947" s="287"/>
      <c r="Z39947" s="289"/>
    </row>
    <row r="39948" spans="22:26">
      <c r="V39948" s="288"/>
      <c r="W39948" s="287"/>
      <c r="Z39948" s="289"/>
    </row>
    <row r="39949" spans="22:26">
      <c r="V39949" s="288"/>
      <c r="W39949" s="287"/>
      <c r="Z39949" s="289"/>
    </row>
    <row r="39950" spans="22:26">
      <c r="V39950" s="288"/>
      <c r="W39950" s="287"/>
      <c r="Z39950" s="289"/>
    </row>
    <row r="39951" spans="22:26">
      <c r="V39951" s="288"/>
      <c r="W39951" s="287"/>
      <c r="Z39951" s="289"/>
    </row>
    <row r="39952" spans="22:26">
      <c r="V39952" s="288"/>
      <c r="W39952" s="287"/>
      <c r="Z39952" s="289"/>
    </row>
    <row r="39953" spans="22:26">
      <c r="V39953" s="288"/>
      <c r="W39953" s="287"/>
      <c r="Z39953" s="289"/>
    </row>
    <row r="39954" spans="22:26">
      <c r="V39954" s="288"/>
      <c r="W39954" s="287"/>
      <c r="Z39954" s="289"/>
    </row>
    <row r="39955" spans="22:26">
      <c r="V39955" s="288"/>
      <c r="W39955" s="287"/>
      <c r="Z39955" s="289"/>
    </row>
    <row r="39956" spans="22:26">
      <c r="V39956" s="288"/>
      <c r="W39956" s="287"/>
      <c r="Z39956" s="289"/>
    </row>
    <row r="39957" spans="22:26">
      <c r="V39957" s="288"/>
      <c r="W39957" s="287"/>
      <c r="Z39957" s="289"/>
    </row>
    <row r="39958" spans="22:26">
      <c r="V39958" s="288"/>
      <c r="W39958" s="287"/>
      <c r="Z39958" s="289"/>
    </row>
    <row r="39959" spans="22:26">
      <c r="V39959" s="288"/>
      <c r="W39959" s="287"/>
      <c r="Z39959" s="289"/>
    </row>
    <row r="39960" spans="22:26">
      <c r="V39960" s="288"/>
      <c r="W39960" s="287"/>
      <c r="Z39960" s="289"/>
    </row>
    <row r="39961" spans="22:26">
      <c r="V39961" s="288"/>
      <c r="W39961" s="287"/>
      <c r="Z39961" s="289"/>
    </row>
    <row r="39962" spans="22:26">
      <c r="V39962" s="288"/>
      <c r="W39962" s="287"/>
      <c r="Z39962" s="289"/>
    </row>
    <row r="39963" spans="22:26">
      <c r="V39963" s="288"/>
      <c r="W39963" s="287"/>
      <c r="Z39963" s="289"/>
    </row>
    <row r="39964" spans="22:26">
      <c r="V39964" s="288"/>
      <c r="W39964" s="287"/>
      <c r="Z39964" s="289"/>
    </row>
    <row r="39965" spans="22:26">
      <c r="V39965" s="288"/>
      <c r="W39965" s="287"/>
      <c r="Z39965" s="289"/>
    </row>
    <row r="39966" spans="22:26">
      <c r="V39966" s="288"/>
      <c r="W39966" s="287"/>
      <c r="Z39966" s="289"/>
    </row>
    <row r="39967" spans="22:26">
      <c r="V39967" s="288"/>
      <c r="W39967" s="287"/>
      <c r="Z39967" s="289"/>
    </row>
    <row r="39968" spans="22:26">
      <c r="V39968" s="288"/>
      <c r="W39968" s="287"/>
      <c r="Z39968" s="289"/>
    </row>
    <row r="39969" spans="22:26">
      <c r="V39969" s="288"/>
      <c r="W39969" s="287"/>
      <c r="Z39969" s="289"/>
    </row>
    <row r="39970" spans="22:26">
      <c r="V39970" s="288"/>
      <c r="W39970" s="287"/>
      <c r="Z39970" s="289"/>
    </row>
    <row r="39971" spans="22:26">
      <c r="V39971" s="288"/>
      <c r="W39971" s="287"/>
      <c r="Z39971" s="289"/>
    </row>
    <row r="39972" spans="22:26">
      <c r="V39972" s="288"/>
      <c r="W39972" s="287"/>
      <c r="Z39972" s="289"/>
    </row>
    <row r="39973" spans="22:26">
      <c r="V39973" s="288"/>
      <c r="W39973" s="287"/>
      <c r="Z39973" s="289"/>
    </row>
    <row r="39974" spans="22:26">
      <c r="V39974" s="288"/>
      <c r="W39974" s="287"/>
      <c r="Z39974" s="289"/>
    </row>
    <row r="39975" spans="22:26">
      <c r="V39975" s="288"/>
      <c r="W39975" s="287"/>
      <c r="Z39975" s="289"/>
    </row>
    <row r="39976" spans="22:26">
      <c r="V39976" s="288"/>
      <c r="W39976" s="287"/>
      <c r="Z39976" s="289"/>
    </row>
    <row r="39977" spans="22:26">
      <c r="V39977" s="288"/>
      <c r="W39977" s="287"/>
      <c r="Z39977" s="289"/>
    </row>
    <row r="39978" spans="22:26">
      <c r="V39978" s="288"/>
      <c r="W39978" s="287"/>
      <c r="Z39978" s="289"/>
    </row>
    <row r="39979" spans="22:26">
      <c r="V39979" s="288"/>
      <c r="W39979" s="287"/>
      <c r="Z39979" s="289"/>
    </row>
    <row r="39980" spans="22:26">
      <c r="V39980" s="288"/>
      <c r="W39980" s="287"/>
      <c r="Z39980" s="289"/>
    </row>
    <row r="39981" spans="22:26">
      <c r="V39981" s="288"/>
      <c r="W39981" s="287"/>
      <c r="Z39981" s="289"/>
    </row>
    <row r="39982" spans="22:26">
      <c r="V39982" s="288"/>
      <c r="W39982" s="287"/>
      <c r="Z39982" s="289"/>
    </row>
    <row r="39983" spans="22:26">
      <c r="V39983" s="288"/>
      <c r="W39983" s="287"/>
      <c r="Z39983" s="289"/>
    </row>
    <row r="39984" spans="22:26">
      <c r="V39984" s="288"/>
      <c r="W39984" s="287"/>
      <c r="Z39984" s="289"/>
    </row>
    <row r="39985" spans="22:26">
      <c r="V39985" s="288"/>
      <c r="W39985" s="287"/>
      <c r="Z39985" s="289"/>
    </row>
    <row r="39986" spans="22:26">
      <c r="V39986" s="288"/>
      <c r="W39986" s="287"/>
      <c r="Z39986" s="289"/>
    </row>
    <row r="39987" spans="22:26">
      <c r="V39987" s="288"/>
      <c r="W39987" s="287"/>
      <c r="Z39987" s="289"/>
    </row>
    <row r="39988" spans="22:26">
      <c r="V39988" s="288"/>
      <c r="W39988" s="287"/>
      <c r="Z39988" s="289"/>
    </row>
    <row r="39989" spans="22:26">
      <c r="V39989" s="288"/>
      <c r="W39989" s="287"/>
      <c r="Z39989" s="289"/>
    </row>
    <row r="39990" spans="22:26">
      <c r="V39990" s="288"/>
      <c r="W39990" s="287"/>
      <c r="Z39990" s="289"/>
    </row>
    <row r="39991" spans="22:26">
      <c r="V39991" s="288"/>
      <c r="W39991" s="287"/>
      <c r="Z39991" s="289"/>
    </row>
    <row r="39992" spans="22:26">
      <c r="V39992" s="288"/>
      <c r="W39992" s="287"/>
      <c r="Z39992" s="289"/>
    </row>
    <row r="39993" spans="22:26">
      <c r="V39993" s="288"/>
      <c r="W39993" s="287"/>
      <c r="Z39993" s="289"/>
    </row>
    <row r="39994" spans="22:26">
      <c r="V39994" s="288"/>
      <c r="W39994" s="287"/>
      <c r="Z39994" s="289"/>
    </row>
    <row r="39995" spans="22:26">
      <c r="V39995" s="288"/>
      <c r="W39995" s="287"/>
      <c r="Z39995" s="289"/>
    </row>
    <row r="39996" spans="22:26">
      <c r="V39996" s="288"/>
      <c r="W39996" s="287"/>
      <c r="Z39996" s="289"/>
    </row>
    <row r="39997" spans="22:26">
      <c r="V39997" s="288"/>
      <c r="W39997" s="287"/>
      <c r="Z39997" s="289"/>
    </row>
    <row r="39998" spans="22:26">
      <c r="V39998" s="288"/>
      <c r="W39998" s="287"/>
      <c r="Z39998" s="289"/>
    </row>
    <row r="39999" spans="22:26">
      <c r="V39999" s="288"/>
      <c r="W39999" s="287"/>
      <c r="Z39999" s="289"/>
    </row>
    <row r="40000" spans="22:26">
      <c r="V40000" s="288"/>
      <c r="W40000" s="287"/>
      <c r="Z40000" s="289"/>
    </row>
    <row r="40001" spans="22:26">
      <c r="V40001" s="288"/>
      <c r="W40001" s="287"/>
      <c r="Z40001" s="289"/>
    </row>
    <row r="40002" spans="22:26">
      <c r="V40002" s="288"/>
      <c r="W40002" s="287"/>
      <c r="Z40002" s="289"/>
    </row>
    <row r="40003" spans="22:26">
      <c r="V40003" s="288"/>
      <c r="W40003" s="287"/>
      <c r="Z40003" s="289"/>
    </row>
    <row r="40004" spans="22:26">
      <c r="V40004" s="288"/>
      <c r="W40004" s="287"/>
      <c r="Z40004" s="289"/>
    </row>
    <row r="40005" spans="22:26">
      <c r="V40005" s="288"/>
      <c r="W40005" s="287"/>
      <c r="Z40005" s="289"/>
    </row>
    <row r="40006" spans="22:26">
      <c r="V40006" s="288"/>
      <c r="W40006" s="287"/>
      <c r="Z40006" s="289"/>
    </row>
    <row r="40007" spans="22:26">
      <c r="V40007" s="288"/>
      <c r="W40007" s="287"/>
      <c r="Z40007" s="289"/>
    </row>
    <row r="40008" spans="22:26">
      <c r="V40008" s="288"/>
      <c r="W40008" s="287"/>
      <c r="Z40008" s="289"/>
    </row>
    <row r="40009" spans="22:26">
      <c r="V40009" s="288"/>
      <c r="W40009" s="287"/>
      <c r="Z40009" s="289"/>
    </row>
    <row r="40010" spans="22:26">
      <c r="V40010" s="288"/>
      <c r="W40010" s="287"/>
      <c r="Z40010" s="289"/>
    </row>
    <row r="40011" spans="22:26">
      <c r="V40011" s="288"/>
      <c r="W40011" s="287"/>
      <c r="Z40011" s="289"/>
    </row>
    <row r="40012" spans="22:26">
      <c r="V40012" s="288"/>
      <c r="W40012" s="287"/>
      <c r="Z40012" s="289"/>
    </row>
    <row r="40013" spans="22:26">
      <c r="V40013" s="288"/>
      <c r="W40013" s="287"/>
      <c r="Z40013" s="289"/>
    </row>
    <row r="40014" spans="22:26">
      <c r="V40014" s="288"/>
      <c r="W40014" s="287"/>
      <c r="Z40014" s="289"/>
    </row>
    <row r="40015" spans="22:26">
      <c r="V40015" s="288"/>
      <c r="W40015" s="287"/>
      <c r="Z40015" s="289"/>
    </row>
    <row r="40016" spans="22:26">
      <c r="V40016" s="288"/>
      <c r="W40016" s="287"/>
      <c r="Z40016" s="289"/>
    </row>
    <row r="40017" spans="22:26">
      <c r="V40017" s="288"/>
      <c r="W40017" s="287"/>
      <c r="Z40017" s="289"/>
    </row>
    <row r="40018" spans="22:26">
      <c r="V40018" s="288"/>
      <c r="W40018" s="287"/>
      <c r="Z40018" s="289"/>
    </row>
    <row r="40019" spans="22:26">
      <c r="V40019" s="288"/>
      <c r="W40019" s="287"/>
      <c r="Z40019" s="289"/>
    </row>
    <row r="40020" spans="22:26">
      <c r="V40020" s="288"/>
      <c r="W40020" s="287"/>
      <c r="Z40020" s="289"/>
    </row>
    <row r="40021" spans="22:26">
      <c r="V40021" s="288"/>
      <c r="W40021" s="287"/>
      <c r="Z40021" s="289"/>
    </row>
    <row r="40022" spans="22:26">
      <c r="V40022" s="288"/>
      <c r="W40022" s="287"/>
      <c r="Z40022" s="289"/>
    </row>
    <row r="40023" spans="22:26">
      <c r="V40023" s="288"/>
      <c r="W40023" s="287"/>
      <c r="Z40023" s="289"/>
    </row>
    <row r="40024" spans="22:26">
      <c r="V40024" s="288"/>
      <c r="W40024" s="287"/>
      <c r="Z40024" s="289"/>
    </row>
    <row r="40025" spans="22:26">
      <c r="V40025" s="288"/>
      <c r="W40025" s="287"/>
      <c r="Z40025" s="289"/>
    </row>
    <row r="40026" spans="22:26">
      <c r="V40026" s="288"/>
      <c r="W40026" s="287"/>
      <c r="Z40026" s="289"/>
    </row>
    <row r="40027" spans="22:26">
      <c r="V40027" s="288"/>
      <c r="W40027" s="287"/>
      <c r="Z40027" s="289"/>
    </row>
    <row r="40028" spans="22:26">
      <c r="V40028" s="288"/>
      <c r="W40028" s="287"/>
      <c r="Z40028" s="289"/>
    </row>
    <row r="40029" spans="22:26">
      <c r="V40029" s="288"/>
      <c r="W40029" s="287"/>
      <c r="Z40029" s="289"/>
    </row>
    <row r="40030" spans="22:26">
      <c r="V40030" s="288"/>
      <c r="W40030" s="287"/>
      <c r="Z40030" s="289"/>
    </row>
    <row r="40031" spans="22:26">
      <c r="V40031" s="288"/>
      <c r="W40031" s="287"/>
      <c r="Z40031" s="289"/>
    </row>
    <row r="40032" spans="22:26">
      <c r="V40032" s="288"/>
      <c r="W40032" s="287"/>
      <c r="Z40032" s="289"/>
    </row>
    <row r="40033" spans="22:26">
      <c r="V40033" s="288"/>
      <c r="W40033" s="287"/>
      <c r="Z40033" s="289"/>
    </row>
    <row r="40034" spans="22:26">
      <c r="V40034" s="288"/>
      <c r="W40034" s="287"/>
      <c r="Z40034" s="289"/>
    </row>
    <row r="40035" spans="22:26">
      <c r="V40035" s="288"/>
      <c r="W40035" s="287"/>
      <c r="Z40035" s="289"/>
    </row>
    <row r="40036" spans="22:26">
      <c r="V40036" s="288"/>
      <c r="W40036" s="287"/>
      <c r="Z40036" s="289"/>
    </row>
    <row r="40037" spans="22:26">
      <c r="V40037" s="288"/>
      <c r="W40037" s="287"/>
      <c r="Z40037" s="289"/>
    </row>
    <row r="40038" spans="22:26">
      <c r="V40038" s="288"/>
      <c r="W40038" s="287"/>
      <c r="Z40038" s="289"/>
    </row>
    <row r="40039" spans="22:26">
      <c r="V40039" s="288"/>
      <c r="W40039" s="287"/>
      <c r="Z40039" s="289"/>
    </row>
    <row r="40040" spans="22:26">
      <c r="V40040" s="288"/>
      <c r="W40040" s="287"/>
      <c r="Z40040" s="289"/>
    </row>
    <row r="40041" spans="22:26">
      <c r="V40041" s="288"/>
      <c r="W40041" s="287"/>
      <c r="Z40041" s="289"/>
    </row>
    <row r="40042" spans="22:26">
      <c r="V40042" s="288"/>
      <c r="W40042" s="287"/>
      <c r="Z40042" s="289"/>
    </row>
    <row r="40043" spans="22:26">
      <c r="V40043" s="288"/>
      <c r="W40043" s="287"/>
      <c r="Z40043" s="289"/>
    </row>
    <row r="40044" spans="22:26">
      <c r="V40044" s="288"/>
      <c r="W40044" s="287"/>
      <c r="Z40044" s="289"/>
    </row>
    <row r="40045" spans="22:26">
      <c r="V40045" s="288"/>
      <c r="W40045" s="287"/>
      <c r="Z40045" s="289"/>
    </row>
    <row r="40046" spans="22:26">
      <c r="V40046" s="288"/>
      <c r="W40046" s="287"/>
      <c r="Z40046" s="289"/>
    </row>
    <row r="40047" spans="22:26">
      <c r="V40047" s="288"/>
      <c r="W40047" s="287"/>
      <c r="Z40047" s="289"/>
    </row>
    <row r="40048" spans="22:26">
      <c r="V40048" s="288"/>
      <c r="W40048" s="287"/>
      <c r="Z40048" s="289"/>
    </row>
    <row r="40049" spans="22:26">
      <c r="V40049" s="288"/>
      <c r="W40049" s="287"/>
      <c r="Z40049" s="289"/>
    </row>
    <row r="40050" spans="22:26">
      <c r="V40050" s="288"/>
      <c r="W40050" s="287"/>
      <c r="Z40050" s="289"/>
    </row>
    <row r="40051" spans="22:26">
      <c r="V40051" s="288"/>
      <c r="W40051" s="287"/>
      <c r="Z40051" s="289"/>
    </row>
    <row r="40052" spans="22:26">
      <c r="V40052" s="288"/>
      <c r="W40052" s="287"/>
      <c r="Z40052" s="289"/>
    </row>
    <row r="40053" spans="22:26">
      <c r="V40053" s="288"/>
      <c r="W40053" s="287"/>
      <c r="Z40053" s="289"/>
    </row>
    <row r="40054" spans="22:26">
      <c r="V40054" s="288"/>
      <c r="W40054" s="287"/>
      <c r="Z40054" s="289"/>
    </row>
    <row r="40055" spans="22:26">
      <c r="V40055" s="288"/>
      <c r="W40055" s="287"/>
      <c r="Z40055" s="289"/>
    </row>
    <row r="40056" spans="22:26">
      <c r="V40056" s="288"/>
      <c r="W40056" s="287"/>
      <c r="Z40056" s="289"/>
    </row>
    <row r="40057" spans="22:26">
      <c r="V40057" s="288"/>
      <c r="W40057" s="287"/>
      <c r="Z40057" s="289"/>
    </row>
    <row r="40058" spans="22:26">
      <c r="V40058" s="288"/>
      <c r="W40058" s="287"/>
      <c r="Z40058" s="289"/>
    </row>
    <row r="40059" spans="22:26">
      <c r="V40059" s="288"/>
      <c r="W40059" s="287"/>
      <c r="Z40059" s="289"/>
    </row>
    <row r="40060" spans="22:26">
      <c r="V40060" s="288"/>
      <c r="W40060" s="287"/>
      <c r="Z40060" s="289"/>
    </row>
    <row r="40061" spans="22:26">
      <c r="V40061" s="288"/>
      <c r="W40061" s="287"/>
      <c r="Z40061" s="289"/>
    </row>
    <row r="40062" spans="22:26">
      <c r="V40062" s="288"/>
      <c r="W40062" s="287"/>
      <c r="Z40062" s="289"/>
    </row>
    <row r="40063" spans="22:26">
      <c r="V40063" s="288"/>
      <c r="W40063" s="287"/>
      <c r="Z40063" s="289"/>
    </row>
    <row r="40064" spans="22:26">
      <c r="V40064" s="288"/>
      <c r="W40064" s="287"/>
      <c r="Z40064" s="289"/>
    </row>
    <row r="40065" spans="22:26">
      <c r="V40065" s="288"/>
      <c r="W40065" s="287"/>
      <c r="Z40065" s="289"/>
    </row>
    <row r="40066" spans="22:26">
      <c r="V40066" s="288"/>
      <c r="W40066" s="287"/>
      <c r="Z40066" s="289"/>
    </row>
    <row r="40067" spans="22:26">
      <c r="V40067" s="288"/>
      <c r="W40067" s="287"/>
      <c r="Z40067" s="289"/>
    </row>
    <row r="40068" spans="22:26">
      <c r="V40068" s="288"/>
      <c r="W40068" s="287"/>
      <c r="Z40068" s="289"/>
    </row>
    <row r="40069" spans="22:26">
      <c r="V40069" s="288"/>
      <c r="W40069" s="287"/>
      <c r="Z40069" s="289"/>
    </row>
    <row r="40070" spans="22:26">
      <c r="V40070" s="288"/>
      <c r="W40070" s="287"/>
      <c r="Z40070" s="289"/>
    </row>
    <row r="40071" spans="22:26">
      <c r="V40071" s="288"/>
      <c r="W40071" s="287"/>
      <c r="Z40071" s="289"/>
    </row>
    <row r="40072" spans="22:26">
      <c r="V40072" s="288"/>
      <c r="W40072" s="287"/>
      <c r="Z40072" s="289"/>
    </row>
    <row r="40073" spans="22:26">
      <c r="V40073" s="288"/>
      <c r="W40073" s="287"/>
      <c r="Z40073" s="289"/>
    </row>
    <row r="40074" spans="22:26">
      <c r="V40074" s="288"/>
      <c r="W40074" s="287"/>
      <c r="Z40074" s="289"/>
    </row>
    <row r="40075" spans="22:26">
      <c r="V40075" s="288"/>
      <c r="W40075" s="287"/>
      <c r="Z40075" s="289"/>
    </row>
    <row r="40076" spans="22:26">
      <c r="V40076" s="288"/>
      <c r="W40076" s="287"/>
      <c r="Z40076" s="289"/>
    </row>
    <row r="40077" spans="22:26">
      <c r="V40077" s="288"/>
      <c r="W40077" s="287"/>
      <c r="Z40077" s="289"/>
    </row>
    <row r="40078" spans="22:26">
      <c r="V40078" s="288"/>
      <c r="W40078" s="287"/>
      <c r="Z40078" s="289"/>
    </row>
    <row r="40079" spans="22:26">
      <c r="V40079" s="288"/>
      <c r="W40079" s="287"/>
      <c r="Z40079" s="289"/>
    </row>
    <row r="40080" spans="22:26">
      <c r="V40080" s="288"/>
      <c r="W40080" s="287"/>
      <c r="Z40080" s="289"/>
    </row>
    <row r="40081" spans="22:26">
      <c r="V40081" s="288"/>
      <c r="W40081" s="287"/>
      <c r="Z40081" s="289"/>
    </row>
    <row r="40082" spans="22:26">
      <c r="V40082" s="288"/>
      <c r="W40082" s="287"/>
      <c r="Z40082" s="289"/>
    </row>
    <row r="40083" spans="22:26">
      <c r="V40083" s="288"/>
      <c r="W40083" s="287"/>
      <c r="Z40083" s="289"/>
    </row>
    <row r="40084" spans="22:26">
      <c r="V40084" s="288"/>
      <c r="W40084" s="287"/>
      <c r="Z40084" s="289"/>
    </row>
    <row r="40085" spans="22:26">
      <c r="V40085" s="288"/>
      <c r="W40085" s="287"/>
      <c r="Z40085" s="289"/>
    </row>
    <row r="40086" spans="22:26">
      <c r="V40086" s="288"/>
      <c r="W40086" s="287"/>
      <c r="Z40086" s="289"/>
    </row>
    <row r="40087" spans="22:26">
      <c r="V40087" s="288"/>
      <c r="W40087" s="287"/>
      <c r="Z40087" s="289"/>
    </row>
    <row r="40088" spans="22:26">
      <c r="V40088" s="288"/>
      <c r="W40088" s="287"/>
      <c r="Z40088" s="289"/>
    </row>
    <row r="40089" spans="22:26">
      <c r="V40089" s="288"/>
      <c r="W40089" s="287"/>
      <c r="Z40089" s="289"/>
    </row>
    <row r="40090" spans="22:26">
      <c r="V40090" s="288"/>
      <c r="W40090" s="287"/>
      <c r="Z40090" s="289"/>
    </row>
    <row r="40091" spans="22:26">
      <c r="V40091" s="288"/>
      <c r="W40091" s="287"/>
      <c r="Z40091" s="289"/>
    </row>
    <row r="40092" spans="22:26">
      <c r="V40092" s="288"/>
      <c r="W40092" s="287"/>
      <c r="Z40092" s="289"/>
    </row>
    <row r="40093" spans="22:26">
      <c r="V40093" s="288"/>
      <c r="W40093" s="287"/>
      <c r="Z40093" s="289"/>
    </row>
    <row r="40094" spans="22:26">
      <c r="V40094" s="288"/>
      <c r="W40094" s="287"/>
      <c r="Z40094" s="289"/>
    </row>
    <row r="40095" spans="22:26">
      <c r="V40095" s="288"/>
      <c r="W40095" s="287"/>
      <c r="Z40095" s="289"/>
    </row>
    <row r="40096" spans="22:26">
      <c r="V40096" s="288"/>
      <c r="W40096" s="287"/>
      <c r="Z40096" s="289"/>
    </row>
    <row r="40097" spans="22:26">
      <c r="V40097" s="288"/>
      <c r="W40097" s="287"/>
      <c r="Z40097" s="289"/>
    </row>
    <row r="40098" spans="22:26">
      <c r="V40098" s="288"/>
      <c r="W40098" s="287"/>
      <c r="Z40098" s="289"/>
    </row>
    <row r="40099" spans="22:26">
      <c r="V40099" s="288"/>
      <c r="W40099" s="287"/>
      <c r="Z40099" s="289"/>
    </row>
    <row r="40100" spans="22:26">
      <c r="V40100" s="288"/>
      <c r="W40100" s="287"/>
      <c r="Z40100" s="289"/>
    </row>
    <row r="40101" spans="22:26">
      <c r="V40101" s="288"/>
      <c r="W40101" s="287"/>
      <c r="Z40101" s="289"/>
    </row>
    <row r="40102" spans="22:26">
      <c r="V40102" s="288"/>
      <c r="W40102" s="287"/>
      <c r="Z40102" s="289"/>
    </row>
    <row r="40103" spans="22:26">
      <c r="V40103" s="288"/>
      <c r="W40103" s="287"/>
      <c r="Z40103" s="289"/>
    </row>
    <row r="40104" spans="22:26">
      <c r="V40104" s="288"/>
      <c r="W40104" s="287"/>
      <c r="Z40104" s="289"/>
    </row>
    <row r="40105" spans="22:26">
      <c r="V40105" s="288"/>
      <c r="W40105" s="287"/>
      <c r="Z40105" s="289"/>
    </row>
    <row r="40106" spans="22:26">
      <c r="V40106" s="288"/>
      <c r="W40106" s="287"/>
      <c r="Z40106" s="289"/>
    </row>
    <row r="40107" spans="22:26">
      <c r="V40107" s="288"/>
      <c r="W40107" s="287"/>
      <c r="Z40107" s="289"/>
    </row>
    <row r="40108" spans="22:26">
      <c r="V40108" s="288"/>
      <c r="W40108" s="287"/>
      <c r="Z40108" s="289"/>
    </row>
    <row r="40109" spans="22:26">
      <c r="V40109" s="288"/>
      <c r="W40109" s="287"/>
      <c r="Z40109" s="289"/>
    </row>
    <row r="40110" spans="22:26">
      <c r="V40110" s="288"/>
      <c r="W40110" s="287"/>
      <c r="Z40110" s="289"/>
    </row>
    <row r="40111" spans="22:26">
      <c r="V40111" s="288"/>
      <c r="W40111" s="287"/>
      <c r="Z40111" s="289"/>
    </row>
    <row r="40112" spans="22:26">
      <c r="V40112" s="288"/>
      <c r="W40112" s="287"/>
      <c r="Z40112" s="289"/>
    </row>
    <row r="40113" spans="22:26">
      <c r="V40113" s="288"/>
      <c r="W40113" s="287"/>
      <c r="Z40113" s="289"/>
    </row>
    <row r="40114" spans="22:26">
      <c r="V40114" s="288"/>
      <c r="W40114" s="287"/>
      <c r="Z40114" s="289"/>
    </row>
    <row r="40115" spans="22:26">
      <c r="V40115" s="288"/>
      <c r="W40115" s="287"/>
      <c r="Z40115" s="289"/>
    </row>
    <row r="40116" spans="22:26">
      <c r="V40116" s="288"/>
      <c r="W40116" s="287"/>
      <c r="Z40116" s="289"/>
    </row>
    <row r="40117" spans="22:26">
      <c r="V40117" s="288"/>
      <c r="W40117" s="287"/>
      <c r="Z40117" s="289"/>
    </row>
    <row r="40118" spans="22:26">
      <c r="V40118" s="288"/>
      <c r="W40118" s="287"/>
      <c r="Z40118" s="289"/>
    </row>
    <row r="40119" spans="22:26">
      <c r="V40119" s="288"/>
      <c r="W40119" s="287"/>
      <c r="Z40119" s="289"/>
    </row>
    <row r="40120" spans="22:26">
      <c r="V40120" s="288"/>
      <c r="W40120" s="287"/>
      <c r="Z40120" s="289"/>
    </row>
    <row r="40121" spans="22:26">
      <c r="V40121" s="288"/>
      <c r="W40121" s="287"/>
      <c r="Z40121" s="289"/>
    </row>
    <row r="40122" spans="22:26">
      <c r="V40122" s="288"/>
      <c r="W40122" s="287"/>
      <c r="Z40122" s="289"/>
    </row>
    <row r="40123" spans="22:26">
      <c r="V40123" s="288"/>
      <c r="W40123" s="287"/>
      <c r="Z40123" s="289"/>
    </row>
    <row r="40124" spans="22:26">
      <c r="V40124" s="288"/>
      <c r="W40124" s="287"/>
      <c r="Z40124" s="289"/>
    </row>
    <row r="40125" spans="22:26">
      <c r="V40125" s="288"/>
      <c r="W40125" s="287"/>
      <c r="Z40125" s="289"/>
    </row>
    <row r="40126" spans="22:26">
      <c r="V40126" s="288"/>
      <c r="W40126" s="287"/>
      <c r="Z40126" s="289"/>
    </row>
    <row r="40127" spans="22:26">
      <c r="V40127" s="288"/>
      <c r="W40127" s="287"/>
      <c r="Z40127" s="289"/>
    </row>
    <row r="40128" spans="22:26">
      <c r="V40128" s="288"/>
      <c r="W40128" s="287"/>
      <c r="Z40128" s="289"/>
    </row>
    <row r="40129" spans="22:26">
      <c r="V40129" s="288"/>
      <c r="W40129" s="287"/>
      <c r="Z40129" s="289"/>
    </row>
    <row r="40130" spans="22:26">
      <c r="V40130" s="288"/>
      <c r="W40130" s="287"/>
      <c r="Z40130" s="289"/>
    </row>
    <row r="40131" spans="22:26">
      <c r="V40131" s="288"/>
      <c r="W40131" s="287"/>
      <c r="Z40131" s="289"/>
    </row>
    <row r="40132" spans="22:26">
      <c r="V40132" s="288"/>
      <c r="W40132" s="287"/>
      <c r="Z40132" s="289"/>
    </row>
    <row r="40133" spans="22:26">
      <c r="V40133" s="288"/>
      <c r="W40133" s="287"/>
      <c r="Z40133" s="289"/>
    </row>
    <row r="40134" spans="22:26">
      <c r="V40134" s="288"/>
      <c r="W40134" s="287"/>
      <c r="Z40134" s="289"/>
    </row>
    <row r="40135" spans="22:26">
      <c r="V40135" s="288"/>
      <c r="W40135" s="287"/>
      <c r="Z40135" s="289"/>
    </row>
    <row r="40136" spans="22:26">
      <c r="V40136" s="288"/>
      <c r="W40136" s="287"/>
      <c r="Z40136" s="289"/>
    </row>
    <row r="40137" spans="22:26">
      <c r="V40137" s="288"/>
      <c r="W40137" s="287"/>
      <c r="Z40137" s="289"/>
    </row>
    <row r="40138" spans="22:26">
      <c r="V40138" s="288"/>
      <c r="W40138" s="287"/>
      <c r="Z40138" s="289"/>
    </row>
    <row r="40139" spans="22:26">
      <c r="V40139" s="288"/>
      <c r="W40139" s="287"/>
      <c r="Z40139" s="289"/>
    </row>
    <row r="40140" spans="22:26">
      <c r="V40140" s="288"/>
      <c r="W40140" s="287"/>
      <c r="Z40140" s="289"/>
    </row>
    <row r="40141" spans="22:26">
      <c r="V40141" s="288"/>
      <c r="W40141" s="287"/>
      <c r="Z40141" s="289"/>
    </row>
    <row r="40142" spans="22:26">
      <c r="V40142" s="288"/>
      <c r="W40142" s="287"/>
      <c r="Z40142" s="289"/>
    </row>
    <row r="40143" spans="22:26">
      <c r="V40143" s="288"/>
      <c r="W40143" s="287"/>
      <c r="Z40143" s="289"/>
    </row>
    <row r="40144" spans="22:26">
      <c r="V40144" s="288"/>
      <c r="W40144" s="287"/>
      <c r="Z40144" s="289"/>
    </row>
    <row r="40145" spans="22:26">
      <c r="V40145" s="288"/>
      <c r="W40145" s="287"/>
      <c r="Z40145" s="289"/>
    </row>
    <row r="40146" spans="22:26">
      <c r="V40146" s="288"/>
      <c r="W40146" s="287"/>
      <c r="Z40146" s="289"/>
    </row>
    <row r="40147" spans="22:26">
      <c r="V40147" s="288"/>
      <c r="W40147" s="287"/>
      <c r="Z40147" s="289"/>
    </row>
    <row r="40148" spans="22:26">
      <c r="V40148" s="288"/>
      <c r="W40148" s="287"/>
      <c r="Z40148" s="289"/>
    </row>
    <row r="40149" spans="22:26">
      <c r="V40149" s="288"/>
      <c r="W40149" s="287"/>
      <c r="Z40149" s="289"/>
    </row>
    <row r="40150" spans="22:26">
      <c r="V40150" s="288"/>
      <c r="W40150" s="287"/>
      <c r="Z40150" s="289"/>
    </row>
    <row r="40151" spans="22:26">
      <c r="V40151" s="288"/>
      <c r="W40151" s="287"/>
      <c r="Z40151" s="289"/>
    </row>
    <row r="40152" spans="22:26">
      <c r="V40152" s="288"/>
      <c r="W40152" s="287"/>
      <c r="Z40152" s="289"/>
    </row>
    <row r="40153" spans="22:26">
      <c r="V40153" s="288"/>
      <c r="W40153" s="287"/>
      <c r="Z40153" s="289"/>
    </row>
    <row r="40154" spans="22:26">
      <c r="V40154" s="288"/>
      <c r="W40154" s="287"/>
      <c r="Z40154" s="289"/>
    </row>
    <row r="40155" spans="22:26">
      <c r="V40155" s="288"/>
      <c r="W40155" s="287"/>
      <c r="Z40155" s="289"/>
    </row>
    <row r="40156" spans="22:26">
      <c r="V40156" s="288"/>
      <c r="W40156" s="287"/>
      <c r="Z40156" s="289"/>
    </row>
    <row r="40157" spans="22:26">
      <c r="V40157" s="288"/>
      <c r="W40157" s="287"/>
      <c r="Z40157" s="289"/>
    </row>
    <row r="40158" spans="22:26">
      <c r="V40158" s="288"/>
      <c r="W40158" s="287"/>
      <c r="Z40158" s="289"/>
    </row>
    <row r="40159" spans="22:26">
      <c r="V40159" s="288"/>
      <c r="W40159" s="287"/>
      <c r="Z40159" s="289"/>
    </row>
    <row r="40160" spans="22:26">
      <c r="V40160" s="288"/>
      <c r="W40160" s="287"/>
      <c r="Z40160" s="289"/>
    </row>
    <row r="40161" spans="22:26">
      <c r="V40161" s="288"/>
      <c r="W40161" s="287"/>
      <c r="Z40161" s="289"/>
    </row>
    <row r="40162" spans="22:26">
      <c r="V40162" s="288"/>
      <c r="W40162" s="287"/>
      <c r="Z40162" s="289"/>
    </row>
    <row r="40163" spans="22:26">
      <c r="V40163" s="288"/>
      <c r="W40163" s="287"/>
      <c r="Z40163" s="289"/>
    </row>
    <row r="40164" spans="22:26">
      <c r="V40164" s="288"/>
      <c r="W40164" s="287"/>
      <c r="Z40164" s="289"/>
    </row>
    <row r="40165" spans="22:26">
      <c r="V40165" s="288"/>
      <c r="W40165" s="287"/>
      <c r="Z40165" s="289"/>
    </row>
    <row r="40166" spans="22:26">
      <c r="V40166" s="288"/>
      <c r="W40166" s="287"/>
      <c r="Z40166" s="289"/>
    </row>
    <row r="40167" spans="22:26">
      <c r="V40167" s="288"/>
      <c r="W40167" s="287"/>
      <c r="Z40167" s="289"/>
    </row>
    <row r="40168" spans="22:26">
      <c r="V40168" s="288"/>
      <c r="W40168" s="287"/>
      <c r="Z40168" s="289"/>
    </row>
    <row r="40169" spans="22:26">
      <c r="V40169" s="288"/>
      <c r="W40169" s="287"/>
      <c r="Z40169" s="289"/>
    </row>
    <row r="40170" spans="22:26">
      <c r="V40170" s="288"/>
      <c r="W40170" s="287"/>
      <c r="Z40170" s="289"/>
    </row>
    <row r="40171" spans="22:26">
      <c r="V40171" s="288"/>
      <c r="W40171" s="287"/>
      <c r="Z40171" s="289"/>
    </row>
    <row r="40172" spans="22:26">
      <c r="V40172" s="288"/>
      <c r="W40172" s="287"/>
      <c r="Z40172" s="289"/>
    </row>
    <row r="40173" spans="22:26">
      <c r="V40173" s="288"/>
      <c r="W40173" s="287"/>
      <c r="Z40173" s="289"/>
    </row>
    <row r="40174" spans="22:26">
      <c r="V40174" s="288"/>
      <c r="W40174" s="287"/>
      <c r="Z40174" s="289"/>
    </row>
    <row r="40175" spans="22:26">
      <c r="V40175" s="288"/>
      <c r="W40175" s="287"/>
      <c r="Z40175" s="289"/>
    </row>
    <row r="40176" spans="22:26">
      <c r="V40176" s="288"/>
      <c r="W40176" s="287"/>
      <c r="Z40176" s="289"/>
    </row>
    <row r="40177" spans="22:26">
      <c r="V40177" s="288"/>
      <c r="W40177" s="287"/>
      <c r="Z40177" s="289"/>
    </row>
    <row r="40178" spans="22:26">
      <c r="V40178" s="288"/>
      <c r="W40178" s="287"/>
      <c r="Z40178" s="289"/>
    </row>
    <row r="40179" spans="22:26">
      <c r="V40179" s="288"/>
      <c r="W40179" s="287"/>
      <c r="Z40179" s="289"/>
    </row>
    <row r="40180" spans="22:26">
      <c r="V40180" s="288"/>
      <c r="W40180" s="287"/>
      <c r="Z40180" s="289"/>
    </row>
    <row r="40181" spans="22:26">
      <c r="V40181" s="288"/>
      <c r="W40181" s="287"/>
      <c r="Z40181" s="289"/>
    </row>
    <row r="40182" spans="22:26">
      <c r="V40182" s="288"/>
      <c r="W40182" s="287"/>
      <c r="Z40182" s="289"/>
    </row>
    <row r="40183" spans="22:26">
      <c r="V40183" s="288"/>
      <c r="W40183" s="287"/>
      <c r="Z40183" s="289"/>
    </row>
    <row r="40184" spans="22:26">
      <c r="V40184" s="288"/>
      <c r="W40184" s="287"/>
      <c r="Z40184" s="289"/>
    </row>
    <row r="40185" spans="22:26">
      <c r="V40185" s="288"/>
      <c r="W40185" s="287"/>
      <c r="Z40185" s="289"/>
    </row>
    <row r="40186" spans="22:26">
      <c r="V40186" s="288"/>
      <c r="W40186" s="287"/>
      <c r="Z40186" s="289"/>
    </row>
    <row r="40187" spans="22:26">
      <c r="V40187" s="288"/>
      <c r="W40187" s="287"/>
      <c r="Z40187" s="289"/>
    </row>
    <row r="40188" spans="22:26">
      <c r="V40188" s="288"/>
      <c r="W40188" s="287"/>
      <c r="Z40188" s="289"/>
    </row>
    <row r="40189" spans="22:26">
      <c r="V40189" s="288"/>
      <c r="W40189" s="287"/>
      <c r="Z40189" s="289"/>
    </row>
    <row r="40190" spans="22:26">
      <c r="V40190" s="288"/>
      <c r="W40190" s="287"/>
      <c r="Z40190" s="289"/>
    </row>
    <row r="40191" spans="22:26">
      <c r="V40191" s="288"/>
      <c r="W40191" s="287"/>
      <c r="Z40191" s="289"/>
    </row>
    <row r="40192" spans="22:26">
      <c r="V40192" s="288"/>
      <c r="W40192" s="287"/>
      <c r="Z40192" s="289"/>
    </row>
    <row r="40193" spans="22:26">
      <c r="V40193" s="288"/>
      <c r="W40193" s="287"/>
      <c r="Z40193" s="289"/>
    </row>
    <row r="40194" spans="22:26">
      <c r="V40194" s="288"/>
      <c r="W40194" s="287"/>
      <c r="Z40194" s="289"/>
    </row>
    <row r="40195" spans="22:26">
      <c r="V40195" s="288"/>
      <c r="W40195" s="287"/>
      <c r="Z40195" s="289"/>
    </row>
    <row r="40196" spans="22:26">
      <c r="V40196" s="288"/>
      <c r="W40196" s="287"/>
      <c r="Z40196" s="289"/>
    </row>
    <row r="40197" spans="22:26">
      <c r="V40197" s="288"/>
      <c r="W40197" s="287"/>
      <c r="Z40197" s="289"/>
    </row>
    <row r="40198" spans="22:26">
      <c r="V40198" s="288"/>
      <c r="W40198" s="287"/>
      <c r="Z40198" s="289"/>
    </row>
    <row r="40199" spans="22:26">
      <c r="V40199" s="288"/>
      <c r="W40199" s="287"/>
      <c r="Z40199" s="289"/>
    </row>
    <row r="40200" spans="22:26">
      <c r="V40200" s="288"/>
      <c r="W40200" s="287"/>
      <c r="Z40200" s="289"/>
    </row>
    <row r="40201" spans="22:26">
      <c r="V40201" s="288"/>
      <c r="W40201" s="287"/>
      <c r="Z40201" s="289"/>
    </row>
    <row r="40202" spans="22:26">
      <c r="V40202" s="288"/>
      <c r="W40202" s="287"/>
      <c r="Z40202" s="289"/>
    </row>
    <row r="40203" spans="22:26">
      <c r="V40203" s="288"/>
      <c r="W40203" s="287"/>
      <c r="Z40203" s="289"/>
    </row>
    <row r="40204" spans="22:26">
      <c r="V40204" s="288"/>
      <c r="W40204" s="287"/>
      <c r="Z40204" s="289"/>
    </row>
    <row r="40205" spans="22:26">
      <c r="V40205" s="288"/>
      <c r="W40205" s="287"/>
      <c r="Z40205" s="289"/>
    </row>
    <row r="40206" spans="22:26">
      <c r="V40206" s="288"/>
      <c r="W40206" s="287"/>
      <c r="Z40206" s="289"/>
    </row>
    <row r="40207" spans="22:26">
      <c r="V40207" s="288"/>
      <c r="W40207" s="287"/>
      <c r="Z40207" s="289"/>
    </row>
    <row r="40208" spans="22:26">
      <c r="V40208" s="288"/>
      <c r="W40208" s="287"/>
      <c r="Z40208" s="289"/>
    </row>
    <row r="40209" spans="22:26">
      <c r="V40209" s="288"/>
      <c r="W40209" s="287"/>
      <c r="Z40209" s="289"/>
    </row>
    <row r="40210" spans="22:26">
      <c r="V40210" s="288"/>
      <c r="W40210" s="287"/>
      <c r="Z40210" s="289"/>
    </row>
    <row r="40211" spans="22:26">
      <c r="V40211" s="288"/>
      <c r="W40211" s="287"/>
      <c r="Z40211" s="289"/>
    </row>
    <row r="40212" spans="22:26">
      <c r="V40212" s="288"/>
      <c r="W40212" s="287"/>
      <c r="Z40212" s="289"/>
    </row>
    <row r="40213" spans="22:26">
      <c r="V40213" s="288"/>
      <c r="W40213" s="287"/>
      <c r="Z40213" s="289"/>
    </row>
    <row r="40214" spans="22:26">
      <c r="V40214" s="288"/>
      <c r="W40214" s="287"/>
      <c r="Z40214" s="289"/>
    </row>
    <row r="40215" spans="22:26">
      <c r="V40215" s="288"/>
      <c r="W40215" s="287"/>
      <c r="Z40215" s="289"/>
    </row>
    <row r="40216" spans="22:26">
      <c r="V40216" s="288"/>
      <c r="W40216" s="287"/>
      <c r="Z40216" s="289"/>
    </row>
    <row r="40217" spans="22:26">
      <c r="V40217" s="288"/>
      <c r="W40217" s="287"/>
      <c r="Z40217" s="289"/>
    </row>
    <row r="40218" spans="22:26">
      <c r="V40218" s="288"/>
      <c r="W40218" s="287"/>
      <c r="Z40218" s="289"/>
    </row>
    <row r="40219" spans="22:26">
      <c r="V40219" s="288"/>
      <c r="W40219" s="287"/>
      <c r="Z40219" s="289"/>
    </row>
    <row r="40220" spans="22:26">
      <c r="V40220" s="288"/>
      <c r="W40220" s="287"/>
      <c r="Z40220" s="289"/>
    </row>
    <row r="40221" spans="22:26">
      <c r="V40221" s="288"/>
      <c r="W40221" s="287"/>
      <c r="Z40221" s="289"/>
    </row>
    <row r="40222" spans="22:26">
      <c r="V40222" s="288"/>
      <c r="W40222" s="287"/>
      <c r="Z40222" s="289"/>
    </row>
    <row r="40223" spans="22:26">
      <c r="V40223" s="288"/>
      <c r="W40223" s="287"/>
      <c r="Z40223" s="289"/>
    </row>
    <row r="40224" spans="22:26">
      <c r="V40224" s="288"/>
      <c r="W40224" s="287"/>
      <c r="Z40224" s="289"/>
    </row>
    <row r="40225" spans="22:26">
      <c r="V40225" s="288"/>
      <c r="W40225" s="287"/>
      <c r="Z40225" s="289"/>
    </row>
    <row r="40226" spans="22:26">
      <c r="V40226" s="288"/>
      <c r="W40226" s="287"/>
      <c r="Z40226" s="289"/>
    </row>
    <row r="40227" spans="22:26">
      <c r="V40227" s="288"/>
      <c r="W40227" s="287"/>
      <c r="Z40227" s="289"/>
    </row>
    <row r="40228" spans="22:26">
      <c r="V40228" s="288"/>
      <c r="W40228" s="287"/>
      <c r="Z40228" s="289"/>
    </row>
    <row r="40229" spans="22:26">
      <c r="V40229" s="288"/>
      <c r="W40229" s="287"/>
      <c r="Z40229" s="289"/>
    </row>
    <row r="40230" spans="22:26">
      <c r="V40230" s="288"/>
      <c r="W40230" s="287"/>
      <c r="Z40230" s="289"/>
    </row>
    <row r="40231" spans="22:26">
      <c r="V40231" s="288"/>
      <c r="W40231" s="287"/>
      <c r="Z40231" s="289"/>
    </row>
    <row r="40232" spans="22:26">
      <c r="V40232" s="288"/>
      <c r="W40232" s="287"/>
      <c r="Z40232" s="289"/>
    </row>
    <row r="40233" spans="22:26">
      <c r="V40233" s="288"/>
      <c r="W40233" s="287"/>
      <c r="Z40233" s="289"/>
    </row>
    <row r="40234" spans="22:26">
      <c r="V40234" s="288"/>
      <c r="W40234" s="287"/>
      <c r="Z40234" s="289"/>
    </row>
    <row r="40235" spans="22:26">
      <c r="V40235" s="288"/>
      <c r="W40235" s="287"/>
      <c r="Z40235" s="289"/>
    </row>
    <row r="40236" spans="22:26">
      <c r="V40236" s="288"/>
      <c r="W40236" s="287"/>
      <c r="Z40236" s="289"/>
    </row>
    <row r="40237" spans="22:26">
      <c r="V40237" s="288"/>
      <c r="W40237" s="287"/>
      <c r="Z40237" s="289"/>
    </row>
    <row r="40238" spans="22:26">
      <c r="V40238" s="288"/>
      <c r="W40238" s="287"/>
      <c r="Z40238" s="289"/>
    </row>
    <row r="40239" spans="22:26">
      <c r="V40239" s="288"/>
      <c r="W40239" s="287"/>
      <c r="Z40239" s="289"/>
    </row>
    <row r="40240" spans="22:26">
      <c r="V40240" s="288"/>
      <c r="W40240" s="287"/>
      <c r="Z40240" s="289"/>
    </row>
    <row r="40241" spans="22:26">
      <c r="V40241" s="288"/>
      <c r="W40241" s="287"/>
      <c r="Z40241" s="289"/>
    </row>
    <row r="40242" spans="22:26">
      <c r="V40242" s="288"/>
      <c r="W40242" s="287"/>
      <c r="Z40242" s="289"/>
    </row>
    <row r="40243" spans="22:26">
      <c r="V40243" s="288"/>
      <c r="W40243" s="287"/>
      <c r="Z40243" s="289"/>
    </row>
    <row r="40244" spans="22:26">
      <c r="V40244" s="288"/>
      <c r="W40244" s="287"/>
      <c r="Z40244" s="289"/>
    </row>
    <row r="40245" spans="22:26">
      <c r="V40245" s="288"/>
      <c r="W40245" s="287"/>
      <c r="Z40245" s="289"/>
    </row>
    <row r="40246" spans="22:26">
      <c r="V40246" s="288"/>
      <c r="W40246" s="287"/>
      <c r="Z40246" s="289"/>
    </row>
    <row r="40247" spans="22:26">
      <c r="V40247" s="288"/>
      <c r="W40247" s="287"/>
      <c r="Z40247" s="289"/>
    </row>
    <row r="40248" spans="22:26">
      <c r="V40248" s="288"/>
      <c r="W40248" s="287"/>
      <c r="Z40248" s="289"/>
    </row>
    <row r="40249" spans="22:26">
      <c r="V40249" s="288"/>
      <c r="W40249" s="287"/>
      <c r="Z40249" s="289"/>
    </row>
    <row r="40250" spans="22:26">
      <c r="V40250" s="288"/>
      <c r="W40250" s="287"/>
      <c r="Z40250" s="289"/>
    </row>
    <row r="40251" spans="22:26">
      <c r="V40251" s="288"/>
      <c r="W40251" s="287"/>
      <c r="Z40251" s="289"/>
    </row>
    <row r="40252" spans="22:26">
      <c r="V40252" s="288"/>
      <c r="W40252" s="287"/>
      <c r="Z40252" s="289"/>
    </row>
    <row r="40253" spans="22:26">
      <c r="V40253" s="288"/>
      <c r="W40253" s="287"/>
      <c r="Z40253" s="289"/>
    </row>
    <row r="40254" spans="22:26">
      <c r="V40254" s="288"/>
      <c r="W40254" s="287"/>
      <c r="Z40254" s="289"/>
    </row>
    <row r="40255" spans="22:26">
      <c r="V40255" s="288"/>
      <c r="W40255" s="287"/>
      <c r="Z40255" s="289"/>
    </row>
    <row r="40256" spans="22:26">
      <c r="V40256" s="288"/>
      <c r="W40256" s="287"/>
      <c r="Z40256" s="289"/>
    </row>
    <row r="40257" spans="22:26">
      <c r="V40257" s="288"/>
      <c r="W40257" s="287"/>
      <c r="Z40257" s="289"/>
    </row>
    <row r="40258" spans="22:26">
      <c r="V40258" s="288"/>
      <c r="W40258" s="287"/>
      <c r="Z40258" s="289"/>
    </row>
    <row r="40259" spans="22:26">
      <c r="V40259" s="288"/>
      <c r="W40259" s="287"/>
      <c r="Z40259" s="289"/>
    </row>
    <row r="40260" spans="22:26">
      <c r="V40260" s="288"/>
      <c r="W40260" s="287"/>
      <c r="Z40260" s="289"/>
    </row>
    <row r="40261" spans="22:26">
      <c r="V40261" s="288"/>
      <c r="W40261" s="287"/>
      <c r="Z40261" s="289"/>
    </row>
    <row r="40262" spans="22:26">
      <c r="V40262" s="288"/>
      <c r="W40262" s="287"/>
      <c r="Z40262" s="289"/>
    </row>
    <row r="40263" spans="22:26">
      <c r="V40263" s="288"/>
      <c r="W40263" s="287"/>
      <c r="Z40263" s="289"/>
    </row>
    <row r="40264" spans="22:26">
      <c r="V40264" s="288"/>
      <c r="W40264" s="287"/>
      <c r="Z40264" s="289"/>
    </row>
    <row r="40265" spans="22:26">
      <c r="V40265" s="288"/>
      <c r="W40265" s="287"/>
      <c r="Z40265" s="289"/>
    </row>
    <row r="40266" spans="22:26">
      <c r="V40266" s="288"/>
      <c r="W40266" s="287"/>
      <c r="Z40266" s="289"/>
    </row>
    <row r="40267" spans="22:26">
      <c r="V40267" s="288"/>
      <c r="W40267" s="287"/>
      <c r="Z40267" s="289"/>
    </row>
    <row r="40268" spans="22:26">
      <c r="V40268" s="288"/>
      <c r="W40268" s="287"/>
      <c r="Z40268" s="289"/>
    </row>
    <row r="40269" spans="22:26">
      <c r="V40269" s="288"/>
      <c r="W40269" s="287"/>
      <c r="Z40269" s="289"/>
    </row>
    <row r="40270" spans="22:26">
      <c r="V40270" s="288"/>
      <c r="W40270" s="287"/>
      <c r="Z40270" s="289"/>
    </row>
    <row r="40271" spans="22:26">
      <c r="V40271" s="288"/>
      <c r="W40271" s="287"/>
      <c r="Z40271" s="289"/>
    </row>
    <row r="40272" spans="22:26">
      <c r="V40272" s="288"/>
      <c r="W40272" s="287"/>
      <c r="Z40272" s="289"/>
    </row>
    <row r="40273" spans="22:26">
      <c r="V40273" s="288"/>
      <c r="W40273" s="287"/>
      <c r="Z40273" s="289"/>
    </row>
    <row r="40274" spans="22:26">
      <c r="V40274" s="288"/>
      <c r="W40274" s="287"/>
      <c r="Z40274" s="289"/>
    </row>
    <row r="40275" spans="22:26">
      <c r="V40275" s="288"/>
      <c r="W40275" s="287"/>
      <c r="Z40275" s="289"/>
    </row>
    <row r="40276" spans="22:26">
      <c r="V40276" s="288"/>
      <c r="W40276" s="287"/>
      <c r="Z40276" s="289"/>
    </row>
    <row r="40277" spans="22:26">
      <c r="V40277" s="288"/>
      <c r="W40277" s="287"/>
      <c r="Z40277" s="289"/>
    </row>
    <row r="40278" spans="22:26">
      <c r="V40278" s="288"/>
      <c r="W40278" s="287"/>
      <c r="Z40278" s="289"/>
    </row>
    <row r="40279" spans="22:26">
      <c r="V40279" s="288"/>
      <c r="W40279" s="287"/>
      <c r="Z40279" s="289"/>
    </row>
    <row r="40280" spans="22:26">
      <c r="V40280" s="288"/>
      <c r="W40280" s="287"/>
      <c r="Z40280" s="289"/>
    </row>
    <row r="40281" spans="22:26">
      <c r="V40281" s="288"/>
      <c r="W40281" s="287"/>
      <c r="Z40281" s="289"/>
    </row>
    <row r="40282" spans="22:26">
      <c r="V40282" s="288"/>
      <c r="W40282" s="287"/>
      <c r="Z40282" s="289"/>
    </row>
    <row r="40283" spans="22:26">
      <c r="V40283" s="288"/>
      <c r="W40283" s="287"/>
      <c r="Z40283" s="289"/>
    </row>
    <row r="40284" spans="22:26">
      <c r="V40284" s="288"/>
      <c r="W40284" s="287"/>
      <c r="Z40284" s="289"/>
    </row>
    <row r="40285" spans="22:26">
      <c r="V40285" s="288"/>
      <c r="W40285" s="287"/>
      <c r="Z40285" s="289"/>
    </row>
    <row r="40286" spans="22:26">
      <c r="V40286" s="288"/>
      <c r="W40286" s="287"/>
      <c r="Z40286" s="289"/>
    </row>
    <row r="40287" spans="22:26">
      <c r="V40287" s="288"/>
      <c r="W40287" s="287"/>
      <c r="Z40287" s="289"/>
    </row>
    <row r="40288" spans="22:26">
      <c r="V40288" s="288"/>
      <c r="W40288" s="287"/>
      <c r="Z40288" s="289"/>
    </row>
    <row r="40289" spans="22:26">
      <c r="V40289" s="288"/>
      <c r="W40289" s="287"/>
      <c r="Z40289" s="289"/>
    </row>
    <row r="40290" spans="22:26">
      <c r="V40290" s="288"/>
      <c r="W40290" s="287"/>
      <c r="Z40290" s="289"/>
    </row>
    <row r="40291" spans="22:26">
      <c r="V40291" s="288"/>
      <c r="W40291" s="287"/>
      <c r="Z40291" s="289"/>
    </row>
    <row r="40292" spans="22:26">
      <c r="V40292" s="288"/>
      <c r="W40292" s="287"/>
      <c r="Z40292" s="289"/>
    </row>
    <row r="40293" spans="22:26">
      <c r="V40293" s="288"/>
      <c r="W40293" s="287"/>
      <c r="Z40293" s="289"/>
    </row>
    <row r="40294" spans="22:26">
      <c r="V40294" s="288"/>
      <c r="W40294" s="287"/>
      <c r="Z40294" s="289"/>
    </row>
    <row r="40295" spans="22:26">
      <c r="V40295" s="288"/>
      <c r="W40295" s="287"/>
      <c r="Z40295" s="289"/>
    </row>
    <row r="40296" spans="22:26">
      <c r="V40296" s="288"/>
      <c r="W40296" s="287"/>
      <c r="Z40296" s="289"/>
    </row>
    <row r="40297" spans="22:26">
      <c r="V40297" s="288"/>
      <c r="W40297" s="287"/>
      <c r="Z40297" s="289"/>
    </row>
    <row r="40298" spans="22:26">
      <c r="V40298" s="288"/>
      <c r="W40298" s="287"/>
      <c r="Z40298" s="289"/>
    </row>
    <row r="40299" spans="22:26">
      <c r="V40299" s="288"/>
      <c r="W40299" s="287"/>
      <c r="Z40299" s="289"/>
    </row>
    <row r="40300" spans="22:26">
      <c r="V40300" s="288"/>
      <c r="W40300" s="287"/>
      <c r="Z40300" s="289"/>
    </row>
    <row r="40301" spans="22:26">
      <c r="V40301" s="288"/>
      <c r="W40301" s="287"/>
      <c r="Z40301" s="289"/>
    </row>
    <row r="40302" spans="22:26">
      <c r="V40302" s="288"/>
      <c r="W40302" s="287"/>
      <c r="Z40302" s="289"/>
    </row>
    <row r="40303" spans="22:26">
      <c r="V40303" s="288"/>
      <c r="W40303" s="287"/>
      <c r="Z40303" s="289"/>
    </row>
    <row r="40304" spans="22:26">
      <c r="V40304" s="288"/>
      <c r="W40304" s="287"/>
      <c r="Z40304" s="289"/>
    </row>
    <row r="40305" spans="22:26">
      <c r="V40305" s="288"/>
      <c r="W40305" s="287"/>
      <c r="Z40305" s="289"/>
    </row>
    <row r="40306" spans="22:26">
      <c r="V40306" s="288"/>
      <c r="W40306" s="287"/>
      <c r="Z40306" s="289"/>
    </row>
    <row r="40307" spans="22:26">
      <c r="V40307" s="288"/>
      <c r="W40307" s="287"/>
      <c r="Z40307" s="289"/>
    </row>
    <row r="40308" spans="22:26">
      <c r="V40308" s="288"/>
      <c r="W40308" s="287"/>
      <c r="Z40308" s="289"/>
    </row>
    <row r="40309" spans="22:26">
      <c r="V40309" s="288"/>
      <c r="W40309" s="287"/>
      <c r="Z40309" s="289"/>
    </row>
    <row r="40310" spans="22:26">
      <c r="V40310" s="288"/>
      <c r="W40310" s="287"/>
      <c r="Z40310" s="289"/>
    </row>
    <row r="40311" spans="22:26">
      <c r="V40311" s="288"/>
      <c r="W40311" s="287"/>
      <c r="Z40311" s="289"/>
    </row>
    <row r="40312" spans="22:26">
      <c r="V40312" s="288"/>
      <c r="W40312" s="287"/>
      <c r="Z40312" s="289"/>
    </row>
    <row r="40313" spans="22:26">
      <c r="V40313" s="288"/>
      <c r="W40313" s="287"/>
      <c r="Z40313" s="289"/>
    </row>
    <row r="40314" spans="22:26">
      <c r="V40314" s="288"/>
      <c r="W40314" s="287"/>
      <c r="Z40314" s="289"/>
    </row>
    <row r="40315" spans="22:26">
      <c r="V40315" s="288"/>
      <c r="W40315" s="287"/>
      <c r="Z40315" s="289"/>
    </row>
    <row r="40316" spans="22:26">
      <c r="V40316" s="288"/>
      <c r="W40316" s="287"/>
      <c r="Z40316" s="289"/>
    </row>
    <row r="40317" spans="22:26">
      <c r="V40317" s="288"/>
      <c r="W40317" s="287"/>
      <c r="Z40317" s="289"/>
    </row>
    <row r="40318" spans="22:26">
      <c r="V40318" s="288"/>
      <c r="W40318" s="287"/>
      <c r="Z40318" s="289"/>
    </row>
    <row r="40319" spans="22:26">
      <c r="V40319" s="288"/>
      <c r="W40319" s="287"/>
      <c r="Z40319" s="289"/>
    </row>
    <row r="40320" spans="22:26">
      <c r="V40320" s="288"/>
      <c r="W40320" s="287"/>
      <c r="Z40320" s="289"/>
    </row>
    <row r="40321" spans="22:26">
      <c r="V40321" s="288"/>
      <c r="W40321" s="287"/>
      <c r="Z40321" s="289"/>
    </row>
    <row r="40322" spans="22:26">
      <c r="V40322" s="288"/>
      <c r="W40322" s="287"/>
      <c r="Z40322" s="289"/>
    </row>
    <row r="40323" spans="22:26">
      <c r="V40323" s="288"/>
      <c r="W40323" s="287"/>
      <c r="Z40323" s="289"/>
    </row>
    <row r="40324" spans="22:26">
      <c r="V40324" s="288"/>
      <c r="W40324" s="287"/>
      <c r="Z40324" s="289"/>
    </row>
    <row r="40325" spans="22:26">
      <c r="V40325" s="288"/>
      <c r="W40325" s="287"/>
      <c r="Z40325" s="289"/>
    </row>
    <row r="40326" spans="22:26">
      <c r="V40326" s="288"/>
      <c r="W40326" s="287"/>
      <c r="Z40326" s="289"/>
    </row>
    <row r="40327" spans="22:26">
      <c r="V40327" s="288"/>
      <c r="W40327" s="287"/>
      <c r="Z40327" s="289"/>
    </row>
    <row r="40328" spans="22:26">
      <c r="V40328" s="288"/>
      <c r="W40328" s="287"/>
      <c r="Z40328" s="289"/>
    </row>
    <row r="40329" spans="22:26">
      <c r="V40329" s="288"/>
      <c r="W40329" s="287"/>
      <c r="Z40329" s="289"/>
    </row>
    <row r="40330" spans="22:26">
      <c r="V40330" s="288"/>
      <c r="W40330" s="287"/>
      <c r="Z40330" s="289"/>
    </row>
    <row r="40331" spans="22:26">
      <c r="V40331" s="288"/>
      <c r="W40331" s="287"/>
      <c r="Z40331" s="289"/>
    </row>
    <row r="40332" spans="22:26">
      <c r="V40332" s="288"/>
      <c r="W40332" s="287"/>
      <c r="Z40332" s="289"/>
    </row>
    <row r="40333" spans="22:26">
      <c r="V40333" s="288"/>
      <c r="W40333" s="287"/>
      <c r="Z40333" s="289"/>
    </row>
    <row r="40334" spans="22:26">
      <c r="V40334" s="288"/>
      <c r="W40334" s="287"/>
      <c r="Z40334" s="289"/>
    </row>
    <row r="40335" spans="22:26">
      <c r="V40335" s="288"/>
      <c r="W40335" s="287"/>
      <c r="Z40335" s="289"/>
    </row>
    <row r="40336" spans="22:26">
      <c r="V40336" s="288"/>
      <c r="W40336" s="287"/>
      <c r="Z40336" s="289"/>
    </row>
    <row r="40337" spans="22:26">
      <c r="V40337" s="288"/>
      <c r="W40337" s="287"/>
      <c r="Z40337" s="289"/>
    </row>
    <row r="40338" spans="22:26">
      <c r="V40338" s="288"/>
      <c r="W40338" s="287"/>
      <c r="Z40338" s="289"/>
    </row>
    <row r="40339" spans="22:26">
      <c r="V40339" s="288"/>
      <c r="W40339" s="287"/>
      <c r="Z40339" s="289"/>
    </row>
    <row r="40340" spans="22:26">
      <c r="V40340" s="288"/>
      <c r="W40340" s="287"/>
      <c r="Z40340" s="289"/>
    </row>
    <row r="40341" spans="22:26">
      <c r="V40341" s="288"/>
      <c r="W40341" s="287"/>
      <c r="Z40341" s="289"/>
    </row>
    <row r="40342" spans="22:26">
      <c r="V40342" s="288"/>
      <c r="W40342" s="287"/>
      <c r="Z40342" s="289"/>
    </row>
    <row r="40343" spans="22:26">
      <c r="V40343" s="288"/>
      <c r="W40343" s="287"/>
      <c r="Z40343" s="289"/>
    </row>
    <row r="40344" spans="22:26">
      <c r="V40344" s="288"/>
      <c r="W40344" s="287"/>
      <c r="Z40344" s="289"/>
    </row>
    <row r="40345" spans="22:26">
      <c r="V40345" s="288"/>
      <c r="W40345" s="287"/>
      <c r="Z40345" s="289"/>
    </row>
    <row r="40346" spans="22:26">
      <c r="V40346" s="288"/>
      <c r="W40346" s="287"/>
      <c r="Z40346" s="289"/>
    </row>
    <row r="40347" spans="22:26">
      <c r="V40347" s="288"/>
      <c r="W40347" s="287"/>
      <c r="Z40347" s="289"/>
    </row>
    <row r="40348" spans="22:26">
      <c r="V40348" s="288"/>
      <c r="W40348" s="287"/>
      <c r="Z40348" s="289"/>
    </row>
    <row r="40349" spans="22:26">
      <c r="V40349" s="288"/>
      <c r="W40349" s="287"/>
      <c r="Z40349" s="289"/>
    </row>
    <row r="40350" spans="22:26">
      <c r="V40350" s="288"/>
      <c r="W40350" s="287"/>
      <c r="Z40350" s="289"/>
    </row>
    <row r="40351" spans="22:26">
      <c r="V40351" s="288"/>
      <c r="W40351" s="287"/>
      <c r="Z40351" s="289"/>
    </row>
    <row r="40352" spans="22:26">
      <c r="V40352" s="288"/>
      <c r="W40352" s="287"/>
      <c r="Z40352" s="289"/>
    </row>
    <row r="40353" spans="22:26">
      <c r="V40353" s="288"/>
      <c r="W40353" s="287"/>
      <c r="Z40353" s="289"/>
    </row>
    <row r="40354" spans="22:26">
      <c r="V40354" s="288"/>
      <c r="W40354" s="287"/>
      <c r="Z40354" s="289"/>
    </row>
    <row r="40355" spans="22:26">
      <c r="V40355" s="288"/>
      <c r="W40355" s="287"/>
      <c r="Z40355" s="289"/>
    </row>
    <row r="40356" spans="22:26">
      <c r="V40356" s="288"/>
      <c r="W40356" s="287"/>
      <c r="Z40356" s="289"/>
    </row>
    <row r="40357" spans="22:26">
      <c r="V40357" s="288"/>
      <c r="W40357" s="287"/>
      <c r="Z40357" s="289"/>
    </row>
    <row r="40358" spans="22:26">
      <c r="V40358" s="288"/>
      <c r="W40358" s="287"/>
      <c r="Z40358" s="289"/>
    </row>
    <row r="40359" spans="22:26">
      <c r="V40359" s="288"/>
      <c r="W40359" s="287"/>
      <c r="Z40359" s="289"/>
    </row>
    <row r="40360" spans="22:26">
      <c r="V40360" s="288"/>
      <c r="W40360" s="287"/>
      <c r="Z40360" s="289"/>
    </row>
    <row r="40361" spans="22:26">
      <c r="V40361" s="288"/>
      <c r="W40361" s="287"/>
      <c r="Z40361" s="289"/>
    </row>
    <row r="40362" spans="22:26">
      <c r="V40362" s="288"/>
      <c r="W40362" s="287"/>
      <c r="Z40362" s="289"/>
    </row>
    <row r="40363" spans="22:26">
      <c r="V40363" s="288"/>
      <c r="W40363" s="287"/>
      <c r="Z40363" s="289"/>
    </row>
    <row r="40364" spans="22:26">
      <c r="V40364" s="288"/>
      <c r="W40364" s="287"/>
      <c r="Z40364" s="289"/>
    </row>
    <row r="40365" spans="22:26">
      <c r="V40365" s="288"/>
      <c r="W40365" s="287"/>
      <c r="Z40365" s="289"/>
    </row>
    <row r="40366" spans="22:26">
      <c r="V40366" s="288"/>
      <c r="W40366" s="287"/>
      <c r="Z40366" s="289"/>
    </row>
    <row r="40367" spans="22:26">
      <c r="V40367" s="288"/>
      <c r="W40367" s="287"/>
      <c r="Z40367" s="289"/>
    </row>
    <row r="40368" spans="22:26">
      <c r="V40368" s="288"/>
      <c r="W40368" s="287"/>
      <c r="Z40368" s="289"/>
    </row>
    <row r="40369" spans="22:26">
      <c r="V40369" s="288"/>
      <c r="W40369" s="287"/>
      <c r="Z40369" s="289"/>
    </row>
    <row r="40370" spans="22:26">
      <c r="V40370" s="288"/>
      <c r="W40370" s="287"/>
      <c r="Z40370" s="289"/>
    </row>
    <row r="40371" spans="22:26">
      <c r="V40371" s="288"/>
      <c r="W40371" s="287"/>
      <c r="Z40371" s="289"/>
    </row>
    <row r="40372" spans="22:26">
      <c r="V40372" s="288"/>
      <c r="W40372" s="287"/>
      <c r="Z40372" s="289"/>
    </row>
    <row r="40373" spans="22:26">
      <c r="V40373" s="288"/>
      <c r="W40373" s="287"/>
      <c r="Z40373" s="289"/>
    </row>
    <row r="40374" spans="22:26">
      <c r="V40374" s="288"/>
      <c r="W40374" s="287"/>
      <c r="Z40374" s="289"/>
    </row>
    <row r="40375" spans="22:26">
      <c r="V40375" s="288"/>
      <c r="W40375" s="287"/>
      <c r="Z40375" s="289"/>
    </row>
    <row r="40376" spans="22:26">
      <c r="V40376" s="288"/>
      <c r="W40376" s="287"/>
      <c r="Z40376" s="289"/>
    </row>
    <row r="40377" spans="22:26">
      <c r="V40377" s="288"/>
      <c r="W40377" s="287"/>
      <c r="Z40377" s="289"/>
    </row>
    <row r="40378" spans="22:26">
      <c r="V40378" s="288"/>
      <c r="W40378" s="287"/>
      <c r="Z40378" s="289"/>
    </row>
    <row r="40379" spans="22:26">
      <c r="V40379" s="288"/>
      <c r="W40379" s="287"/>
      <c r="Z40379" s="289"/>
    </row>
    <row r="40380" spans="22:26">
      <c r="V40380" s="288"/>
      <c r="W40380" s="287"/>
      <c r="Z40380" s="289"/>
    </row>
    <row r="40381" spans="22:26">
      <c r="V40381" s="288"/>
      <c r="W40381" s="287"/>
      <c r="Z40381" s="289"/>
    </row>
    <row r="40382" spans="22:26">
      <c r="V40382" s="288"/>
      <c r="W40382" s="287"/>
      <c r="Z40382" s="289"/>
    </row>
    <row r="40383" spans="22:26">
      <c r="V40383" s="288"/>
      <c r="W40383" s="287"/>
      <c r="Z40383" s="289"/>
    </row>
    <row r="40384" spans="22:26">
      <c r="V40384" s="288"/>
      <c r="W40384" s="287"/>
      <c r="Z40384" s="289"/>
    </row>
    <row r="40385" spans="22:26">
      <c r="V40385" s="288"/>
      <c r="W40385" s="287"/>
      <c r="Z40385" s="289"/>
    </row>
    <row r="40386" spans="22:26">
      <c r="V40386" s="288"/>
      <c r="W40386" s="287"/>
      <c r="Z40386" s="289"/>
    </row>
    <row r="40387" spans="22:26">
      <c r="V40387" s="288"/>
      <c r="W40387" s="287"/>
      <c r="Z40387" s="289"/>
    </row>
    <row r="40388" spans="22:26">
      <c r="V40388" s="288"/>
      <c r="W40388" s="287"/>
      <c r="Z40388" s="289"/>
    </row>
    <row r="40389" spans="22:26">
      <c r="V40389" s="288"/>
      <c r="W40389" s="287"/>
      <c r="Z40389" s="289"/>
    </row>
    <row r="40390" spans="22:26">
      <c r="V40390" s="288"/>
      <c r="W40390" s="287"/>
      <c r="Z40390" s="289"/>
    </row>
    <row r="40391" spans="22:26">
      <c r="V40391" s="288"/>
      <c r="W40391" s="287"/>
      <c r="Z40391" s="289"/>
    </row>
    <row r="40392" spans="22:26">
      <c r="V40392" s="288"/>
      <c r="W40392" s="287"/>
      <c r="Z40392" s="289"/>
    </row>
    <row r="40393" spans="22:26">
      <c r="V40393" s="288"/>
      <c r="W40393" s="287"/>
      <c r="Z40393" s="289"/>
    </row>
    <row r="40394" spans="22:26">
      <c r="V40394" s="288"/>
      <c r="W40394" s="287"/>
      <c r="Z40394" s="289"/>
    </row>
    <row r="40395" spans="22:26">
      <c r="V40395" s="288"/>
      <c r="W40395" s="287"/>
      <c r="Z40395" s="289"/>
    </row>
    <row r="40396" spans="22:26">
      <c r="V40396" s="288"/>
      <c r="W40396" s="287"/>
      <c r="Z40396" s="289"/>
    </row>
    <row r="40397" spans="22:26">
      <c r="V40397" s="288"/>
      <c r="W40397" s="287"/>
      <c r="Z40397" s="289"/>
    </row>
    <row r="40398" spans="22:26">
      <c r="V40398" s="288"/>
      <c r="W40398" s="287"/>
      <c r="Z40398" s="289"/>
    </row>
    <row r="40399" spans="22:26">
      <c r="V40399" s="288"/>
      <c r="W40399" s="287"/>
      <c r="Z40399" s="289"/>
    </row>
    <row r="40400" spans="22:26">
      <c r="V40400" s="288"/>
      <c r="W40400" s="287"/>
      <c r="Z40400" s="289"/>
    </row>
    <row r="40401" spans="22:26">
      <c r="V40401" s="288"/>
      <c r="W40401" s="287"/>
      <c r="Z40401" s="289"/>
    </row>
    <row r="40402" spans="22:26">
      <c r="V40402" s="288"/>
      <c r="W40402" s="287"/>
      <c r="Z40402" s="289"/>
    </row>
    <row r="40403" spans="22:26">
      <c r="V40403" s="288"/>
      <c r="W40403" s="287"/>
      <c r="Z40403" s="289"/>
    </row>
    <row r="40404" spans="22:26">
      <c r="V40404" s="288"/>
      <c r="W40404" s="287"/>
      <c r="Z40404" s="289"/>
    </row>
    <row r="40405" spans="22:26">
      <c r="V40405" s="288"/>
      <c r="W40405" s="287"/>
      <c r="Z40405" s="289"/>
    </row>
    <row r="40406" spans="22:26">
      <c r="V40406" s="288"/>
      <c r="W40406" s="287"/>
      <c r="Z40406" s="289"/>
    </row>
    <row r="40407" spans="22:26">
      <c r="V40407" s="288"/>
      <c r="W40407" s="287"/>
      <c r="Z40407" s="289"/>
    </row>
    <row r="40408" spans="22:26">
      <c r="V40408" s="288"/>
      <c r="W40408" s="287"/>
      <c r="Z40408" s="289"/>
    </row>
    <row r="40409" spans="22:26">
      <c r="V40409" s="288"/>
      <c r="W40409" s="287"/>
      <c r="Z40409" s="289"/>
    </row>
    <row r="40410" spans="22:26">
      <c r="V40410" s="288"/>
      <c r="W40410" s="287"/>
      <c r="Z40410" s="289"/>
    </row>
    <row r="40411" spans="22:26">
      <c r="V40411" s="288"/>
      <c r="W40411" s="287"/>
      <c r="Z40411" s="289"/>
    </row>
    <row r="40412" spans="22:26">
      <c r="V40412" s="288"/>
      <c r="W40412" s="287"/>
      <c r="Z40412" s="289"/>
    </row>
    <row r="40413" spans="22:26">
      <c r="V40413" s="288"/>
      <c r="W40413" s="287"/>
      <c r="Z40413" s="289"/>
    </row>
    <row r="40414" spans="22:26">
      <c r="V40414" s="288"/>
      <c r="W40414" s="287"/>
      <c r="Z40414" s="289"/>
    </row>
    <row r="40415" spans="22:26">
      <c r="V40415" s="288"/>
      <c r="W40415" s="287"/>
      <c r="Z40415" s="289"/>
    </row>
    <row r="40416" spans="22:26">
      <c r="V40416" s="288"/>
      <c r="W40416" s="287"/>
      <c r="Z40416" s="289"/>
    </row>
    <row r="40417" spans="22:26">
      <c r="V40417" s="288"/>
      <c r="W40417" s="287"/>
      <c r="Z40417" s="289"/>
    </row>
    <row r="40418" spans="22:26">
      <c r="V40418" s="288"/>
      <c r="W40418" s="287"/>
      <c r="Z40418" s="289"/>
    </row>
    <row r="40419" spans="22:26">
      <c r="V40419" s="288"/>
      <c r="W40419" s="287"/>
      <c r="Z40419" s="289"/>
    </row>
    <row r="40420" spans="22:26">
      <c r="V40420" s="288"/>
      <c r="W40420" s="287"/>
      <c r="Z40420" s="289"/>
    </row>
    <row r="40421" spans="22:26">
      <c r="V40421" s="288"/>
      <c r="W40421" s="287"/>
      <c r="Z40421" s="289"/>
    </row>
    <row r="40422" spans="22:26">
      <c r="V40422" s="288"/>
      <c r="W40422" s="287"/>
      <c r="Z40422" s="289"/>
    </row>
    <row r="40423" spans="22:26">
      <c r="V40423" s="288"/>
      <c r="W40423" s="287"/>
      <c r="Z40423" s="289"/>
    </row>
    <row r="40424" spans="22:26">
      <c r="V40424" s="288"/>
      <c r="W40424" s="287"/>
      <c r="Z40424" s="289"/>
    </row>
    <row r="40425" spans="22:26">
      <c r="V40425" s="288"/>
      <c r="W40425" s="287"/>
      <c r="Z40425" s="289"/>
    </row>
    <row r="40426" spans="22:26">
      <c r="V40426" s="288"/>
      <c r="W40426" s="287"/>
      <c r="Z40426" s="289"/>
    </row>
    <row r="40427" spans="22:26">
      <c r="V40427" s="288"/>
      <c r="W40427" s="287"/>
      <c r="Z40427" s="289"/>
    </row>
    <row r="40428" spans="22:26">
      <c r="V40428" s="288"/>
      <c r="W40428" s="287"/>
      <c r="Z40428" s="289"/>
    </row>
    <row r="40429" spans="22:26">
      <c r="V40429" s="288"/>
      <c r="W40429" s="287"/>
      <c r="Z40429" s="289"/>
    </row>
    <row r="40430" spans="22:26">
      <c r="V40430" s="288"/>
      <c r="W40430" s="287"/>
      <c r="Z40430" s="289"/>
    </row>
    <row r="40431" spans="22:26">
      <c r="V40431" s="288"/>
      <c r="W40431" s="287"/>
      <c r="Z40431" s="289"/>
    </row>
    <row r="40432" spans="22:26">
      <c r="V40432" s="288"/>
      <c r="W40432" s="287"/>
      <c r="Z40432" s="289"/>
    </row>
    <row r="40433" spans="22:26">
      <c r="V40433" s="288"/>
      <c r="W40433" s="287"/>
      <c r="Z40433" s="289"/>
    </row>
    <row r="40434" spans="22:26">
      <c r="V40434" s="288"/>
      <c r="W40434" s="287"/>
      <c r="Z40434" s="289"/>
    </row>
    <row r="40435" spans="22:26">
      <c r="V40435" s="288"/>
      <c r="W40435" s="287"/>
      <c r="Z40435" s="289"/>
    </row>
    <row r="40436" spans="22:26">
      <c r="V40436" s="288"/>
      <c r="W40436" s="287"/>
      <c r="Z40436" s="289"/>
    </row>
    <row r="40437" spans="22:26">
      <c r="V40437" s="288"/>
      <c r="W40437" s="287"/>
      <c r="Z40437" s="289"/>
    </row>
    <row r="40438" spans="22:26">
      <c r="V40438" s="288"/>
      <c r="W40438" s="287"/>
      <c r="Z40438" s="289"/>
    </row>
    <row r="40439" spans="22:26">
      <c r="V40439" s="288"/>
      <c r="W40439" s="287"/>
      <c r="Z40439" s="289"/>
    </row>
    <row r="40440" spans="22:26">
      <c r="V40440" s="288"/>
      <c r="W40440" s="287"/>
      <c r="Z40440" s="289"/>
    </row>
    <row r="40441" spans="22:26">
      <c r="V40441" s="288"/>
      <c r="W40441" s="287"/>
      <c r="Z40441" s="289"/>
    </row>
    <row r="40442" spans="22:26">
      <c r="V40442" s="288"/>
      <c r="W40442" s="287"/>
      <c r="Z40442" s="289"/>
    </row>
    <row r="40443" spans="22:26">
      <c r="V40443" s="288"/>
      <c r="W40443" s="287"/>
      <c r="Z40443" s="289"/>
    </row>
    <row r="40444" spans="22:26">
      <c r="V40444" s="288"/>
      <c r="W40444" s="287"/>
      <c r="Z40444" s="289"/>
    </row>
    <row r="40445" spans="22:26">
      <c r="V40445" s="288"/>
      <c r="W40445" s="287"/>
      <c r="Z40445" s="289"/>
    </row>
    <row r="40446" spans="22:26">
      <c r="V40446" s="288"/>
      <c r="W40446" s="287"/>
      <c r="Z40446" s="289"/>
    </row>
    <row r="40447" spans="22:26">
      <c r="V40447" s="288"/>
      <c r="W40447" s="287"/>
      <c r="Z40447" s="289"/>
    </row>
    <row r="40448" spans="22:26">
      <c r="V40448" s="288"/>
      <c r="W40448" s="287"/>
      <c r="Z40448" s="289"/>
    </row>
    <row r="40449" spans="22:26">
      <c r="V40449" s="288"/>
      <c r="W40449" s="287"/>
      <c r="Z40449" s="289"/>
    </row>
    <row r="40450" spans="22:26">
      <c r="V40450" s="288"/>
      <c r="W40450" s="287"/>
      <c r="Z40450" s="289"/>
    </row>
    <row r="40451" spans="22:26">
      <c r="V40451" s="288"/>
      <c r="W40451" s="287"/>
      <c r="Z40451" s="289"/>
    </row>
    <row r="40452" spans="22:26">
      <c r="V40452" s="288"/>
      <c r="W40452" s="287"/>
      <c r="Z40452" s="289"/>
    </row>
    <row r="40453" spans="22:26">
      <c r="V40453" s="288"/>
      <c r="W40453" s="287"/>
      <c r="Z40453" s="289"/>
    </row>
    <row r="40454" spans="22:26">
      <c r="V40454" s="288"/>
      <c r="W40454" s="287"/>
      <c r="Z40454" s="289"/>
    </row>
    <row r="40455" spans="22:26">
      <c r="V40455" s="288"/>
      <c r="W40455" s="287"/>
      <c r="Z40455" s="289"/>
    </row>
    <row r="40456" spans="22:26">
      <c r="V40456" s="288"/>
      <c r="W40456" s="287"/>
      <c r="Z40456" s="289"/>
    </row>
    <row r="40457" spans="22:26">
      <c r="V40457" s="288"/>
      <c r="W40457" s="287"/>
      <c r="Z40457" s="289"/>
    </row>
    <row r="40458" spans="22:26">
      <c r="V40458" s="288"/>
      <c r="W40458" s="287"/>
      <c r="Z40458" s="289"/>
    </row>
    <row r="40459" spans="22:26">
      <c r="V40459" s="288"/>
      <c r="W40459" s="287"/>
      <c r="Z40459" s="289"/>
    </row>
    <row r="40460" spans="22:26">
      <c r="V40460" s="288"/>
      <c r="W40460" s="287"/>
      <c r="Z40460" s="289"/>
    </row>
    <row r="40461" spans="22:26">
      <c r="V40461" s="288"/>
      <c r="W40461" s="287"/>
      <c r="Z40461" s="289"/>
    </row>
    <row r="40462" spans="22:26">
      <c r="V40462" s="288"/>
      <c r="W40462" s="287"/>
      <c r="Z40462" s="289"/>
    </row>
    <row r="40463" spans="22:26">
      <c r="V40463" s="288"/>
      <c r="W40463" s="287"/>
      <c r="Z40463" s="289"/>
    </row>
    <row r="40464" spans="22:26">
      <c r="V40464" s="288"/>
      <c r="W40464" s="287"/>
      <c r="Z40464" s="289"/>
    </row>
    <row r="40465" spans="22:26">
      <c r="V40465" s="288"/>
      <c r="W40465" s="287"/>
      <c r="Z40465" s="289"/>
    </row>
    <row r="40466" spans="22:26">
      <c r="V40466" s="288"/>
      <c r="W40466" s="287"/>
      <c r="Z40466" s="289"/>
    </row>
    <row r="40467" spans="22:26">
      <c r="V40467" s="288"/>
      <c r="W40467" s="287"/>
      <c r="Z40467" s="289"/>
    </row>
    <row r="40468" spans="22:26">
      <c r="V40468" s="288"/>
      <c r="W40468" s="287"/>
      <c r="Z40468" s="289"/>
    </row>
    <row r="40469" spans="22:26">
      <c r="V40469" s="288"/>
      <c r="W40469" s="287"/>
      <c r="Z40469" s="289"/>
    </row>
    <row r="40470" spans="22:26">
      <c r="V40470" s="288"/>
      <c r="W40470" s="287"/>
      <c r="Z40470" s="289"/>
    </row>
    <row r="40471" spans="22:26">
      <c r="V40471" s="288"/>
      <c r="W40471" s="287"/>
      <c r="Z40471" s="289"/>
    </row>
    <row r="40472" spans="22:26">
      <c r="V40472" s="288"/>
      <c r="W40472" s="287"/>
      <c r="Z40472" s="289"/>
    </row>
    <row r="40473" spans="22:26">
      <c r="V40473" s="288"/>
      <c r="W40473" s="287"/>
      <c r="Z40473" s="289"/>
    </row>
    <row r="40474" spans="22:26">
      <c r="V40474" s="288"/>
      <c r="W40474" s="287"/>
      <c r="Z40474" s="289"/>
    </row>
    <row r="40475" spans="22:26">
      <c r="V40475" s="288"/>
      <c r="W40475" s="287"/>
      <c r="Z40475" s="289"/>
    </row>
    <row r="40476" spans="22:26">
      <c r="V40476" s="288"/>
      <c r="W40476" s="287"/>
      <c r="Z40476" s="289"/>
    </row>
    <row r="40477" spans="22:26">
      <c r="V40477" s="288"/>
      <c r="W40477" s="287"/>
      <c r="Z40477" s="289"/>
    </row>
    <row r="40478" spans="22:26">
      <c r="V40478" s="288"/>
      <c r="W40478" s="287"/>
      <c r="Z40478" s="289"/>
    </row>
    <row r="40479" spans="22:26">
      <c r="V40479" s="288"/>
      <c r="W40479" s="287"/>
      <c r="Z40479" s="289"/>
    </row>
    <row r="40480" spans="22:26">
      <c r="V40480" s="288"/>
      <c r="W40480" s="287"/>
      <c r="Z40480" s="289"/>
    </row>
    <row r="40481" spans="22:26">
      <c r="V40481" s="288"/>
      <c r="W40481" s="287"/>
      <c r="Z40481" s="289"/>
    </row>
    <row r="40482" spans="22:26">
      <c r="V40482" s="288"/>
      <c r="W40482" s="287"/>
      <c r="Z40482" s="289"/>
    </row>
    <row r="40483" spans="22:26">
      <c r="V40483" s="288"/>
      <c r="W40483" s="287"/>
      <c r="Z40483" s="289"/>
    </row>
    <row r="40484" spans="22:26">
      <c r="V40484" s="288"/>
      <c r="W40484" s="287"/>
      <c r="Z40484" s="289"/>
    </row>
    <row r="40485" spans="22:26">
      <c r="V40485" s="288"/>
      <c r="W40485" s="287"/>
      <c r="Z40485" s="289"/>
    </row>
    <row r="40486" spans="22:26">
      <c r="V40486" s="288"/>
      <c r="W40486" s="287"/>
      <c r="Z40486" s="289"/>
    </row>
    <row r="40487" spans="22:26">
      <c r="V40487" s="288"/>
      <c r="W40487" s="287"/>
      <c r="Z40487" s="289"/>
    </row>
    <row r="40488" spans="22:26">
      <c r="V40488" s="288"/>
      <c r="W40488" s="287"/>
      <c r="Z40488" s="289"/>
    </row>
    <row r="40489" spans="22:26">
      <c r="V40489" s="288"/>
      <c r="W40489" s="287"/>
      <c r="Z40489" s="289"/>
    </row>
    <row r="40490" spans="22:26">
      <c r="V40490" s="288"/>
      <c r="W40490" s="287"/>
      <c r="Z40490" s="289"/>
    </row>
    <row r="40491" spans="22:26">
      <c r="V40491" s="288"/>
      <c r="W40491" s="287"/>
      <c r="Z40491" s="289"/>
    </row>
    <row r="40492" spans="22:26">
      <c r="V40492" s="288"/>
      <c r="W40492" s="287"/>
      <c r="Z40492" s="289"/>
    </row>
    <row r="40493" spans="22:26">
      <c r="V40493" s="288"/>
      <c r="W40493" s="287"/>
      <c r="Z40493" s="289"/>
    </row>
    <row r="40494" spans="22:26">
      <c r="V40494" s="288"/>
      <c r="W40494" s="287"/>
      <c r="Z40494" s="289"/>
    </row>
    <row r="40495" spans="22:26">
      <c r="V40495" s="288"/>
      <c r="W40495" s="287"/>
      <c r="Z40495" s="289"/>
    </row>
    <row r="40496" spans="22:26">
      <c r="V40496" s="288"/>
      <c r="W40496" s="287"/>
      <c r="Z40496" s="289"/>
    </row>
    <row r="40497" spans="22:26">
      <c r="V40497" s="288"/>
      <c r="W40497" s="287"/>
      <c r="Z40497" s="289"/>
    </row>
    <row r="40498" spans="22:26">
      <c r="V40498" s="288"/>
      <c r="W40498" s="287"/>
      <c r="Z40498" s="289"/>
    </row>
    <row r="40499" spans="22:26">
      <c r="V40499" s="288"/>
      <c r="W40499" s="287"/>
      <c r="Z40499" s="289"/>
    </row>
    <row r="40500" spans="22:26">
      <c r="V40500" s="288"/>
      <c r="W40500" s="287"/>
      <c r="Z40500" s="289"/>
    </row>
    <row r="40501" spans="22:26">
      <c r="V40501" s="288"/>
      <c r="W40501" s="287"/>
      <c r="Z40501" s="289"/>
    </row>
    <row r="40502" spans="22:26">
      <c r="V40502" s="288"/>
      <c r="W40502" s="287"/>
      <c r="Z40502" s="289"/>
    </row>
    <row r="40503" spans="22:26">
      <c r="V40503" s="288"/>
      <c r="W40503" s="287"/>
      <c r="Z40503" s="289"/>
    </row>
    <row r="40504" spans="22:26">
      <c r="V40504" s="288"/>
      <c r="W40504" s="287"/>
      <c r="Z40504" s="289"/>
    </row>
    <row r="40505" spans="22:26">
      <c r="V40505" s="288"/>
      <c r="W40505" s="287"/>
      <c r="Z40505" s="289"/>
    </row>
    <row r="40506" spans="22:26">
      <c r="V40506" s="288"/>
      <c r="W40506" s="287"/>
      <c r="Z40506" s="289"/>
    </row>
    <row r="40507" spans="22:26">
      <c r="V40507" s="288"/>
      <c r="W40507" s="287"/>
      <c r="Z40507" s="289"/>
    </row>
    <row r="40508" spans="22:26">
      <c r="V40508" s="288"/>
      <c r="W40508" s="287"/>
      <c r="Z40508" s="289"/>
    </row>
    <row r="40509" spans="22:26">
      <c r="V40509" s="288"/>
      <c r="W40509" s="287"/>
      <c r="Z40509" s="289"/>
    </row>
    <row r="40510" spans="22:26">
      <c r="V40510" s="288"/>
      <c r="W40510" s="287"/>
      <c r="Z40510" s="289"/>
    </row>
    <row r="40511" spans="22:26">
      <c r="V40511" s="288"/>
      <c r="W40511" s="287"/>
      <c r="Z40511" s="289"/>
    </row>
    <row r="40512" spans="22:26">
      <c r="V40512" s="288"/>
      <c r="W40512" s="287"/>
      <c r="Z40512" s="289"/>
    </row>
    <row r="40513" spans="22:26">
      <c r="V40513" s="288"/>
      <c r="W40513" s="287"/>
      <c r="Z40513" s="289"/>
    </row>
    <row r="40514" spans="22:26">
      <c r="V40514" s="288"/>
      <c r="W40514" s="287"/>
      <c r="Z40514" s="289"/>
    </row>
    <row r="40515" spans="22:26">
      <c r="V40515" s="288"/>
      <c r="W40515" s="287"/>
      <c r="Z40515" s="289"/>
    </row>
    <row r="40516" spans="22:26">
      <c r="V40516" s="288"/>
      <c r="W40516" s="287"/>
      <c r="Z40516" s="289"/>
    </row>
    <row r="40517" spans="22:26">
      <c r="V40517" s="288"/>
      <c r="W40517" s="287"/>
      <c r="Z40517" s="289"/>
    </row>
    <row r="40518" spans="22:26">
      <c r="V40518" s="288"/>
      <c r="W40518" s="287"/>
      <c r="Z40518" s="289"/>
    </row>
    <row r="40519" spans="22:26">
      <c r="V40519" s="288"/>
      <c r="W40519" s="287"/>
      <c r="Z40519" s="289"/>
    </row>
    <row r="40520" spans="22:26">
      <c r="V40520" s="288"/>
      <c r="W40520" s="287"/>
      <c r="Z40520" s="289"/>
    </row>
    <row r="40521" spans="22:26">
      <c r="V40521" s="288"/>
      <c r="W40521" s="287"/>
      <c r="Z40521" s="289"/>
    </row>
    <row r="40522" spans="22:26">
      <c r="V40522" s="288"/>
      <c r="W40522" s="287"/>
      <c r="Z40522" s="289"/>
    </row>
    <row r="40523" spans="22:26">
      <c r="V40523" s="288"/>
      <c r="W40523" s="287"/>
      <c r="Z40523" s="289"/>
    </row>
    <row r="40524" spans="22:26">
      <c r="V40524" s="288"/>
      <c r="W40524" s="287"/>
      <c r="Z40524" s="289"/>
    </row>
    <row r="40525" spans="22:26">
      <c r="V40525" s="288"/>
      <c r="W40525" s="287"/>
      <c r="Z40525" s="289"/>
    </row>
    <row r="40526" spans="22:26">
      <c r="V40526" s="288"/>
      <c r="W40526" s="287"/>
      <c r="Z40526" s="289"/>
    </row>
    <row r="40527" spans="22:26">
      <c r="V40527" s="288"/>
      <c r="W40527" s="287"/>
      <c r="Z40527" s="289"/>
    </row>
    <row r="40528" spans="22:26">
      <c r="V40528" s="288"/>
      <c r="W40528" s="287"/>
      <c r="Z40528" s="289"/>
    </row>
    <row r="40529" spans="22:26">
      <c r="V40529" s="288"/>
      <c r="W40529" s="287"/>
      <c r="Z40529" s="289"/>
    </row>
    <row r="40530" spans="22:26">
      <c r="V40530" s="288"/>
      <c r="W40530" s="287"/>
      <c r="Z40530" s="289"/>
    </row>
    <row r="40531" spans="22:26">
      <c r="V40531" s="288"/>
      <c r="W40531" s="287"/>
      <c r="Z40531" s="289"/>
    </row>
    <row r="40532" spans="22:26">
      <c r="V40532" s="288"/>
      <c r="W40532" s="287"/>
      <c r="Z40532" s="289"/>
    </row>
    <row r="40533" spans="22:26">
      <c r="V40533" s="288"/>
      <c r="W40533" s="287"/>
      <c r="Z40533" s="289"/>
    </row>
    <row r="40534" spans="22:26">
      <c r="V40534" s="288"/>
      <c r="W40534" s="287"/>
      <c r="Z40534" s="289"/>
    </row>
    <row r="40535" spans="22:26">
      <c r="V40535" s="288"/>
      <c r="W40535" s="287"/>
      <c r="Z40535" s="289"/>
    </row>
    <row r="40536" spans="22:26">
      <c r="V40536" s="288"/>
      <c r="W40536" s="287"/>
      <c r="Z40536" s="289"/>
    </row>
    <row r="40537" spans="22:26">
      <c r="V40537" s="288"/>
      <c r="W40537" s="287"/>
      <c r="Z40537" s="289"/>
    </row>
    <row r="40538" spans="22:26">
      <c r="V40538" s="288"/>
      <c r="W40538" s="287"/>
      <c r="Z40538" s="289"/>
    </row>
    <row r="40539" spans="22:26">
      <c r="V40539" s="288"/>
      <c r="W40539" s="287"/>
      <c r="Z40539" s="289"/>
    </row>
    <row r="40540" spans="22:26">
      <c r="V40540" s="288"/>
      <c r="W40540" s="287"/>
      <c r="Z40540" s="289"/>
    </row>
    <row r="40541" spans="22:26">
      <c r="V40541" s="288"/>
      <c r="W40541" s="287"/>
      <c r="Z40541" s="289"/>
    </row>
    <row r="40542" spans="22:26">
      <c r="V40542" s="288"/>
      <c r="W40542" s="287"/>
      <c r="Z40542" s="289"/>
    </row>
    <row r="40543" spans="22:26">
      <c r="V40543" s="288"/>
      <c r="W40543" s="287"/>
      <c r="Z40543" s="289"/>
    </row>
    <row r="40544" spans="22:26">
      <c r="V40544" s="288"/>
      <c r="W40544" s="287"/>
      <c r="Z40544" s="289"/>
    </row>
    <row r="40545" spans="22:26">
      <c r="V40545" s="288"/>
      <c r="W40545" s="287"/>
      <c r="Z40545" s="289"/>
    </row>
    <row r="40546" spans="22:26">
      <c r="V40546" s="288"/>
      <c r="W40546" s="287"/>
      <c r="Z40546" s="289"/>
    </row>
    <row r="40547" spans="22:26">
      <c r="V40547" s="288"/>
      <c r="W40547" s="287"/>
      <c r="Z40547" s="289"/>
    </row>
    <row r="40548" spans="22:26">
      <c r="V40548" s="288"/>
      <c r="W40548" s="287"/>
      <c r="Z40548" s="289"/>
    </row>
    <row r="40549" spans="22:26">
      <c r="V40549" s="288"/>
      <c r="W40549" s="287"/>
      <c r="Z40549" s="289"/>
    </row>
    <row r="40550" spans="22:26">
      <c r="V40550" s="288"/>
      <c r="W40550" s="287"/>
      <c r="Z40550" s="289"/>
    </row>
    <row r="40551" spans="22:26">
      <c r="V40551" s="288"/>
      <c r="W40551" s="287"/>
      <c r="Z40551" s="289"/>
    </row>
    <row r="40552" spans="22:26">
      <c r="V40552" s="288"/>
      <c r="W40552" s="287"/>
      <c r="Z40552" s="289"/>
    </row>
    <row r="40553" spans="22:26">
      <c r="V40553" s="288"/>
      <c r="W40553" s="287"/>
      <c r="Z40553" s="289"/>
    </row>
    <row r="40554" spans="22:26">
      <c r="V40554" s="288"/>
      <c r="W40554" s="287"/>
      <c r="Z40554" s="289"/>
    </row>
    <row r="40555" spans="22:26">
      <c r="V40555" s="288"/>
      <c r="W40555" s="287"/>
      <c r="Z40555" s="289"/>
    </row>
    <row r="40556" spans="22:26">
      <c r="V40556" s="288"/>
      <c r="W40556" s="287"/>
      <c r="Z40556" s="289"/>
    </row>
    <row r="40557" spans="22:26">
      <c r="V40557" s="288"/>
      <c r="W40557" s="287"/>
      <c r="Z40557" s="289"/>
    </row>
    <row r="40558" spans="22:26">
      <c r="V40558" s="288"/>
      <c r="W40558" s="287"/>
      <c r="Z40558" s="289"/>
    </row>
    <row r="40559" spans="22:26">
      <c r="V40559" s="288"/>
      <c r="W40559" s="287"/>
      <c r="Z40559" s="289"/>
    </row>
    <row r="40560" spans="22:26">
      <c r="V40560" s="288"/>
      <c r="W40560" s="287"/>
      <c r="Z40560" s="289"/>
    </row>
    <row r="40561" spans="22:26">
      <c r="V40561" s="288"/>
      <c r="W40561" s="287"/>
      <c r="Z40561" s="289"/>
    </row>
    <row r="40562" spans="22:26">
      <c r="V40562" s="288"/>
      <c r="W40562" s="287"/>
      <c r="Z40562" s="289"/>
    </row>
    <row r="40563" spans="22:26">
      <c r="V40563" s="288"/>
      <c r="W40563" s="287"/>
      <c r="Z40563" s="289"/>
    </row>
    <row r="40564" spans="22:26">
      <c r="V40564" s="288"/>
      <c r="W40564" s="287"/>
      <c r="Z40564" s="289"/>
    </row>
    <row r="40565" spans="22:26">
      <c r="V40565" s="288"/>
      <c r="W40565" s="287"/>
      <c r="Z40565" s="289"/>
    </row>
    <row r="40566" spans="22:26">
      <c r="V40566" s="288"/>
      <c r="W40566" s="287"/>
      <c r="Z40566" s="289"/>
    </row>
    <row r="40567" spans="22:26">
      <c r="V40567" s="288"/>
      <c r="W40567" s="287"/>
      <c r="Z40567" s="289"/>
    </row>
    <row r="40568" spans="22:26">
      <c r="V40568" s="288"/>
      <c r="W40568" s="287"/>
      <c r="Z40568" s="289"/>
    </row>
    <row r="40569" spans="22:26">
      <c r="V40569" s="288"/>
      <c r="W40569" s="287"/>
      <c r="Z40569" s="289"/>
    </row>
    <row r="40570" spans="22:26">
      <c r="V40570" s="288"/>
      <c r="W40570" s="287"/>
      <c r="Z40570" s="289"/>
    </row>
    <row r="40571" spans="22:26">
      <c r="V40571" s="288"/>
      <c r="W40571" s="287"/>
      <c r="Z40571" s="289"/>
    </row>
    <row r="40572" spans="22:26">
      <c r="V40572" s="288"/>
      <c r="W40572" s="287"/>
      <c r="Z40572" s="289"/>
    </row>
    <row r="40573" spans="22:26">
      <c r="V40573" s="288"/>
      <c r="W40573" s="287"/>
      <c r="Z40573" s="289"/>
    </row>
    <row r="40574" spans="22:26">
      <c r="V40574" s="288"/>
      <c r="W40574" s="287"/>
      <c r="Z40574" s="289"/>
    </row>
    <row r="40575" spans="22:26">
      <c r="V40575" s="288"/>
      <c r="W40575" s="287"/>
      <c r="Z40575" s="289"/>
    </row>
    <row r="40576" spans="22:26">
      <c r="V40576" s="288"/>
      <c r="W40576" s="287"/>
      <c r="Z40576" s="289"/>
    </row>
    <row r="40577" spans="22:26">
      <c r="V40577" s="288"/>
      <c r="W40577" s="287"/>
      <c r="Z40577" s="289"/>
    </row>
    <row r="40578" spans="22:26">
      <c r="V40578" s="288"/>
      <c r="W40578" s="287"/>
      <c r="Z40578" s="289"/>
    </row>
    <row r="40579" spans="22:26">
      <c r="V40579" s="288"/>
      <c r="W40579" s="287"/>
      <c r="Z40579" s="289"/>
    </row>
    <row r="40580" spans="22:26">
      <c r="V40580" s="288"/>
      <c r="W40580" s="287"/>
      <c r="Z40580" s="289"/>
    </row>
    <row r="40581" spans="22:26">
      <c r="V40581" s="288"/>
      <c r="W40581" s="287"/>
      <c r="Z40581" s="289"/>
    </row>
    <row r="40582" spans="22:26">
      <c r="V40582" s="288"/>
      <c r="W40582" s="287"/>
      <c r="Z40582" s="289"/>
    </row>
    <row r="40583" spans="22:26">
      <c r="V40583" s="288"/>
      <c r="W40583" s="287"/>
      <c r="Z40583" s="289"/>
    </row>
    <row r="40584" spans="22:26">
      <c r="V40584" s="288"/>
      <c r="W40584" s="287"/>
      <c r="Z40584" s="289"/>
    </row>
    <row r="40585" spans="22:26">
      <c r="V40585" s="288"/>
      <c r="W40585" s="287"/>
      <c r="Z40585" s="289"/>
    </row>
    <row r="40586" spans="22:26">
      <c r="V40586" s="288"/>
      <c r="W40586" s="287"/>
      <c r="Z40586" s="289"/>
    </row>
    <row r="40587" spans="22:26">
      <c r="V40587" s="288"/>
      <c r="W40587" s="287"/>
      <c r="Z40587" s="289"/>
    </row>
    <row r="40588" spans="22:26">
      <c r="V40588" s="288"/>
      <c r="W40588" s="287"/>
      <c r="Z40588" s="289"/>
    </row>
    <row r="40589" spans="22:26">
      <c r="V40589" s="288"/>
      <c r="W40589" s="287"/>
      <c r="Z40589" s="289"/>
    </row>
    <row r="40590" spans="22:26">
      <c r="V40590" s="288"/>
      <c r="W40590" s="287"/>
      <c r="Z40590" s="289"/>
    </row>
    <row r="40591" spans="22:26">
      <c r="V40591" s="288"/>
      <c r="W40591" s="287"/>
      <c r="Z40591" s="289"/>
    </row>
    <row r="40592" spans="22:26">
      <c r="V40592" s="288"/>
      <c r="W40592" s="287"/>
      <c r="Z40592" s="289"/>
    </row>
    <row r="40593" spans="22:26">
      <c r="V40593" s="288"/>
      <c r="W40593" s="287"/>
      <c r="Z40593" s="289"/>
    </row>
    <row r="40594" spans="22:26">
      <c r="V40594" s="288"/>
      <c r="W40594" s="287"/>
      <c r="Z40594" s="289"/>
    </row>
    <row r="40595" spans="22:26">
      <c r="V40595" s="288"/>
      <c r="W40595" s="287"/>
      <c r="Z40595" s="289"/>
    </row>
    <row r="40596" spans="22:26">
      <c r="V40596" s="288"/>
      <c r="W40596" s="287"/>
      <c r="Z40596" s="289"/>
    </row>
    <row r="40597" spans="22:26">
      <c r="V40597" s="288"/>
      <c r="W40597" s="287"/>
      <c r="Z40597" s="289"/>
    </row>
    <row r="40598" spans="22:26">
      <c r="V40598" s="288"/>
      <c r="W40598" s="287"/>
      <c r="Z40598" s="289"/>
    </row>
    <row r="40599" spans="22:26">
      <c r="V40599" s="288"/>
      <c r="W40599" s="287"/>
      <c r="Z40599" s="289"/>
    </row>
    <row r="40600" spans="22:26">
      <c r="V40600" s="288"/>
      <c r="W40600" s="287"/>
      <c r="Z40600" s="289"/>
    </row>
    <row r="40601" spans="22:26">
      <c r="V40601" s="288"/>
      <c r="W40601" s="287"/>
      <c r="Z40601" s="289"/>
    </row>
    <row r="40602" spans="22:26">
      <c r="V40602" s="288"/>
      <c r="W40602" s="287"/>
      <c r="Z40602" s="289"/>
    </row>
    <row r="40603" spans="22:26">
      <c r="V40603" s="288"/>
      <c r="W40603" s="287"/>
      <c r="Z40603" s="289"/>
    </row>
    <row r="40604" spans="22:26">
      <c r="V40604" s="288"/>
      <c r="W40604" s="287"/>
      <c r="Z40604" s="289"/>
    </row>
    <row r="40605" spans="22:26">
      <c r="V40605" s="288"/>
      <c r="W40605" s="287"/>
      <c r="Z40605" s="289"/>
    </row>
    <row r="40606" spans="22:26">
      <c r="V40606" s="288"/>
      <c r="W40606" s="287"/>
      <c r="Z40606" s="289"/>
    </row>
    <row r="40607" spans="22:26">
      <c r="V40607" s="288"/>
      <c r="W40607" s="287"/>
      <c r="Z40607" s="289"/>
    </row>
    <row r="40608" spans="22:26">
      <c r="V40608" s="288"/>
      <c r="W40608" s="287"/>
      <c r="Z40608" s="289"/>
    </row>
    <row r="40609" spans="22:26">
      <c r="V40609" s="288"/>
      <c r="W40609" s="287"/>
      <c r="Z40609" s="289"/>
    </row>
    <row r="40610" spans="22:26">
      <c r="V40610" s="288"/>
      <c r="W40610" s="287"/>
      <c r="Z40610" s="289"/>
    </row>
    <row r="40611" spans="22:26">
      <c r="V40611" s="288"/>
      <c r="W40611" s="287"/>
      <c r="Z40611" s="289"/>
    </row>
    <row r="40612" spans="22:26">
      <c r="V40612" s="288"/>
      <c r="W40612" s="287"/>
      <c r="Z40612" s="289"/>
    </row>
    <row r="40613" spans="22:26">
      <c r="V40613" s="288"/>
      <c r="W40613" s="287"/>
      <c r="Z40613" s="289"/>
    </row>
    <row r="40614" spans="22:26">
      <c r="V40614" s="288"/>
      <c r="W40614" s="287"/>
      <c r="Z40614" s="289"/>
    </row>
    <row r="40615" spans="22:26">
      <c r="V40615" s="288"/>
      <c r="W40615" s="287"/>
      <c r="Z40615" s="289"/>
    </row>
    <row r="40616" spans="22:26">
      <c r="V40616" s="288"/>
      <c r="W40616" s="287"/>
      <c r="Z40616" s="289"/>
    </row>
    <row r="40617" spans="22:26">
      <c r="V40617" s="288"/>
      <c r="W40617" s="287"/>
      <c r="Z40617" s="289"/>
    </row>
    <row r="40618" spans="22:26">
      <c r="V40618" s="288"/>
      <c r="W40618" s="287"/>
      <c r="Z40618" s="289"/>
    </row>
    <row r="40619" spans="22:26">
      <c r="V40619" s="288"/>
      <c r="W40619" s="287"/>
      <c r="Z40619" s="289"/>
    </row>
    <row r="40620" spans="22:26">
      <c r="V40620" s="288"/>
      <c r="W40620" s="287"/>
      <c r="Z40620" s="289"/>
    </row>
    <row r="40621" spans="22:26">
      <c r="V40621" s="288"/>
      <c r="W40621" s="287"/>
      <c r="Z40621" s="289"/>
    </row>
    <row r="40622" spans="22:26">
      <c r="V40622" s="288"/>
      <c r="W40622" s="287"/>
      <c r="Z40622" s="289"/>
    </row>
    <row r="40623" spans="22:26">
      <c r="V40623" s="288"/>
      <c r="W40623" s="287"/>
      <c r="Z40623" s="289"/>
    </row>
    <row r="40624" spans="22:26">
      <c r="V40624" s="288"/>
      <c r="W40624" s="287"/>
      <c r="Z40624" s="289"/>
    </row>
    <row r="40625" spans="22:26">
      <c r="V40625" s="288"/>
      <c r="W40625" s="287"/>
      <c r="Z40625" s="289"/>
    </row>
    <row r="40626" spans="22:26">
      <c r="V40626" s="288"/>
      <c r="W40626" s="287"/>
      <c r="Z40626" s="289"/>
    </row>
    <row r="40627" spans="22:26">
      <c r="V40627" s="288"/>
      <c r="W40627" s="287"/>
      <c r="Z40627" s="289"/>
    </row>
    <row r="40628" spans="22:26">
      <c r="V40628" s="288"/>
      <c r="W40628" s="287"/>
      <c r="Z40628" s="289"/>
    </row>
    <row r="40629" spans="22:26">
      <c r="V40629" s="288"/>
      <c r="W40629" s="287"/>
      <c r="Z40629" s="289"/>
    </row>
    <row r="40630" spans="22:26">
      <c r="V40630" s="288"/>
      <c r="W40630" s="287"/>
      <c r="Z40630" s="289"/>
    </row>
    <row r="40631" spans="22:26">
      <c r="V40631" s="288"/>
      <c r="W40631" s="287"/>
      <c r="Z40631" s="289"/>
    </row>
    <row r="40632" spans="22:26">
      <c r="V40632" s="288"/>
      <c r="W40632" s="287"/>
      <c r="Z40632" s="289"/>
    </row>
    <row r="40633" spans="22:26">
      <c r="V40633" s="288"/>
      <c r="W40633" s="287"/>
      <c r="Z40633" s="289"/>
    </row>
    <row r="40634" spans="22:26">
      <c r="V40634" s="288"/>
      <c r="W40634" s="287"/>
      <c r="Z40634" s="289"/>
    </row>
    <row r="40635" spans="22:26">
      <c r="V40635" s="288"/>
      <c r="W40635" s="287"/>
      <c r="Z40635" s="289"/>
    </row>
    <row r="40636" spans="22:26">
      <c r="V40636" s="288"/>
      <c r="W40636" s="287"/>
      <c r="Z40636" s="289"/>
    </row>
    <row r="40637" spans="22:26">
      <c r="V40637" s="288"/>
      <c r="W40637" s="287"/>
      <c r="Z40637" s="289"/>
    </row>
    <row r="40638" spans="22:26">
      <c r="V40638" s="288"/>
      <c r="W40638" s="287"/>
      <c r="Z40638" s="289"/>
    </row>
    <row r="40639" spans="22:26">
      <c r="V40639" s="288"/>
      <c r="W40639" s="287"/>
      <c r="Z40639" s="289"/>
    </row>
    <row r="40640" spans="22:26">
      <c r="V40640" s="288"/>
      <c r="W40640" s="287"/>
      <c r="Z40640" s="289"/>
    </row>
    <row r="40641" spans="22:26">
      <c r="V40641" s="288"/>
      <c r="W40641" s="287"/>
      <c r="Z40641" s="289"/>
    </row>
    <row r="40642" spans="22:26">
      <c r="V40642" s="288"/>
      <c r="W40642" s="287"/>
      <c r="Z40642" s="289"/>
    </row>
    <row r="40643" spans="22:26">
      <c r="V40643" s="288"/>
      <c r="W40643" s="287"/>
      <c r="Z40643" s="289"/>
    </row>
    <row r="40644" spans="22:26">
      <c r="V40644" s="288"/>
      <c r="W40644" s="287"/>
      <c r="Z40644" s="289"/>
    </row>
    <row r="40645" spans="22:26">
      <c r="V40645" s="288"/>
      <c r="W40645" s="287"/>
      <c r="Z40645" s="289"/>
    </row>
    <row r="40646" spans="22:26">
      <c r="V40646" s="288"/>
      <c r="W40646" s="287"/>
      <c r="Z40646" s="289"/>
    </row>
    <row r="40647" spans="22:26">
      <c r="V40647" s="288"/>
      <c r="W40647" s="287"/>
      <c r="Z40647" s="289"/>
    </row>
    <row r="40648" spans="22:26">
      <c r="V40648" s="288"/>
      <c r="W40648" s="287"/>
      <c r="Z40648" s="289"/>
    </row>
    <row r="40649" spans="22:26">
      <c r="V40649" s="288"/>
      <c r="W40649" s="287"/>
      <c r="Z40649" s="289"/>
    </row>
    <row r="40650" spans="22:26">
      <c r="V40650" s="288"/>
      <c r="W40650" s="287"/>
      <c r="Z40650" s="289"/>
    </row>
    <row r="40651" spans="22:26">
      <c r="V40651" s="288"/>
      <c r="W40651" s="287"/>
      <c r="Z40651" s="289"/>
    </row>
    <row r="40652" spans="22:26">
      <c r="V40652" s="288"/>
      <c r="W40652" s="287"/>
      <c r="Z40652" s="289"/>
    </row>
    <row r="40653" spans="22:26">
      <c r="V40653" s="288"/>
      <c r="W40653" s="287"/>
      <c r="Z40653" s="289"/>
    </row>
    <row r="40654" spans="22:26">
      <c r="V40654" s="288"/>
      <c r="W40654" s="287"/>
      <c r="Z40654" s="289"/>
    </row>
    <row r="40655" spans="22:26">
      <c r="V40655" s="288"/>
      <c r="W40655" s="287"/>
      <c r="Z40655" s="289"/>
    </row>
    <row r="40656" spans="22:26">
      <c r="V40656" s="288"/>
      <c r="W40656" s="287"/>
      <c r="Z40656" s="289"/>
    </row>
    <row r="40657" spans="22:26">
      <c r="V40657" s="288"/>
      <c r="W40657" s="287"/>
      <c r="Z40657" s="289"/>
    </row>
    <row r="40658" spans="22:26">
      <c r="V40658" s="288"/>
      <c r="W40658" s="287"/>
      <c r="Z40658" s="289"/>
    </row>
    <row r="40659" spans="22:26">
      <c r="V40659" s="288"/>
      <c r="W40659" s="287"/>
      <c r="Z40659" s="289"/>
    </row>
    <row r="40660" spans="22:26">
      <c r="V40660" s="288"/>
      <c r="W40660" s="287"/>
      <c r="Z40660" s="289"/>
    </row>
    <row r="40661" spans="22:26">
      <c r="V40661" s="288"/>
      <c r="W40661" s="287"/>
      <c r="Z40661" s="289"/>
    </row>
    <row r="40662" spans="22:26">
      <c r="V40662" s="288"/>
      <c r="W40662" s="287"/>
      <c r="Z40662" s="289"/>
    </row>
    <row r="40663" spans="22:26">
      <c r="V40663" s="288"/>
      <c r="W40663" s="287"/>
      <c r="Z40663" s="289"/>
    </row>
    <row r="40664" spans="22:26">
      <c r="V40664" s="288"/>
      <c r="W40664" s="287"/>
      <c r="Z40664" s="289"/>
    </row>
    <row r="40665" spans="22:26">
      <c r="V40665" s="288"/>
      <c r="W40665" s="287"/>
      <c r="Z40665" s="289"/>
    </row>
    <row r="40666" spans="22:26">
      <c r="V40666" s="288"/>
      <c r="W40666" s="287"/>
      <c r="Z40666" s="289"/>
    </row>
    <row r="40667" spans="22:26">
      <c r="V40667" s="288"/>
      <c r="W40667" s="287"/>
      <c r="Z40667" s="289"/>
    </row>
    <row r="40668" spans="22:26">
      <c r="V40668" s="288"/>
      <c r="W40668" s="287"/>
      <c r="Z40668" s="289"/>
    </row>
    <row r="40669" spans="22:26">
      <c r="V40669" s="288"/>
      <c r="W40669" s="287"/>
      <c r="Z40669" s="289"/>
    </row>
    <row r="40670" spans="22:26">
      <c r="V40670" s="288"/>
      <c r="W40670" s="287"/>
      <c r="Z40670" s="289"/>
    </row>
    <row r="40671" spans="22:26">
      <c r="V40671" s="288"/>
      <c r="W40671" s="287"/>
      <c r="Z40671" s="289"/>
    </row>
    <row r="40672" spans="22:26">
      <c r="V40672" s="288"/>
      <c r="W40672" s="287"/>
      <c r="Z40672" s="289"/>
    </row>
    <row r="40673" spans="22:26">
      <c r="V40673" s="288"/>
      <c r="W40673" s="287"/>
      <c r="Z40673" s="289"/>
    </row>
    <row r="40674" spans="22:26">
      <c r="V40674" s="288"/>
      <c r="W40674" s="287"/>
      <c r="Z40674" s="289"/>
    </row>
    <row r="40675" spans="22:26">
      <c r="V40675" s="288"/>
      <c r="W40675" s="287"/>
      <c r="Z40675" s="289"/>
    </row>
    <row r="40676" spans="22:26">
      <c r="V40676" s="288"/>
      <c r="W40676" s="287"/>
      <c r="Z40676" s="289"/>
    </row>
    <row r="40677" spans="22:26">
      <c r="V40677" s="288"/>
      <c r="W40677" s="287"/>
      <c r="Z40677" s="289"/>
    </row>
    <row r="40678" spans="22:26">
      <c r="V40678" s="288"/>
      <c r="W40678" s="287"/>
      <c r="Z40678" s="289"/>
    </row>
    <row r="40679" spans="22:26">
      <c r="V40679" s="288"/>
      <c r="W40679" s="287"/>
      <c r="Z40679" s="289"/>
    </row>
    <row r="40680" spans="22:26">
      <c r="V40680" s="288"/>
      <c r="W40680" s="287"/>
      <c r="Z40680" s="289"/>
    </row>
    <row r="40681" spans="22:26">
      <c r="V40681" s="288"/>
      <c r="W40681" s="287"/>
      <c r="Z40681" s="289"/>
    </row>
    <row r="40682" spans="22:26">
      <c r="V40682" s="288"/>
      <c r="W40682" s="287"/>
      <c r="Z40682" s="289"/>
    </row>
    <row r="40683" spans="22:26">
      <c r="V40683" s="288"/>
      <c r="W40683" s="287"/>
      <c r="Z40683" s="289"/>
    </row>
    <row r="40684" spans="22:26">
      <c r="V40684" s="288"/>
      <c r="W40684" s="287"/>
      <c r="Z40684" s="289"/>
    </row>
    <row r="40685" spans="22:26">
      <c r="V40685" s="288"/>
      <c r="W40685" s="287"/>
      <c r="Z40685" s="289"/>
    </row>
    <row r="40686" spans="22:26">
      <c r="V40686" s="288"/>
      <c r="W40686" s="287"/>
      <c r="Z40686" s="289"/>
    </row>
    <row r="40687" spans="22:26">
      <c r="V40687" s="288"/>
      <c r="W40687" s="287"/>
      <c r="Z40687" s="289"/>
    </row>
    <row r="40688" spans="22:26">
      <c r="V40688" s="288"/>
      <c r="W40688" s="287"/>
      <c r="Z40688" s="289"/>
    </row>
    <row r="40689" spans="22:26">
      <c r="V40689" s="288"/>
      <c r="W40689" s="287"/>
      <c r="Z40689" s="289"/>
    </row>
    <row r="40690" spans="22:26">
      <c r="V40690" s="288"/>
      <c r="W40690" s="287"/>
      <c r="Z40690" s="289"/>
    </row>
    <row r="40691" spans="22:26">
      <c r="V40691" s="288"/>
      <c r="W40691" s="287"/>
      <c r="Z40691" s="289"/>
    </row>
    <row r="40692" spans="22:26">
      <c r="V40692" s="288"/>
      <c r="W40692" s="287"/>
      <c r="Z40692" s="289"/>
    </row>
    <row r="40693" spans="22:26">
      <c r="V40693" s="288"/>
      <c r="W40693" s="287"/>
      <c r="Z40693" s="289"/>
    </row>
    <row r="40694" spans="22:26">
      <c r="V40694" s="288"/>
      <c r="W40694" s="287"/>
      <c r="Z40694" s="289"/>
    </row>
    <row r="40695" spans="22:26">
      <c r="V40695" s="288"/>
      <c r="W40695" s="287"/>
      <c r="Z40695" s="289"/>
    </row>
    <row r="40696" spans="22:26">
      <c r="V40696" s="288"/>
      <c r="W40696" s="287"/>
      <c r="Z40696" s="289"/>
    </row>
    <row r="40697" spans="22:26">
      <c r="V40697" s="288"/>
      <c r="W40697" s="287"/>
      <c r="Z40697" s="289"/>
    </row>
    <row r="40698" spans="22:26">
      <c r="V40698" s="288"/>
      <c r="W40698" s="287"/>
      <c r="Z40698" s="289"/>
    </row>
    <row r="40699" spans="22:26">
      <c r="V40699" s="288"/>
      <c r="W40699" s="287"/>
      <c r="Z40699" s="289"/>
    </row>
    <row r="40700" spans="22:26">
      <c r="V40700" s="288"/>
      <c r="W40700" s="287"/>
      <c r="Z40700" s="289"/>
    </row>
    <row r="40701" spans="22:26">
      <c r="V40701" s="288"/>
      <c r="W40701" s="287"/>
      <c r="Z40701" s="289"/>
    </row>
    <row r="40702" spans="22:26">
      <c r="V40702" s="288"/>
      <c r="W40702" s="287"/>
      <c r="Z40702" s="289"/>
    </row>
    <row r="40703" spans="22:26">
      <c r="V40703" s="288"/>
      <c r="W40703" s="287"/>
      <c r="Z40703" s="289"/>
    </row>
    <row r="40704" spans="22:26">
      <c r="V40704" s="288"/>
      <c r="W40704" s="287"/>
      <c r="Z40704" s="289"/>
    </row>
    <row r="40705" spans="22:26">
      <c r="V40705" s="288"/>
      <c r="W40705" s="287"/>
      <c r="Z40705" s="289"/>
    </row>
    <row r="40706" spans="22:26">
      <c r="V40706" s="288"/>
      <c r="W40706" s="287"/>
      <c r="Z40706" s="289"/>
    </row>
    <row r="40707" spans="22:26">
      <c r="V40707" s="288"/>
      <c r="W40707" s="287"/>
      <c r="Z40707" s="289"/>
    </row>
    <row r="40708" spans="22:26">
      <c r="V40708" s="288"/>
      <c r="W40708" s="287"/>
      <c r="Z40708" s="289"/>
    </row>
    <row r="40709" spans="22:26">
      <c r="V40709" s="288"/>
      <c r="W40709" s="287"/>
      <c r="Z40709" s="289"/>
    </row>
    <row r="40710" spans="22:26">
      <c r="V40710" s="288"/>
      <c r="W40710" s="287"/>
      <c r="Z40710" s="289"/>
    </row>
    <row r="40711" spans="22:26">
      <c r="V40711" s="288"/>
      <c r="W40711" s="287"/>
      <c r="Z40711" s="289"/>
    </row>
    <row r="40712" spans="22:26">
      <c r="V40712" s="288"/>
      <c r="W40712" s="287"/>
      <c r="Z40712" s="289"/>
    </row>
    <row r="40713" spans="22:26">
      <c r="V40713" s="288"/>
      <c r="W40713" s="287"/>
      <c r="Z40713" s="289"/>
    </row>
    <row r="40714" spans="22:26">
      <c r="V40714" s="288"/>
      <c r="W40714" s="287"/>
      <c r="Z40714" s="289"/>
    </row>
    <row r="40715" spans="22:26">
      <c r="V40715" s="288"/>
      <c r="W40715" s="287"/>
      <c r="Z40715" s="289"/>
    </row>
    <row r="40716" spans="22:26">
      <c r="V40716" s="288"/>
      <c r="W40716" s="287"/>
      <c r="Z40716" s="289"/>
    </row>
    <row r="40717" spans="22:26">
      <c r="V40717" s="288"/>
      <c r="W40717" s="287"/>
      <c r="Z40717" s="289"/>
    </row>
    <row r="40718" spans="22:26">
      <c r="V40718" s="288"/>
      <c r="W40718" s="287"/>
      <c r="Z40718" s="289"/>
    </row>
    <row r="40719" spans="22:26">
      <c r="V40719" s="288"/>
      <c r="W40719" s="287"/>
      <c r="Z40719" s="289"/>
    </row>
    <row r="40720" spans="22:26">
      <c r="V40720" s="288"/>
      <c r="W40720" s="287"/>
      <c r="Z40720" s="289"/>
    </row>
    <row r="40721" spans="22:26">
      <c r="V40721" s="288"/>
      <c r="W40721" s="287"/>
      <c r="Z40721" s="289"/>
    </row>
    <row r="40722" spans="22:26">
      <c r="V40722" s="288"/>
      <c r="W40722" s="287"/>
      <c r="Z40722" s="289"/>
    </row>
    <row r="40723" spans="22:26">
      <c r="V40723" s="288"/>
      <c r="W40723" s="287"/>
      <c r="Z40723" s="289"/>
    </row>
    <row r="40724" spans="22:26">
      <c r="V40724" s="288"/>
      <c r="W40724" s="287"/>
      <c r="Z40724" s="289"/>
    </row>
    <row r="40725" spans="22:26">
      <c r="V40725" s="288"/>
      <c r="W40725" s="287"/>
      <c r="Z40725" s="289"/>
    </row>
    <row r="40726" spans="22:26">
      <c r="V40726" s="288"/>
      <c r="W40726" s="287"/>
      <c r="Z40726" s="289"/>
    </row>
    <row r="40727" spans="22:26">
      <c r="V40727" s="288"/>
      <c r="W40727" s="287"/>
      <c r="Z40727" s="289"/>
    </row>
    <row r="40728" spans="22:26">
      <c r="V40728" s="288"/>
      <c r="W40728" s="287"/>
      <c r="Z40728" s="289"/>
    </row>
    <row r="40729" spans="22:26">
      <c r="V40729" s="288"/>
      <c r="W40729" s="287"/>
      <c r="Z40729" s="289"/>
    </row>
    <row r="40730" spans="22:26">
      <c r="V40730" s="288"/>
      <c r="W40730" s="287"/>
      <c r="Z40730" s="289"/>
    </row>
    <row r="40731" spans="22:26">
      <c r="V40731" s="288"/>
      <c r="W40731" s="287"/>
      <c r="Z40731" s="289"/>
    </row>
    <row r="40732" spans="22:26">
      <c r="V40732" s="288"/>
      <c r="W40732" s="287"/>
      <c r="Z40732" s="289"/>
    </row>
    <row r="40733" spans="22:26">
      <c r="V40733" s="288"/>
      <c r="W40733" s="287"/>
      <c r="Z40733" s="289"/>
    </row>
    <row r="40734" spans="22:26">
      <c r="V40734" s="288"/>
      <c r="W40734" s="287"/>
      <c r="Z40734" s="289"/>
    </row>
    <row r="40735" spans="22:26">
      <c r="V40735" s="288"/>
      <c r="W40735" s="287"/>
      <c r="Z40735" s="289"/>
    </row>
    <row r="40736" spans="22:26">
      <c r="V40736" s="288"/>
      <c r="W40736" s="287"/>
      <c r="Z40736" s="289"/>
    </row>
    <row r="40737" spans="22:26">
      <c r="V40737" s="288"/>
      <c r="W40737" s="287"/>
      <c r="Z40737" s="289"/>
    </row>
    <row r="40738" spans="22:26">
      <c r="V40738" s="288"/>
      <c r="W40738" s="287"/>
      <c r="Z40738" s="289"/>
    </row>
    <row r="40739" spans="22:26">
      <c r="V40739" s="288"/>
      <c r="W40739" s="287"/>
      <c r="Z40739" s="289"/>
    </row>
    <row r="40740" spans="22:26">
      <c r="V40740" s="288"/>
      <c r="W40740" s="287"/>
      <c r="Z40740" s="289"/>
    </row>
    <row r="40741" spans="22:26">
      <c r="V40741" s="288"/>
      <c r="W40741" s="287"/>
      <c r="Z40741" s="289"/>
    </row>
    <row r="40742" spans="22:26">
      <c r="V40742" s="288"/>
      <c r="W40742" s="287"/>
      <c r="Z40742" s="289"/>
    </row>
    <row r="40743" spans="22:26">
      <c r="V40743" s="288"/>
      <c r="W40743" s="287"/>
      <c r="Z40743" s="289"/>
    </row>
    <row r="40744" spans="22:26">
      <c r="V40744" s="288"/>
      <c r="W40744" s="287"/>
      <c r="Z40744" s="289"/>
    </row>
    <row r="40745" spans="22:26">
      <c r="V40745" s="288"/>
      <c r="W40745" s="287"/>
      <c r="Z40745" s="289"/>
    </row>
    <row r="40746" spans="22:26">
      <c r="V40746" s="288"/>
      <c r="W40746" s="287"/>
      <c r="Z40746" s="289"/>
    </row>
    <row r="40747" spans="22:26">
      <c r="V40747" s="288"/>
      <c r="W40747" s="287"/>
      <c r="Z40747" s="289"/>
    </row>
    <row r="40748" spans="22:26">
      <c r="V40748" s="288"/>
      <c r="W40748" s="287"/>
      <c r="Z40748" s="289"/>
    </row>
    <row r="40749" spans="22:26">
      <c r="V40749" s="288"/>
      <c r="W40749" s="287"/>
      <c r="Z40749" s="289"/>
    </row>
    <row r="40750" spans="22:26">
      <c r="V40750" s="288"/>
      <c r="W40750" s="287"/>
      <c r="Z40750" s="289"/>
    </row>
    <row r="40751" spans="22:26">
      <c r="V40751" s="288"/>
      <c r="W40751" s="287"/>
      <c r="Z40751" s="289"/>
    </row>
    <row r="40752" spans="22:26">
      <c r="V40752" s="288"/>
      <c r="W40752" s="287"/>
      <c r="Z40752" s="289"/>
    </row>
    <row r="40753" spans="22:26">
      <c r="V40753" s="288"/>
      <c r="W40753" s="287"/>
      <c r="Z40753" s="289"/>
    </row>
    <row r="40754" spans="22:26">
      <c r="V40754" s="288"/>
      <c r="W40754" s="287"/>
      <c r="Z40754" s="289"/>
    </row>
    <row r="40755" spans="22:26">
      <c r="V40755" s="288"/>
      <c r="W40755" s="287"/>
      <c r="Z40755" s="289"/>
    </row>
    <row r="40756" spans="22:26">
      <c r="V40756" s="288"/>
      <c r="W40756" s="287"/>
      <c r="Z40756" s="289"/>
    </row>
    <row r="40757" spans="22:26">
      <c r="V40757" s="288"/>
      <c r="W40757" s="287"/>
      <c r="Z40757" s="289"/>
    </row>
    <row r="40758" spans="22:26">
      <c r="V40758" s="288"/>
      <c r="W40758" s="287"/>
      <c r="Z40758" s="289"/>
    </row>
    <row r="40759" spans="22:26">
      <c r="V40759" s="288"/>
      <c r="W40759" s="287"/>
      <c r="Z40759" s="289"/>
    </row>
    <row r="40760" spans="22:26">
      <c r="V40760" s="288"/>
      <c r="W40760" s="287"/>
      <c r="Z40760" s="289"/>
    </row>
    <row r="40761" spans="22:26">
      <c r="V40761" s="288"/>
      <c r="W40761" s="287"/>
      <c r="Z40761" s="289"/>
    </row>
    <row r="40762" spans="22:26">
      <c r="V40762" s="288"/>
      <c r="W40762" s="287"/>
      <c r="Z40762" s="289"/>
    </row>
    <row r="40763" spans="22:26">
      <c r="V40763" s="288"/>
      <c r="W40763" s="287"/>
      <c r="Z40763" s="289"/>
    </row>
    <row r="40764" spans="22:26">
      <c r="V40764" s="288"/>
      <c r="W40764" s="287"/>
      <c r="Z40764" s="289"/>
    </row>
    <row r="40765" spans="22:26">
      <c r="V40765" s="288"/>
      <c r="W40765" s="287"/>
      <c r="Z40765" s="289"/>
    </row>
    <row r="40766" spans="22:26">
      <c r="V40766" s="288"/>
      <c r="W40766" s="287"/>
      <c r="Z40766" s="289"/>
    </row>
    <row r="40767" spans="22:26">
      <c r="V40767" s="288"/>
      <c r="W40767" s="287"/>
      <c r="Z40767" s="289"/>
    </row>
    <row r="40768" spans="22:26">
      <c r="V40768" s="288"/>
      <c r="W40768" s="287"/>
      <c r="Z40768" s="289"/>
    </row>
    <row r="40769" spans="22:26">
      <c r="V40769" s="288"/>
      <c r="W40769" s="287"/>
      <c r="Z40769" s="289"/>
    </row>
    <row r="40770" spans="22:26">
      <c r="V40770" s="288"/>
      <c r="W40770" s="287"/>
      <c r="Z40770" s="289"/>
    </row>
    <row r="40771" spans="22:26">
      <c r="V40771" s="288"/>
      <c r="W40771" s="287"/>
      <c r="Z40771" s="289"/>
    </row>
    <row r="40772" spans="22:26">
      <c r="V40772" s="288"/>
      <c r="W40772" s="287"/>
      <c r="Z40772" s="289"/>
    </row>
    <row r="40773" spans="22:26">
      <c r="V40773" s="288"/>
      <c r="W40773" s="287"/>
      <c r="Z40773" s="289"/>
    </row>
    <row r="40774" spans="22:26">
      <c r="V40774" s="288"/>
      <c r="W40774" s="287"/>
      <c r="Z40774" s="289"/>
    </row>
    <row r="40775" spans="22:26">
      <c r="V40775" s="288"/>
      <c r="W40775" s="287"/>
      <c r="Z40775" s="289"/>
    </row>
    <row r="40776" spans="22:26">
      <c r="V40776" s="288"/>
      <c r="W40776" s="287"/>
      <c r="Z40776" s="289"/>
    </row>
    <row r="40777" spans="22:26">
      <c r="V40777" s="288"/>
      <c r="W40777" s="287"/>
      <c r="Z40777" s="289"/>
    </row>
    <row r="40778" spans="22:26">
      <c r="V40778" s="288"/>
      <c r="W40778" s="287"/>
      <c r="Z40778" s="289"/>
    </row>
    <row r="40779" spans="22:26">
      <c r="V40779" s="288"/>
      <c r="W40779" s="287"/>
      <c r="Z40779" s="289"/>
    </row>
    <row r="40780" spans="22:26">
      <c r="V40780" s="288"/>
      <c r="W40780" s="287"/>
      <c r="Z40780" s="289"/>
    </row>
    <row r="40781" spans="22:26">
      <c r="V40781" s="288"/>
      <c r="W40781" s="287"/>
      <c r="Z40781" s="289"/>
    </row>
    <row r="40782" spans="22:26">
      <c r="V40782" s="288"/>
      <c r="W40782" s="287"/>
      <c r="Z40782" s="289"/>
    </row>
    <row r="40783" spans="22:26">
      <c r="V40783" s="288"/>
      <c r="W40783" s="287"/>
      <c r="Z40783" s="289"/>
    </row>
    <row r="40784" spans="22:26">
      <c r="V40784" s="288"/>
      <c r="W40784" s="287"/>
      <c r="Z40784" s="289"/>
    </row>
    <row r="40785" spans="22:26">
      <c r="V40785" s="288"/>
      <c r="W40785" s="287"/>
      <c r="Z40785" s="289"/>
    </row>
    <row r="40786" spans="22:26">
      <c r="V40786" s="288"/>
      <c r="W40786" s="287"/>
      <c r="Z40786" s="289"/>
    </row>
    <row r="40787" spans="22:26">
      <c r="V40787" s="288"/>
      <c r="W40787" s="287"/>
      <c r="Z40787" s="289"/>
    </row>
    <row r="40788" spans="22:26">
      <c r="V40788" s="288"/>
      <c r="W40788" s="287"/>
      <c r="Z40788" s="289"/>
    </row>
    <row r="40789" spans="22:26">
      <c r="V40789" s="288"/>
      <c r="W40789" s="287"/>
      <c r="Z40789" s="289"/>
    </row>
    <row r="40790" spans="22:26">
      <c r="V40790" s="288"/>
      <c r="W40790" s="287"/>
      <c r="Z40790" s="289"/>
    </row>
    <row r="40791" spans="22:26">
      <c r="V40791" s="288"/>
      <c r="W40791" s="287"/>
      <c r="Z40791" s="289"/>
    </row>
    <row r="40792" spans="22:26">
      <c r="V40792" s="288"/>
      <c r="W40792" s="287"/>
      <c r="Z40792" s="289"/>
    </row>
    <row r="40793" spans="22:26">
      <c r="V40793" s="288"/>
      <c r="W40793" s="287"/>
      <c r="Z40793" s="289"/>
    </row>
    <row r="40794" spans="22:26">
      <c r="V40794" s="288"/>
      <c r="W40794" s="287"/>
      <c r="Z40794" s="289"/>
    </row>
    <row r="40795" spans="22:26">
      <c r="V40795" s="288"/>
      <c r="W40795" s="287"/>
      <c r="Z40795" s="289"/>
    </row>
    <row r="40796" spans="22:26">
      <c r="V40796" s="288"/>
      <c r="W40796" s="287"/>
      <c r="Z40796" s="289"/>
    </row>
    <row r="40797" spans="22:26">
      <c r="V40797" s="288"/>
      <c r="W40797" s="287"/>
      <c r="Z40797" s="289"/>
    </row>
    <row r="40798" spans="22:26">
      <c r="V40798" s="288"/>
      <c r="W40798" s="287"/>
      <c r="Z40798" s="289"/>
    </row>
    <row r="40799" spans="22:26">
      <c r="V40799" s="288"/>
      <c r="W40799" s="287"/>
      <c r="Z40799" s="289"/>
    </row>
    <row r="40800" spans="22:26">
      <c r="V40800" s="288"/>
      <c r="W40800" s="287"/>
      <c r="Z40800" s="289"/>
    </row>
    <row r="40801" spans="22:26">
      <c r="V40801" s="288"/>
      <c r="W40801" s="287"/>
      <c r="Z40801" s="289"/>
    </row>
    <row r="40802" spans="22:26">
      <c r="V40802" s="288"/>
      <c r="W40802" s="287"/>
      <c r="Z40802" s="289"/>
    </row>
    <row r="40803" spans="22:26">
      <c r="V40803" s="288"/>
      <c r="W40803" s="287"/>
      <c r="Z40803" s="289"/>
    </row>
    <row r="40804" spans="22:26">
      <c r="V40804" s="288"/>
      <c r="W40804" s="287"/>
      <c r="Z40804" s="289"/>
    </row>
    <row r="40805" spans="22:26">
      <c r="V40805" s="288"/>
      <c r="W40805" s="287"/>
      <c r="Z40805" s="289"/>
    </row>
    <row r="40806" spans="22:26">
      <c r="V40806" s="288"/>
      <c r="W40806" s="287"/>
      <c r="Z40806" s="289"/>
    </row>
    <row r="40807" spans="22:26">
      <c r="V40807" s="288"/>
      <c r="W40807" s="287"/>
      <c r="Z40807" s="289"/>
    </row>
    <row r="40808" spans="22:26">
      <c r="V40808" s="288"/>
      <c r="W40808" s="287"/>
      <c r="Z40808" s="289"/>
    </row>
    <row r="40809" spans="22:26">
      <c r="V40809" s="288"/>
      <c r="W40809" s="287"/>
      <c r="Z40809" s="289"/>
    </row>
    <row r="40810" spans="22:26">
      <c r="V40810" s="288"/>
      <c r="W40810" s="287"/>
      <c r="Z40810" s="289"/>
    </row>
    <row r="40811" spans="22:26">
      <c r="V40811" s="288"/>
      <c r="W40811" s="287"/>
      <c r="Z40811" s="289"/>
    </row>
    <row r="40812" spans="22:26">
      <c r="V40812" s="288"/>
      <c r="W40812" s="287"/>
      <c r="Z40812" s="289"/>
    </row>
    <row r="40813" spans="22:26">
      <c r="V40813" s="288"/>
      <c r="W40813" s="287"/>
      <c r="Z40813" s="289"/>
    </row>
    <row r="40814" spans="22:26">
      <c r="V40814" s="288"/>
      <c r="W40814" s="287"/>
      <c r="Z40814" s="289"/>
    </row>
    <row r="40815" spans="22:26">
      <c r="V40815" s="288"/>
      <c r="W40815" s="287"/>
      <c r="Z40815" s="289"/>
    </row>
    <row r="40816" spans="22:26">
      <c r="V40816" s="288"/>
      <c r="W40816" s="287"/>
      <c r="Z40816" s="289"/>
    </row>
    <row r="40817" spans="22:26">
      <c r="V40817" s="288"/>
      <c r="W40817" s="287"/>
      <c r="Z40817" s="289"/>
    </row>
    <row r="40818" spans="22:26">
      <c r="V40818" s="288"/>
      <c r="W40818" s="287"/>
      <c r="Z40818" s="289"/>
    </row>
    <row r="40819" spans="22:26">
      <c r="V40819" s="288"/>
      <c r="W40819" s="287"/>
      <c r="Z40819" s="289"/>
    </row>
    <row r="40820" spans="22:26">
      <c r="V40820" s="288"/>
      <c r="W40820" s="287"/>
      <c r="Z40820" s="289"/>
    </row>
    <row r="40821" spans="22:26">
      <c r="V40821" s="288"/>
      <c r="W40821" s="287"/>
      <c r="Z40821" s="289"/>
    </row>
    <row r="40822" spans="22:26">
      <c r="V40822" s="288"/>
      <c r="W40822" s="287"/>
      <c r="Z40822" s="289"/>
    </row>
    <row r="40823" spans="22:26">
      <c r="V40823" s="288"/>
      <c r="W40823" s="287"/>
      <c r="Z40823" s="289"/>
    </row>
    <row r="40824" spans="22:26">
      <c r="V40824" s="288"/>
      <c r="W40824" s="287"/>
      <c r="Z40824" s="289"/>
    </row>
    <row r="40825" spans="22:26">
      <c r="V40825" s="288"/>
      <c r="W40825" s="287"/>
      <c r="Z40825" s="289"/>
    </row>
    <row r="40826" spans="22:26">
      <c r="V40826" s="288"/>
      <c r="W40826" s="287"/>
      <c r="Z40826" s="289"/>
    </row>
    <row r="40827" spans="22:26">
      <c r="V40827" s="288"/>
      <c r="W40827" s="287"/>
      <c r="Z40827" s="289"/>
    </row>
    <row r="40828" spans="22:26">
      <c r="V40828" s="288"/>
      <c r="W40828" s="287"/>
      <c r="Z40828" s="289"/>
    </row>
    <row r="40829" spans="22:26">
      <c r="V40829" s="288"/>
      <c r="W40829" s="287"/>
      <c r="Z40829" s="289"/>
    </row>
    <row r="40830" spans="22:26">
      <c r="V40830" s="288"/>
      <c r="W40830" s="287"/>
      <c r="Z40830" s="289"/>
    </row>
    <row r="40831" spans="22:26">
      <c r="V40831" s="288"/>
      <c r="W40831" s="287"/>
      <c r="Z40831" s="289"/>
    </row>
    <row r="40832" spans="22:26">
      <c r="V40832" s="288"/>
      <c r="W40832" s="287"/>
      <c r="Z40832" s="289"/>
    </row>
    <row r="40833" spans="22:26">
      <c r="V40833" s="288"/>
      <c r="W40833" s="287"/>
      <c r="Z40833" s="289"/>
    </row>
    <row r="40834" spans="22:26">
      <c r="V40834" s="288"/>
      <c r="W40834" s="287"/>
      <c r="Z40834" s="289"/>
    </row>
    <row r="40835" spans="22:26">
      <c r="V40835" s="288"/>
      <c r="W40835" s="287"/>
      <c r="Z40835" s="289"/>
    </row>
    <row r="40836" spans="22:26">
      <c r="V40836" s="288"/>
      <c r="W40836" s="287"/>
      <c r="Z40836" s="289"/>
    </row>
    <row r="40837" spans="22:26">
      <c r="V40837" s="288"/>
      <c r="W40837" s="287"/>
      <c r="Z40837" s="289"/>
    </row>
    <row r="40838" spans="22:26">
      <c r="V40838" s="288"/>
      <c r="W40838" s="287"/>
      <c r="Z40838" s="289"/>
    </row>
    <row r="40839" spans="22:26">
      <c r="V40839" s="288"/>
      <c r="W40839" s="287"/>
      <c r="Z40839" s="289"/>
    </row>
    <row r="40840" spans="22:26">
      <c r="V40840" s="288"/>
      <c r="W40840" s="287"/>
      <c r="Z40840" s="289"/>
    </row>
    <row r="40841" spans="22:26">
      <c r="V40841" s="288"/>
      <c r="W40841" s="287"/>
      <c r="Z40841" s="289"/>
    </row>
    <row r="40842" spans="22:26">
      <c r="V40842" s="288"/>
      <c r="W40842" s="287"/>
      <c r="Z40842" s="289"/>
    </row>
    <row r="40843" spans="22:26">
      <c r="V40843" s="288"/>
      <c r="W40843" s="287"/>
      <c r="Z40843" s="289"/>
    </row>
    <row r="40844" spans="22:26">
      <c r="V40844" s="288"/>
      <c r="W40844" s="287"/>
      <c r="Z40844" s="289"/>
    </row>
    <row r="40845" spans="22:26">
      <c r="V40845" s="288"/>
      <c r="W40845" s="287"/>
      <c r="Z40845" s="289"/>
    </row>
    <row r="40846" spans="22:26">
      <c r="V40846" s="288"/>
      <c r="W40846" s="287"/>
      <c r="Z40846" s="289"/>
    </row>
    <row r="40847" spans="22:26">
      <c r="V40847" s="288"/>
      <c r="W40847" s="287"/>
      <c r="Z40847" s="289"/>
    </row>
    <row r="40848" spans="22:26">
      <c r="V40848" s="288"/>
      <c r="W40848" s="287"/>
      <c r="Z40848" s="289"/>
    </row>
    <row r="40849" spans="22:26">
      <c r="V40849" s="288"/>
      <c r="W40849" s="287"/>
      <c r="Z40849" s="289"/>
    </row>
    <row r="40850" spans="22:26">
      <c r="V40850" s="288"/>
      <c r="W40850" s="287"/>
      <c r="Z40850" s="289"/>
    </row>
    <row r="40851" spans="22:26">
      <c r="V40851" s="288"/>
      <c r="W40851" s="287"/>
      <c r="Z40851" s="289"/>
    </row>
    <row r="40852" spans="22:26">
      <c r="V40852" s="288"/>
      <c r="W40852" s="287"/>
      <c r="Z40852" s="289"/>
    </row>
    <row r="40853" spans="22:26">
      <c r="V40853" s="288"/>
      <c r="W40853" s="287"/>
      <c r="Z40853" s="289"/>
    </row>
    <row r="40854" spans="22:26">
      <c r="V40854" s="288"/>
      <c r="W40854" s="287"/>
      <c r="Z40854" s="289"/>
    </row>
    <row r="40855" spans="22:26">
      <c r="V40855" s="288"/>
      <c r="W40855" s="287"/>
      <c r="Z40855" s="289"/>
    </row>
    <row r="40856" spans="22:26">
      <c r="V40856" s="288"/>
      <c r="W40856" s="287"/>
      <c r="Z40856" s="289"/>
    </row>
    <row r="40857" spans="22:26">
      <c r="V40857" s="288"/>
      <c r="W40857" s="287"/>
      <c r="Z40857" s="289"/>
    </row>
    <row r="40858" spans="22:26">
      <c r="V40858" s="288"/>
      <c r="W40858" s="287"/>
      <c r="Z40858" s="289"/>
    </row>
    <row r="40859" spans="22:26">
      <c r="V40859" s="288"/>
      <c r="W40859" s="287"/>
      <c r="Z40859" s="289"/>
    </row>
    <row r="40860" spans="22:26">
      <c r="V40860" s="288"/>
      <c r="W40860" s="287"/>
      <c r="Z40860" s="289"/>
    </row>
    <row r="40861" spans="22:26">
      <c r="V40861" s="288"/>
      <c r="W40861" s="287"/>
      <c r="Z40861" s="289"/>
    </row>
    <row r="40862" spans="22:26">
      <c r="V40862" s="288"/>
      <c r="W40862" s="287"/>
      <c r="Z40862" s="289"/>
    </row>
    <row r="40863" spans="22:26">
      <c r="V40863" s="288"/>
      <c r="W40863" s="287"/>
      <c r="Z40863" s="289"/>
    </row>
    <row r="40864" spans="22:26">
      <c r="V40864" s="288"/>
      <c r="W40864" s="287"/>
      <c r="Z40864" s="289"/>
    </row>
    <row r="40865" spans="22:26">
      <c r="V40865" s="288"/>
      <c r="W40865" s="287"/>
      <c r="Z40865" s="289"/>
    </row>
    <row r="40866" spans="22:26">
      <c r="V40866" s="288"/>
      <c r="W40866" s="287"/>
      <c r="Z40866" s="289"/>
    </row>
    <row r="40867" spans="22:26">
      <c r="V40867" s="288"/>
      <c r="W40867" s="287"/>
      <c r="Z40867" s="289"/>
    </row>
    <row r="40868" spans="22:26">
      <c r="V40868" s="288"/>
      <c r="W40868" s="287"/>
      <c r="Z40868" s="289"/>
    </row>
    <row r="40869" spans="22:26">
      <c r="V40869" s="288"/>
      <c r="W40869" s="287"/>
      <c r="Z40869" s="289"/>
    </row>
    <row r="40870" spans="22:26">
      <c r="V40870" s="288"/>
      <c r="W40870" s="287"/>
      <c r="Z40870" s="289"/>
    </row>
    <row r="40871" spans="22:26">
      <c r="V40871" s="288"/>
      <c r="W40871" s="287"/>
      <c r="Z40871" s="289"/>
    </row>
    <row r="40872" spans="22:26">
      <c r="V40872" s="288"/>
      <c r="W40872" s="287"/>
      <c r="Z40872" s="289"/>
    </row>
    <row r="40873" spans="22:26">
      <c r="V40873" s="288"/>
      <c r="W40873" s="287"/>
      <c r="Z40873" s="289"/>
    </row>
    <row r="40874" spans="22:26">
      <c r="V40874" s="288"/>
      <c r="W40874" s="287"/>
      <c r="Z40874" s="289"/>
    </row>
    <row r="40875" spans="22:26">
      <c r="V40875" s="288"/>
      <c r="W40875" s="287"/>
      <c r="Z40875" s="289"/>
    </row>
    <row r="40876" spans="22:26">
      <c r="V40876" s="288"/>
      <c r="W40876" s="287"/>
      <c r="Z40876" s="289"/>
    </row>
    <row r="40877" spans="22:26">
      <c r="V40877" s="288"/>
      <c r="W40877" s="287"/>
      <c r="Z40877" s="289"/>
    </row>
    <row r="40878" spans="22:26">
      <c r="V40878" s="288"/>
      <c r="W40878" s="287"/>
      <c r="Z40878" s="289"/>
    </row>
    <row r="40879" spans="22:26">
      <c r="V40879" s="288"/>
      <c r="W40879" s="287"/>
      <c r="Z40879" s="289"/>
    </row>
    <row r="40880" spans="22:26">
      <c r="V40880" s="288"/>
      <c r="W40880" s="287"/>
      <c r="Z40880" s="289"/>
    </row>
    <row r="40881" spans="22:26">
      <c r="V40881" s="288"/>
      <c r="W40881" s="287"/>
      <c r="Z40881" s="289"/>
    </row>
    <row r="40882" spans="22:26">
      <c r="V40882" s="288"/>
      <c r="W40882" s="287"/>
      <c r="Z40882" s="289"/>
    </row>
    <row r="40883" spans="22:26">
      <c r="V40883" s="288"/>
      <c r="W40883" s="287"/>
      <c r="Z40883" s="289"/>
    </row>
    <row r="40884" spans="22:26">
      <c r="V40884" s="288"/>
      <c r="W40884" s="287"/>
      <c r="Z40884" s="289"/>
    </row>
    <row r="40885" spans="22:26">
      <c r="V40885" s="288"/>
      <c r="W40885" s="287"/>
      <c r="Z40885" s="289"/>
    </row>
    <row r="40886" spans="22:26">
      <c r="V40886" s="288"/>
      <c r="W40886" s="287"/>
      <c r="Z40886" s="289"/>
    </row>
    <row r="40887" spans="22:26">
      <c r="V40887" s="288"/>
      <c r="W40887" s="287"/>
      <c r="Z40887" s="289"/>
    </row>
    <row r="40888" spans="22:26">
      <c r="V40888" s="288"/>
      <c r="W40888" s="287"/>
      <c r="Z40888" s="289"/>
    </row>
    <row r="40889" spans="22:26">
      <c r="V40889" s="288"/>
      <c r="W40889" s="287"/>
      <c r="Z40889" s="289"/>
    </row>
    <row r="40890" spans="22:26">
      <c r="V40890" s="288"/>
      <c r="W40890" s="287"/>
      <c r="Z40890" s="289"/>
    </row>
    <row r="40891" spans="22:26">
      <c r="V40891" s="288"/>
      <c r="W40891" s="287"/>
      <c r="Z40891" s="289"/>
    </row>
    <row r="40892" spans="22:26">
      <c r="V40892" s="288"/>
      <c r="W40892" s="287"/>
      <c r="Z40892" s="289"/>
    </row>
    <row r="40893" spans="22:26">
      <c r="V40893" s="288"/>
      <c r="W40893" s="287"/>
      <c r="Z40893" s="289"/>
    </row>
    <row r="40894" spans="22:26">
      <c r="V40894" s="288"/>
      <c r="W40894" s="287"/>
      <c r="Z40894" s="289"/>
    </row>
    <row r="40895" spans="22:26">
      <c r="V40895" s="288"/>
      <c r="W40895" s="287"/>
      <c r="Z40895" s="289"/>
    </row>
    <row r="40896" spans="22:26">
      <c r="V40896" s="288"/>
      <c r="W40896" s="287"/>
      <c r="Z40896" s="289"/>
    </row>
    <row r="40897" spans="22:26">
      <c r="V40897" s="288"/>
      <c r="W40897" s="287"/>
      <c r="Z40897" s="289"/>
    </row>
    <row r="40898" spans="22:26">
      <c r="V40898" s="288"/>
      <c r="W40898" s="287"/>
      <c r="Z40898" s="289"/>
    </row>
    <row r="40899" spans="22:26">
      <c r="V40899" s="288"/>
      <c r="W40899" s="287"/>
      <c r="Z40899" s="289"/>
    </row>
    <row r="40900" spans="22:26">
      <c r="V40900" s="288"/>
      <c r="W40900" s="287"/>
      <c r="Z40900" s="289"/>
    </row>
    <row r="40901" spans="22:26">
      <c r="V40901" s="288"/>
      <c r="W40901" s="287"/>
      <c r="Z40901" s="289"/>
    </row>
    <row r="40902" spans="22:26">
      <c r="V40902" s="288"/>
      <c r="W40902" s="287"/>
      <c r="Z40902" s="289"/>
    </row>
    <row r="40903" spans="22:26">
      <c r="V40903" s="288"/>
      <c r="W40903" s="287"/>
      <c r="Z40903" s="289"/>
    </row>
    <row r="40904" spans="22:26">
      <c r="V40904" s="288"/>
      <c r="W40904" s="287"/>
      <c r="Z40904" s="289"/>
    </row>
    <row r="40905" spans="22:26">
      <c r="V40905" s="288"/>
      <c r="W40905" s="287"/>
      <c r="Z40905" s="289"/>
    </row>
    <row r="40906" spans="22:26">
      <c r="V40906" s="288"/>
      <c r="W40906" s="287"/>
      <c r="Z40906" s="289"/>
    </row>
    <row r="40907" spans="22:26">
      <c r="V40907" s="288"/>
      <c r="W40907" s="287"/>
      <c r="Z40907" s="289"/>
    </row>
    <row r="40908" spans="22:26">
      <c r="V40908" s="288"/>
      <c r="W40908" s="287"/>
      <c r="Z40908" s="289"/>
    </row>
    <row r="40909" spans="22:26">
      <c r="V40909" s="288"/>
      <c r="W40909" s="287"/>
      <c r="Z40909" s="289"/>
    </row>
    <row r="40910" spans="22:26">
      <c r="V40910" s="288"/>
      <c r="W40910" s="287"/>
      <c r="Z40910" s="289"/>
    </row>
    <row r="40911" spans="22:26">
      <c r="V40911" s="288"/>
      <c r="W40911" s="287"/>
      <c r="Z40911" s="289"/>
    </row>
    <row r="40912" spans="22:26">
      <c r="V40912" s="288"/>
      <c r="W40912" s="287"/>
      <c r="Z40912" s="289"/>
    </row>
    <row r="40913" spans="22:26">
      <c r="V40913" s="288"/>
      <c r="W40913" s="287"/>
      <c r="Z40913" s="289"/>
    </row>
    <row r="40914" spans="22:26">
      <c r="V40914" s="288"/>
      <c r="W40914" s="287"/>
      <c r="Z40914" s="289"/>
    </row>
    <row r="40915" spans="22:26">
      <c r="V40915" s="288"/>
      <c r="W40915" s="287"/>
      <c r="Z40915" s="289"/>
    </row>
    <row r="40916" spans="22:26">
      <c r="V40916" s="288"/>
      <c r="W40916" s="287"/>
      <c r="Z40916" s="289"/>
    </row>
    <row r="40917" spans="22:26">
      <c r="V40917" s="288"/>
      <c r="W40917" s="287"/>
      <c r="Z40917" s="289"/>
    </row>
    <row r="40918" spans="22:26">
      <c r="V40918" s="288"/>
      <c r="W40918" s="287"/>
      <c r="Z40918" s="289"/>
    </row>
    <row r="40919" spans="22:26">
      <c r="V40919" s="288"/>
      <c r="W40919" s="287"/>
      <c r="Z40919" s="289"/>
    </row>
    <row r="40920" spans="22:26">
      <c r="V40920" s="288"/>
      <c r="W40920" s="287"/>
      <c r="Z40920" s="289"/>
    </row>
    <row r="40921" spans="22:26">
      <c r="V40921" s="288"/>
      <c r="W40921" s="287"/>
      <c r="Z40921" s="289"/>
    </row>
    <row r="40922" spans="22:26">
      <c r="V40922" s="288"/>
      <c r="W40922" s="287"/>
      <c r="Z40922" s="289"/>
    </row>
    <row r="40923" spans="22:26">
      <c r="V40923" s="288"/>
      <c r="W40923" s="287"/>
      <c r="Z40923" s="289"/>
    </row>
    <row r="40924" spans="22:26">
      <c r="V40924" s="288"/>
      <c r="W40924" s="287"/>
      <c r="Z40924" s="289"/>
    </row>
    <row r="40925" spans="22:26">
      <c r="V40925" s="288"/>
      <c r="W40925" s="287"/>
      <c r="Z40925" s="289"/>
    </row>
    <row r="40926" spans="22:26">
      <c r="V40926" s="288"/>
      <c r="W40926" s="287"/>
      <c r="Z40926" s="289"/>
    </row>
    <row r="40927" spans="22:26">
      <c r="V40927" s="288"/>
      <c r="W40927" s="287"/>
      <c r="Z40927" s="289"/>
    </row>
    <row r="40928" spans="22:26">
      <c r="V40928" s="288"/>
      <c r="W40928" s="287"/>
      <c r="Z40928" s="289"/>
    </row>
    <row r="40929" spans="22:26">
      <c r="V40929" s="288"/>
      <c r="W40929" s="287"/>
      <c r="Z40929" s="289"/>
    </row>
    <row r="40930" spans="22:26">
      <c r="V40930" s="288"/>
      <c r="W40930" s="287"/>
      <c r="Z40930" s="289"/>
    </row>
    <row r="40931" spans="22:26">
      <c r="V40931" s="288"/>
      <c r="W40931" s="287"/>
      <c r="Z40931" s="289"/>
    </row>
    <row r="40932" spans="22:26">
      <c r="V40932" s="288"/>
      <c r="W40932" s="287"/>
      <c r="Z40932" s="289"/>
    </row>
    <row r="40933" spans="22:26">
      <c r="V40933" s="288"/>
      <c r="W40933" s="287"/>
      <c r="Z40933" s="289"/>
    </row>
    <row r="40934" spans="22:26">
      <c r="V40934" s="288"/>
      <c r="W40934" s="287"/>
      <c r="Z40934" s="289"/>
    </row>
    <row r="40935" spans="22:26">
      <c r="V40935" s="288"/>
      <c r="W40935" s="287"/>
      <c r="Z40935" s="289"/>
    </row>
    <row r="40936" spans="22:26">
      <c r="V40936" s="288"/>
      <c r="W40936" s="287"/>
      <c r="Z40936" s="289"/>
    </row>
    <row r="40937" spans="22:26">
      <c r="V40937" s="288"/>
      <c r="W40937" s="287"/>
      <c r="Z40937" s="289"/>
    </row>
    <row r="40938" spans="22:26">
      <c r="V40938" s="288"/>
      <c r="W40938" s="287"/>
      <c r="Z40938" s="289"/>
    </row>
    <row r="40939" spans="22:26">
      <c r="V40939" s="288"/>
      <c r="W40939" s="287"/>
      <c r="Z40939" s="289"/>
    </row>
    <row r="40940" spans="22:26">
      <c r="V40940" s="288"/>
      <c r="W40940" s="287"/>
      <c r="Z40940" s="289"/>
    </row>
    <row r="40941" spans="22:26">
      <c r="V40941" s="288"/>
      <c r="W40941" s="287"/>
      <c r="Z40941" s="289"/>
    </row>
    <row r="40942" spans="22:26">
      <c r="V40942" s="288"/>
      <c r="W40942" s="287"/>
      <c r="Z40942" s="289"/>
    </row>
    <row r="40943" spans="22:26">
      <c r="V40943" s="288"/>
      <c r="W40943" s="287"/>
      <c r="Z40943" s="289"/>
    </row>
    <row r="40944" spans="22:26">
      <c r="V40944" s="288"/>
      <c r="W40944" s="287"/>
      <c r="Z40944" s="289"/>
    </row>
    <row r="40945" spans="22:26">
      <c r="V40945" s="288"/>
      <c r="W40945" s="287"/>
      <c r="Z40945" s="289"/>
    </row>
    <row r="40946" spans="22:26">
      <c r="V40946" s="288"/>
      <c r="W40946" s="287"/>
      <c r="Z40946" s="289"/>
    </row>
    <row r="40947" spans="22:26">
      <c r="V40947" s="288"/>
      <c r="W40947" s="287"/>
      <c r="Z40947" s="289"/>
    </row>
    <row r="40948" spans="22:26">
      <c r="V40948" s="288"/>
      <c r="W40948" s="287"/>
      <c r="Z40948" s="289"/>
    </row>
    <row r="40949" spans="22:26">
      <c r="V40949" s="288"/>
      <c r="W40949" s="287"/>
      <c r="Z40949" s="289"/>
    </row>
    <row r="40950" spans="22:26">
      <c r="V40950" s="288"/>
      <c r="W40950" s="287"/>
      <c r="Z40950" s="289"/>
    </row>
    <row r="40951" spans="22:26">
      <c r="V40951" s="288"/>
      <c r="W40951" s="287"/>
      <c r="Z40951" s="289"/>
    </row>
    <row r="40952" spans="22:26">
      <c r="V40952" s="288"/>
      <c r="W40952" s="287"/>
      <c r="Z40952" s="289"/>
    </row>
    <row r="40953" spans="22:26">
      <c r="V40953" s="288"/>
      <c r="W40953" s="287"/>
      <c r="Z40953" s="289"/>
    </row>
    <row r="40954" spans="22:26">
      <c r="V40954" s="288"/>
      <c r="W40954" s="287"/>
      <c r="Z40954" s="289"/>
    </row>
    <row r="40955" spans="22:26">
      <c r="V40955" s="288"/>
      <c r="W40955" s="287"/>
      <c r="Z40955" s="289"/>
    </row>
    <row r="40956" spans="22:26">
      <c r="V40956" s="288"/>
      <c r="W40956" s="287"/>
      <c r="Z40956" s="289"/>
    </row>
    <row r="40957" spans="22:26">
      <c r="V40957" s="288"/>
      <c r="W40957" s="287"/>
      <c r="Z40957" s="289"/>
    </row>
    <row r="40958" spans="22:26">
      <c r="V40958" s="288"/>
      <c r="W40958" s="287"/>
      <c r="Z40958" s="289"/>
    </row>
    <row r="40959" spans="22:26">
      <c r="V40959" s="288"/>
      <c r="W40959" s="287"/>
      <c r="Z40959" s="289"/>
    </row>
    <row r="40960" spans="22:26">
      <c r="V40960" s="288"/>
      <c r="W40960" s="287"/>
      <c r="Z40960" s="289"/>
    </row>
    <row r="40961" spans="22:26">
      <c r="V40961" s="288"/>
      <c r="W40961" s="287"/>
      <c r="Z40961" s="289"/>
    </row>
    <row r="40962" spans="22:26">
      <c r="V40962" s="288"/>
      <c r="W40962" s="287"/>
      <c r="Z40962" s="289"/>
    </row>
    <row r="40963" spans="22:26">
      <c r="V40963" s="288"/>
      <c r="W40963" s="287"/>
      <c r="Z40963" s="289"/>
    </row>
    <row r="40964" spans="22:26">
      <c r="V40964" s="288"/>
      <c r="W40964" s="287"/>
      <c r="Z40964" s="289"/>
    </row>
    <row r="40965" spans="22:26">
      <c r="V40965" s="288"/>
      <c r="W40965" s="287"/>
      <c r="Z40965" s="289"/>
    </row>
    <row r="40966" spans="22:26">
      <c r="V40966" s="288"/>
      <c r="W40966" s="287"/>
      <c r="Z40966" s="289"/>
    </row>
    <row r="40967" spans="22:26">
      <c r="V40967" s="288"/>
      <c r="W40967" s="287"/>
      <c r="Z40967" s="289"/>
    </row>
    <row r="40968" spans="22:26">
      <c r="V40968" s="288"/>
      <c r="W40968" s="287"/>
      <c r="Z40968" s="289"/>
    </row>
    <row r="40969" spans="22:26">
      <c r="V40969" s="288"/>
      <c r="W40969" s="287"/>
      <c r="Z40969" s="289"/>
    </row>
    <row r="40970" spans="22:26">
      <c r="V40970" s="288"/>
      <c r="W40970" s="287"/>
      <c r="Z40970" s="289"/>
    </row>
    <row r="40971" spans="22:26">
      <c r="V40971" s="288"/>
      <c r="W40971" s="287"/>
      <c r="Z40971" s="289"/>
    </row>
    <row r="40972" spans="22:26">
      <c r="V40972" s="288"/>
      <c r="W40972" s="287"/>
      <c r="Z40972" s="289"/>
    </row>
    <row r="40973" spans="22:26">
      <c r="V40973" s="288"/>
      <c r="W40973" s="287"/>
      <c r="Z40973" s="289"/>
    </row>
    <row r="40974" spans="22:26">
      <c r="V40974" s="288"/>
      <c r="W40974" s="287"/>
      <c r="Z40974" s="289"/>
    </row>
    <row r="40975" spans="22:26">
      <c r="V40975" s="288"/>
      <c r="W40975" s="287"/>
      <c r="Z40975" s="289"/>
    </row>
    <row r="40976" spans="22:26">
      <c r="V40976" s="288"/>
      <c r="W40976" s="287"/>
      <c r="Z40976" s="289"/>
    </row>
    <row r="40977" spans="22:26">
      <c r="V40977" s="288"/>
      <c r="W40977" s="287"/>
      <c r="Z40977" s="289"/>
    </row>
    <row r="40978" spans="22:26">
      <c r="V40978" s="288"/>
      <c r="W40978" s="287"/>
      <c r="Z40978" s="289"/>
    </row>
    <row r="40979" spans="22:26">
      <c r="V40979" s="288"/>
      <c r="W40979" s="287"/>
      <c r="Z40979" s="289"/>
    </row>
    <row r="40980" spans="22:26">
      <c r="V40980" s="288"/>
      <c r="W40980" s="287"/>
      <c r="Z40980" s="289"/>
    </row>
    <row r="40981" spans="22:26">
      <c r="V40981" s="288"/>
      <c r="W40981" s="287"/>
      <c r="Z40981" s="289"/>
    </row>
    <row r="40982" spans="22:26">
      <c r="V40982" s="288"/>
      <c r="W40982" s="287"/>
      <c r="Z40982" s="289"/>
    </row>
    <row r="40983" spans="22:26">
      <c r="V40983" s="288"/>
      <c r="W40983" s="287"/>
      <c r="Z40983" s="289"/>
    </row>
    <row r="40984" spans="22:26">
      <c r="V40984" s="288"/>
      <c r="W40984" s="287"/>
      <c r="Z40984" s="289"/>
    </row>
    <row r="40985" spans="22:26">
      <c r="V40985" s="288"/>
      <c r="W40985" s="287"/>
      <c r="Z40985" s="289"/>
    </row>
    <row r="40986" spans="22:26">
      <c r="V40986" s="288"/>
      <c r="W40986" s="287"/>
      <c r="Z40986" s="289"/>
    </row>
    <row r="40987" spans="22:26">
      <c r="V40987" s="288"/>
      <c r="W40987" s="287"/>
      <c r="Z40987" s="289"/>
    </row>
    <row r="40988" spans="22:26">
      <c r="V40988" s="288"/>
      <c r="W40988" s="287"/>
      <c r="Z40988" s="289"/>
    </row>
    <row r="40989" spans="22:26">
      <c r="V40989" s="288"/>
      <c r="W40989" s="287"/>
      <c r="Z40989" s="289"/>
    </row>
    <row r="40990" spans="22:26">
      <c r="V40990" s="288"/>
      <c r="W40990" s="287"/>
      <c r="Z40990" s="289"/>
    </row>
    <row r="40991" spans="22:26">
      <c r="V40991" s="288"/>
      <c r="W40991" s="287"/>
      <c r="Z40991" s="289"/>
    </row>
    <row r="40992" spans="22:26">
      <c r="V40992" s="288"/>
      <c r="W40992" s="287"/>
      <c r="Z40992" s="289"/>
    </row>
    <row r="40993" spans="22:26">
      <c r="V40993" s="288"/>
      <c r="W40993" s="287"/>
      <c r="Z40993" s="289"/>
    </row>
    <row r="40994" spans="22:26">
      <c r="V40994" s="288"/>
      <c r="W40994" s="287"/>
      <c r="Z40994" s="289"/>
    </row>
    <row r="40995" spans="22:26">
      <c r="V40995" s="288"/>
      <c r="W40995" s="287"/>
      <c r="Z40995" s="289"/>
    </row>
    <row r="40996" spans="22:26">
      <c r="V40996" s="288"/>
      <c r="W40996" s="287"/>
      <c r="Z40996" s="289"/>
    </row>
    <row r="40997" spans="22:26">
      <c r="V40997" s="288"/>
      <c r="W40997" s="287"/>
      <c r="Z40997" s="289"/>
    </row>
    <row r="40998" spans="22:26">
      <c r="V40998" s="288"/>
      <c r="W40998" s="287"/>
      <c r="Z40998" s="289"/>
    </row>
    <row r="40999" spans="22:26">
      <c r="V40999" s="288"/>
      <c r="W40999" s="287"/>
      <c r="Z40999" s="289"/>
    </row>
    <row r="41000" spans="22:26">
      <c r="V41000" s="288"/>
      <c r="W41000" s="287"/>
      <c r="Z41000" s="289"/>
    </row>
    <row r="41001" spans="22:26">
      <c r="V41001" s="288"/>
      <c r="W41001" s="287"/>
      <c r="Z41001" s="289"/>
    </row>
    <row r="41002" spans="22:26">
      <c r="V41002" s="288"/>
      <c r="W41002" s="287"/>
      <c r="Z41002" s="289"/>
    </row>
    <row r="41003" spans="22:26">
      <c r="V41003" s="288"/>
      <c r="W41003" s="287"/>
      <c r="Z41003" s="289"/>
    </row>
    <row r="41004" spans="22:26">
      <c r="V41004" s="288"/>
      <c r="W41004" s="287"/>
      <c r="Z41004" s="289"/>
    </row>
    <row r="41005" spans="22:26">
      <c r="V41005" s="288"/>
      <c r="W41005" s="287"/>
      <c r="Z41005" s="289"/>
    </row>
    <row r="41006" spans="22:26">
      <c r="V41006" s="288"/>
      <c r="W41006" s="287"/>
      <c r="Z41006" s="289"/>
    </row>
    <row r="41007" spans="22:26">
      <c r="V41007" s="288"/>
      <c r="W41007" s="287"/>
      <c r="Z41007" s="289"/>
    </row>
    <row r="41008" spans="22:26">
      <c r="V41008" s="288"/>
      <c r="W41008" s="287"/>
      <c r="Z41008" s="289"/>
    </row>
    <row r="41009" spans="22:26">
      <c r="V41009" s="288"/>
      <c r="W41009" s="287"/>
      <c r="Z41009" s="289"/>
    </row>
    <row r="41010" spans="22:26">
      <c r="V41010" s="288"/>
      <c r="W41010" s="287"/>
      <c r="Z41010" s="289"/>
    </row>
    <row r="41011" spans="22:26">
      <c r="V41011" s="288"/>
      <c r="W41011" s="287"/>
      <c r="Z41011" s="289"/>
    </row>
    <row r="41012" spans="22:26">
      <c r="V41012" s="288"/>
      <c r="W41012" s="287"/>
      <c r="Z41012" s="289"/>
    </row>
    <row r="41013" spans="22:26">
      <c r="V41013" s="288"/>
      <c r="W41013" s="287"/>
      <c r="Z41013" s="289"/>
    </row>
    <row r="41014" spans="22:26">
      <c r="V41014" s="288"/>
      <c r="W41014" s="287"/>
      <c r="Z41014" s="289"/>
    </row>
    <row r="41015" spans="22:26">
      <c r="V41015" s="288"/>
      <c r="W41015" s="287"/>
      <c r="Z41015" s="289"/>
    </row>
    <row r="41016" spans="22:26">
      <c r="V41016" s="288"/>
      <c r="W41016" s="287"/>
      <c r="Z41016" s="289"/>
    </row>
    <row r="41017" spans="22:26">
      <c r="V41017" s="288"/>
      <c r="W41017" s="287"/>
      <c r="Z41017" s="289"/>
    </row>
    <row r="41018" spans="22:26">
      <c r="V41018" s="288"/>
      <c r="W41018" s="287"/>
      <c r="Z41018" s="289"/>
    </row>
    <row r="41019" spans="22:26">
      <c r="V41019" s="288"/>
      <c r="W41019" s="287"/>
      <c r="Z41019" s="289"/>
    </row>
    <row r="41020" spans="22:26">
      <c r="V41020" s="288"/>
      <c r="W41020" s="287"/>
      <c r="Z41020" s="289"/>
    </row>
    <row r="41021" spans="22:26">
      <c r="V41021" s="288"/>
      <c r="W41021" s="287"/>
      <c r="Z41021" s="289"/>
    </row>
    <row r="41022" spans="22:26">
      <c r="V41022" s="288"/>
      <c r="W41022" s="287"/>
      <c r="Z41022" s="289"/>
    </row>
    <row r="41023" spans="22:26">
      <c r="V41023" s="288"/>
      <c r="W41023" s="287"/>
      <c r="Z41023" s="289"/>
    </row>
    <row r="41024" spans="22:26">
      <c r="V41024" s="288"/>
      <c r="W41024" s="287"/>
      <c r="Z41024" s="289"/>
    </row>
    <row r="41025" spans="22:26">
      <c r="V41025" s="288"/>
      <c r="W41025" s="287"/>
      <c r="Z41025" s="289"/>
    </row>
    <row r="41026" spans="22:26">
      <c r="V41026" s="288"/>
      <c r="W41026" s="287"/>
      <c r="Z41026" s="289"/>
    </row>
    <row r="41027" spans="22:26">
      <c r="V41027" s="288"/>
      <c r="W41027" s="287"/>
      <c r="Z41027" s="289"/>
    </row>
    <row r="41028" spans="22:26">
      <c r="V41028" s="288"/>
      <c r="W41028" s="287"/>
      <c r="Z41028" s="289"/>
    </row>
    <row r="41029" spans="22:26">
      <c r="V41029" s="288"/>
      <c r="W41029" s="287"/>
      <c r="Z41029" s="289"/>
    </row>
    <row r="41030" spans="22:26">
      <c r="V41030" s="288"/>
      <c r="W41030" s="287"/>
      <c r="Z41030" s="289"/>
    </row>
    <row r="41031" spans="22:26">
      <c r="V41031" s="288"/>
      <c r="W41031" s="287"/>
      <c r="Z41031" s="289"/>
    </row>
    <row r="41032" spans="22:26">
      <c r="V41032" s="288"/>
      <c r="W41032" s="287"/>
      <c r="Z41032" s="289"/>
    </row>
    <row r="41033" spans="22:26">
      <c r="V41033" s="288"/>
      <c r="W41033" s="287"/>
      <c r="Z41033" s="289"/>
    </row>
    <row r="41034" spans="22:26">
      <c r="V41034" s="288"/>
      <c r="W41034" s="287"/>
      <c r="Z41034" s="289"/>
    </row>
    <row r="41035" spans="22:26">
      <c r="V41035" s="288"/>
      <c r="W41035" s="287"/>
      <c r="Z41035" s="289"/>
    </row>
    <row r="41036" spans="22:26">
      <c r="V41036" s="288"/>
      <c r="W41036" s="287"/>
      <c r="Z41036" s="289"/>
    </row>
    <row r="41037" spans="22:26">
      <c r="V41037" s="288"/>
      <c r="W41037" s="287"/>
      <c r="Z41037" s="289"/>
    </row>
    <row r="41038" spans="22:26">
      <c r="V41038" s="288"/>
      <c r="W41038" s="287"/>
      <c r="Z41038" s="289"/>
    </row>
    <row r="41039" spans="22:26">
      <c r="V41039" s="288"/>
      <c r="W41039" s="287"/>
      <c r="Z41039" s="289"/>
    </row>
    <row r="41040" spans="22:26">
      <c r="V41040" s="288"/>
      <c r="W41040" s="287"/>
      <c r="Z41040" s="289"/>
    </row>
    <row r="41041" spans="22:26">
      <c r="V41041" s="288"/>
      <c r="W41041" s="287"/>
      <c r="Z41041" s="289"/>
    </row>
    <row r="41042" spans="22:26">
      <c r="V41042" s="288"/>
      <c r="W41042" s="287"/>
      <c r="Z41042" s="289"/>
    </row>
    <row r="41043" spans="22:26">
      <c r="V41043" s="288"/>
      <c r="W41043" s="287"/>
      <c r="Z41043" s="289"/>
    </row>
    <row r="41044" spans="22:26">
      <c r="V41044" s="288"/>
      <c r="W41044" s="287"/>
      <c r="Z41044" s="289"/>
    </row>
    <row r="41045" spans="22:26">
      <c r="V41045" s="288"/>
      <c r="W41045" s="287"/>
      <c r="Z41045" s="289"/>
    </row>
    <row r="41046" spans="22:26">
      <c r="V41046" s="288"/>
      <c r="W41046" s="287"/>
      <c r="Z41046" s="289"/>
    </row>
    <row r="41047" spans="22:26">
      <c r="V41047" s="288"/>
      <c r="W41047" s="287"/>
      <c r="Z41047" s="289"/>
    </row>
    <row r="41048" spans="22:26">
      <c r="V41048" s="288"/>
      <c r="W41048" s="287"/>
      <c r="Z41048" s="289"/>
    </row>
    <row r="41049" spans="22:26">
      <c r="V41049" s="288"/>
      <c r="W41049" s="287"/>
      <c r="Z41049" s="289"/>
    </row>
    <row r="41050" spans="22:26">
      <c r="V41050" s="288"/>
      <c r="W41050" s="287"/>
      <c r="Z41050" s="289"/>
    </row>
    <row r="41051" spans="22:26">
      <c r="V41051" s="288"/>
      <c r="W41051" s="287"/>
      <c r="Z41051" s="289"/>
    </row>
    <row r="41052" spans="22:26">
      <c r="V41052" s="288"/>
      <c r="W41052" s="287"/>
      <c r="Z41052" s="289"/>
    </row>
    <row r="41053" spans="22:26">
      <c r="V41053" s="288"/>
      <c r="W41053" s="287"/>
      <c r="Z41053" s="289"/>
    </row>
    <row r="41054" spans="22:26">
      <c r="V41054" s="288"/>
      <c r="W41054" s="287"/>
      <c r="Z41054" s="289"/>
    </row>
    <row r="41055" spans="22:26">
      <c r="V41055" s="288"/>
      <c r="W41055" s="287"/>
      <c r="Z41055" s="289"/>
    </row>
    <row r="41056" spans="22:26">
      <c r="V41056" s="288"/>
      <c r="W41056" s="287"/>
      <c r="Z41056" s="289"/>
    </row>
    <row r="41057" spans="22:26">
      <c r="V41057" s="288"/>
      <c r="W41057" s="287"/>
      <c r="Z41057" s="289"/>
    </row>
    <row r="41058" spans="22:26">
      <c r="V41058" s="288"/>
      <c r="W41058" s="287"/>
      <c r="Z41058" s="289"/>
    </row>
    <row r="41059" spans="22:26">
      <c r="V41059" s="288"/>
      <c r="W41059" s="287"/>
      <c r="Z41059" s="289"/>
    </row>
    <row r="41060" spans="22:26">
      <c r="V41060" s="288"/>
      <c r="W41060" s="287"/>
      <c r="Z41060" s="289"/>
    </row>
    <row r="41061" spans="22:26">
      <c r="V41061" s="288"/>
      <c r="W41061" s="287"/>
      <c r="Z41061" s="289"/>
    </row>
    <row r="41062" spans="22:26">
      <c r="V41062" s="288"/>
      <c r="W41062" s="287"/>
      <c r="Z41062" s="289"/>
    </row>
    <row r="41063" spans="22:26">
      <c r="V41063" s="288"/>
      <c r="W41063" s="287"/>
      <c r="Z41063" s="289"/>
    </row>
    <row r="41064" spans="22:26">
      <c r="V41064" s="288"/>
      <c r="W41064" s="287"/>
      <c r="Z41064" s="289"/>
    </row>
    <row r="41065" spans="22:26">
      <c r="V41065" s="288"/>
      <c r="W41065" s="287"/>
      <c r="Z41065" s="289"/>
    </row>
    <row r="41066" spans="22:26">
      <c r="V41066" s="288"/>
      <c r="W41066" s="287"/>
      <c r="Z41066" s="289"/>
    </row>
    <row r="41067" spans="22:26">
      <c r="V41067" s="288"/>
      <c r="W41067" s="287"/>
      <c r="Z41067" s="289"/>
    </row>
    <row r="41068" spans="22:26">
      <c r="V41068" s="288"/>
      <c r="W41068" s="287"/>
      <c r="Z41068" s="289"/>
    </row>
    <row r="41069" spans="22:26">
      <c r="V41069" s="288"/>
      <c r="W41069" s="287"/>
      <c r="Z41069" s="289"/>
    </row>
    <row r="41070" spans="22:26">
      <c r="V41070" s="288"/>
      <c r="W41070" s="287"/>
      <c r="Z41070" s="289"/>
    </row>
    <row r="41071" spans="22:26">
      <c r="V41071" s="288"/>
      <c r="W41071" s="287"/>
      <c r="Z41071" s="289"/>
    </row>
    <row r="41072" spans="22:26">
      <c r="V41072" s="288"/>
      <c r="W41072" s="287"/>
      <c r="Z41072" s="289"/>
    </row>
    <row r="41073" spans="22:26">
      <c r="V41073" s="288"/>
      <c r="W41073" s="287"/>
      <c r="Z41073" s="289"/>
    </row>
    <row r="41074" spans="22:26">
      <c r="V41074" s="288"/>
      <c r="W41074" s="287"/>
      <c r="Z41074" s="289"/>
    </row>
    <row r="41075" spans="22:26">
      <c r="V41075" s="288"/>
      <c r="W41075" s="287"/>
      <c r="Z41075" s="289"/>
    </row>
    <row r="41076" spans="22:26">
      <c r="V41076" s="288"/>
      <c r="W41076" s="287"/>
      <c r="Z41076" s="289"/>
    </row>
    <row r="41077" spans="22:26">
      <c r="V41077" s="288"/>
      <c r="W41077" s="287"/>
      <c r="Z41077" s="289"/>
    </row>
    <row r="41078" spans="22:26">
      <c r="V41078" s="288"/>
      <c r="W41078" s="287"/>
      <c r="Z41078" s="289"/>
    </row>
    <row r="41079" spans="22:26">
      <c r="V41079" s="288"/>
      <c r="W41079" s="287"/>
      <c r="Z41079" s="289"/>
    </row>
    <row r="41080" spans="22:26">
      <c r="V41080" s="288"/>
      <c r="W41080" s="287"/>
      <c r="Z41080" s="289"/>
    </row>
    <row r="41081" spans="22:26">
      <c r="V41081" s="288"/>
      <c r="W41081" s="287"/>
      <c r="Z41081" s="289"/>
    </row>
    <row r="41082" spans="22:26">
      <c r="V41082" s="288"/>
      <c r="W41082" s="287"/>
      <c r="Z41082" s="289"/>
    </row>
    <row r="41083" spans="22:26">
      <c r="V41083" s="288"/>
      <c r="W41083" s="287"/>
      <c r="Z41083" s="289"/>
    </row>
    <row r="41084" spans="22:26">
      <c r="V41084" s="288"/>
      <c r="W41084" s="287"/>
      <c r="Z41084" s="289"/>
    </row>
    <row r="41085" spans="22:26">
      <c r="V41085" s="288"/>
      <c r="W41085" s="287"/>
      <c r="Z41085" s="289"/>
    </row>
    <row r="41086" spans="22:26">
      <c r="V41086" s="288"/>
      <c r="W41086" s="287"/>
      <c r="Z41086" s="289"/>
    </row>
    <row r="41087" spans="22:26">
      <c r="V41087" s="288"/>
      <c r="W41087" s="287"/>
      <c r="Z41087" s="289"/>
    </row>
    <row r="41088" spans="22:26">
      <c r="V41088" s="288"/>
      <c r="W41088" s="287"/>
      <c r="Z41088" s="289"/>
    </row>
    <row r="41089" spans="22:26">
      <c r="V41089" s="288"/>
      <c r="W41089" s="287"/>
      <c r="Z41089" s="289"/>
    </row>
    <row r="41090" spans="22:26">
      <c r="V41090" s="288"/>
      <c r="W41090" s="287"/>
      <c r="Z41090" s="289"/>
    </row>
    <row r="41091" spans="22:26">
      <c r="V41091" s="288"/>
      <c r="W41091" s="287"/>
      <c r="Z41091" s="289"/>
    </row>
    <row r="41092" spans="22:26">
      <c r="V41092" s="288"/>
      <c r="W41092" s="287"/>
      <c r="Z41092" s="289"/>
    </row>
    <row r="41093" spans="22:26">
      <c r="V41093" s="288"/>
      <c r="W41093" s="287"/>
      <c r="Z41093" s="289"/>
    </row>
    <row r="41094" spans="22:26">
      <c r="V41094" s="288"/>
      <c r="W41094" s="287"/>
      <c r="Z41094" s="289"/>
    </row>
    <row r="41095" spans="22:26">
      <c r="V41095" s="288"/>
      <c r="W41095" s="287"/>
      <c r="Z41095" s="289"/>
    </row>
    <row r="41096" spans="22:26">
      <c r="V41096" s="288"/>
      <c r="W41096" s="287"/>
      <c r="Z41096" s="289"/>
    </row>
    <row r="41097" spans="22:26">
      <c r="V41097" s="288"/>
      <c r="W41097" s="287"/>
      <c r="Z41097" s="289"/>
    </row>
    <row r="41098" spans="22:26">
      <c r="V41098" s="288"/>
      <c r="W41098" s="287"/>
      <c r="Z41098" s="289"/>
    </row>
    <row r="41099" spans="22:26">
      <c r="V41099" s="288"/>
      <c r="W41099" s="287"/>
      <c r="Z41099" s="289"/>
    </row>
    <row r="41100" spans="22:26">
      <c r="V41100" s="288"/>
      <c r="W41100" s="287"/>
      <c r="Z41100" s="289"/>
    </row>
    <row r="41101" spans="22:26">
      <c r="V41101" s="288"/>
      <c r="W41101" s="287"/>
      <c r="Z41101" s="289"/>
    </row>
    <row r="41102" spans="22:26">
      <c r="V41102" s="288"/>
      <c r="W41102" s="287"/>
      <c r="Z41102" s="289"/>
    </row>
    <row r="41103" spans="22:26">
      <c r="V41103" s="288"/>
      <c r="W41103" s="287"/>
      <c r="Z41103" s="289"/>
    </row>
    <row r="41104" spans="22:26">
      <c r="V41104" s="288"/>
      <c r="W41104" s="287"/>
      <c r="Z41104" s="289"/>
    </row>
    <row r="41105" spans="22:26">
      <c r="V41105" s="288"/>
      <c r="W41105" s="287"/>
      <c r="Z41105" s="289"/>
    </row>
    <row r="41106" spans="22:26">
      <c r="V41106" s="288"/>
      <c r="W41106" s="287"/>
      <c r="Z41106" s="289"/>
    </row>
    <row r="41107" spans="22:26">
      <c r="V41107" s="288"/>
      <c r="W41107" s="287"/>
      <c r="Z41107" s="289"/>
    </row>
    <row r="41108" spans="22:26">
      <c r="V41108" s="288"/>
      <c r="W41108" s="287"/>
      <c r="Z41108" s="289"/>
    </row>
    <row r="41109" spans="22:26">
      <c r="V41109" s="288"/>
      <c r="W41109" s="287"/>
      <c r="Z41109" s="289"/>
    </row>
    <row r="41110" spans="22:26">
      <c r="V41110" s="288"/>
      <c r="W41110" s="287"/>
      <c r="Z41110" s="289"/>
    </row>
    <row r="41111" spans="22:26">
      <c r="V41111" s="288"/>
      <c r="W41111" s="287"/>
      <c r="Z41111" s="289"/>
    </row>
    <row r="41112" spans="22:26">
      <c r="V41112" s="288"/>
      <c r="W41112" s="287"/>
      <c r="Z41112" s="289"/>
    </row>
    <row r="41113" spans="22:26">
      <c r="V41113" s="288"/>
      <c r="W41113" s="287"/>
      <c r="Z41113" s="289"/>
    </row>
    <row r="41114" spans="22:26">
      <c r="V41114" s="288"/>
      <c r="W41114" s="287"/>
      <c r="Z41114" s="289"/>
    </row>
    <row r="41115" spans="22:26">
      <c r="V41115" s="288"/>
      <c r="W41115" s="287"/>
      <c r="Z41115" s="289"/>
    </row>
    <row r="41116" spans="22:26">
      <c r="V41116" s="288"/>
      <c r="W41116" s="287"/>
      <c r="Z41116" s="289"/>
    </row>
    <row r="41117" spans="22:26">
      <c r="V41117" s="288"/>
      <c r="W41117" s="287"/>
      <c r="Z41117" s="289"/>
    </row>
    <row r="41118" spans="22:26">
      <c r="V41118" s="288"/>
      <c r="W41118" s="287"/>
      <c r="Z41118" s="289"/>
    </row>
    <row r="41119" spans="22:26">
      <c r="V41119" s="288"/>
      <c r="W41119" s="287"/>
      <c r="Z41119" s="289"/>
    </row>
    <row r="41120" spans="22:26">
      <c r="V41120" s="288"/>
      <c r="W41120" s="287"/>
      <c r="Z41120" s="289"/>
    </row>
    <row r="41121" spans="22:26">
      <c r="V41121" s="288"/>
      <c r="W41121" s="287"/>
      <c r="Z41121" s="289"/>
    </row>
    <row r="41122" spans="22:26">
      <c r="V41122" s="288"/>
      <c r="W41122" s="287"/>
      <c r="Z41122" s="289"/>
    </row>
    <row r="41123" spans="22:26">
      <c r="V41123" s="288"/>
      <c r="W41123" s="287"/>
      <c r="Z41123" s="289"/>
    </row>
    <row r="41124" spans="22:26">
      <c r="V41124" s="288"/>
      <c r="W41124" s="287"/>
      <c r="Z41124" s="289"/>
    </row>
    <row r="41125" spans="22:26">
      <c r="V41125" s="288"/>
      <c r="W41125" s="287"/>
      <c r="Z41125" s="289"/>
    </row>
    <row r="41126" spans="22:26">
      <c r="V41126" s="288"/>
      <c r="W41126" s="287"/>
      <c r="Z41126" s="289"/>
    </row>
    <row r="41127" spans="22:26">
      <c r="V41127" s="288"/>
      <c r="W41127" s="287"/>
      <c r="Z41127" s="289"/>
    </row>
    <row r="41128" spans="22:26">
      <c r="V41128" s="288"/>
      <c r="W41128" s="287"/>
      <c r="Z41128" s="289"/>
    </row>
    <row r="41129" spans="22:26">
      <c r="V41129" s="288"/>
      <c r="W41129" s="287"/>
      <c r="Z41129" s="289"/>
    </row>
    <row r="41130" spans="22:26">
      <c r="V41130" s="288"/>
      <c r="W41130" s="287"/>
      <c r="Z41130" s="289"/>
    </row>
    <row r="41131" spans="22:26">
      <c r="V41131" s="288"/>
      <c r="W41131" s="287"/>
      <c r="Z41131" s="289"/>
    </row>
    <row r="41132" spans="22:26">
      <c r="V41132" s="288"/>
      <c r="W41132" s="287"/>
      <c r="Z41132" s="289"/>
    </row>
    <row r="41133" spans="22:26">
      <c r="V41133" s="288"/>
      <c r="W41133" s="287"/>
      <c r="Z41133" s="289"/>
    </row>
    <row r="41134" spans="22:26">
      <c r="V41134" s="288"/>
      <c r="W41134" s="287"/>
      <c r="Z41134" s="289"/>
    </row>
    <row r="41135" spans="22:26">
      <c r="V41135" s="288"/>
      <c r="W41135" s="287"/>
      <c r="Z41135" s="289"/>
    </row>
    <row r="41136" spans="22:26">
      <c r="V41136" s="288"/>
      <c r="W41136" s="287"/>
      <c r="Z41136" s="289"/>
    </row>
    <row r="41137" spans="22:26">
      <c r="V41137" s="288"/>
      <c r="W41137" s="287"/>
      <c r="Z41137" s="289"/>
    </row>
    <row r="41138" spans="22:26">
      <c r="V41138" s="288"/>
      <c r="W41138" s="287"/>
      <c r="Z41138" s="289"/>
    </row>
    <row r="41139" spans="22:26">
      <c r="V41139" s="288"/>
      <c r="W41139" s="287"/>
      <c r="Z41139" s="289"/>
    </row>
    <row r="41140" spans="22:26">
      <c r="V41140" s="288"/>
      <c r="W41140" s="287"/>
      <c r="Z41140" s="289"/>
    </row>
    <row r="41141" spans="22:26">
      <c r="V41141" s="288"/>
      <c r="W41141" s="287"/>
      <c r="Z41141" s="289"/>
    </row>
    <row r="41142" spans="22:26">
      <c r="V41142" s="288"/>
      <c r="W41142" s="287"/>
      <c r="Z41142" s="289"/>
    </row>
    <row r="41143" spans="22:26">
      <c r="V41143" s="288"/>
      <c r="W41143" s="287"/>
      <c r="Z41143" s="289"/>
    </row>
    <row r="41144" spans="22:26">
      <c r="V41144" s="288"/>
      <c r="W41144" s="287"/>
      <c r="Z41144" s="289"/>
    </row>
    <row r="41145" spans="22:26">
      <c r="V41145" s="288"/>
      <c r="W41145" s="287"/>
      <c r="Z41145" s="289"/>
    </row>
    <row r="41146" spans="22:26">
      <c r="V41146" s="288"/>
      <c r="W41146" s="287"/>
      <c r="Z41146" s="289"/>
    </row>
    <row r="41147" spans="22:26">
      <c r="V41147" s="288"/>
      <c r="W41147" s="287"/>
      <c r="Z41147" s="289"/>
    </row>
    <row r="41148" spans="22:26">
      <c r="V41148" s="288"/>
      <c r="W41148" s="287"/>
      <c r="Z41148" s="289"/>
    </row>
    <row r="41149" spans="22:26">
      <c r="V41149" s="288"/>
      <c r="W41149" s="287"/>
      <c r="Z41149" s="289"/>
    </row>
    <row r="41150" spans="22:26">
      <c r="V41150" s="288"/>
      <c r="W41150" s="287"/>
      <c r="Z41150" s="289"/>
    </row>
    <row r="41151" spans="22:26">
      <c r="V41151" s="288"/>
      <c r="W41151" s="287"/>
      <c r="Z41151" s="289"/>
    </row>
    <row r="41152" spans="22:26">
      <c r="V41152" s="288"/>
      <c r="W41152" s="287"/>
      <c r="Z41152" s="289"/>
    </row>
    <row r="41153" spans="22:26">
      <c r="V41153" s="288"/>
      <c r="W41153" s="287"/>
      <c r="Z41153" s="289"/>
    </row>
    <row r="41154" spans="22:26">
      <c r="V41154" s="288"/>
      <c r="W41154" s="287"/>
      <c r="Z41154" s="289"/>
    </row>
    <row r="41155" spans="22:26">
      <c r="V41155" s="288"/>
      <c r="W41155" s="287"/>
      <c r="Z41155" s="289"/>
    </row>
    <row r="41156" spans="22:26">
      <c r="V41156" s="288"/>
      <c r="W41156" s="287"/>
      <c r="Z41156" s="289"/>
    </row>
    <row r="41157" spans="22:26">
      <c r="V41157" s="288"/>
      <c r="W41157" s="287"/>
      <c r="Z41157" s="289"/>
    </row>
    <row r="41158" spans="22:26">
      <c r="V41158" s="288"/>
      <c r="W41158" s="287"/>
      <c r="Z41158" s="289"/>
    </row>
    <row r="41159" spans="22:26">
      <c r="V41159" s="288"/>
      <c r="W41159" s="287"/>
      <c r="Z41159" s="289"/>
    </row>
    <row r="41160" spans="22:26">
      <c r="V41160" s="288"/>
      <c r="W41160" s="287"/>
      <c r="Z41160" s="289"/>
    </row>
    <row r="41161" spans="22:26">
      <c r="V41161" s="288"/>
      <c r="W41161" s="287"/>
      <c r="Z41161" s="289"/>
    </row>
    <row r="41162" spans="22:26">
      <c r="V41162" s="288"/>
      <c r="W41162" s="287"/>
      <c r="Z41162" s="289"/>
    </row>
    <row r="41163" spans="22:26">
      <c r="V41163" s="288"/>
      <c r="W41163" s="287"/>
      <c r="Z41163" s="289"/>
    </row>
    <row r="41164" spans="22:26">
      <c r="V41164" s="288"/>
      <c r="W41164" s="287"/>
      <c r="Z41164" s="289"/>
    </row>
    <row r="41165" spans="22:26">
      <c r="V41165" s="288"/>
      <c r="W41165" s="287"/>
      <c r="Z41165" s="289"/>
    </row>
    <row r="41166" spans="22:26">
      <c r="V41166" s="288"/>
      <c r="W41166" s="287"/>
      <c r="Z41166" s="289"/>
    </row>
    <row r="41167" spans="22:26">
      <c r="V41167" s="288"/>
      <c r="W41167" s="287"/>
      <c r="Z41167" s="289"/>
    </row>
    <row r="41168" spans="22:26">
      <c r="V41168" s="288"/>
      <c r="W41168" s="287"/>
      <c r="Z41168" s="289"/>
    </row>
    <row r="41169" spans="22:26">
      <c r="V41169" s="288"/>
      <c r="W41169" s="287"/>
      <c r="Z41169" s="289"/>
    </row>
    <row r="41170" spans="22:26">
      <c r="V41170" s="288"/>
      <c r="W41170" s="287"/>
      <c r="Z41170" s="289"/>
    </row>
    <row r="41171" spans="22:26">
      <c r="V41171" s="288"/>
      <c r="W41171" s="287"/>
      <c r="Z41171" s="289"/>
    </row>
    <row r="41172" spans="22:26">
      <c r="V41172" s="288"/>
      <c r="W41172" s="287"/>
      <c r="Z41172" s="289"/>
    </row>
    <row r="41173" spans="22:26">
      <c r="V41173" s="288"/>
      <c r="W41173" s="287"/>
      <c r="Z41173" s="289"/>
    </row>
    <row r="41174" spans="22:26">
      <c r="V41174" s="288"/>
      <c r="W41174" s="287"/>
      <c r="Z41174" s="289"/>
    </row>
    <row r="41175" spans="22:26">
      <c r="V41175" s="288"/>
      <c r="W41175" s="287"/>
      <c r="Z41175" s="289"/>
    </row>
    <row r="41176" spans="22:26">
      <c r="V41176" s="288"/>
      <c r="W41176" s="287"/>
      <c r="Z41176" s="289"/>
    </row>
    <row r="41177" spans="22:26">
      <c r="V41177" s="288"/>
      <c r="W41177" s="287"/>
      <c r="Z41177" s="289"/>
    </row>
    <row r="41178" spans="22:26">
      <c r="V41178" s="288"/>
      <c r="W41178" s="287"/>
      <c r="Z41178" s="289"/>
    </row>
    <row r="41179" spans="22:26">
      <c r="V41179" s="288"/>
      <c r="W41179" s="287"/>
      <c r="Z41179" s="289"/>
    </row>
    <row r="41180" spans="22:26">
      <c r="V41180" s="288"/>
      <c r="W41180" s="287"/>
      <c r="Z41180" s="289"/>
    </row>
    <row r="41181" spans="22:26">
      <c r="V41181" s="288"/>
      <c r="W41181" s="287"/>
      <c r="Z41181" s="289"/>
    </row>
    <row r="41182" spans="22:26">
      <c r="V41182" s="288"/>
      <c r="W41182" s="287"/>
      <c r="Z41182" s="289"/>
    </row>
    <row r="41183" spans="22:26">
      <c r="V41183" s="288"/>
      <c r="W41183" s="287"/>
      <c r="Z41183" s="289"/>
    </row>
    <row r="41184" spans="22:26">
      <c r="V41184" s="288"/>
      <c r="W41184" s="287"/>
      <c r="Z41184" s="289"/>
    </row>
    <row r="41185" spans="22:26">
      <c r="V41185" s="288"/>
      <c r="W41185" s="287"/>
      <c r="Z41185" s="289"/>
    </row>
    <row r="41186" spans="22:26">
      <c r="V41186" s="288"/>
      <c r="W41186" s="287"/>
      <c r="Z41186" s="289"/>
    </row>
    <row r="41187" spans="22:26">
      <c r="V41187" s="288"/>
      <c r="W41187" s="287"/>
      <c r="Z41187" s="289"/>
    </row>
    <row r="41188" spans="22:26">
      <c r="V41188" s="288"/>
      <c r="W41188" s="287"/>
      <c r="Z41188" s="289"/>
    </row>
    <row r="41189" spans="22:26">
      <c r="V41189" s="288"/>
      <c r="W41189" s="287"/>
      <c r="Z41189" s="289"/>
    </row>
    <row r="41190" spans="22:26">
      <c r="V41190" s="288"/>
      <c r="W41190" s="287"/>
      <c r="Z41190" s="289"/>
    </row>
    <row r="41191" spans="22:26">
      <c r="V41191" s="288"/>
      <c r="W41191" s="287"/>
      <c r="Z41191" s="289"/>
    </row>
    <row r="41192" spans="22:26">
      <c r="V41192" s="288"/>
      <c r="W41192" s="287"/>
      <c r="Z41192" s="289"/>
    </row>
    <row r="41193" spans="22:26">
      <c r="V41193" s="288"/>
      <c r="W41193" s="287"/>
      <c r="Z41193" s="289"/>
    </row>
    <row r="41194" spans="22:26">
      <c r="V41194" s="288"/>
      <c r="W41194" s="287"/>
      <c r="Z41194" s="289"/>
    </row>
    <row r="41195" spans="22:26">
      <c r="V41195" s="288"/>
      <c r="W41195" s="287"/>
      <c r="Z41195" s="289"/>
    </row>
    <row r="41196" spans="22:26">
      <c r="V41196" s="288"/>
      <c r="W41196" s="287"/>
      <c r="Z41196" s="289"/>
    </row>
    <row r="41197" spans="22:26">
      <c r="V41197" s="288"/>
      <c r="W41197" s="287"/>
      <c r="Z41197" s="289"/>
    </row>
    <row r="41198" spans="22:26">
      <c r="V41198" s="288"/>
      <c r="W41198" s="287"/>
      <c r="Z41198" s="289"/>
    </row>
    <row r="41199" spans="22:26">
      <c r="V41199" s="288"/>
      <c r="W41199" s="287"/>
      <c r="Z41199" s="289"/>
    </row>
    <row r="41200" spans="22:26">
      <c r="V41200" s="288"/>
      <c r="W41200" s="287"/>
      <c r="Z41200" s="289"/>
    </row>
    <row r="41201" spans="22:26">
      <c r="V41201" s="288"/>
      <c r="W41201" s="287"/>
      <c r="Z41201" s="289"/>
    </row>
    <row r="41202" spans="22:26">
      <c r="V41202" s="288"/>
      <c r="W41202" s="287"/>
      <c r="Z41202" s="289"/>
    </row>
    <row r="41203" spans="22:26">
      <c r="V41203" s="288"/>
      <c r="W41203" s="287"/>
      <c r="Z41203" s="289"/>
    </row>
    <row r="41204" spans="22:26">
      <c r="V41204" s="288"/>
      <c r="W41204" s="287"/>
      <c r="Z41204" s="289"/>
    </row>
    <row r="41205" spans="22:26">
      <c r="V41205" s="288"/>
      <c r="W41205" s="287"/>
      <c r="Z41205" s="289"/>
    </row>
    <row r="41206" spans="22:26">
      <c r="V41206" s="288"/>
      <c r="W41206" s="287"/>
      <c r="Z41206" s="289"/>
    </row>
    <row r="41207" spans="22:26">
      <c r="V41207" s="288"/>
      <c r="W41207" s="287"/>
      <c r="Z41207" s="289"/>
    </row>
    <row r="41208" spans="22:26">
      <c r="V41208" s="288"/>
      <c r="W41208" s="287"/>
      <c r="Z41208" s="289"/>
    </row>
    <row r="41209" spans="22:26">
      <c r="V41209" s="288"/>
      <c r="W41209" s="287"/>
      <c r="Z41209" s="289"/>
    </row>
    <row r="41210" spans="22:26">
      <c r="V41210" s="288"/>
      <c r="W41210" s="287"/>
      <c r="Z41210" s="289"/>
    </row>
    <row r="41211" spans="22:26">
      <c r="V41211" s="288"/>
      <c r="W41211" s="287"/>
      <c r="Z41211" s="289"/>
    </row>
    <row r="41212" spans="22:26">
      <c r="V41212" s="288"/>
      <c r="W41212" s="287"/>
      <c r="Z41212" s="289"/>
    </row>
    <row r="41213" spans="22:26">
      <c r="V41213" s="288"/>
      <c r="W41213" s="287"/>
      <c r="Z41213" s="289"/>
    </row>
    <row r="41214" spans="22:26">
      <c r="V41214" s="288"/>
      <c r="W41214" s="287"/>
      <c r="Z41214" s="289"/>
    </row>
    <row r="41215" spans="22:26">
      <c r="V41215" s="288"/>
      <c r="W41215" s="287"/>
      <c r="Z41215" s="289"/>
    </row>
    <row r="41216" spans="22:26">
      <c r="V41216" s="288"/>
      <c r="W41216" s="287"/>
      <c r="Z41216" s="289"/>
    </row>
    <row r="41217" spans="22:26">
      <c r="V41217" s="288"/>
      <c r="W41217" s="287"/>
      <c r="Z41217" s="289"/>
    </row>
    <row r="41218" spans="22:26">
      <c r="V41218" s="288"/>
      <c r="W41218" s="287"/>
      <c r="Z41218" s="289"/>
    </row>
    <row r="41219" spans="22:26">
      <c r="V41219" s="288"/>
      <c r="W41219" s="287"/>
      <c r="Z41219" s="289"/>
    </row>
    <row r="41220" spans="22:26">
      <c r="V41220" s="288"/>
      <c r="W41220" s="287"/>
      <c r="Z41220" s="289"/>
    </row>
    <row r="41221" spans="22:26">
      <c r="V41221" s="288"/>
      <c r="W41221" s="287"/>
      <c r="Z41221" s="289"/>
    </row>
    <row r="41222" spans="22:26">
      <c r="V41222" s="288"/>
      <c r="W41222" s="287"/>
      <c r="Z41222" s="289"/>
    </row>
    <row r="41223" spans="22:26">
      <c r="V41223" s="288"/>
      <c r="W41223" s="287"/>
      <c r="Z41223" s="289"/>
    </row>
    <row r="41224" spans="22:26">
      <c r="V41224" s="288"/>
      <c r="W41224" s="287"/>
      <c r="Z41224" s="289"/>
    </row>
    <row r="41225" spans="22:26">
      <c r="V41225" s="288"/>
      <c r="W41225" s="287"/>
      <c r="Z41225" s="289"/>
    </row>
    <row r="41226" spans="22:26">
      <c r="V41226" s="288"/>
      <c r="W41226" s="287"/>
      <c r="Z41226" s="289"/>
    </row>
    <row r="41227" spans="22:26">
      <c r="V41227" s="288"/>
      <c r="W41227" s="287"/>
      <c r="Z41227" s="289"/>
    </row>
    <row r="41228" spans="22:26">
      <c r="V41228" s="288"/>
      <c r="W41228" s="287"/>
      <c r="Z41228" s="289"/>
    </row>
    <row r="41229" spans="22:26">
      <c r="V41229" s="288"/>
      <c r="W41229" s="287"/>
      <c r="Z41229" s="289"/>
    </row>
    <row r="41230" spans="22:26">
      <c r="V41230" s="288"/>
      <c r="W41230" s="287"/>
      <c r="Z41230" s="289"/>
    </row>
    <row r="41231" spans="22:26">
      <c r="V41231" s="288"/>
      <c r="W41231" s="287"/>
      <c r="Z41231" s="289"/>
    </row>
    <row r="41232" spans="22:26">
      <c r="V41232" s="288"/>
      <c r="W41232" s="287"/>
      <c r="Z41232" s="289"/>
    </row>
    <row r="41233" spans="22:26">
      <c r="V41233" s="288"/>
      <c r="W41233" s="287"/>
      <c r="Z41233" s="289"/>
    </row>
    <row r="41234" spans="22:26">
      <c r="V41234" s="288"/>
      <c r="W41234" s="287"/>
      <c r="Z41234" s="289"/>
    </row>
    <row r="41235" spans="22:26">
      <c r="V41235" s="288"/>
      <c r="W41235" s="287"/>
      <c r="Z41235" s="289"/>
    </row>
    <row r="41236" spans="22:26">
      <c r="V41236" s="288"/>
      <c r="W41236" s="287"/>
      <c r="Z41236" s="289"/>
    </row>
    <row r="41237" spans="22:26">
      <c r="V41237" s="288"/>
      <c r="W41237" s="287"/>
      <c r="Z41237" s="289"/>
    </row>
    <row r="41238" spans="22:26">
      <c r="V41238" s="288"/>
      <c r="W41238" s="287"/>
      <c r="Z41238" s="289"/>
    </row>
    <row r="41239" spans="22:26">
      <c r="V41239" s="288"/>
      <c r="W41239" s="287"/>
      <c r="Z41239" s="289"/>
    </row>
    <row r="41240" spans="22:26">
      <c r="V41240" s="288"/>
      <c r="W41240" s="287"/>
      <c r="Z41240" s="289"/>
    </row>
    <row r="41241" spans="22:26">
      <c r="V41241" s="288"/>
      <c r="W41241" s="287"/>
      <c r="Z41241" s="289"/>
    </row>
    <row r="41242" spans="22:26">
      <c r="V41242" s="288"/>
      <c r="W41242" s="287"/>
      <c r="Z41242" s="289"/>
    </row>
    <row r="41243" spans="22:26">
      <c r="V41243" s="288"/>
      <c r="W41243" s="287"/>
      <c r="Z41243" s="289"/>
    </row>
    <row r="41244" spans="22:26">
      <c r="V41244" s="288"/>
      <c r="W41244" s="287"/>
      <c r="Z41244" s="289"/>
    </row>
    <row r="41245" spans="22:26">
      <c r="V41245" s="288"/>
      <c r="W41245" s="287"/>
      <c r="Z41245" s="289"/>
    </row>
    <row r="41246" spans="22:26">
      <c r="V41246" s="288"/>
      <c r="W41246" s="287"/>
      <c r="Z41246" s="289"/>
    </row>
    <row r="41247" spans="22:26">
      <c r="V41247" s="288"/>
      <c r="W41247" s="287"/>
      <c r="Z41247" s="289"/>
    </row>
    <row r="41248" spans="22:26">
      <c r="V41248" s="288"/>
      <c r="W41248" s="287"/>
      <c r="Z41248" s="289"/>
    </row>
    <row r="41249" spans="22:26">
      <c r="V41249" s="288"/>
      <c r="W41249" s="287"/>
      <c r="Z41249" s="289"/>
    </row>
    <row r="41250" spans="22:26">
      <c r="V41250" s="288"/>
      <c r="W41250" s="287"/>
      <c r="Z41250" s="289"/>
    </row>
    <row r="41251" spans="22:26">
      <c r="V41251" s="288"/>
      <c r="W41251" s="287"/>
      <c r="Z41251" s="289"/>
    </row>
    <row r="41252" spans="22:26">
      <c r="V41252" s="288"/>
      <c r="W41252" s="287"/>
      <c r="Z41252" s="289"/>
    </row>
    <row r="41253" spans="22:26">
      <c r="V41253" s="288"/>
      <c r="W41253" s="287"/>
      <c r="Z41253" s="289"/>
    </row>
    <row r="41254" spans="22:26">
      <c r="V41254" s="288"/>
      <c r="W41254" s="287"/>
      <c r="Z41254" s="289"/>
    </row>
    <row r="41255" spans="22:26">
      <c r="V41255" s="288"/>
      <c r="W41255" s="287"/>
      <c r="Z41255" s="289"/>
    </row>
    <row r="41256" spans="22:26">
      <c r="V41256" s="288"/>
      <c r="W41256" s="287"/>
      <c r="Z41256" s="289"/>
    </row>
    <row r="41257" spans="22:26">
      <c r="V41257" s="288"/>
      <c r="W41257" s="287"/>
      <c r="Z41257" s="289"/>
    </row>
    <row r="41258" spans="22:26">
      <c r="V41258" s="288"/>
      <c r="W41258" s="287"/>
      <c r="Z41258" s="289"/>
    </row>
    <row r="41259" spans="22:26">
      <c r="V41259" s="288"/>
      <c r="W41259" s="287"/>
      <c r="Z41259" s="289"/>
    </row>
    <row r="41260" spans="22:26">
      <c r="V41260" s="288"/>
      <c r="W41260" s="287"/>
      <c r="Z41260" s="289"/>
    </row>
    <row r="41261" spans="22:26">
      <c r="V41261" s="288"/>
      <c r="W41261" s="287"/>
      <c r="Z41261" s="289"/>
    </row>
    <row r="41262" spans="22:26">
      <c r="V41262" s="288"/>
      <c r="W41262" s="287"/>
      <c r="Z41262" s="289"/>
    </row>
    <row r="41263" spans="22:26">
      <c r="V41263" s="288"/>
      <c r="W41263" s="287"/>
      <c r="Z41263" s="289"/>
    </row>
    <row r="41264" spans="22:26">
      <c r="V41264" s="288"/>
      <c r="W41264" s="287"/>
      <c r="Z41264" s="289"/>
    </row>
    <row r="41265" spans="22:26">
      <c r="V41265" s="288"/>
      <c r="W41265" s="287"/>
      <c r="Z41265" s="289"/>
    </row>
    <row r="41266" spans="22:26">
      <c r="V41266" s="288"/>
      <c r="W41266" s="287"/>
      <c r="Z41266" s="289"/>
    </row>
    <row r="41267" spans="22:26">
      <c r="V41267" s="288"/>
      <c r="W41267" s="287"/>
      <c r="Z41267" s="289"/>
    </row>
    <row r="41268" spans="22:26">
      <c r="V41268" s="288"/>
      <c r="W41268" s="287"/>
      <c r="Z41268" s="289"/>
    </row>
    <row r="41269" spans="22:26">
      <c r="V41269" s="288"/>
      <c r="W41269" s="287"/>
      <c r="Z41269" s="289"/>
    </row>
    <row r="41270" spans="22:26">
      <c r="V41270" s="288"/>
      <c r="W41270" s="287"/>
      <c r="Z41270" s="289"/>
    </row>
    <row r="41271" spans="22:26">
      <c r="V41271" s="288"/>
      <c r="W41271" s="287"/>
      <c r="Z41271" s="289"/>
    </row>
    <row r="41272" spans="22:26">
      <c r="V41272" s="288"/>
      <c r="W41272" s="287"/>
      <c r="Z41272" s="289"/>
    </row>
    <row r="41273" spans="22:26">
      <c r="V41273" s="288"/>
      <c r="W41273" s="287"/>
      <c r="Z41273" s="289"/>
    </row>
    <row r="41274" spans="22:26">
      <c r="V41274" s="288"/>
      <c r="W41274" s="287"/>
      <c r="Z41274" s="289"/>
    </row>
    <row r="41275" spans="22:26">
      <c r="V41275" s="288"/>
      <c r="W41275" s="287"/>
      <c r="Z41275" s="289"/>
    </row>
    <row r="41276" spans="22:26">
      <c r="V41276" s="288"/>
      <c r="W41276" s="287"/>
      <c r="Z41276" s="289"/>
    </row>
    <row r="41277" spans="22:26">
      <c r="V41277" s="288"/>
      <c r="W41277" s="287"/>
      <c r="Z41277" s="289"/>
    </row>
    <row r="41278" spans="22:26">
      <c r="V41278" s="288"/>
      <c r="W41278" s="287"/>
      <c r="Z41278" s="289"/>
    </row>
    <row r="41279" spans="22:26">
      <c r="V41279" s="288"/>
      <c r="W41279" s="287"/>
      <c r="Z41279" s="289"/>
    </row>
    <row r="41280" spans="22:26">
      <c r="V41280" s="288"/>
      <c r="W41280" s="287"/>
      <c r="Z41280" s="289"/>
    </row>
    <row r="41281" spans="22:26">
      <c r="V41281" s="288"/>
      <c r="W41281" s="287"/>
      <c r="Z41281" s="289"/>
    </row>
    <row r="41282" spans="22:26">
      <c r="V41282" s="288"/>
      <c r="W41282" s="287"/>
      <c r="Z41282" s="289"/>
    </row>
    <row r="41283" spans="22:26">
      <c r="V41283" s="288"/>
      <c r="W41283" s="287"/>
      <c r="Z41283" s="289"/>
    </row>
    <row r="41284" spans="22:26">
      <c r="V41284" s="288"/>
      <c r="W41284" s="287"/>
      <c r="Z41284" s="289"/>
    </row>
    <row r="41285" spans="22:26">
      <c r="V41285" s="288"/>
      <c r="W41285" s="287"/>
      <c r="Z41285" s="289"/>
    </row>
    <row r="41286" spans="22:26">
      <c r="V41286" s="288"/>
      <c r="W41286" s="287"/>
      <c r="Z41286" s="289"/>
    </row>
    <row r="41287" spans="22:26">
      <c r="V41287" s="288"/>
      <c r="W41287" s="287"/>
      <c r="Z41287" s="289"/>
    </row>
    <row r="41288" spans="22:26">
      <c r="V41288" s="288"/>
      <c r="W41288" s="287"/>
      <c r="Z41288" s="289"/>
    </row>
    <row r="41289" spans="22:26">
      <c r="V41289" s="288"/>
      <c r="W41289" s="287"/>
      <c r="Z41289" s="289"/>
    </row>
    <row r="41290" spans="22:26">
      <c r="V41290" s="288"/>
      <c r="W41290" s="287"/>
      <c r="Z41290" s="289"/>
    </row>
    <row r="41291" spans="22:26">
      <c r="V41291" s="288"/>
      <c r="W41291" s="287"/>
      <c r="Z41291" s="289"/>
    </row>
    <row r="41292" spans="22:26">
      <c r="V41292" s="288"/>
      <c r="W41292" s="287"/>
      <c r="Z41292" s="289"/>
    </row>
    <row r="41293" spans="22:26">
      <c r="V41293" s="288"/>
      <c r="W41293" s="287"/>
      <c r="Z41293" s="289"/>
    </row>
    <row r="41294" spans="22:26">
      <c r="V41294" s="288"/>
      <c r="W41294" s="287"/>
      <c r="Z41294" s="289"/>
    </row>
    <row r="41295" spans="22:26">
      <c r="V41295" s="288"/>
      <c r="W41295" s="287"/>
      <c r="Z41295" s="289"/>
    </row>
    <row r="41296" spans="22:26">
      <c r="V41296" s="288"/>
      <c r="W41296" s="287"/>
      <c r="Z41296" s="289"/>
    </row>
    <row r="41297" spans="22:26">
      <c r="V41297" s="288"/>
      <c r="W41297" s="287"/>
      <c r="Z41297" s="289"/>
    </row>
    <row r="41298" spans="22:26">
      <c r="V41298" s="288"/>
      <c r="W41298" s="287"/>
      <c r="Z41298" s="289"/>
    </row>
    <row r="41299" spans="22:26">
      <c r="V41299" s="288"/>
      <c r="W41299" s="287"/>
      <c r="Z41299" s="289"/>
    </row>
    <row r="41300" spans="22:26">
      <c r="V41300" s="288"/>
      <c r="W41300" s="287"/>
      <c r="Z41300" s="289"/>
    </row>
    <row r="41301" spans="22:26">
      <c r="V41301" s="288"/>
      <c r="W41301" s="287"/>
      <c r="Z41301" s="289"/>
    </row>
    <row r="41302" spans="22:26">
      <c r="V41302" s="288"/>
      <c r="W41302" s="287"/>
      <c r="Z41302" s="289"/>
    </row>
    <row r="41303" spans="22:26">
      <c r="V41303" s="288"/>
      <c r="W41303" s="287"/>
      <c r="Z41303" s="289"/>
    </row>
    <row r="41304" spans="22:26">
      <c r="V41304" s="288"/>
      <c r="W41304" s="287"/>
      <c r="Z41304" s="289"/>
    </row>
    <row r="41305" spans="22:26">
      <c r="V41305" s="288"/>
      <c r="W41305" s="287"/>
      <c r="Z41305" s="289"/>
    </row>
    <row r="41306" spans="22:26">
      <c r="V41306" s="288"/>
      <c r="W41306" s="287"/>
      <c r="Z41306" s="289"/>
    </row>
    <row r="41307" spans="22:26">
      <c r="V41307" s="288"/>
      <c r="W41307" s="287"/>
      <c r="Z41307" s="289"/>
    </row>
    <row r="41308" spans="22:26">
      <c r="V41308" s="288"/>
      <c r="W41308" s="287"/>
      <c r="Z41308" s="289"/>
    </row>
    <row r="41309" spans="22:26">
      <c r="V41309" s="288"/>
      <c r="W41309" s="287"/>
      <c r="Z41309" s="289"/>
    </row>
    <row r="41310" spans="22:26">
      <c r="V41310" s="288"/>
      <c r="W41310" s="287"/>
      <c r="Z41310" s="289"/>
    </row>
    <row r="41311" spans="22:26">
      <c r="V41311" s="288"/>
      <c r="W41311" s="287"/>
      <c r="Z41311" s="289"/>
    </row>
    <row r="41312" spans="22:26">
      <c r="V41312" s="288"/>
      <c r="W41312" s="287"/>
      <c r="Z41312" s="289"/>
    </row>
    <row r="41313" spans="22:26">
      <c r="V41313" s="288"/>
      <c r="W41313" s="287"/>
      <c r="Z41313" s="289"/>
    </row>
    <row r="41314" spans="22:26">
      <c r="V41314" s="288"/>
      <c r="W41314" s="287"/>
      <c r="Z41314" s="289"/>
    </row>
    <row r="41315" spans="22:26">
      <c r="V41315" s="288"/>
      <c r="W41315" s="287"/>
      <c r="Z41315" s="289"/>
    </row>
    <row r="41316" spans="22:26">
      <c r="V41316" s="288"/>
      <c r="W41316" s="287"/>
      <c r="Z41316" s="289"/>
    </row>
    <row r="41317" spans="22:26">
      <c r="V41317" s="288"/>
      <c r="W41317" s="287"/>
      <c r="Z41317" s="289"/>
    </row>
    <row r="41318" spans="22:26">
      <c r="V41318" s="288"/>
      <c r="W41318" s="287"/>
      <c r="Z41318" s="289"/>
    </row>
    <row r="41319" spans="22:26">
      <c r="V41319" s="288"/>
      <c r="W41319" s="287"/>
      <c r="Z41319" s="289"/>
    </row>
    <row r="41320" spans="22:26">
      <c r="V41320" s="288"/>
      <c r="W41320" s="287"/>
      <c r="Z41320" s="289"/>
    </row>
    <row r="41321" spans="22:26">
      <c r="V41321" s="288"/>
      <c r="W41321" s="287"/>
      <c r="Z41321" s="289"/>
    </row>
    <row r="41322" spans="22:26">
      <c r="V41322" s="288"/>
      <c r="W41322" s="287"/>
      <c r="Z41322" s="289"/>
    </row>
    <row r="41323" spans="22:26">
      <c r="V41323" s="288"/>
      <c r="W41323" s="287"/>
      <c r="Z41323" s="289"/>
    </row>
    <row r="41324" spans="22:26">
      <c r="V41324" s="288"/>
      <c r="W41324" s="287"/>
      <c r="Z41324" s="289"/>
    </row>
    <row r="41325" spans="22:26">
      <c r="V41325" s="288"/>
      <c r="W41325" s="287"/>
      <c r="Z41325" s="289"/>
    </row>
    <row r="41326" spans="22:26">
      <c r="V41326" s="288"/>
      <c r="W41326" s="287"/>
      <c r="Z41326" s="289"/>
    </row>
    <row r="41327" spans="22:26">
      <c r="V41327" s="288"/>
      <c r="W41327" s="287"/>
      <c r="Z41327" s="289"/>
    </row>
    <row r="41328" spans="22:26">
      <c r="V41328" s="288"/>
      <c r="W41328" s="287"/>
      <c r="Z41328" s="289"/>
    </row>
    <row r="41329" spans="22:26">
      <c r="V41329" s="288"/>
      <c r="W41329" s="287"/>
      <c r="Z41329" s="289"/>
    </row>
    <row r="41330" spans="22:26">
      <c r="V41330" s="288"/>
      <c r="W41330" s="287"/>
      <c r="Z41330" s="289"/>
    </row>
    <row r="41331" spans="22:26">
      <c r="V41331" s="288"/>
      <c r="W41331" s="287"/>
      <c r="Z41331" s="289"/>
    </row>
    <row r="41332" spans="22:26">
      <c r="V41332" s="288"/>
      <c r="W41332" s="287"/>
      <c r="Z41332" s="289"/>
    </row>
    <row r="41333" spans="22:26">
      <c r="V41333" s="288"/>
      <c r="W41333" s="287"/>
      <c r="Z41333" s="289"/>
    </row>
    <row r="41334" spans="22:26">
      <c r="V41334" s="288"/>
      <c r="W41334" s="287"/>
      <c r="Z41334" s="289"/>
    </row>
    <row r="41335" spans="22:26">
      <c r="V41335" s="288"/>
      <c r="W41335" s="287"/>
      <c r="Z41335" s="289"/>
    </row>
    <row r="41336" spans="22:26">
      <c r="V41336" s="288"/>
      <c r="W41336" s="287"/>
      <c r="Z41336" s="289"/>
    </row>
    <row r="41337" spans="22:26">
      <c r="V41337" s="288"/>
      <c r="W41337" s="287"/>
      <c r="Z41337" s="289"/>
    </row>
    <row r="41338" spans="22:26">
      <c r="V41338" s="288"/>
      <c r="W41338" s="287"/>
      <c r="Z41338" s="289"/>
    </row>
    <row r="41339" spans="22:26">
      <c r="V41339" s="288"/>
      <c r="W41339" s="287"/>
      <c r="Z41339" s="289"/>
    </row>
    <row r="41340" spans="22:26">
      <c r="V41340" s="288"/>
      <c r="W41340" s="287"/>
      <c r="Z41340" s="289"/>
    </row>
    <row r="41341" spans="22:26">
      <c r="V41341" s="288"/>
      <c r="W41341" s="287"/>
      <c r="Z41341" s="289"/>
    </row>
    <row r="41342" spans="22:26">
      <c r="V41342" s="288"/>
      <c r="W41342" s="287"/>
      <c r="Z41342" s="289"/>
    </row>
    <row r="41343" spans="22:26">
      <c r="V41343" s="288"/>
      <c r="W41343" s="287"/>
      <c r="Z41343" s="289"/>
    </row>
    <row r="41344" spans="22:26">
      <c r="V41344" s="288"/>
      <c r="W41344" s="287"/>
      <c r="Z41344" s="289"/>
    </row>
    <row r="41345" spans="22:26">
      <c r="V41345" s="288"/>
      <c r="W41345" s="287"/>
      <c r="Z41345" s="289"/>
    </row>
    <row r="41346" spans="22:26">
      <c r="V41346" s="288"/>
      <c r="W41346" s="287"/>
      <c r="Z41346" s="289"/>
    </row>
    <row r="41347" spans="22:26">
      <c r="V41347" s="288"/>
      <c r="W41347" s="287"/>
      <c r="Z41347" s="289"/>
    </row>
    <row r="41348" spans="22:26">
      <c r="V41348" s="288"/>
      <c r="W41348" s="287"/>
      <c r="Z41348" s="289"/>
    </row>
    <row r="41349" spans="22:26">
      <c r="V41349" s="288"/>
      <c r="W41349" s="287"/>
      <c r="Z41349" s="289"/>
    </row>
    <row r="41350" spans="22:26">
      <c r="V41350" s="288"/>
      <c r="W41350" s="287"/>
      <c r="Z41350" s="289"/>
    </row>
    <row r="41351" spans="22:26">
      <c r="V41351" s="288"/>
      <c r="W41351" s="287"/>
      <c r="Z41351" s="289"/>
    </row>
    <row r="41352" spans="22:26">
      <c r="V41352" s="288"/>
      <c r="W41352" s="287"/>
      <c r="Z41352" s="289"/>
    </row>
    <row r="41353" spans="22:26">
      <c r="V41353" s="288"/>
      <c r="W41353" s="287"/>
      <c r="Z41353" s="289"/>
    </row>
    <row r="41354" spans="22:26">
      <c r="V41354" s="288"/>
      <c r="W41354" s="287"/>
      <c r="Z41354" s="289"/>
    </row>
    <row r="41355" spans="22:26">
      <c r="V41355" s="288"/>
      <c r="W41355" s="287"/>
      <c r="Z41355" s="289"/>
    </row>
    <row r="41356" spans="22:26">
      <c r="V41356" s="288"/>
      <c r="W41356" s="287"/>
      <c r="Z41356" s="289"/>
    </row>
    <row r="41357" spans="22:26">
      <c r="V41357" s="288"/>
      <c r="W41357" s="287"/>
      <c r="Z41357" s="289"/>
    </row>
    <row r="41358" spans="22:26">
      <c r="V41358" s="288"/>
      <c r="W41358" s="287"/>
      <c r="Z41358" s="289"/>
    </row>
    <row r="41359" spans="22:26">
      <c r="V41359" s="288"/>
      <c r="W41359" s="287"/>
      <c r="Z41359" s="289"/>
    </row>
    <row r="41360" spans="22:26">
      <c r="V41360" s="288"/>
      <c r="W41360" s="287"/>
      <c r="Z41360" s="289"/>
    </row>
    <row r="41361" spans="22:26">
      <c r="V41361" s="288"/>
      <c r="W41361" s="287"/>
      <c r="Z41361" s="289"/>
    </row>
    <row r="41362" spans="22:26">
      <c r="V41362" s="288"/>
      <c r="W41362" s="287"/>
      <c r="Z41362" s="289"/>
    </row>
    <row r="41363" spans="22:26">
      <c r="V41363" s="288"/>
      <c r="W41363" s="287"/>
      <c r="Z41363" s="289"/>
    </row>
    <row r="41364" spans="22:26">
      <c r="V41364" s="288"/>
      <c r="W41364" s="287"/>
      <c r="Z41364" s="289"/>
    </row>
    <row r="41365" spans="22:26">
      <c r="V41365" s="288"/>
      <c r="W41365" s="287"/>
      <c r="Z41365" s="289"/>
    </row>
    <row r="41366" spans="22:26">
      <c r="V41366" s="288"/>
      <c r="W41366" s="287"/>
      <c r="Z41366" s="289"/>
    </row>
    <row r="41367" spans="22:26">
      <c r="V41367" s="288"/>
      <c r="W41367" s="287"/>
      <c r="Z41367" s="289"/>
    </row>
    <row r="41368" spans="22:26">
      <c r="V41368" s="288"/>
      <c r="W41368" s="287"/>
      <c r="Z41368" s="289"/>
    </row>
    <row r="41369" spans="22:26">
      <c r="V41369" s="288"/>
      <c r="W41369" s="287"/>
      <c r="Z41369" s="289"/>
    </row>
    <row r="41370" spans="22:26">
      <c r="V41370" s="288"/>
      <c r="W41370" s="287"/>
      <c r="Z41370" s="289"/>
    </row>
    <row r="41371" spans="22:26">
      <c r="V41371" s="288"/>
      <c r="W41371" s="287"/>
      <c r="Z41371" s="289"/>
    </row>
    <row r="41372" spans="22:26">
      <c r="V41372" s="288"/>
      <c r="W41372" s="287"/>
      <c r="Z41372" s="289"/>
    </row>
    <row r="41373" spans="22:26">
      <c r="V41373" s="288"/>
      <c r="W41373" s="287"/>
      <c r="Z41373" s="289"/>
    </row>
    <row r="41374" spans="22:26">
      <c r="V41374" s="288"/>
      <c r="W41374" s="287"/>
      <c r="Z41374" s="289"/>
    </row>
    <row r="41375" spans="22:26">
      <c r="V41375" s="288"/>
      <c r="W41375" s="287"/>
      <c r="Z41375" s="289"/>
    </row>
    <row r="41376" spans="22:26">
      <c r="V41376" s="288"/>
      <c r="W41376" s="287"/>
      <c r="Z41376" s="289"/>
    </row>
    <row r="41377" spans="22:26">
      <c r="V41377" s="288"/>
      <c r="W41377" s="287"/>
      <c r="Z41377" s="289"/>
    </row>
    <row r="41378" spans="22:26">
      <c r="V41378" s="288"/>
      <c r="W41378" s="287"/>
      <c r="Z41378" s="289"/>
    </row>
    <row r="41379" spans="22:26">
      <c r="V41379" s="288"/>
      <c r="W41379" s="287"/>
      <c r="Z41379" s="289"/>
    </row>
    <row r="41380" spans="22:26">
      <c r="V41380" s="288"/>
      <c r="W41380" s="287"/>
      <c r="Z41380" s="289"/>
    </row>
    <row r="41381" spans="22:26">
      <c r="V41381" s="288"/>
      <c r="W41381" s="287"/>
      <c r="Z41381" s="289"/>
    </row>
    <row r="41382" spans="22:26">
      <c r="V41382" s="288"/>
      <c r="W41382" s="287"/>
      <c r="Z41382" s="289"/>
    </row>
    <row r="41383" spans="22:26">
      <c r="V41383" s="288"/>
      <c r="W41383" s="287"/>
      <c r="Z41383" s="289"/>
    </row>
    <row r="41384" spans="22:26">
      <c r="V41384" s="288"/>
      <c r="W41384" s="287"/>
      <c r="Z41384" s="289"/>
    </row>
    <row r="41385" spans="22:26">
      <c r="V41385" s="288"/>
      <c r="W41385" s="287"/>
      <c r="Z41385" s="289"/>
    </row>
    <row r="41386" spans="22:26">
      <c r="V41386" s="288"/>
      <c r="W41386" s="287"/>
      <c r="Z41386" s="289"/>
    </row>
    <row r="41387" spans="22:26">
      <c r="V41387" s="288"/>
      <c r="W41387" s="287"/>
      <c r="Z41387" s="289"/>
    </row>
    <row r="41388" spans="22:26">
      <c r="V41388" s="288"/>
      <c r="W41388" s="287"/>
      <c r="Z41388" s="289"/>
    </row>
    <row r="41389" spans="22:26">
      <c r="V41389" s="288"/>
      <c r="W41389" s="287"/>
      <c r="Z41389" s="289"/>
    </row>
    <row r="41390" spans="22:26">
      <c r="V41390" s="288"/>
      <c r="W41390" s="287"/>
      <c r="Z41390" s="289"/>
    </row>
    <row r="41391" spans="22:26">
      <c r="V41391" s="288"/>
      <c r="W41391" s="287"/>
      <c r="Z41391" s="289"/>
    </row>
    <row r="41392" spans="22:26">
      <c r="V41392" s="288"/>
      <c r="W41392" s="287"/>
      <c r="Z41392" s="289"/>
    </row>
    <row r="41393" spans="22:26">
      <c r="V41393" s="288"/>
      <c r="W41393" s="287"/>
      <c r="Z41393" s="289"/>
    </row>
    <row r="41394" spans="22:26">
      <c r="V41394" s="288"/>
      <c r="W41394" s="287"/>
      <c r="Z41394" s="289"/>
    </row>
    <row r="41395" spans="22:26">
      <c r="V41395" s="288"/>
      <c r="W41395" s="287"/>
      <c r="Z41395" s="289"/>
    </row>
    <row r="41396" spans="22:26">
      <c r="V41396" s="288"/>
      <c r="W41396" s="287"/>
      <c r="Z41396" s="289"/>
    </row>
    <row r="41397" spans="22:26">
      <c r="V41397" s="288"/>
      <c r="W41397" s="287"/>
      <c r="Z41397" s="289"/>
    </row>
    <row r="41398" spans="22:26">
      <c r="V41398" s="288"/>
      <c r="W41398" s="287"/>
      <c r="Z41398" s="289"/>
    </row>
    <row r="41399" spans="22:26">
      <c r="V41399" s="288"/>
      <c r="W41399" s="287"/>
      <c r="Z41399" s="289"/>
    </row>
    <row r="41400" spans="22:26">
      <c r="V41400" s="288"/>
      <c r="W41400" s="287"/>
      <c r="Z41400" s="289"/>
    </row>
    <row r="41401" spans="22:26">
      <c r="V41401" s="288"/>
      <c r="W41401" s="287"/>
      <c r="Z41401" s="289"/>
    </row>
    <row r="41402" spans="22:26">
      <c r="V41402" s="288"/>
      <c r="W41402" s="287"/>
      <c r="Z41402" s="289"/>
    </row>
    <row r="41403" spans="22:26">
      <c r="V41403" s="288"/>
      <c r="W41403" s="287"/>
      <c r="Z41403" s="289"/>
    </row>
    <row r="41404" spans="22:26">
      <c r="V41404" s="288"/>
      <c r="W41404" s="287"/>
      <c r="Z41404" s="289"/>
    </row>
    <row r="41405" spans="22:26">
      <c r="V41405" s="288"/>
      <c r="W41405" s="287"/>
      <c r="Z41405" s="289"/>
    </row>
    <row r="41406" spans="22:26">
      <c r="V41406" s="288"/>
      <c r="W41406" s="287"/>
      <c r="Z41406" s="289"/>
    </row>
    <row r="41407" spans="22:26">
      <c r="V41407" s="288"/>
      <c r="W41407" s="287"/>
      <c r="Z41407" s="289"/>
    </row>
    <row r="41408" spans="22:26">
      <c r="V41408" s="288"/>
      <c r="W41408" s="287"/>
      <c r="Z41408" s="289"/>
    </row>
    <row r="41409" spans="22:26">
      <c r="V41409" s="288"/>
      <c r="W41409" s="287"/>
      <c r="Z41409" s="289"/>
    </row>
    <row r="41410" spans="22:26">
      <c r="V41410" s="288"/>
      <c r="W41410" s="287"/>
      <c r="Z41410" s="289"/>
    </row>
    <row r="41411" spans="22:26">
      <c r="V41411" s="288"/>
      <c r="W41411" s="287"/>
      <c r="Z41411" s="289"/>
    </row>
    <row r="41412" spans="22:26">
      <c r="V41412" s="288"/>
      <c r="W41412" s="287"/>
      <c r="Z41412" s="289"/>
    </row>
    <row r="41413" spans="22:26">
      <c r="V41413" s="288"/>
      <c r="W41413" s="287"/>
      <c r="Z41413" s="289"/>
    </row>
    <row r="41414" spans="22:26">
      <c r="V41414" s="288"/>
      <c r="W41414" s="287"/>
      <c r="Z41414" s="289"/>
    </row>
    <row r="41415" spans="22:26">
      <c r="V41415" s="288"/>
      <c r="W41415" s="287"/>
      <c r="Z41415" s="289"/>
    </row>
    <row r="41416" spans="22:26">
      <c r="V41416" s="288"/>
      <c r="W41416" s="287"/>
      <c r="Z41416" s="289"/>
    </row>
    <row r="41417" spans="22:26">
      <c r="V41417" s="288"/>
      <c r="W41417" s="287"/>
      <c r="Z41417" s="289"/>
    </row>
    <row r="41418" spans="22:26">
      <c r="V41418" s="288"/>
      <c r="W41418" s="287"/>
      <c r="Z41418" s="289"/>
    </row>
    <row r="41419" spans="22:26">
      <c r="V41419" s="288"/>
      <c r="W41419" s="287"/>
      <c r="Z41419" s="289"/>
    </row>
    <row r="41420" spans="22:26">
      <c r="V41420" s="288"/>
      <c r="W41420" s="287"/>
      <c r="Z41420" s="289"/>
    </row>
    <row r="41421" spans="22:26">
      <c r="V41421" s="288"/>
      <c r="W41421" s="287"/>
      <c r="Z41421" s="289"/>
    </row>
    <row r="41422" spans="22:26">
      <c r="V41422" s="288"/>
      <c r="W41422" s="287"/>
      <c r="Z41422" s="289"/>
    </row>
    <row r="41423" spans="22:26">
      <c r="V41423" s="288"/>
      <c r="W41423" s="287"/>
      <c r="Z41423" s="289"/>
    </row>
    <row r="41424" spans="22:26">
      <c r="V41424" s="288"/>
      <c r="W41424" s="287"/>
      <c r="Z41424" s="289"/>
    </row>
    <row r="41425" spans="22:26">
      <c r="V41425" s="288"/>
      <c r="W41425" s="287"/>
      <c r="Z41425" s="289"/>
    </row>
    <row r="41426" spans="22:26">
      <c r="V41426" s="288"/>
      <c r="W41426" s="287"/>
      <c r="Z41426" s="289"/>
    </row>
    <row r="41427" spans="22:26">
      <c r="V41427" s="288"/>
      <c r="W41427" s="287"/>
      <c r="Z41427" s="289"/>
    </row>
    <row r="41428" spans="22:26">
      <c r="V41428" s="288"/>
      <c r="W41428" s="287"/>
      <c r="Z41428" s="289"/>
    </row>
    <row r="41429" spans="22:26">
      <c r="V41429" s="288"/>
      <c r="W41429" s="287"/>
      <c r="Z41429" s="289"/>
    </row>
    <row r="41430" spans="22:26">
      <c r="V41430" s="288"/>
      <c r="W41430" s="287"/>
      <c r="Z41430" s="289"/>
    </row>
    <row r="41431" spans="22:26">
      <c r="V41431" s="288"/>
      <c r="W41431" s="287"/>
      <c r="Z41431" s="289"/>
    </row>
    <row r="41432" spans="22:26">
      <c r="V41432" s="288"/>
      <c r="W41432" s="287"/>
      <c r="Z41432" s="289"/>
    </row>
    <row r="41433" spans="22:26">
      <c r="V41433" s="288"/>
      <c r="W41433" s="287"/>
      <c r="Z41433" s="289"/>
    </row>
    <row r="41434" spans="22:26">
      <c r="V41434" s="288"/>
      <c r="W41434" s="287"/>
      <c r="Z41434" s="289"/>
    </row>
    <row r="41435" spans="22:26">
      <c r="V41435" s="288"/>
      <c r="W41435" s="287"/>
      <c r="Z41435" s="289"/>
    </row>
    <row r="41436" spans="22:26">
      <c r="V41436" s="288"/>
      <c r="W41436" s="287"/>
      <c r="Z41436" s="289"/>
    </row>
    <row r="41437" spans="22:26">
      <c r="V41437" s="288"/>
      <c r="W41437" s="287"/>
      <c r="Z41437" s="289"/>
    </row>
    <row r="41438" spans="22:26">
      <c r="V41438" s="288"/>
      <c r="W41438" s="287"/>
      <c r="Z41438" s="289"/>
    </row>
    <row r="41439" spans="22:26">
      <c r="V41439" s="288"/>
      <c r="W41439" s="287"/>
      <c r="Z41439" s="289"/>
    </row>
    <row r="41440" spans="22:26">
      <c r="V41440" s="288"/>
      <c r="W41440" s="287"/>
      <c r="Z41440" s="289"/>
    </row>
    <row r="41441" spans="22:26">
      <c r="V41441" s="288"/>
      <c r="W41441" s="287"/>
      <c r="Z41441" s="289"/>
    </row>
    <row r="41442" spans="22:26">
      <c r="V41442" s="288"/>
      <c r="W41442" s="287"/>
      <c r="Z41442" s="289"/>
    </row>
    <row r="41443" spans="22:26">
      <c r="V41443" s="288"/>
      <c r="W41443" s="287"/>
      <c r="Z41443" s="289"/>
    </row>
    <row r="41444" spans="22:26">
      <c r="V41444" s="288"/>
      <c r="W41444" s="287"/>
      <c r="Z41444" s="289"/>
    </row>
    <row r="41445" spans="22:26">
      <c r="V41445" s="288"/>
      <c r="W41445" s="287"/>
      <c r="Z41445" s="289"/>
    </row>
    <row r="41446" spans="22:26">
      <c r="V41446" s="288"/>
      <c r="W41446" s="287"/>
      <c r="Z41446" s="289"/>
    </row>
    <row r="41447" spans="22:26">
      <c r="V41447" s="288"/>
      <c r="W41447" s="287"/>
      <c r="Z41447" s="289"/>
    </row>
    <row r="41448" spans="22:26">
      <c r="V41448" s="288"/>
      <c r="W41448" s="287"/>
      <c r="Z41448" s="289"/>
    </row>
    <row r="41449" spans="22:26">
      <c r="V41449" s="288"/>
      <c r="W41449" s="287"/>
      <c r="Z41449" s="289"/>
    </row>
    <row r="41450" spans="22:26">
      <c r="V41450" s="288"/>
      <c r="W41450" s="287"/>
      <c r="Z41450" s="289"/>
    </row>
    <row r="41451" spans="22:26">
      <c r="V41451" s="288"/>
      <c r="W41451" s="287"/>
      <c r="Z41451" s="289"/>
    </row>
    <row r="41452" spans="22:26">
      <c r="V41452" s="288"/>
      <c r="W41452" s="287"/>
      <c r="Z41452" s="289"/>
    </row>
    <row r="41453" spans="22:26">
      <c r="V41453" s="288"/>
      <c r="W41453" s="287"/>
      <c r="Z41453" s="289"/>
    </row>
    <row r="41454" spans="22:26">
      <c r="V41454" s="288"/>
      <c r="W41454" s="287"/>
      <c r="Z41454" s="289"/>
    </row>
    <row r="41455" spans="22:26">
      <c r="V41455" s="288"/>
      <c r="W41455" s="287"/>
      <c r="Z41455" s="289"/>
    </row>
    <row r="41456" spans="22:26">
      <c r="V41456" s="288"/>
      <c r="W41456" s="287"/>
      <c r="Z41456" s="289"/>
    </row>
    <row r="41457" spans="22:26">
      <c r="V41457" s="288"/>
      <c r="W41457" s="287"/>
      <c r="Z41457" s="289"/>
    </row>
    <row r="41458" spans="22:26">
      <c r="V41458" s="288"/>
      <c r="W41458" s="287"/>
      <c r="Z41458" s="289"/>
    </row>
    <row r="41459" spans="22:26">
      <c r="V41459" s="288"/>
      <c r="W41459" s="287"/>
      <c r="Z41459" s="289"/>
    </row>
    <row r="41460" spans="22:26">
      <c r="V41460" s="288"/>
      <c r="W41460" s="287"/>
      <c r="Z41460" s="289"/>
    </row>
    <row r="41461" spans="22:26">
      <c r="V41461" s="288"/>
      <c r="W41461" s="287"/>
      <c r="Z41461" s="289"/>
    </row>
    <row r="41462" spans="22:26">
      <c r="V41462" s="288"/>
      <c r="W41462" s="287"/>
      <c r="Z41462" s="289"/>
    </row>
    <row r="41463" spans="22:26">
      <c r="V41463" s="288"/>
      <c r="W41463" s="287"/>
      <c r="Z41463" s="289"/>
    </row>
    <row r="41464" spans="22:26">
      <c r="V41464" s="288"/>
      <c r="W41464" s="287"/>
      <c r="Z41464" s="289"/>
    </row>
    <row r="41465" spans="22:26">
      <c r="V41465" s="288"/>
      <c r="W41465" s="287"/>
      <c r="Z41465" s="289"/>
    </row>
    <row r="41466" spans="22:26">
      <c r="V41466" s="288"/>
      <c r="W41466" s="287"/>
      <c r="Z41466" s="289"/>
    </row>
    <row r="41467" spans="22:26">
      <c r="V41467" s="288"/>
      <c r="W41467" s="287"/>
      <c r="Z41467" s="289"/>
    </row>
    <row r="41468" spans="22:26">
      <c r="V41468" s="288"/>
      <c r="W41468" s="287"/>
      <c r="Z41468" s="289"/>
    </row>
    <row r="41469" spans="22:26">
      <c r="V41469" s="288"/>
      <c r="W41469" s="287"/>
      <c r="Z41469" s="289"/>
    </row>
    <row r="41470" spans="22:26">
      <c r="V41470" s="288"/>
      <c r="W41470" s="287"/>
      <c r="Z41470" s="289"/>
    </row>
    <row r="41471" spans="22:26">
      <c r="V41471" s="288"/>
      <c r="W41471" s="287"/>
      <c r="Z41471" s="289"/>
    </row>
    <row r="41472" spans="22:26">
      <c r="V41472" s="288"/>
      <c r="W41472" s="287"/>
      <c r="Z41472" s="289"/>
    </row>
    <row r="41473" spans="22:26">
      <c r="V41473" s="288"/>
      <c r="W41473" s="287"/>
      <c r="Z41473" s="289"/>
    </row>
    <row r="41474" spans="22:26">
      <c r="V41474" s="288"/>
      <c r="W41474" s="287"/>
      <c r="Z41474" s="289"/>
    </row>
    <row r="41475" spans="22:26">
      <c r="V41475" s="288"/>
      <c r="W41475" s="287"/>
      <c r="Z41475" s="289"/>
    </row>
    <row r="41476" spans="22:26">
      <c r="V41476" s="288"/>
      <c r="W41476" s="287"/>
      <c r="Z41476" s="289"/>
    </row>
    <row r="41477" spans="22:26">
      <c r="V41477" s="288"/>
      <c r="W41477" s="287"/>
      <c r="Z41477" s="289"/>
    </row>
    <row r="41478" spans="22:26">
      <c r="V41478" s="288"/>
      <c r="W41478" s="287"/>
      <c r="Z41478" s="289"/>
    </row>
    <row r="41479" spans="22:26">
      <c r="V41479" s="288"/>
      <c r="W41479" s="287"/>
      <c r="Z41479" s="289"/>
    </row>
    <row r="41480" spans="22:26">
      <c r="V41480" s="288"/>
      <c r="W41480" s="287"/>
      <c r="Z41480" s="289"/>
    </row>
    <row r="41481" spans="22:26">
      <c r="V41481" s="288"/>
      <c r="W41481" s="287"/>
      <c r="Z41481" s="289"/>
    </row>
    <row r="41482" spans="22:26">
      <c r="V41482" s="288"/>
      <c r="W41482" s="287"/>
      <c r="Z41482" s="289"/>
    </row>
    <row r="41483" spans="22:26">
      <c r="V41483" s="288"/>
      <c r="W41483" s="287"/>
      <c r="Z41483" s="289"/>
    </row>
    <row r="41484" spans="22:26">
      <c r="V41484" s="288"/>
      <c r="W41484" s="287"/>
      <c r="Z41484" s="289"/>
    </row>
    <row r="41485" spans="22:26">
      <c r="V41485" s="288"/>
      <c r="W41485" s="287"/>
      <c r="Z41485" s="289"/>
    </row>
    <row r="41486" spans="22:26">
      <c r="V41486" s="288"/>
      <c r="W41486" s="287"/>
      <c r="Z41486" s="289"/>
    </row>
    <row r="41487" spans="22:26">
      <c r="V41487" s="288"/>
      <c r="W41487" s="287"/>
      <c r="Z41487" s="289"/>
    </row>
    <row r="41488" spans="22:26">
      <c r="V41488" s="288"/>
      <c r="W41488" s="287"/>
      <c r="Z41488" s="289"/>
    </row>
    <row r="41489" spans="22:26">
      <c r="V41489" s="288"/>
      <c r="W41489" s="287"/>
      <c r="Z41489" s="289"/>
    </row>
    <row r="41490" spans="22:26">
      <c r="V41490" s="288"/>
      <c r="W41490" s="287"/>
      <c r="Z41490" s="289"/>
    </row>
    <row r="41491" spans="22:26">
      <c r="V41491" s="288"/>
      <c r="W41491" s="287"/>
      <c r="Z41491" s="289"/>
    </row>
    <row r="41492" spans="22:26">
      <c r="V41492" s="288"/>
      <c r="W41492" s="287"/>
      <c r="Z41492" s="289"/>
    </row>
    <row r="41493" spans="22:26">
      <c r="V41493" s="288"/>
      <c r="W41493" s="287"/>
      <c r="Z41493" s="289"/>
    </row>
    <row r="41494" spans="22:26">
      <c r="V41494" s="288"/>
      <c r="W41494" s="287"/>
      <c r="Z41494" s="289"/>
    </row>
    <row r="41495" spans="22:26">
      <c r="V41495" s="288"/>
      <c r="W41495" s="287"/>
      <c r="Z41495" s="289"/>
    </row>
    <row r="41496" spans="22:26">
      <c r="V41496" s="288"/>
      <c r="W41496" s="287"/>
      <c r="Z41496" s="289"/>
    </row>
    <row r="41497" spans="22:26">
      <c r="V41497" s="288"/>
      <c r="W41497" s="287"/>
      <c r="Z41497" s="289"/>
    </row>
    <row r="41498" spans="22:26">
      <c r="V41498" s="288"/>
      <c r="W41498" s="287"/>
      <c r="Z41498" s="289"/>
    </row>
    <row r="41499" spans="22:26">
      <c r="V41499" s="288"/>
      <c r="W41499" s="287"/>
      <c r="Z41499" s="289"/>
    </row>
    <row r="41500" spans="22:26">
      <c r="V41500" s="288"/>
      <c r="W41500" s="287"/>
      <c r="Z41500" s="289"/>
    </row>
    <row r="41501" spans="22:26">
      <c r="V41501" s="288"/>
      <c r="W41501" s="287"/>
      <c r="Z41501" s="289"/>
    </row>
    <row r="41502" spans="22:26">
      <c r="V41502" s="288"/>
      <c r="W41502" s="287"/>
      <c r="Z41502" s="289"/>
    </row>
    <row r="41503" spans="22:26">
      <c r="V41503" s="288"/>
      <c r="W41503" s="287"/>
      <c r="Z41503" s="289"/>
    </row>
    <row r="41504" spans="22:26">
      <c r="V41504" s="288"/>
      <c r="W41504" s="287"/>
      <c r="Z41504" s="289"/>
    </row>
    <row r="41505" spans="22:26">
      <c r="V41505" s="288"/>
      <c r="W41505" s="287"/>
      <c r="Z41505" s="289"/>
    </row>
    <row r="41506" spans="22:26">
      <c r="V41506" s="288"/>
      <c r="W41506" s="287"/>
      <c r="Z41506" s="289"/>
    </row>
    <row r="41507" spans="22:26">
      <c r="V41507" s="288"/>
      <c r="W41507" s="287"/>
      <c r="Z41507" s="289"/>
    </row>
    <row r="41508" spans="22:26">
      <c r="V41508" s="288"/>
      <c r="W41508" s="287"/>
      <c r="Z41508" s="289"/>
    </row>
    <row r="41509" spans="22:26">
      <c r="V41509" s="288"/>
      <c r="W41509" s="287"/>
      <c r="Z41509" s="289"/>
    </row>
    <row r="41510" spans="22:26">
      <c r="V41510" s="288"/>
      <c r="W41510" s="287"/>
      <c r="Z41510" s="289"/>
    </row>
    <row r="41511" spans="22:26">
      <c r="V41511" s="288"/>
      <c r="W41511" s="287"/>
      <c r="Z41511" s="289"/>
    </row>
    <row r="41512" spans="22:26">
      <c r="V41512" s="288"/>
      <c r="W41512" s="287"/>
      <c r="Z41512" s="289"/>
    </row>
    <row r="41513" spans="22:26">
      <c r="V41513" s="288"/>
      <c r="W41513" s="287"/>
      <c r="Z41513" s="289"/>
    </row>
    <row r="41514" spans="22:26">
      <c r="V41514" s="288"/>
      <c r="W41514" s="287"/>
      <c r="Z41514" s="289"/>
    </row>
    <row r="41515" spans="22:26">
      <c r="V41515" s="288"/>
      <c r="W41515" s="287"/>
      <c r="Z41515" s="289"/>
    </row>
    <row r="41516" spans="22:26">
      <c r="V41516" s="288"/>
      <c r="W41516" s="287"/>
      <c r="Z41516" s="289"/>
    </row>
    <row r="41517" spans="22:26">
      <c r="V41517" s="288"/>
      <c r="W41517" s="287"/>
      <c r="Z41517" s="289"/>
    </row>
    <row r="41518" spans="22:26">
      <c r="V41518" s="288"/>
      <c r="W41518" s="287"/>
      <c r="Z41518" s="289"/>
    </row>
    <row r="41519" spans="22:26">
      <c r="V41519" s="288"/>
      <c r="W41519" s="287"/>
      <c r="Z41519" s="289"/>
    </row>
    <row r="41520" spans="22:26">
      <c r="V41520" s="288"/>
      <c r="W41520" s="287"/>
      <c r="Z41520" s="289"/>
    </row>
    <row r="41521" spans="22:26">
      <c r="V41521" s="288"/>
      <c r="W41521" s="287"/>
      <c r="Z41521" s="289"/>
    </row>
    <row r="41522" spans="22:26">
      <c r="V41522" s="288"/>
      <c r="W41522" s="287"/>
      <c r="Z41522" s="289"/>
    </row>
    <row r="41523" spans="22:26">
      <c r="V41523" s="288"/>
      <c r="W41523" s="287"/>
      <c r="Z41523" s="289"/>
    </row>
    <row r="41524" spans="22:26">
      <c r="V41524" s="288"/>
      <c r="W41524" s="287"/>
      <c r="Z41524" s="289"/>
    </row>
    <row r="41525" spans="22:26">
      <c r="V41525" s="288"/>
      <c r="W41525" s="287"/>
      <c r="Z41525" s="289"/>
    </row>
    <row r="41526" spans="22:26">
      <c r="V41526" s="288"/>
      <c r="W41526" s="287"/>
      <c r="Z41526" s="289"/>
    </row>
    <row r="41527" spans="22:26">
      <c r="V41527" s="288"/>
      <c r="W41527" s="287"/>
      <c r="Z41527" s="289"/>
    </row>
    <row r="41528" spans="22:26">
      <c r="V41528" s="288"/>
      <c r="W41528" s="287"/>
      <c r="Z41528" s="289"/>
    </row>
    <row r="41529" spans="22:26">
      <c r="V41529" s="288"/>
      <c r="W41529" s="287"/>
      <c r="Z41529" s="289"/>
    </row>
    <row r="41530" spans="22:26">
      <c r="V41530" s="288"/>
      <c r="W41530" s="287"/>
      <c r="Z41530" s="289"/>
    </row>
    <row r="41531" spans="22:26">
      <c r="V41531" s="288"/>
      <c r="W41531" s="287"/>
      <c r="Z41531" s="289"/>
    </row>
    <row r="41532" spans="22:26">
      <c r="V41532" s="288"/>
      <c r="W41532" s="287"/>
      <c r="Z41532" s="289"/>
    </row>
    <row r="41533" spans="22:26">
      <c r="V41533" s="288"/>
      <c r="W41533" s="287"/>
      <c r="Z41533" s="289"/>
    </row>
    <row r="41534" spans="22:26">
      <c r="V41534" s="288"/>
      <c r="W41534" s="287"/>
      <c r="Z41534" s="289"/>
    </row>
    <row r="41535" spans="22:26">
      <c r="V41535" s="288"/>
      <c r="W41535" s="287"/>
      <c r="Z41535" s="289"/>
    </row>
    <row r="41536" spans="22:26">
      <c r="V41536" s="288"/>
      <c r="W41536" s="287"/>
      <c r="Z41536" s="289"/>
    </row>
    <row r="41537" spans="22:26">
      <c r="V41537" s="288"/>
      <c r="W41537" s="287"/>
      <c r="Z41537" s="289"/>
    </row>
    <row r="41538" spans="22:26">
      <c r="V41538" s="288"/>
      <c r="W41538" s="287"/>
      <c r="Z41538" s="289"/>
    </row>
    <row r="41539" spans="22:26">
      <c r="V41539" s="288"/>
      <c r="W41539" s="287"/>
      <c r="Z41539" s="289"/>
    </row>
    <row r="41540" spans="22:26">
      <c r="V41540" s="288"/>
      <c r="W41540" s="287"/>
      <c r="Z41540" s="289"/>
    </row>
    <row r="41541" spans="22:26">
      <c r="V41541" s="288"/>
      <c r="W41541" s="287"/>
      <c r="Z41541" s="289"/>
    </row>
    <row r="41542" spans="22:26">
      <c r="V41542" s="288"/>
      <c r="W41542" s="287"/>
      <c r="Z41542" s="289"/>
    </row>
    <row r="41543" spans="22:26">
      <c r="V41543" s="288"/>
      <c r="W41543" s="287"/>
      <c r="Z41543" s="289"/>
    </row>
    <row r="41544" spans="22:26">
      <c r="V41544" s="288"/>
      <c r="W41544" s="287"/>
      <c r="Z41544" s="289"/>
    </row>
    <row r="41545" spans="22:26">
      <c r="V41545" s="288"/>
      <c r="W41545" s="287"/>
      <c r="Z41545" s="289"/>
    </row>
    <row r="41546" spans="22:26">
      <c r="V41546" s="288"/>
      <c r="W41546" s="287"/>
      <c r="Z41546" s="289"/>
    </row>
    <row r="41547" spans="22:26">
      <c r="V41547" s="288"/>
      <c r="W41547" s="287"/>
      <c r="Z41547" s="289"/>
    </row>
    <row r="41548" spans="22:26">
      <c r="V41548" s="288"/>
      <c r="W41548" s="287"/>
      <c r="Z41548" s="289"/>
    </row>
    <row r="41549" spans="22:26">
      <c r="V41549" s="288"/>
      <c r="W41549" s="287"/>
      <c r="Z41549" s="289"/>
    </row>
    <row r="41550" spans="22:26">
      <c r="V41550" s="288"/>
      <c r="W41550" s="287"/>
      <c r="Z41550" s="289"/>
    </row>
    <row r="41551" spans="22:26">
      <c r="V41551" s="288"/>
      <c r="W41551" s="287"/>
      <c r="Z41551" s="289"/>
    </row>
    <row r="41552" spans="22:26">
      <c r="V41552" s="288"/>
      <c r="W41552" s="287"/>
      <c r="Z41552" s="289"/>
    </row>
    <row r="41553" spans="22:26">
      <c r="V41553" s="288"/>
      <c r="W41553" s="287"/>
      <c r="Z41553" s="289"/>
    </row>
    <row r="41554" spans="22:26">
      <c r="V41554" s="288"/>
      <c r="W41554" s="287"/>
      <c r="Z41554" s="289"/>
    </row>
    <row r="41555" spans="22:26">
      <c r="V41555" s="288"/>
      <c r="W41555" s="287"/>
      <c r="Z41555" s="289"/>
    </row>
    <row r="41556" spans="22:26">
      <c r="V41556" s="288"/>
      <c r="W41556" s="287"/>
      <c r="Z41556" s="289"/>
    </row>
    <row r="41557" spans="22:26">
      <c r="V41557" s="288"/>
      <c r="W41557" s="287"/>
      <c r="Z41557" s="289"/>
    </row>
    <row r="41558" spans="22:26">
      <c r="V41558" s="288"/>
      <c r="W41558" s="287"/>
      <c r="Z41558" s="289"/>
    </row>
    <row r="41559" spans="22:26">
      <c r="V41559" s="288"/>
      <c r="W41559" s="287"/>
      <c r="Z41559" s="289"/>
    </row>
    <row r="41560" spans="22:26">
      <c r="V41560" s="288"/>
      <c r="W41560" s="287"/>
      <c r="Z41560" s="289"/>
    </row>
    <row r="41561" spans="22:26">
      <c r="V41561" s="288"/>
      <c r="W41561" s="287"/>
      <c r="Z41561" s="289"/>
    </row>
    <row r="41562" spans="22:26">
      <c r="V41562" s="288"/>
      <c r="W41562" s="287"/>
      <c r="Z41562" s="289"/>
    </row>
    <row r="41563" spans="22:26">
      <c r="V41563" s="288"/>
      <c r="W41563" s="287"/>
      <c r="Z41563" s="289"/>
    </row>
    <row r="41564" spans="22:26">
      <c r="V41564" s="288"/>
      <c r="W41564" s="287"/>
      <c r="Z41564" s="289"/>
    </row>
    <row r="41565" spans="22:26">
      <c r="V41565" s="288"/>
      <c r="W41565" s="287"/>
      <c r="Z41565" s="289"/>
    </row>
    <row r="41566" spans="22:26">
      <c r="V41566" s="288"/>
      <c r="W41566" s="287"/>
      <c r="Z41566" s="289"/>
    </row>
    <row r="41567" spans="22:26">
      <c r="V41567" s="288"/>
      <c r="W41567" s="287"/>
      <c r="Z41567" s="289"/>
    </row>
    <row r="41568" spans="22:26">
      <c r="V41568" s="288"/>
      <c r="W41568" s="287"/>
      <c r="Z41568" s="289"/>
    </row>
    <row r="41569" spans="22:26">
      <c r="V41569" s="288"/>
      <c r="W41569" s="287"/>
      <c r="Z41569" s="289"/>
    </row>
    <row r="41570" spans="22:26">
      <c r="V41570" s="288"/>
      <c r="W41570" s="287"/>
      <c r="Z41570" s="289"/>
    </row>
    <row r="41571" spans="22:26">
      <c r="V41571" s="288"/>
      <c r="W41571" s="287"/>
      <c r="Z41571" s="289"/>
    </row>
    <row r="41572" spans="22:26">
      <c r="V41572" s="288"/>
      <c r="W41572" s="287"/>
      <c r="Z41572" s="289"/>
    </row>
    <row r="41573" spans="22:26">
      <c r="V41573" s="288"/>
      <c r="W41573" s="287"/>
      <c r="Z41573" s="289"/>
    </row>
    <row r="41574" spans="22:26">
      <c r="V41574" s="288"/>
      <c r="W41574" s="287"/>
      <c r="Z41574" s="289"/>
    </row>
    <row r="41575" spans="22:26">
      <c r="V41575" s="288"/>
      <c r="W41575" s="287"/>
      <c r="Z41575" s="289"/>
    </row>
    <row r="41576" spans="22:26">
      <c r="V41576" s="288"/>
      <c r="W41576" s="287"/>
      <c r="Z41576" s="289"/>
    </row>
    <row r="41577" spans="22:26">
      <c r="V41577" s="288"/>
      <c r="W41577" s="287"/>
      <c r="Z41577" s="289"/>
    </row>
    <row r="41578" spans="22:26">
      <c r="V41578" s="288"/>
      <c r="W41578" s="287"/>
      <c r="Z41578" s="289"/>
    </row>
    <row r="41579" spans="22:26">
      <c r="V41579" s="288"/>
      <c r="W41579" s="287"/>
      <c r="Z41579" s="289"/>
    </row>
    <row r="41580" spans="22:26">
      <c r="V41580" s="288"/>
      <c r="W41580" s="287"/>
      <c r="Z41580" s="289"/>
    </row>
    <row r="41581" spans="22:26">
      <c r="V41581" s="288"/>
      <c r="W41581" s="287"/>
      <c r="Z41581" s="289"/>
    </row>
    <row r="41582" spans="22:26">
      <c r="V41582" s="288"/>
      <c r="W41582" s="287"/>
      <c r="Z41582" s="289"/>
    </row>
    <row r="41583" spans="22:26">
      <c r="V41583" s="288"/>
      <c r="W41583" s="287"/>
      <c r="Z41583" s="289"/>
    </row>
    <row r="41584" spans="22:26">
      <c r="V41584" s="288"/>
      <c r="W41584" s="287"/>
      <c r="Z41584" s="289"/>
    </row>
    <row r="41585" spans="22:26">
      <c r="V41585" s="288"/>
      <c r="W41585" s="287"/>
      <c r="Z41585" s="289"/>
    </row>
    <row r="41586" spans="22:26">
      <c r="V41586" s="288"/>
      <c r="W41586" s="287"/>
      <c r="Z41586" s="289"/>
    </row>
    <row r="41587" spans="22:26">
      <c r="V41587" s="288"/>
      <c r="W41587" s="287"/>
      <c r="Z41587" s="289"/>
    </row>
    <row r="41588" spans="22:26">
      <c r="V41588" s="288"/>
      <c r="W41588" s="287"/>
      <c r="Z41588" s="289"/>
    </row>
    <row r="41589" spans="22:26">
      <c r="V41589" s="288"/>
      <c r="W41589" s="287"/>
      <c r="Z41589" s="289"/>
    </row>
    <row r="41590" spans="22:26">
      <c r="V41590" s="288"/>
      <c r="W41590" s="287"/>
      <c r="Z41590" s="289"/>
    </row>
    <row r="41591" spans="22:26">
      <c r="V41591" s="288"/>
      <c r="W41591" s="287"/>
      <c r="Z41591" s="289"/>
    </row>
    <row r="41592" spans="22:26">
      <c r="V41592" s="288"/>
      <c r="W41592" s="287"/>
      <c r="Z41592" s="289"/>
    </row>
    <row r="41593" spans="22:26">
      <c r="V41593" s="288"/>
      <c r="W41593" s="287"/>
      <c r="Z41593" s="289"/>
    </row>
    <row r="41594" spans="22:26">
      <c r="V41594" s="288"/>
      <c r="W41594" s="287"/>
      <c r="Z41594" s="289"/>
    </row>
    <row r="41595" spans="22:26">
      <c r="V41595" s="288"/>
      <c r="W41595" s="287"/>
      <c r="Z41595" s="289"/>
    </row>
    <row r="41596" spans="22:26">
      <c r="V41596" s="288"/>
      <c r="W41596" s="287"/>
      <c r="Z41596" s="289"/>
    </row>
    <row r="41597" spans="22:26">
      <c r="V41597" s="288"/>
      <c r="W41597" s="287"/>
      <c r="Z41597" s="289"/>
    </row>
    <row r="41598" spans="22:26">
      <c r="V41598" s="288"/>
      <c r="W41598" s="287"/>
      <c r="Z41598" s="289"/>
    </row>
    <row r="41599" spans="22:26">
      <c r="V41599" s="288"/>
      <c r="W41599" s="287"/>
      <c r="Z41599" s="289"/>
    </row>
    <row r="41600" spans="22:26">
      <c r="V41600" s="288"/>
      <c r="W41600" s="287"/>
      <c r="Z41600" s="289"/>
    </row>
    <row r="41601" spans="22:26">
      <c r="V41601" s="288"/>
      <c r="W41601" s="287"/>
      <c r="Z41601" s="289"/>
    </row>
    <row r="41602" spans="22:26">
      <c r="V41602" s="288"/>
      <c r="W41602" s="287"/>
      <c r="Z41602" s="289"/>
    </row>
    <row r="41603" spans="22:26">
      <c r="V41603" s="288"/>
      <c r="W41603" s="287"/>
      <c r="Z41603" s="289"/>
    </row>
    <row r="41604" spans="22:26">
      <c r="V41604" s="288"/>
      <c r="W41604" s="287"/>
      <c r="Z41604" s="289"/>
    </row>
    <row r="41605" spans="22:26">
      <c r="V41605" s="288"/>
      <c r="W41605" s="287"/>
      <c r="Z41605" s="289"/>
    </row>
    <row r="41606" spans="22:26">
      <c r="V41606" s="288"/>
      <c r="W41606" s="287"/>
      <c r="Z41606" s="289"/>
    </row>
    <row r="41607" spans="22:26">
      <c r="V41607" s="288"/>
      <c r="W41607" s="287"/>
      <c r="Z41607" s="289"/>
    </row>
    <row r="41608" spans="22:26">
      <c r="V41608" s="288"/>
      <c r="W41608" s="287"/>
      <c r="Z41608" s="289"/>
    </row>
    <row r="41609" spans="22:26">
      <c r="V41609" s="288"/>
      <c r="W41609" s="287"/>
      <c r="Z41609" s="289"/>
    </row>
    <row r="41610" spans="22:26">
      <c r="V41610" s="288"/>
      <c r="W41610" s="287"/>
      <c r="Z41610" s="289"/>
    </row>
    <row r="41611" spans="22:26">
      <c r="V41611" s="288"/>
      <c r="W41611" s="287"/>
      <c r="Z41611" s="289"/>
    </row>
    <row r="41612" spans="22:26">
      <c r="V41612" s="288"/>
      <c r="W41612" s="287"/>
      <c r="Z41612" s="289"/>
    </row>
    <row r="41613" spans="22:26">
      <c r="V41613" s="288"/>
      <c r="W41613" s="287"/>
      <c r="Z41613" s="289"/>
    </row>
    <row r="41614" spans="22:26">
      <c r="V41614" s="288"/>
      <c r="W41614" s="287"/>
      <c r="Z41614" s="289"/>
    </row>
    <row r="41615" spans="22:26">
      <c r="V41615" s="288"/>
      <c r="W41615" s="287"/>
      <c r="Z41615" s="289"/>
    </row>
    <row r="41616" spans="22:26">
      <c r="V41616" s="288"/>
      <c r="W41616" s="287"/>
      <c r="Z41616" s="289"/>
    </row>
    <row r="41617" spans="22:26">
      <c r="V41617" s="288"/>
      <c r="W41617" s="287"/>
      <c r="Z41617" s="289"/>
    </row>
    <row r="41618" spans="22:26">
      <c r="V41618" s="288"/>
      <c r="W41618" s="287"/>
      <c r="Z41618" s="289"/>
    </row>
    <row r="41619" spans="22:26">
      <c r="V41619" s="288"/>
      <c r="W41619" s="287"/>
      <c r="Z41619" s="289"/>
    </row>
    <row r="41620" spans="22:26">
      <c r="V41620" s="288"/>
      <c r="W41620" s="287"/>
      <c r="Z41620" s="289"/>
    </row>
    <row r="41621" spans="22:26">
      <c r="V41621" s="288"/>
      <c r="W41621" s="287"/>
      <c r="Z41621" s="289"/>
    </row>
    <row r="41622" spans="22:26">
      <c r="V41622" s="288"/>
      <c r="W41622" s="287"/>
      <c r="Z41622" s="289"/>
    </row>
    <row r="41623" spans="22:26">
      <c r="V41623" s="288"/>
      <c r="W41623" s="287"/>
      <c r="Z41623" s="289"/>
    </row>
    <row r="41624" spans="22:26">
      <c r="V41624" s="288"/>
      <c r="W41624" s="287"/>
      <c r="Z41624" s="289"/>
    </row>
    <row r="41625" spans="22:26">
      <c r="V41625" s="288"/>
      <c r="W41625" s="287"/>
      <c r="Z41625" s="289"/>
    </row>
    <row r="41626" spans="22:26">
      <c r="V41626" s="288"/>
      <c r="W41626" s="287"/>
      <c r="Z41626" s="289"/>
    </row>
    <row r="41627" spans="22:26">
      <c r="V41627" s="288"/>
      <c r="W41627" s="287"/>
      <c r="Z41627" s="289"/>
    </row>
    <row r="41628" spans="22:26">
      <c r="V41628" s="288"/>
      <c r="W41628" s="287"/>
      <c r="Z41628" s="289"/>
    </row>
    <row r="41629" spans="22:26">
      <c r="V41629" s="288"/>
      <c r="W41629" s="287"/>
      <c r="Z41629" s="289"/>
    </row>
    <row r="41630" spans="22:26">
      <c r="V41630" s="288"/>
      <c r="W41630" s="287"/>
      <c r="Z41630" s="289"/>
    </row>
    <row r="41631" spans="22:26">
      <c r="V41631" s="288"/>
      <c r="W41631" s="287"/>
      <c r="Z41631" s="289"/>
    </row>
    <row r="41632" spans="22:26">
      <c r="V41632" s="288"/>
      <c r="W41632" s="287"/>
      <c r="Z41632" s="289"/>
    </row>
    <row r="41633" spans="22:26">
      <c r="V41633" s="288"/>
      <c r="W41633" s="287"/>
      <c r="Z41633" s="289"/>
    </row>
    <row r="41634" spans="22:26">
      <c r="V41634" s="288"/>
      <c r="W41634" s="287"/>
      <c r="Z41634" s="289"/>
    </row>
    <row r="41635" spans="22:26">
      <c r="V41635" s="288"/>
      <c r="W41635" s="287"/>
      <c r="Z41635" s="289"/>
    </row>
    <row r="41636" spans="22:26">
      <c r="V41636" s="288"/>
      <c r="W41636" s="287"/>
      <c r="Z41636" s="289"/>
    </row>
    <row r="41637" spans="22:26">
      <c r="V41637" s="288"/>
      <c r="W41637" s="287"/>
      <c r="Z41637" s="289"/>
    </row>
    <row r="41638" spans="22:26">
      <c r="V41638" s="288"/>
      <c r="W41638" s="287"/>
      <c r="Z41638" s="289"/>
    </row>
    <row r="41639" spans="22:26">
      <c r="V41639" s="288"/>
      <c r="W41639" s="287"/>
      <c r="Z41639" s="289"/>
    </row>
    <row r="41640" spans="22:26">
      <c r="V41640" s="288"/>
      <c r="W41640" s="287"/>
      <c r="Z41640" s="289"/>
    </row>
    <row r="41641" spans="22:26">
      <c r="V41641" s="288"/>
      <c r="W41641" s="287"/>
      <c r="Z41641" s="289"/>
    </row>
    <row r="41642" spans="22:26">
      <c r="V41642" s="288"/>
      <c r="W41642" s="287"/>
      <c r="Z41642" s="289"/>
    </row>
    <row r="41643" spans="22:26">
      <c r="V41643" s="288"/>
      <c r="W41643" s="287"/>
      <c r="Z41643" s="289"/>
    </row>
    <row r="41644" spans="22:26">
      <c r="V41644" s="288"/>
      <c r="W41644" s="287"/>
      <c r="Z41644" s="289"/>
    </row>
    <row r="41645" spans="22:26">
      <c r="V41645" s="288"/>
      <c r="W41645" s="287"/>
      <c r="Z41645" s="289"/>
    </row>
    <row r="41646" spans="22:26">
      <c r="V41646" s="288"/>
      <c r="W41646" s="287"/>
      <c r="Z41646" s="289"/>
    </row>
    <row r="41647" spans="22:26">
      <c r="V41647" s="288"/>
      <c r="W41647" s="287"/>
      <c r="Z41647" s="289"/>
    </row>
    <row r="41648" spans="22:26">
      <c r="V41648" s="288"/>
      <c r="W41648" s="287"/>
      <c r="Z41648" s="289"/>
    </row>
    <row r="41649" spans="22:26">
      <c r="V41649" s="288"/>
      <c r="W41649" s="287"/>
      <c r="Z41649" s="289"/>
    </row>
    <row r="41650" spans="22:26">
      <c r="V41650" s="288"/>
      <c r="W41650" s="287"/>
      <c r="Z41650" s="289"/>
    </row>
    <row r="41651" spans="22:26">
      <c r="V41651" s="288"/>
      <c r="W41651" s="287"/>
      <c r="Z41651" s="289"/>
    </row>
    <row r="41652" spans="22:26">
      <c r="V41652" s="288"/>
      <c r="W41652" s="287"/>
      <c r="Z41652" s="289"/>
    </row>
    <row r="41653" spans="22:26">
      <c r="V41653" s="288"/>
      <c r="W41653" s="287"/>
      <c r="Z41653" s="289"/>
    </row>
    <row r="41654" spans="22:26">
      <c r="V41654" s="288"/>
      <c r="W41654" s="287"/>
      <c r="Z41654" s="289"/>
    </row>
    <row r="41655" spans="22:26">
      <c r="V41655" s="288"/>
      <c r="W41655" s="287"/>
      <c r="Z41655" s="289"/>
    </row>
    <row r="41656" spans="22:26">
      <c r="V41656" s="288"/>
      <c r="W41656" s="287"/>
      <c r="Z41656" s="289"/>
    </row>
    <row r="41657" spans="22:26">
      <c r="V41657" s="288"/>
      <c r="W41657" s="287"/>
      <c r="Z41657" s="289"/>
    </row>
    <row r="41658" spans="22:26">
      <c r="V41658" s="288"/>
      <c r="W41658" s="287"/>
      <c r="Z41658" s="289"/>
    </row>
    <row r="41659" spans="22:26">
      <c r="V41659" s="288"/>
      <c r="W41659" s="287"/>
      <c r="Z41659" s="289"/>
    </row>
    <row r="41660" spans="22:26">
      <c r="V41660" s="288"/>
      <c r="W41660" s="287"/>
      <c r="Z41660" s="289"/>
    </row>
    <row r="41661" spans="22:26">
      <c r="V41661" s="288"/>
      <c r="W41661" s="287"/>
      <c r="Z41661" s="289"/>
    </row>
    <row r="41662" spans="22:26">
      <c r="V41662" s="288"/>
      <c r="W41662" s="287"/>
      <c r="Z41662" s="289"/>
    </row>
    <row r="41663" spans="22:26">
      <c r="V41663" s="288"/>
      <c r="W41663" s="287"/>
      <c r="Z41663" s="289"/>
    </row>
    <row r="41664" spans="22:26">
      <c r="V41664" s="288"/>
      <c r="W41664" s="287"/>
      <c r="Z41664" s="289"/>
    </row>
    <row r="41665" spans="22:26">
      <c r="V41665" s="288"/>
      <c r="W41665" s="287"/>
      <c r="Z41665" s="289"/>
    </row>
    <row r="41666" spans="22:26">
      <c r="V41666" s="288"/>
      <c r="W41666" s="287"/>
      <c r="Z41666" s="289"/>
    </row>
    <row r="41667" spans="22:26">
      <c r="V41667" s="288"/>
      <c r="W41667" s="287"/>
      <c r="Z41667" s="289"/>
    </row>
    <row r="41668" spans="22:26">
      <c r="V41668" s="288"/>
      <c r="W41668" s="287"/>
      <c r="Z41668" s="289"/>
    </row>
    <row r="41669" spans="22:26">
      <c r="V41669" s="288"/>
      <c r="W41669" s="287"/>
      <c r="Z41669" s="289"/>
    </row>
    <row r="41670" spans="22:26">
      <c r="V41670" s="288"/>
      <c r="W41670" s="287"/>
      <c r="Z41670" s="289"/>
    </row>
    <row r="41671" spans="22:26">
      <c r="V41671" s="288"/>
      <c r="W41671" s="287"/>
      <c r="Z41671" s="289"/>
    </row>
    <row r="41672" spans="22:26">
      <c r="V41672" s="288"/>
      <c r="W41672" s="287"/>
      <c r="Z41672" s="289"/>
    </row>
    <row r="41673" spans="22:26">
      <c r="V41673" s="288"/>
      <c r="W41673" s="287"/>
      <c r="Z41673" s="289"/>
    </row>
    <row r="41674" spans="22:26">
      <c r="V41674" s="288"/>
      <c r="W41674" s="287"/>
      <c r="Z41674" s="289"/>
    </row>
    <row r="41675" spans="22:26">
      <c r="V41675" s="288"/>
      <c r="W41675" s="287"/>
      <c r="Z41675" s="289"/>
    </row>
    <row r="41676" spans="22:26">
      <c r="V41676" s="288"/>
      <c r="W41676" s="287"/>
      <c r="Z41676" s="289"/>
    </row>
    <row r="41677" spans="22:26">
      <c r="V41677" s="288"/>
      <c r="W41677" s="287"/>
      <c r="Z41677" s="289"/>
    </row>
    <row r="41678" spans="22:26">
      <c r="V41678" s="288"/>
      <c r="W41678" s="287"/>
      <c r="Z41678" s="289"/>
    </row>
    <row r="41679" spans="22:26">
      <c r="V41679" s="288"/>
      <c r="W41679" s="287"/>
      <c r="Z41679" s="289"/>
    </row>
    <row r="41680" spans="22:26">
      <c r="V41680" s="288"/>
      <c r="W41680" s="287"/>
      <c r="Z41680" s="289"/>
    </row>
    <row r="41681" spans="22:26">
      <c r="V41681" s="288"/>
      <c r="W41681" s="287"/>
      <c r="Z41681" s="289"/>
    </row>
    <row r="41682" spans="22:26">
      <c r="V41682" s="288"/>
      <c r="W41682" s="287"/>
      <c r="Z41682" s="289"/>
    </row>
    <row r="41683" spans="22:26">
      <c r="V41683" s="288"/>
      <c r="W41683" s="287"/>
      <c r="Z41683" s="289"/>
    </row>
    <row r="41684" spans="22:26">
      <c r="V41684" s="288"/>
      <c r="W41684" s="287"/>
      <c r="Z41684" s="289"/>
    </row>
    <row r="41685" spans="22:26">
      <c r="V41685" s="288"/>
      <c r="W41685" s="287"/>
      <c r="Z41685" s="289"/>
    </row>
    <row r="41686" spans="22:26">
      <c r="V41686" s="288"/>
      <c r="W41686" s="287"/>
      <c r="Z41686" s="289"/>
    </row>
    <row r="41687" spans="22:26">
      <c r="V41687" s="288"/>
      <c r="W41687" s="287"/>
      <c r="Z41687" s="289"/>
    </row>
    <row r="41688" spans="22:26">
      <c r="V41688" s="288"/>
      <c r="W41688" s="287"/>
      <c r="Z41688" s="289"/>
    </row>
    <row r="41689" spans="22:26">
      <c r="V41689" s="288"/>
      <c r="W41689" s="287"/>
      <c r="Z41689" s="289"/>
    </row>
    <row r="41690" spans="22:26">
      <c r="V41690" s="288"/>
      <c r="W41690" s="287"/>
      <c r="Z41690" s="289"/>
    </row>
    <row r="41691" spans="22:26">
      <c r="V41691" s="288"/>
      <c r="W41691" s="287"/>
      <c r="Z41691" s="289"/>
    </row>
    <row r="41692" spans="22:26">
      <c r="V41692" s="288"/>
      <c r="W41692" s="287"/>
      <c r="Z41692" s="289"/>
    </row>
    <row r="41693" spans="22:26">
      <c r="V41693" s="288"/>
      <c r="W41693" s="287"/>
      <c r="Z41693" s="289"/>
    </row>
    <row r="41694" spans="22:26">
      <c r="V41694" s="288"/>
      <c r="W41694" s="287"/>
      <c r="Z41694" s="289"/>
    </row>
    <row r="41695" spans="22:26">
      <c r="V41695" s="288"/>
      <c r="W41695" s="287"/>
      <c r="Z41695" s="289"/>
    </row>
    <row r="41696" spans="22:26">
      <c r="V41696" s="288"/>
      <c r="W41696" s="287"/>
      <c r="Z41696" s="289"/>
    </row>
    <row r="41697" spans="22:26">
      <c r="V41697" s="288"/>
      <c r="W41697" s="287"/>
      <c r="Z41697" s="289"/>
    </row>
    <row r="41698" spans="22:26">
      <c r="V41698" s="288"/>
      <c r="W41698" s="287"/>
      <c r="Z41698" s="289"/>
    </row>
    <row r="41699" spans="22:26">
      <c r="V41699" s="288"/>
      <c r="W41699" s="287"/>
      <c r="Z41699" s="289"/>
    </row>
    <row r="41700" spans="22:26">
      <c r="V41700" s="288"/>
      <c r="W41700" s="287"/>
      <c r="Z41700" s="289"/>
    </row>
    <row r="41701" spans="22:26">
      <c r="V41701" s="288"/>
      <c r="W41701" s="287"/>
      <c r="Z41701" s="289"/>
    </row>
    <row r="41702" spans="22:26">
      <c r="V41702" s="288"/>
      <c r="W41702" s="287"/>
      <c r="Z41702" s="289"/>
    </row>
    <row r="41703" spans="22:26">
      <c r="V41703" s="288"/>
      <c r="W41703" s="287"/>
      <c r="Z41703" s="289"/>
    </row>
    <row r="41704" spans="22:26">
      <c r="V41704" s="288"/>
      <c r="W41704" s="287"/>
      <c r="Z41704" s="289"/>
    </row>
    <row r="41705" spans="22:26">
      <c r="V41705" s="288"/>
      <c r="W41705" s="287"/>
      <c r="Z41705" s="289"/>
    </row>
    <row r="41706" spans="22:26">
      <c r="V41706" s="288"/>
      <c r="W41706" s="287"/>
      <c r="Z41706" s="289"/>
    </row>
    <row r="41707" spans="22:26">
      <c r="V41707" s="288"/>
      <c r="W41707" s="287"/>
      <c r="Z41707" s="289"/>
    </row>
    <row r="41708" spans="22:26">
      <c r="V41708" s="288"/>
      <c r="W41708" s="287"/>
      <c r="Z41708" s="289"/>
    </row>
    <row r="41709" spans="22:26">
      <c r="V41709" s="288"/>
      <c r="W41709" s="287"/>
      <c r="Z41709" s="289"/>
    </row>
    <row r="41710" spans="22:26">
      <c r="V41710" s="288"/>
      <c r="W41710" s="287"/>
      <c r="Z41710" s="289"/>
    </row>
    <row r="41711" spans="22:26">
      <c r="V41711" s="288"/>
      <c r="W41711" s="287"/>
      <c r="Z41711" s="289"/>
    </row>
    <row r="41712" spans="22:26">
      <c r="V41712" s="288"/>
      <c r="W41712" s="287"/>
      <c r="Z41712" s="289"/>
    </row>
    <row r="41713" spans="22:26">
      <c r="V41713" s="288"/>
      <c r="W41713" s="287"/>
      <c r="Z41713" s="289"/>
    </row>
    <row r="41714" spans="22:26">
      <c r="V41714" s="288"/>
      <c r="W41714" s="287"/>
      <c r="Z41714" s="289"/>
    </row>
    <row r="41715" spans="22:26">
      <c r="V41715" s="288"/>
      <c r="W41715" s="287"/>
      <c r="Z41715" s="289"/>
    </row>
    <row r="41716" spans="22:26">
      <c r="V41716" s="288"/>
      <c r="W41716" s="287"/>
      <c r="Z41716" s="289"/>
    </row>
    <row r="41717" spans="22:26">
      <c r="V41717" s="288"/>
      <c r="W41717" s="287"/>
      <c r="Z41717" s="289"/>
    </row>
    <row r="41718" spans="22:26">
      <c r="V41718" s="288"/>
      <c r="W41718" s="287"/>
      <c r="Z41718" s="289"/>
    </row>
    <row r="41719" spans="22:26">
      <c r="V41719" s="288"/>
      <c r="W41719" s="287"/>
      <c r="Z41719" s="289"/>
    </row>
    <row r="41720" spans="22:26">
      <c r="V41720" s="288"/>
      <c r="W41720" s="287"/>
      <c r="Z41720" s="289"/>
    </row>
    <row r="41721" spans="22:26">
      <c r="V41721" s="288"/>
      <c r="W41721" s="287"/>
      <c r="Z41721" s="289"/>
    </row>
    <row r="41722" spans="22:26">
      <c r="V41722" s="288"/>
      <c r="W41722" s="287"/>
      <c r="Z41722" s="289"/>
    </row>
    <row r="41723" spans="22:26">
      <c r="V41723" s="288"/>
      <c r="W41723" s="287"/>
      <c r="Z41723" s="289"/>
    </row>
    <row r="41724" spans="22:26">
      <c r="V41724" s="288"/>
      <c r="W41724" s="287"/>
      <c r="Z41724" s="289"/>
    </row>
    <row r="41725" spans="22:26">
      <c r="V41725" s="288"/>
      <c r="W41725" s="287"/>
      <c r="Z41725" s="289"/>
    </row>
    <row r="41726" spans="22:26">
      <c r="V41726" s="288"/>
      <c r="W41726" s="287"/>
      <c r="Z41726" s="289"/>
    </row>
    <row r="41727" spans="22:26">
      <c r="V41727" s="288"/>
      <c r="W41727" s="287"/>
      <c r="Z41727" s="289"/>
    </row>
    <row r="41728" spans="22:26">
      <c r="V41728" s="288"/>
      <c r="W41728" s="287"/>
      <c r="Z41728" s="289"/>
    </row>
    <row r="41729" spans="22:26">
      <c r="V41729" s="288"/>
      <c r="W41729" s="287"/>
      <c r="Z41729" s="289"/>
    </row>
    <row r="41730" spans="22:26">
      <c r="V41730" s="288"/>
      <c r="W41730" s="287"/>
      <c r="Z41730" s="289"/>
    </row>
    <row r="41731" spans="22:26">
      <c r="V41731" s="288"/>
      <c r="W41731" s="287"/>
      <c r="Z41731" s="289"/>
    </row>
    <row r="41732" spans="22:26">
      <c r="V41732" s="288"/>
      <c r="W41732" s="287"/>
      <c r="Z41732" s="289"/>
    </row>
    <row r="41733" spans="22:26">
      <c r="V41733" s="288"/>
      <c r="W41733" s="287"/>
      <c r="Z41733" s="289"/>
    </row>
    <row r="41734" spans="22:26">
      <c r="V41734" s="288"/>
      <c r="W41734" s="287"/>
      <c r="Z41734" s="289"/>
    </row>
    <row r="41735" spans="22:26">
      <c r="V41735" s="288"/>
      <c r="W41735" s="287"/>
      <c r="Z41735" s="289"/>
    </row>
    <row r="41736" spans="22:26">
      <c r="V41736" s="288"/>
      <c r="W41736" s="287"/>
      <c r="Z41736" s="289"/>
    </row>
    <row r="41737" spans="22:26">
      <c r="V41737" s="288"/>
      <c r="W41737" s="287"/>
      <c r="Z41737" s="289"/>
    </row>
    <row r="41738" spans="22:26">
      <c r="V41738" s="288"/>
      <c r="W41738" s="287"/>
      <c r="Z41738" s="289"/>
    </row>
    <row r="41739" spans="22:26">
      <c r="V41739" s="288"/>
      <c r="W41739" s="287"/>
      <c r="Z41739" s="289"/>
    </row>
    <row r="41740" spans="22:26">
      <c r="V41740" s="288"/>
      <c r="W41740" s="287"/>
      <c r="Z41740" s="289"/>
    </row>
    <row r="41741" spans="22:26">
      <c r="V41741" s="288"/>
      <c r="W41741" s="287"/>
      <c r="Z41741" s="289"/>
    </row>
    <row r="41742" spans="22:26">
      <c r="V41742" s="288"/>
      <c r="W41742" s="287"/>
      <c r="Z41742" s="289"/>
    </row>
    <row r="41743" spans="22:26">
      <c r="V41743" s="288"/>
      <c r="W41743" s="287"/>
      <c r="Z41743" s="289"/>
    </row>
    <row r="41744" spans="22:26">
      <c r="V41744" s="288"/>
      <c r="W41744" s="287"/>
      <c r="Z41744" s="289"/>
    </row>
    <row r="41745" spans="22:26">
      <c r="V41745" s="288"/>
      <c r="W41745" s="287"/>
      <c r="Z41745" s="289"/>
    </row>
    <row r="41746" spans="22:26">
      <c r="V41746" s="288"/>
      <c r="W41746" s="287"/>
      <c r="Z41746" s="289"/>
    </row>
    <row r="41747" spans="22:26">
      <c r="V41747" s="288"/>
      <c r="W41747" s="287"/>
      <c r="Z41747" s="289"/>
    </row>
    <row r="41748" spans="22:26">
      <c r="V41748" s="288"/>
      <c r="W41748" s="287"/>
      <c r="Z41748" s="289"/>
    </row>
    <row r="41749" spans="22:26">
      <c r="V41749" s="288"/>
      <c r="W41749" s="287"/>
      <c r="Z41749" s="289"/>
    </row>
    <row r="41750" spans="22:26">
      <c r="V41750" s="288"/>
      <c r="W41750" s="287"/>
      <c r="Z41750" s="289"/>
    </row>
    <row r="41751" spans="22:26">
      <c r="V41751" s="288"/>
      <c r="W41751" s="287"/>
      <c r="Z41751" s="289"/>
    </row>
    <row r="41752" spans="22:26">
      <c r="V41752" s="288"/>
      <c r="W41752" s="287"/>
      <c r="Z41752" s="289"/>
    </row>
    <row r="41753" spans="22:26">
      <c r="V41753" s="288"/>
      <c r="W41753" s="287"/>
      <c r="Z41753" s="289"/>
    </row>
    <row r="41754" spans="22:26">
      <c r="V41754" s="288"/>
      <c r="W41754" s="287"/>
      <c r="Z41754" s="289"/>
    </row>
    <row r="41755" spans="22:26">
      <c r="V41755" s="288"/>
      <c r="W41755" s="287"/>
      <c r="Z41755" s="289"/>
    </row>
    <row r="41756" spans="22:26">
      <c r="V41756" s="288"/>
      <c r="W41756" s="287"/>
      <c r="Z41756" s="289"/>
    </row>
    <row r="41757" spans="22:26">
      <c r="V41757" s="288"/>
      <c r="W41757" s="287"/>
      <c r="Z41757" s="289"/>
    </row>
    <row r="41758" spans="22:26">
      <c r="V41758" s="288"/>
      <c r="W41758" s="287"/>
      <c r="Z41758" s="289"/>
    </row>
    <row r="41759" spans="22:26">
      <c r="V41759" s="288"/>
      <c r="W41759" s="287"/>
      <c r="Z41759" s="289"/>
    </row>
    <row r="41760" spans="22:26">
      <c r="V41760" s="288"/>
      <c r="W41760" s="287"/>
      <c r="Z41760" s="289"/>
    </row>
    <row r="41761" spans="22:26">
      <c r="V41761" s="288"/>
      <c r="W41761" s="287"/>
      <c r="Z41761" s="289"/>
    </row>
    <row r="41762" spans="22:26">
      <c r="V41762" s="288"/>
      <c r="W41762" s="287"/>
      <c r="Z41762" s="289"/>
    </row>
    <row r="41763" spans="22:26">
      <c r="V41763" s="288"/>
      <c r="W41763" s="287"/>
      <c r="Z41763" s="289"/>
    </row>
    <row r="41764" spans="22:26">
      <c r="V41764" s="288"/>
      <c r="W41764" s="287"/>
      <c r="Z41764" s="289"/>
    </row>
    <row r="41765" spans="22:26">
      <c r="V41765" s="288"/>
      <c r="W41765" s="287"/>
      <c r="Z41765" s="289"/>
    </row>
    <row r="41766" spans="22:26">
      <c r="V41766" s="288"/>
      <c r="W41766" s="287"/>
      <c r="Z41766" s="289"/>
    </row>
    <row r="41767" spans="22:26">
      <c r="V41767" s="288"/>
      <c r="W41767" s="287"/>
      <c r="Z41767" s="289"/>
    </row>
    <row r="41768" spans="22:26">
      <c r="V41768" s="288"/>
      <c r="W41768" s="287"/>
      <c r="Z41768" s="289"/>
    </row>
    <row r="41769" spans="22:26">
      <c r="V41769" s="288"/>
      <c r="W41769" s="287"/>
      <c r="Z41769" s="289"/>
    </row>
    <row r="41770" spans="22:26">
      <c r="V41770" s="288"/>
      <c r="W41770" s="287"/>
      <c r="Z41770" s="289"/>
    </row>
    <row r="41771" spans="22:26">
      <c r="V41771" s="288"/>
      <c r="W41771" s="287"/>
      <c r="Z41771" s="289"/>
    </row>
    <row r="41772" spans="22:26">
      <c r="V41772" s="288"/>
      <c r="W41772" s="287"/>
      <c r="Z41772" s="289"/>
    </row>
    <row r="41773" spans="22:26">
      <c r="V41773" s="288"/>
      <c r="W41773" s="287"/>
      <c r="Z41773" s="289"/>
    </row>
    <row r="41774" spans="22:26">
      <c r="V41774" s="288"/>
      <c r="W41774" s="287"/>
      <c r="Z41774" s="289"/>
    </row>
    <row r="41775" spans="22:26">
      <c r="V41775" s="288"/>
      <c r="W41775" s="287"/>
      <c r="Z41775" s="289"/>
    </row>
    <row r="41776" spans="22:26">
      <c r="V41776" s="288"/>
      <c r="W41776" s="287"/>
      <c r="Z41776" s="289"/>
    </row>
    <row r="41777" spans="22:26">
      <c r="V41777" s="288"/>
      <c r="W41777" s="287"/>
      <c r="Z41777" s="289"/>
    </row>
    <row r="41778" spans="22:26">
      <c r="V41778" s="288"/>
      <c r="W41778" s="287"/>
      <c r="Z41778" s="289"/>
    </row>
    <row r="41779" spans="22:26">
      <c r="V41779" s="288"/>
      <c r="W41779" s="287"/>
      <c r="Z41779" s="289"/>
    </row>
    <row r="41780" spans="22:26">
      <c r="V41780" s="288"/>
      <c r="W41780" s="287"/>
      <c r="Z41780" s="289"/>
    </row>
    <row r="41781" spans="22:26">
      <c r="V41781" s="288"/>
      <c r="W41781" s="287"/>
      <c r="Z41781" s="289"/>
    </row>
    <row r="41782" spans="22:26">
      <c r="V41782" s="288"/>
      <c r="W41782" s="287"/>
      <c r="Z41782" s="289"/>
    </row>
    <row r="41783" spans="22:26">
      <c r="V41783" s="288"/>
      <c r="W41783" s="287"/>
      <c r="Z41783" s="289"/>
    </row>
    <row r="41784" spans="22:26">
      <c r="V41784" s="288"/>
      <c r="W41784" s="287"/>
      <c r="Z41784" s="289"/>
    </row>
    <row r="41785" spans="22:26">
      <c r="V41785" s="288"/>
      <c r="W41785" s="287"/>
      <c r="Z41785" s="289"/>
    </row>
    <row r="41786" spans="22:26">
      <c r="V41786" s="288"/>
      <c r="W41786" s="287"/>
      <c r="Z41786" s="289"/>
    </row>
    <row r="41787" spans="22:26">
      <c r="V41787" s="288"/>
      <c r="W41787" s="287"/>
      <c r="Z41787" s="289"/>
    </row>
    <row r="41788" spans="22:26">
      <c r="V41788" s="288"/>
      <c r="W41788" s="287"/>
      <c r="Z41788" s="289"/>
    </row>
    <row r="41789" spans="22:26">
      <c r="V41789" s="288"/>
      <c r="W41789" s="287"/>
      <c r="Z41789" s="289"/>
    </row>
    <row r="41790" spans="22:26">
      <c r="V41790" s="288"/>
      <c r="W41790" s="287"/>
      <c r="Z41790" s="289"/>
    </row>
    <row r="41791" spans="22:26">
      <c r="V41791" s="288"/>
      <c r="W41791" s="287"/>
      <c r="Z41791" s="289"/>
    </row>
    <row r="41792" spans="22:26">
      <c r="V41792" s="288"/>
      <c r="W41792" s="287"/>
      <c r="Z41792" s="289"/>
    </row>
    <row r="41793" spans="22:26">
      <c r="V41793" s="288"/>
      <c r="W41793" s="287"/>
      <c r="Z41793" s="289"/>
    </row>
    <row r="41794" spans="22:26">
      <c r="V41794" s="288"/>
      <c r="W41794" s="287"/>
      <c r="Z41794" s="289"/>
    </row>
    <row r="41795" spans="22:26">
      <c r="V41795" s="288"/>
      <c r="W41795" s="287"/>
      <c r="Z41795" s="289"/>
    </row>
    <row r="41796" spans="22:26">
      <c r="V41796" s="288"/>
      <c r="W41796" s="287"/>
      <c r="Z41796" s="289"/>
    </row>
    <row r="41797" spans="22:26">
      <c r="V41797" s="288"/>
      <c r="W41797" s="287"/>
      <c r="Z41797" s="289"/>
    </row>
    <row r="41798" spans="22:26">
      <c r="V41798" s="288"/>
      <c r="W41798" s="287"/>
      <c r="Z41798" s="289"/>
    </row>
    <row r="41799" spans="22:26">
      <c r="V41799" s="288"/>
      <c r="W41799" s="287"/>
      <c r="Z41799" s="289"/>
    </row>
    <row r="41800" spans="22:26">
      <c r="V41800" s="288"/>
      <c r="W41800" s="287"/>
      <c r="Z41800" s="289"/>
    </row>
    <row r="41801" spans="22:26">
      <c r="V41801" s="288"/>
      <c r="W41801" s="287"/>
      <c r="Z41801" s="289"/>
    </row>
    <row r="41802" spans="22:26">
      <c r="V41802" s="288"/>
      <c r="W41802" s="287"/>
      <c r="Z41802" s="289"/>
    </row>
    <row r="41803" spans="22:26">
      <c r="V41803" s="288"/>
      <c r="W41803" s="287"/>
      <c r="Z41803" s="289"/>
    </row>
    <row r="41804" spans="22:26">
      <c r="V41804" s="288"/>
      <c r="W41804" s="287"/>
      <c r="Z41804" s="289"/>
    </row>
    <row r="41805" spans="22:26">
      <c r="V41805" s="288"/>
      <c r="W41805" s="287"/>
      <c r="Z41805" s="289"/>
    </row>
    <row r="41806" spans="22:26">
      <c r="V41806" s="288"/>
      <c r="W41806" s="287"/>
      <c r="Z41806" s="289"/>
    </row>
    <row r="41807" spans="22:26">
      <c r="V41807" s="288"/>
      <c r="W41807" s="287"/>
      <c r="Z41807" s="289"/>
    </row>
    <row r="41808" spans="22:26">
      <c r="V41808" s="288"/>
      <c r="W41808" s="287"/>
      <c r="Z41808" s="289"/>
    </row>
    <row r="41809" spans="22:26">
      <c r="V41809" s="288"/>
      <c r="W41809" s="287"/>
      <c r="Z41809" s="289"/>
    </row>
    <row r="41810" spans="22:26">
      <c r="V41810" s="288"/>
      <c r="W41810" s="287"/>
      <c r="Z41810" s="289"/>
    </row>
    <row r="41811" spans="22:26">
      <c r="V41811" s="288"/>
      <c r="W41811" s="287"/>
      <c r="Z41811" s="289"/>
    </row>
    <row r="41812" spans="22:26">
      <c r="V41812" s="288"/>
      <c r="W41812" s="287"/>
      <c r="Z41812" s="289"/>
    </row>
    <row r="41813" spans="22:26">
      <c r="V41813" s="288"/>
      <c r="W41813" s="287"/>
      <c r="Z41813" s="289"/>
    </row>
    <row r="41814" spans="22:26">
      <c r="V41814" s="288"/>
      <c r="W41814" s="287"/>
      <c r="Z41814" s="289"/>
    </row>
    <row r="41815" spans="22:26">
      <c r="V41815" s="288"/>
      <c r="W41815" s="287"/>
      <c r="Z41815" s="289"/>
    </row>
    <row r="41816" spans="22:26">
      <c r="V41816" s="288"/>
      <c r="W41816" s="287"/>
      <c r="Z41816" s="289"/>
    </row>
    <row r="41817" spans="22:26">
      <c r="V41817" s="288"/>
      <c r="W41817" s="287"/>
      <c r="Z41817" s="289"/>
    </row>
    <row r="41818" spans="22:26">
      <c r="V41818" s="288"/>
      <c r="W41818" s="287"/>
      <c r="Z41818" s="289"/>
    </row>
    <row r="41819" spans="22:26">
      <c r="V41819" s="288"/>
      <c r="W41819" s="287"/>
      <c r="Z41819" s="289"/>
    </row>
    <row r="41820" spans="22:26">
      <c r="V41820" s="288"/>
      <c r="W41820" s="287"/>
      <c r="Z41820" s="289"/>
    </row>
    <row r="41821" spans="22:26">
      <c r="V41821" s="288"/>
      <c r="W41821" s="287"/>
      <c r="Z41821" s="289"/>
    </row>
    <row r="41822" spans="22:26">
      <c r="V41822" s="288"/>
      <c r="W41822" s="287"/>
      <c r="Z41822" s="289"/>
    </row>
    <row r="41823" spans="22:26">
      <c r="V41823" s="288"/>
      <c r="W41823" s="287"/>
      <c r="Z41823" s="289"/>
    </row>
    <row r="41824" spans="22:26">
      <c r="V41824" s="288"/>
      <c r="W41824" s="287"/>
      <c r="Z41824" s="289"/>
    </row>
    <row r="41825" spans="22:26">
      <c r="V41825" s="288"/>
      <c r="W41825" s="287"/>
      <c r="Z41825" s="289"/>
    </row>
    <row r="41826" spans="22:26">
      <c r="V41826" s="288"/>
      <c r="W41826" s="287"/>
      <c r="Z41826" s="289"/>
    </row>
    <row r="41827" spans="22:26">
      <c r="V41827" s="288"/>
      <c r="W41827" s="287"/>
      <c r="Z41827" s="289"/>
    </row>
    <row r="41828" spans="22:26">
      <c r="V41828" s="288"/>
      <c r="W41828" s="287"/>
      <c r="Z41828" s="289"/>
    </row>
    <row r="41829" spans="22:26">
      <c r="V41829" s="288"/>
      <c r="W41829" s="287"/>
      <c r="Z41829" s="289"/>
    </row>
    <row r="41830" spans="22:26">
      <c r="V41830" s="288"/>
      <c r="W41830" s="287"/>
      <c r="Z41830" s="289"/>
    </row>
    <row r="41831" spans="22:26">
      <c r="V41831" s="288"/>
      <c r="W41831" s="287"/>
      <c r="Z41831" s="289"/>
    </row>
    <row r="41832" spans="22:26">
      <c r="V41832" s="288"/>
      <c r="W41832" s="287"/>
      <c r="Z41832" s="289"/>
    </row>
    <row r="41833" spans="22:26">
      <c r="V41833" s="288"/>
      <c r="W41833" s="287"/>
      <c r="Z41833" s="289"/>
    </row>
    <row r="41834" spans="22:26">
      <c r="V41834" s="288"/>
      <c r="W41834" s="287"/>
      <c r="Z41834" s="289"/>
    </row>
    <row r="41835" spans="22:26">
      <c r="V41835" s="288"/>
      <c r="W41835" s="287"/>
      <c r="Z41835" s="289"/>
    </row>
    <row r="41836" spans="22:26">
      <c r="V41836" s="288"/>
      <c r="W41836" s="287"/>
      <c r="Z41836" s="289"/>
    </row>
    <row r="41837" spans="22:26">
      <c r="V41837" s="288"/>
      <c r="W41837" s="287"/>
      <c r="Z41837" s="289"/>
    </row>
    <row r="41838" spans="22:26">
      <c r="V41838" s="288"/>
      <c r="W41838" s="287"/>
      <c r="Z41838" s="289"/>
    </row>
    <row r="41839" spans="22:26">
      <c r="V41839" s="288"/>
      <c r="W41839" s="287"/>
      <c r="Z41839" s="289"/>
    </row>
    <row r="41840" spans="22:26">
      <c r="V41840" s="288"/>
      <c r="W41840" s="287"/>
      <c r="Z41840" s="289"/>
    </row>
    <row r="41841" spans="22:26">
      <c r="V41841" s="288"/>
      <c r="W41841" s="287"/>
      <c r="Z41841" s="289"/>
    </row>
    <row r="41842" spans="22:26">
      <c r="V41842" s="288"/>
      <c r="W41842" s="287"/>
      <c r="Z41842" s="289"/>
    </row>
    <row r="41843" spans="22:26">
      <c r="V41843" s="288"/>
      <c r="W41843" s="287"/>
      <c r="Z41843" s="289"/>
    </row>
    <row r="41844" spans="22:26">
      <c r="V41844" s="288"/>
      <c r="W41844" s="287"/>
      <c r="Z41844" s="289"/>
    </row>
    <row r="41845" spans="22:26">
      <c r="V41845" s="288"/>
      <c r="W41845" s="287"/>
      <c r="Z41845" s="289"/>
    </row>
    <row r="41846" spans="22:26">
      <c r="V41846" s="288"/>
      <c r="W41846" s="287"/>
      <c r="Z41846" s="289"/>
    </row>
    <row r="41847" spans="22:26">
      <c r="V41847" s="288"/>
      <c r="W41847" s="287"/>
      <c r="Z41847" s="289"/>
    </row>
    <row r="41848" spans="22:26">
      <c r="V41848" s="288"/>
      <c r="W41848" s="287"/>
      <c r="Z41848" s="289"/>
    </row>
    <row r="41849" spans="22:26">
      <c r="V41849" s="288"/>
      <c r="W41849" s="287"/>
      <c r="Z41849" s="289"/>
    </row>
    <row r="41850" spans="22:26">
      <c r="V41850" s="288"/>
      <c r="W41850" s="287"/>
      <c r="Z41850" s="289"/>
    </row>
    <row r="41851" spans="22:26">
      <c r="V41851" s="288"/>
      <c r="W41851" s="287"/>
      <c r="Z41851" s="289"/>
    </row>
    <row r="41852" spans="22:26">
      <c r="V41852" s="288"/>
      <c r="W41852" s="287"/>
      <c r="Z41852" s="289"/>
    </row>
    <row r="41853" spans="22:26">
      <c r="V41853" s="288"/>
      <c r="W41853" s="287"/>
      <c r="Z41853" s="289"/>
    </row>
    <row r="41854" spans="22:26">
      <c r="V41854" s="288"/>
      <c r="W41854" s="287"/>
      <c r="Z41854" s="289"/>
    </row>
    <row r="41855" spans="22:26">
      <c r="V41855" s="288"/>
      <c r="W41855" s="287"/>
      <c r="Z41855" s="289"/>
    </row>
    <row r="41856" spans="22:26">
      <c r="V41856" s="288"/>
      <c r="W41856" s="287"/>
      <c r="Z41856" s="289"/>
    </row>
    <row r="41857" spans="22:26">
      <c r="V41857" s="288"/>
      <c r="W41857" s="287"/>
      <c r="Z41857" s="289"/>
    </row>
    <row r="41858" spans="22:26">
      <c r="V41858" s="288"/>
      <c r="W41858" s="287"/>
      <c r="Z41858" s="289"/>
    </row>
    <row r="41859" spans="22:26">
      <c r="V41859" s="288"/>
      <c r="W41859" s="287"/>
      <c r="Z41859" s="289"/>
    </row>
    <row r="41860" spans="22:26">
      <c r="V41860" s="288"/>
      <c r="W41860" s="287"/>
      <c r="Z41860" s="289"/>
    </row>
    <row r="41861" spans="22:26">
      <c r="V41861" s="288"/>
      <c r="W41861" s="287"/>
      <c r="Z41861" s="289"/>
    </row>
    <row r="41862" spans="22:26">
      <c r="V41862" s="288"/>
      <c r="W41862" s="287"/>
      <c r="Z41862" s="289"/>
    </row>
    <row r="41863" spans="22:26">
      <c r="V41863" s="288"/>
      <c r="W41863" s="287"/>
      <c r="Z41863" s="289"/>
    </row>
    <row r="41864" spans="22:26">
      <c r="V41864" s="288"/>
      <c r="W41864" s="287"/>
      <c r="Z41864" s="289"/>
    </row>
    <row r="41865" spans="22:26">
      <c r="V41865" s="288"/>
      <c r="W41865" s="287"/>
      <c r="Z41865" s="289"/>
    </row>
    <row r="41866" spans="22:26">
      <c r="V41866" s="288"/>
      <c r="W41866" s="287"/>
      <c r="Z41866" s="289"/>
    </row>
    <row r="41867" spans="22:26">
      <c r="V41867" s="288"/>
      <c r="W41867" s="287"/>
      <c r="Z41867" s="289"/>
    </row>
    <row r="41868" spans="22:26">
      <c r="V41868" s="288"/>
      <c r="W41868" s="287"/>
      <c r="Z41868" s="289"/>
    </row>
    <row r="41869" spans="22:26">
      <c r="V41869" s="288"/>
      <c r="W41869" s="287"/>
      <c r="Z41869" s="289"/>
    </row>
    <row r="41870" spans="22:26">
      <c r="V41870" s="288"/>
      <c r="W41870" s="287"/>
      <c r="Z41870" s="289"/>
    </row>
    <row r="41871" spans="22:26">
      <c r="V41871" s="288"/>
      <c r="W41871" s="287"/>
      <c r="Z41871" s="289"/>
    </row>
    <row r="41872" spans="22:26">
      <c r="V41872" s="288"/>
      <c r="W41872" s="287"/>
      <c r="Z41872" s="289"/>
    </row>
    <row r="41873" spans="22:26">
      <c r="V41873" s="288"/>
      <c r="W41873" s="287"/>
      <c r="Z41873" s="289"/>
    </row>
    <row r="41874" spans="22:26">
      <c r="V41874" s="288"/>
      <c r="W41874" s="287"/>
      <c r="Z41874" s="289"/>
    </row>
    <row r="41875" spans="22:26">
      <c r="V41875" s="288"/>
      <c r="W41875" s="287"/>
      <c r="Z41875" s="289"/>
    </row>
    <row r="41876" spans="22:26">
      <c r="V41876" s="288"/>
      <c r="W41876" s="287"/>
      <c r="Z41876" s="289"/>
    </row>
    <row r="41877" spans="22:26">
      <c r="V41877" s="288"/>
      <c r="W41877" s="287"/>
      <c r="Z41877" s="289"/>
    </row>
    <row r="41878" spans="22:26">
      <c r="V41878" s="288"/>
      <c r="W41878" s="287"/>
      <c r="Z41878" s="289"/>
    </row>
    <row r="41879" spans="22:26">
      <c r="V41879" s="288"/>
      <c r="W41879" s="287"/>
      <c r="Z41879" s="289"/>
    </row>
    <row r="41880" spans="22:26">
      <c r="V41880" s="288"/>
      <c r="W41880" s="287"/>
      <c r="Z41880" s="289"/>
    </row>
    <row r="41881" spans="22:26">
      <c r="V41881" s="288"/>
      <c r="W41881" s="287"/>
      <c r="Z41881" s="289"/>
    </row>
    <row r="41882" spans="22:26">
      <c r="V41882" s="288"/>
      <c r="W41882" s="287"/>
      <c r="Z41882" s="289"/>
    </row>
    <row r="41883" spans="22:26">
      <c r="V41883" s="288"/>
      <c r="W41883" s="287"/>
      <c r="Z41883" s="289"/>
    </row>
    <row r="41884" spans="22:26">
      <c r="V41884" s="288"/>
      <c r="W41884" s="287"/>
      <c r="Z41884" s="289"/>
    </row>
    <row r="41885" spans="22:26">
      <c r="V41885" s="288"/>
      <c r="W41885" s="287"/>
      <c r="Z41885" s="289"/>
    </row>
    <row r="41886" spans="22:26">
      <c r="V41886" s="288"/>
      <c r="W41886" s="287"/>
      <c r="Z41886" s="289"/>
    </row>
    <row r="41887" spans="22:26">
      <c r="V41887" s="288"/>
      <c r="W41887" s="287"/>
      <c r="Z41887" s="289"/>
    </row>
    <row r="41888" spans="22:26">
      <c r="V41888" s="288"/>
      <c r="W41888" s="287"/>
      <c r="Z41888" s="289"/>
    </row>
    <row r="41889" spans="22:26">
      <c r="V41889" s="288"/>
      <c r="W41889" s="287"/>
      <c r="Z41889" s="289"/>
    </row>
    <row r="41890" spans="22:26">
      <c r="V41890" s="288"/>
      <c r="W41890" s="287"/>
      <c r="Z41890" s="289"/>
    </row>
    <row r="41891" spans="22:26">
      <c r="V41891" s="288"/>
      <c r="W41891" s="287"/>
      <c r="Z41891" s="289"/>
    </row>
    <row r="41892" spans="22:26">
      <c r="V41892" s="288"/>
      <c r="W41892" s="287"/>
      <c r="Z41892" s="289"/>
    </row>
    <row r="41893" spans="22:26">
      <c r="V41893" s="288"/>
      <c r="W41893" s="287"/>
      <c r="Z41893" s="289"/>
    </row>
    <row r="41894" spans="22:26">
      <c r="V41894" s="288"/>
      <c r="W41894" s="287"/>
      <c r="Z41894" s="289"/>
    </row>
    <row r="41895" spans="22:26">
      <c r="V41895" s="288"/>
      <c r="W41895" s="287"/>
      <c r="Z41895" s="289"/>
    </row>
    <row r="41896" spans="22:26">
      <c r="V41896" s="288"/>
      <c r="W41896" s="287"/>
      <c r="Z41896" s="289"/>
    </row>
    <row r="41897" spans="22:26">
      <c r="V41897" s="288"/>
      <c r="W41897" s="287"/>
      <c r="Z41897" s="289"/>
    </row>
    <row r="41898" spans="22:26">
      <c r="V41898" s="288"/>
      <c r="W41898" s="287"/>
      <c r="Z41898" s="289"/>
    </row>
    <row r="41899" spans="22:26">
      <c r="V41899" s="288"/>
      <c r="W41899" s="287"/>
      <c r="Z41899" s="289"/>
    </row>
    <row r="41900" spans="22:26">
      <c r="V41900" s="288"/>
      <c r="W41900" s="287"/>
      <c r="Z41900" s="289"/>
    </row>
    <row r="41901" spans="22:26">
      <c r="V41901" s="288"/>
      <c r="W41901" s="287"/>
      <c r="Z41901" s="289"/>
    </row>
    <row r="41902" spans="22:26">
      <c r="V41902" s="288"/>
      <c r="W41902" s="287"/>
      <c r="Z41902" s="289"/>
    </row>
    <row r="41903" spans="22:26">
      <c r="V41903" s="288"/>
      <c r="W41903" s="287"/>
      <c r="Z41903" s="289"/>
    </row>
    <row r="41904" spans="22:26">
      <c r="V41904" s="288"/>
      <c r="W41904" s="287"/>
      <c r="Z41904" s="289"/>
    </row>
    <row r="41905" spans="22:26">
      <c r="V41905" s="288"/>
      <c r="W41905" s="287"/>
      <c r="Z41905" s="289"/>
    </row>
    <row r="41906" spans="22:26">
      <c r="V41906" s="288"/>
      <c r="W41906" s="287"/>
      <c r="Z41906" s="289"/>
    </row>
    <row r="41907" spans="22:26">
      <c r="V41907" s="288"/>
      <c r="W41907" s="287"/>
      <c r="Z41907" s="289"/>
    </row>
    <row r="41908" spans="22:26">
      <c r="V41908" s="288"/>
      <c r="W41908" s="287"/>
      <c r="Z41908" s="289"/>
    </row>
    <row r="41909" spans="22:26">
      <c r="V41909" s="288"/>
      <c r="W41909" s="287"/>
      <c r="Z41909" s="289"/>
    </row>
    <row r="41910" spans="22:26">
      <c r="V41910" s="288"/>
      <c r="W41910" s="287"/>
      <c r="Z41910" s="289"/>
    </row>
    <row r="41911" spans="22:26">
      <c r="V41911" s="288"/>
      <c r="W41911" s="287"/>
      <c r="Z41911" s="289"/>
    </row>
    <row r="41912" spans="22:26">
      <c r="V41912" s="288"/>
      <c r="W41912" s="287"/>
      <c r="Z41912" s="289"/>
    </row>
    <row r="41913" spans="22:26">
      <c r="V41913" s="288"/>
      <c r="W41913" s="287"/>
      <c r="Z41913" s="289"/>
    </row>
    <row r="41914" spans="22:26">
      <c r="V41914" s="288"/>
      <c r="W41914" s="287"/>
      <c r="Z41914" s="289"/>
    </row>
    <row r="41915" spans="22:26">
      <c r="V41915" s="288"/>
      <c r="W41915" s="287"/>
      <c r="Z41915" s="289"/>
    </row>
    <row r="41916" spans="22:26">
      <c r="V41916" s="288"/>
      <c r="W41916" s="287"/>
      <c r="Z41916" s="289"/>
    </row>
    <row r="41917" spans="22:26">
      <c r="V41917" s="288"/>
      <c r="W41917" s="287"/>
      <c r="Z41917" s="289"/>
    </row>
    <row r="41918" spans="22:26">
      <c r="V41918" s="288"/>
      <c r="W41918" s="287"/>
      <c r="Z41918" s="289"/>
    </row>
    <row r="41919" spans="22:26">
      <c r="V41919" s="288"/>
      <c r="W41919" s="287"/>
      <c r="Z41919" s="289"/>
    </row>
    <row r="41920" spans="22:26">
      <c r="V41920" s="288"/>
      <c r="W41920" s="287"/>
      <c r="Z41920" s="289"/>
    </row>
    <row r="41921" spans="22:26">
      <c r="V41921" s="288"/>
      <c r="W41921" s="287"/>
      <c r="Z41921" s="289"/>
    </row>
    <row r="41922" spans="22:26">
      <c r="V41922" s="288"/>
      <c r="W41922" s="287"/>
      <c r="Z41922" s="289"/>
    </row>
    <row r="41923" spans="22:26">
      <c r="V41923" s="288"/>
      <c r="W41923" s="287"/>
      <c r="Z41923" s="289"/>
    </row>
    <row r="41924" spans="22:26">
      <c r="V41924" s="288"/>
      <c r="W41924" s="287"/>
      <c r="Z41924" s="289"/>
    </row>
    <row r="41925" spans="22:26">
      <c r="V41925" s="288"/>
      <c r="W41925" s="287"/>
      <c r="Z41925" s="289"/>
    </row>
    <row r="41926" spans="22:26">
      <c r="V41926" s="288"/>
      <c r="W41926" s="287"/>
      <c r="Z41926" s="289"/>
    </row>
    <row r="41927" spans="22:26">
      <c r="V41927" s="288"/>
      <c r="W41927" s="287"/>
      <c r="Z41927" s="289"/>
    </row>
    <row r="41928" spans="22:26">
      <c r="V41928" s="288"/>
      <c r="W41928" s="287"/>
      <c r="Z41928" s="289"/>
    </row>
    <row r="41929" spans="22:26">
      <c r="V41929" s="288"/>
      <c r="W41929" s="287"/>
      <c r="Z41929" s="289"/>
    </row>
    <row r="41930" spans="22:26">
      <c r="V41930" s="288"/>
      <c r="W41930" s="287"/>
      <c r="Z41930" s="289"/>
    </row>
    <row r="41931" spans="22:26">
      <c r="V41931" s="288"/>
      <c r="W41931" s="287"/>
      <c r="Z41931" s="289"/>
    </row>
    <row r="41932" spans="22:26">
      <c r="V41932" s="288"/>
      <c r="W41932" s="287"/>
      <c r="Z41932" s="289"/>
    </row>
    <row r="41933" spans="22:26">
      <c r="V41933" s="288"/>
      <c r="W41933" s="287"/>
      <c r="Z41933" s="289"/>
    </row>
    <row r="41934" spans="22:26">
      <c r="V41934" s="288"/>
      <c r="W41934" s="287"/>
      <c r="Z41934" s="289"/>
    </row>
    <row r="41935" spans="22:26">
      <c r="V41935" s="288"/>
      <c r="W41935" s="287"/>
      <c r="Z41935" s="289"/>
    </row>
    <row r="41936" spans="22:26">
      <c r="V41936" s="288"/>
      <c r="W41936" s="287"/>
      <c r="Z41936" s="289"/>
    </row>
    <row r="41937" spans="22:26">
      <c r="V41937" s="288"/>
      <c r="W41937" s="287"/>
      <c r="Z41937" s="289"/>
    </row>
    <row r="41938" spans="22:26">
      <c r="V41938" s="288"/>
      <c r="W41938" s="287"/>
      <c r="Z41938" s="289"/>
    </row>
    <row r="41939" spans="22:26">
      <c r="V41939" s="288"/>
      <c r="W41939" s="287"/>
      <c r="Z41939" s="289"/>
    </row>
    <row r="41940" spans="22:26">
      <c r="V41940" s="288"/>
      <c r="W41940" s="287"/>
      <c r="Z41940" s="289"/>
    </row>
    <row r="41941" spans="22:26">
      <c r="V41941" s="288"/>
      <c r="W41941" s="287"/>
      <c r="Z41941" s="289"/>
    </row>
    <row r="41942" spans="22:26">
      <c r="V41942" s="288"/>
      <c r="W41942" s="287"/>
      <c r="Z41942" s="289"/>
    </row>
    <row r="41943" spans="22:26">
      <c r="V41943" s="288"/>
      <c r="W41943" s="287"/>
      <c r="Z41943" s="289"/>
    </row>
    <row r="41944" spans="22:26">
      <c r="V41944" s="288"/>
      <c r="W41944" s="287"/>
      <c r="Z41944" s="289"/>
    </row>
    <row r="41945" spans="22:26">
      <c r="V41945" s="288"/>
      <c r="W41945" s="287"/>
      <c r="Z41945" s="289"/>
    </row>
    <row r="41946" spans="22:26">
      <c r="V41946" s="288"/>
      <c r="W41946" s="287"/>
      <c r="Z41946" s="289"/>
    </row>
    <row r="41947" spans="22:26">
      <c r="V41947" s="288"/>
      <c r="W41947" s="287"/>
      <c r="Z41947" s="289"/>
    </row>
    <row r="41948" spans="22:26">
      <c r="V41948" s="288"/>
      <c r="W41948" s="287"/>
      <c r="Z41948" s="289"/>
    </row>
    <row r="41949" spans="22:26">
      <c r="V41949" s="288"/>
      <c r="W41949" s="287"/>
      <c r="Z41949" s="289"/>
    </row>
    <row r="41950" spans="22:26">
      <c r="V41950" s="288"/>
      <c r="W41950" s="287"/>
      <c r="Z41950" s="289"/>
    </row>
    <row r="41951" spans="22:26">
      <c r="V41951" s="288"/>
      <c r="W41951" s="287"/>
      <c r="Z41951" s="289"/>
    </row>
    <row r="41952" spans="22:26">
      <c r="V41952" s="288"/>
      <c r="W41952" s="287"/>
      <c r="Z41952" s="289"/>
    </row>
    <row r="41953" spans="22:26">
      <c r="V41953" s="288"/>
      <c r="W41953" s="287"/>
      <c r="Z41953" s="289"/>
    </row>
    <row r="41954" spans="22:26">
      <c r="V41954" s="288"/>
      <c r="W41954" s="287"/>
      <c r="Z41954" s="289"/>
    </row>
    <row r="41955" spans="22:26">
      <c r="V41955" s="288"/>
      <c r="W41955" s="287"/>
      <c r="Z41955" s="289"/>
    </row>
    <row r="41956" spans="22:26">
      <c r="V41956" s="288"/>
      <c r="W41956" s="287"/>
      <c r="Z41956" s="289"/>
    </row>
    <row r="41957" spans="22:26">
      <c r="V41957" s="288"/>
      <c r="W41957" s="287"/>
      <c r="Z41957" s="289"/>
    </row>
    <row r="41958" spans="22:26">
      <c r="V41958" s="288"/>
      <c r="W41958" s="287"/>
      <c r="Z41958" s="289"/>
    </row>
    <row r="41959" spans="22:26">
      <c r="V41959" s="288"/>
      <c r="W41959" s="287"/>
      <c r="Z41959" s="289"/>
    </row>
    <row r="41960" spans="22:26">
      <c r="V41960" s="288"/>
      <c r="W41960" s="287"/>
      <c r="Z41960" s="289"/>
    </row>
    <row r="41961" spans="22:26">
      <c r="V41961" s="288"/>
      <c r="W41961" s="287"/>
      <c r="Z41961" s="289"/>
    </row>
    <row r="41962" spans="22:26">
      <c r="V41962" s="288"/>
      <c r="W41962" s="287"/>
      <c r="Z41962" s="289"/>
    </row>
    <row r="41963" spans="22:26">
      <c r="V41963" s="288"/>
      <c r="W41963" s="287"/>
      <c r="Z41963" s="289"/>
    </row>
    <row r="41964" spans="22:26">
      <c r="V41964" s="288"/>
      <c r="W41964" s="287"/>
      <c r="Z41964" s="289"/>
    </row>
    <row r="41965" spans="22:26">
      <c r="V41965" s="288"/>
      <c r="W41965" s="287"/>
      <c r="Z41965" s="289"/>
    </row>
    <row r="41966" spans="22:26">
      <c r="V41966" s="288"/>
      <c r="W41966" s="287"/>
      <c r="Z41966" s="289"/>
    </row>
    <row r="41967" spans="22:26">
      <c r="V41967" s="288"/>
      <c r="W41967" s="287"/>
      <c r="Z41967" s="289"/>
    </row>
    <row r="41968" spans="22:26">
      <c r="V41968" s="288"/>
      <c r="W41968" s="287"/>
      <c r="Z41968" s="289"/>
    </row>
    <row r="41969" spans="22:26">
      <c r="V41969" s="288"/>
      <c r="W41969" s="287"/>
      <c r="Z41969" s="289"/>
    </row>
    <row r="41970" spans="22:26">
      <c r="V41970" s="288"/>
      <c r="W41970" s="287"/>
      <c r="Z41970" s="289"/>
    </row>
    <row r="41971" spans="22:26">
      <c r="V41971" s="288"/>
      <c r="W41971" s="287"/>
      <c r="Z41971" s="289"/>
    </row>
    <row r="41972" spans="22:26">
      <c r="V41972" s="288"/>
      <c r="W41972" s="287"/>
      <c r="Z41972" s="289"/>
    </row>
    <row r="41973" spans="22:26">
      <c r="V41973" s="288"/>
      <c r="W41973" s="287"/>
      <c r="Z41973" s="289"/>
    </row>
    <row r="41974" spans="22:26">
      <c r="V41974" s="288"/>
      <c r="W41974" s="287"/>
      <c r="Z41974" s="289"/>
    </row>
    <row r="41975" spans="22:26">
      <c r="V41975" s="288"/>
      <c r="W41975" s="287"/>
      <c r="Z41975" s="289"/>
    </row>
    <row r="41976" spans="22:26">
      <c r="V41976" s="288"/>
      <c r="W41976" s="287"/>
      <c r="Z41976" s="289"/>
    </row>
    <row r="41977" spans="22:26">
      <c r="V41977" s="288"/>
      <c r="W41977" s="287"/>
      <c r="Z41977" s="289"/>
    </row>
    <row r="41978" spans="22:26">
      <c r="V41978" s="288"/>
      <c r="W41978" s="287"/>
      <c r="Z41978" s="289"/>
    </row>
    <row r="41979" spans="22:26">
      <c r="V41979" s="288"/>
      <c r="W41979" s="287"/>
      <c r="Z41979" s="289"/>
    </row>
    <row r="41980" spans="22:26">
      <c r="V41980" s="288"/>
      <c r="W41980" s="287"/>
      <c r="Z41980" s="289"/>
    </row>
    <row r="41981" spans="22:26">
      <c r="V41981" s="288"/>
      <c r="W41981" s="287"/>
      <c r="Z41981" s="289"/>
    </row>
    <row r="41982" spans="22:26">
      <c r="V41982" s="288"/>
      <c r="W41982" s="287"/>
      <c r="Z41982" s="289"/>
    </row>
    <row r="41983" spans="22:26">
      <c r="V41983" s="288"/>
      <c r="W41983" s="287"/>
      <c r="Z41983" s="289"/>
    </row>
    <row r="41984" spans="22:26">
      <c r="V41984" s="288"/>
      <c r="W41984" s="287"/>
      <c r="Z41984" s="289"/>
    </row>
    <row r="41985" spans="22:26">
      <c r="V41985" s="288"/>
      <c r="W41985" s="287"/>
      <c r="Z41985" s="289"/>
    </row>
    <row r="41986" spans="22:26">
      <c r="V41986" s="288"/>
      <c r="W41986" s="287"/>
      <c r="Z41986" s="289"/>
    </row>
    <row r="41987" spans="22:26">
      <c r="V41987" s="288"/>
      <c r="W41987" s="287"/>
      <c r="Z41987" s="289"/>
    </row>
    <row r="41988" spans="22:26">
      <c r="V41988" s="288"/>
      <c r="W41988" s="287"/>
      <c r="Z41988" s="289"/>
    </row>
    <row r="41989" spans="22:26">
      <c r="V41989" s="288"/>
      <c r="W41989" s="287"/>
      <c r="Z41989" s="289"/>
    </row>
    <row r="41990" spans="22:26">
      <c r="V41990" s="288"/>
      <c r="W41990" s="287"/>
      <c r="Z41990" s="289"/>
    </row>
    <row r="41991" spans="22:26">
      <c r="V41991" s="288"/>
      <c r="W41991" s="287"/>
      <c r="Z41991" s="289"/>
    </row>
    <row r="41992" spans="22:26">
      <c r="V41992" s="288"/>
      <c r="W41992" s="287"/>
      <c r="Z41992" s="289"/>
    </row>
    <row r="41993" spans="22:26">
      <c r="V41993" s="288"/>
      <c r="W41993" s="287"/>
      <c r="Z41993" s="289"/>
    </row>
    <row r="41994" spans="22:26">
      <c r="V41994" s="288"/>
      <c r="W41994" s="287"/>
      <c r="Z41994" s="289"/>
    </row>
    <row r="41995" spans="22:26">
      <c r="V41995" s="288"/>
      <c r="W41995" s="287"/>
      <c r="Z41995" s="289"/>
    </row>
    <row r="41996" spans="22:26">
      <c r="V41996" s="288"/>
      <c r="W41996" s="287"/>
      <c r="Z41996" s="289"/>
    </row>
    <row r="41997" spans="22:26">
      <c r="V41997" s="288"/>
      <c r="W41997" s="287"/>
      <c r="Z41997" s="289"/>
    </row>
    <row r="41998" spans="22:26">
      <c r="V41998" s="288"/>
      <c r="W41998" s="287"/>
      <c r="Z41998" s="289"/>
    </row>
    <row r="41999" spans="22:26">
      <c r="V41999" s="288"/>
      <c r="W41999" s="287"/>
      <c r="Z41999" s="289"/>
    </row>
    <row r="42000" spans="22:26">
      <c r="V42000" s="288"/>
      <c r="W42000" s="287"/>
      <c r="Z42000" s="289"/>
    </row>
    <row r="42001" spans="22:26">
      <c r="V42001" s="288"/>
      <c r="W42001" s="287"/>
      <c r="Z42001" s="289"/>
    </row>
    <row r="42002" spans="22:26">
      <c r="V42002" s="288"/>
      <c r="W42002" s="287"/>
      <c r="Z42002" s="289"/>
    </row>
    <row r="42003" spans="22:26">
      <c r="V42003" s="288"/>
      <c r="W42003" s="287"/>
      <c r="Z42003" s="289"/>
    </row>
    <row r="42004" spans="22:26">
      <c r="V42004" s="288"/>
      <c r="W42004" s="287"/>
      <c r="Z42004" s="289"/>
    </row>
    <row r="42005" spans="22:26">
      <c r="V42005" s="288"/>
      <c r="W42005" s="287"/>
      <c r="Z42005" s="289"/>
    </row>
    <row r="42006" spans="22:26">
      <c r="V42006" s="288"/>
      <c r="W42006" s="287"/>
      <c r="Z42006" s="289"/>
    </row>
    <row r="42007" spans="22:26">
      <c r="V42007" s="288"/>
      <c r="W42007" s="287"/>
      <c r="Z42007" s="289"/>
    </row>
    <row r="42008" spans="22:26">
      <c r="V42008" s="288"/>
      <c r="W42008" s="287"/>
      <c r="Z42008" s="289"/>
    </row>
    <row r="42009" spans="22:26">
      <c r="V42009" s="288"/>
      <c r="W42009" s="287"/>
      <c r="Z42009" s="289"/>
    </row>
    <row r="42010" spans="22:26">
      <c r="V42010" s="288"/>
      <c r="W42010" s="287"/>
      <c r="Z42010" s="289"/>
    </row>
    <row r="42011" spans="22:26">
      <c r="V42011" s="288"/>
      <c r="W42011" s="287"/>
      <c r="Z42011" s="289"/>
    </row>
    <row r="42012" spans="22:26">
      <c r="V42012" s="288"/>
      <c r="W42012" s="287"/>
      <c r="Z42012" s="289"/>
    </row>
    <row r="42013" spans="22:26">
      <c r="V42013" s="288"/>
      <c r="W42013" s="287"/>
      <c r="Z42013" s="289"/>
    </row>
    <row r="42014" spans="22:26">
      <c r="V42014" s="288"/>
      <c r="W42014" s="287"/>
      <c r="Z42014" s="289"/>
    </row>
    <row r="42015" spans="22:26">
      <c r="V42015" s="288"/>
      <c r="W42015" s="287"/>
      <c r="Z42015" s="289"/>
    </row>
    <row r="42016" spans="22:26">
      <c r="V42016" s="288"/>
      <c r="W42016" s="287"/>
      <c r="Z42016" s="289"/>
    </row>
    <row r="42017" spans="22:26">
      <c r="V42017" s="288"/>
      <c r="W42017" s="287"/>
      <c r="Z42017" s="289"/>
    </row>
    <row r="42018" spans="22:26">
      <c r="V42018" s="288"/>
      <c r="W42018" s="287"/>
      <c r="Z42018" s="289"/>
    </row>
    <row r="42019" spans="22:26">
      <c r="V42019" s="288"/>
      <c r="W42019" s="287"/>
      <c r="Z42019" s="289"/>
    </row>
    <row r="42020" spans="22:26">
      <c r="V42020" s="288"/>
      <c r="W42020" s="287"/>
      <c r="Z42020" s="289"/>
    </row>
    <row r="42021" spans="22:26">
      <c r="V42021" s="288"/>
      <c r="W42021" s="287"/>
      <c r="Z42021" s="289"/>
    </row>
    <row r="42022" spans="22:26">
      <c r="V42022" s="288"/>
      <c r="W42022" s="287"/>
      <c r="Z42022" s="289"/>
    </row>
    <row r="42023" spans="22:26">
      <c r="V42023" s="288"/>
      <c r="W42023" s="287"/>
      <c r="Z42023" s="289"/>
    </row>
    <row r="42024" spans="22:26">
      <c r="V42024" s="288"/>
      <c r="W42024" s="287"/>
      <c r="Z42024" s="289"/>
    </row>
    <row r="42025" spans="22:26">
      <c r="V42025" s="288"/>
      <c r="W42025" s="287"/>
      <c r="Z42025" s="289"/>
    </row>
    <row r="42026" spans="22:26">
      <c r="V42026" s="288"/>
      <c r="W42026" s="287"/>
      <c r="Z42026" s="289"/>
    </row>
    <row r="42027" spans="22:26">
      <c r="V42027" s="288"/>
      <c r="W42027" s="287"/>
      <c r="Z42027" s="289"/>
    </row>
    <row r="42028" spans="22:26">
      <c r="V42028" s="288"/>
      <c r="W42028" s="287"/>
      <c r="Z42028" s="289"/>
    </row>
    <row r="42029" spans="22:26">
      <c r="V42029" s="288"/>
      <c r="W42029" s="287"/>
      <c r="Z42029" s="289"/>
    </row>
    <row r="42030" spans="22:26">
      <c r="V42030" s="288"/>
      <c r="W42030" s="287"/>
      <c r="Z42030" s="289"/>
    </row>
    <row r="42031" spans="22:26">
      <c r="V42031" s="288"/>
      <c r="W42031" s="287"/>
      <c r="Z42031" s="289"/>
    </row>
    <row r="42032" spans="22:26">
      <c r="V42032" s="288"/>
      <c r="W42032" s="287"/>
      <c r="Z42032" s="289"/>
    </row>
    <row r="42033" spans="22:26">
      <c r="V42033" s="288"/>
      <c r="W42033" s="287"/>
      <c r="Z42033" s="289"/>
    </row>
    <row r="42034" spans="22:26">
      <c r="V42034" s="288"/>
      <c r="W42034" s="287"/>
      <c r="Z42034" s="289"/>
    </row>
    <row r="42035" spans="22:26">
      <c r="V42035" s="288"/>
      <c r="W42035" s="287"/>
      <c r="Z42035" s="289"/>
    </row>
    <row r="42036" spans="22:26">
      <c r="V42036" s="288"/>
      <c r="W42036" s="287"/>
      <c r="Z42036" s="289"/>
    </row>
    <row r="42037" spans="22:26">
      <c r="V42037" s="288"/>
      <c r="W42037" s="287"/>
      <c r="Z42037" s="289"/>
    </row>
    <row r="42038" spans="22:26">
      <c r="V42038" s="288"/>
      <c r="W42038" s="287"/>
      <c r="Z42038" s="289"/>
    </row>
    <row r="42039" spans="22:26">
      <c r="V42039" s="288"/>
      <c r="W42039" s="287"/>
      <c r="Z42039" s="289"/>
    </row>
    <row r="42040" spans="22:26">
      <c r="V42040" s="288"/>
      <c r="W42040" s="287"/>
      <c r="Z42040" s="289"/>
    </row>
    <row r="42041" spans="22:26">
      <c r="V42041" s="288"/>
      <c r="W42041" s="287"/>
      <c r="Z42041" s="289"/>
    </row>
    <row r="42042" spans="22:26">
      <c r="V42042" s="288"/>
      <c r="W42042" s="287"/>
      <c r="Z42042" s="289"/>
    </row>
    <row r="42043" spans="22:26">
      <c r="V42043" s="288"/>
      <c r="W42043" s="287"/>
      <c r="Z42043" s="289"/>
    </row>
    <row r="42044" spans="22:26">
      <c r="V42044" s="288"/>
      <c r="W42044" s="287"/>
      <c r="Z42044" s="289"/>
    </row>
    <row r="42045" spans="22:26">
      <c r="V42045" s="288"/>
      <c r="W42045" s="287"/>
      <c r="Z42045" s="289"/>
    </row>
    <row r="42046" spans="22:26">
      <c r="V42046" s="288"/>
      <c r="W42046" s="287"/>
      <c r="Z42046" s="289"/>
    </row>
    <row r="42047" spans="22:26">
      <c r="V42047" s="288"/>
      <c r="W42047" s="287"/>
      <c r="Z42047" s="289"/>
    </row>
    <row r="42048" spans="22:26">
      <c r="V42048" s="288"/>
      <c r="W42048" s="287"/>
      <c r="Z42048" s="289"/>
    </row>
    <row r="42049" spans="22:26">
      <c r="V42049" s="288"/>
      <c r="W42049" s="287"/>
      <c r="Z42049" s="289"/>
    </row>
    <row r="42050" spans="22:26">
      <c r="V42050" s="288"/>
      <c r="W42050" s="287"/>
      <c r="Z42050" s="289"/>
    </row>
    <row r="42051" spans="22:26">
      <c r="V42051" s="288"/>
      <c r="W42051" s="287"/>
      <c r="Z42051" s="289"/>
    </row>
    <row r="42052" spans="22:26">
      <c r="V42052" s="288"/>
      <c r="W42052" s="287"/>
      <c r="Z42052" s="289"/>
    </row>
    <row r="42053" spans="22:26">
      <c r="V42053" s="288"/>
      <c r="W42053" s="287"/>
      <c r="Z42053" s="289"/>
    </row>
    <row r="42054" spans="22:26">
      <c r="V42054" s="288"/>
      <c r="W42054" s="287"/>
      <c r="Z42054" s="289"/>
    </row>
    <row r="42055" spans="22:26">
      <c r="V42055" s="288"/>
      <c r="W42055" s="287"/>
      <c r="Z42055" s="289"/>
    </row>
    <row r="42056" spans="22:26">
      <c r="V42056" s="288"/>
      <c r="W42056" s="287"/>
      <c r="Z42056" s="289"/>
    </row>
    <row r="42057" spans="22:26">
      <c r="V42057" s="288"/>
      <c r="W42057" s="287"/>
      <c r="Z42057" s="289"/>
    </row>
    <row r="42058" spans="22:26">
      <c r="V42058" s="288"/>
      <c r="W42058" s="287"/>
      <c r="Z42058" s="289"/>
    </row>
    <row r="42059" spans="22:26">
      <c r="V42059" s="288"/>
      <c r="W42059" s="287"/>
      <c r="Z42059" s="289"/>
    </row>
    <row r="42060" spans="22:26">
      <c r="V42060" s="288"/>
      <c r="W42060" s="287"/>
      <c r="Z42060" s="289"/>
    </row>
    <row r="42061" spans="22:26">
      <c r="V42061" s="288"/>
      <c r="W42061" s="287"/>
      <c r="Z42061" s="289"/>
    </row>
    <row r="42062" spans="22:26">
      <c r="V42062" s="288"/>
      <c r="W42062" s="287"/>
      <c r="Z42062" s="289"/>
    </row>
    <row r="42063" spans="22:26">
      <c r="V42063" s="288"/>
      <c r="W42063" s="287"/>
      <c r="Z42063" s="289"/>
    </row>
    <row r="42064" spans="22:26">
      <c r="V42064" s="288"/>
      <c r="W42064" s="287"/>
      <c r="Z42064" s="289"/>
    </row>
    <row r="42065" spans="22:26">
      <c r="V42065" s="288"/>
      <c r="W42065" s="287"/>
      <c r="Z42065" s="289"/>
    </row>
    <row r="42066" spans="22:26">
      <c r="V42066" s="288"/>
      <c r="W42066" s="287"/>
      <c r="Z42066" s="289"/>
    </row>
    <row r="42067" spans="22:26">
      <c r="V42067" s="288"/>
      <c r="W42067" s="287"/>
      <c r="Z42067" s="289"/>
    </row>
    <row r="42068" spans="22:26">
      <c r="V42068" s="288"/>
      <c r="W42068" s="287"/>
      <c r="Z42068" s="289"/>
    </row>
    <row r="42069" spans="22:26">
      <c r="V42069" s="288"/>
      <c r="W42069" s="287"/>
      <c r="Z42069" s="289"/>
    </row>
    <row r="42070" spans="22:26">
      <c r="V42070" s="288"/>
      <c r="W42070" s="287"/>
      <c r="Z42070" s="289"/>
    </row>
    <row r="42071" spans="22:26">
      <c r="V42071" s="288"/>
      <c r="W42071" s="287"/>
      <c r="Z42071" s="289"/>
    </row>
    <row r="42072" spans="22:26">
      <c r="V42072" s="288"/>
      <c r="W42072" s="287"/>
      <c r="Z42072" s="289"/>
    </row>
    <row r="42073" spans="22:26">
      <c r="V42073" s="288"/>
      <c r="W42073" s="287"/>
      <c r="Z42073" s="289"/>
    </row>
    <row r="42074" spans="22:26">
      <c r="V42074" s="288"/>
      <c r="W42074" s="287"/>
      <c r="Z42074" s="289"/>
    </row>
    <row r="42075" spans="22:26">
      <c r="V42075" s="288"/>
      <c r="W42075" s="287"/>
      <c r="Z42075" s="289"/>
    </row>
    <row r="42076" spans="22:26">
      <c r="V42076" s="288"/>
      <c r="W42076" s="287"/>
      <c r="Z42076" s="289"/>
    </row>
    <row r="42077" spans="22:26">
      <c r="V42077" s="288"/>
      <c r="W42077" s="287"/>
      <c r="Z42077" s="289"/>
    </row>
    <row r="42078" spans="22:26">
      <c r="V42078" s="288"/>
      <c r="W42078" s="287"/>
      <c r="Z42078" s="289"/>
    </row>
    <row r="42079" spans="22:26">
      <c r="V42079" s="288"/>
      <c r="W42079" s="287"/>
      <c r="Z42079" s="289"/>
    </row>
    <row r="42080" spans="22:26">
      <c r="V42080" s="288"/>
      <c r="W42080" s="287"/>
      <c r="Z42080" s="289"/>
    </row>
    <row r="42081" spans="22:26">
      <c r="V42081" s="288"/>
      <c r="W42081" s="287"/>
      <c r="Z42081" s="289"/>
    </row>
    <row r="42082" spans="22:26">
      <c r="V42082" s="288"/>
      <c r="W42082" s="287"/>
      <c r="Z42082" s="289"/>
    </row>
    <row r="42083" spans="22:26">
      <c r="V42083" s="288"/>
      <c r="W42083" s="287"/>
      <c r="Z42083" s="289"/>
    </row>
    <row r="42084" spans="22:26">
      <c r="V42084" s="288"/>
      <c r="W42084" s="287"/>
      <c r="Z42084" s="289"/>
    </row>
    <row r="42085" spans="22:26">
      <c r="V42085" s="288"/>
      <c r="W42085" s="287"/>
      <c r="Z42085" s="289"/>
    </row>
    <row r="42086" spans="22:26">
      <c r="V42086" s="288"/>
      <c r="W42086" s="287"/>
      <c r="Z42086" s="289"/>
    </row>
    <row r="42087" spans="22:26">
      <c r="V42087" s="288"/>
      <c r="W42087" s="287"/>
      <c r="Z42087" s="289"/>
    </row>
    <row r="42088" spans="22:26">
      <c r="V42088" s="288"/>
      <c r="W42088" s="287"/>
      <c r="Z42088" s="289"/>
    </row>
    <row r="42089" spans="22:26">
      <c r="V42089" s="288"/>
      <c r="W42089" s="287"/>
      <c r="Z42089" s="289"/>
    </row>
    <row r="42090" spans="22:26">
      <c r="V42090" s="288"/>
      <c r="W42090" s="287"/>
      <c r="Z42090" s="289"/>
    </row>
    <row r="42091" spans="22:26">
      <c r="V42091" s="288"/>
      <c r="W42091" s="287"/>
      <c r="Z42091" s="289"/>
    </row>
    <row r="42092" spans="22:26">
      <c r="V42092" s="288"/>
      <c r="W42092" s="287"/>
      <c r="Z42092" s="289"/>
    </row>
    <row r="42093" spans="22:26">
      <c r="V42093" s="288"/>
      <c r="W42093" s="287"/>
      <c r="Z42093" s="289"/>
    </row>
    <row r="42094" spans="22:26">
      <c r="V42094" s="288"/>
      <c r="W42094" s="287"/>
      <c r="Z42094" s="289"/>
    </row>
    <row r="42095" spans="22:26">
      <c r="V42095" s="288"/>
      <c r="W42095" s="287"/>
      <c r="Z42095" s="289"/>
    </row>
    <row r="42096" spans="22:26">
      <c r="V42096" s="288"/>
      <c r="W42096" s="287"/>
      <c r="Z42096" s="289"/>
    </row>
    <row r="42097" spans="22:26">
      <c r="V42097" s="288"/>
      <c r="W42097" s="287"/>
      <c r="Z42097" s="289"/>
    </row>
    <row r="42098" spans="22:26">
      <c r="V42098" s="288"/>
      <c r="W42098" s="287"/>
      <c r="Z42098" s="289"/>
    </row>
    <row r="42099" spans="22:26">
      <c r="V42099" s="288"/>
      <c r="W42099" s="287"/>
      <c r="Z42099" s="289"/>
    </row>
    <row r="42100" spans="22:26">
      <c r="V42100" s="288"/>
      <c r="W42100" s="287"/>
      <c r="Z42100" s="289"/>
    </row>
    <row r="42101" spans="22:26">
      <c r="V42101" s="288"/>
      <c r="W42101" s="287"/>
      <c r="Z42101" s="289"/>
    </row>
    <row r="42102" spans="22:26">
      <c r="V42102" s="288"/>
      <c r="W42102" s="287"/>
      <c r="Z42102" s="289"/>
    </row>
    <row r="42103" spans="22:26">
      <c r="V42103" s="288"/>
      <c r="W42103" s="287"/>
      <c r="Z42103" s="289"/>
    </row>
    <row r="42104" spans="22:26">
      <c r="V42104" s="288"/>
      <c r="W42104" s="287"/>
      <c r="Z42104" s="289"/>
    </row>
    <row r="42105" spans="22:26">
      <c r="V42105" s="288"/>
      <c r="W42105" s="287"/>
      <c r="Z42105" s="289"/>
    </row>
    <row r="42106" spans="22:26">
      <c r="V42106" s="288"/>
      <c r="W42106" s="287"/>
      <c r="Z42106" s="289"/>
    </row>
    <row r="42107" spans="22:26">
      <c r="V42107" s="288"/>
      <c r="W42107" s="287"/>
      <c r="Z42107" s="289"/>
    </row>
    <row r="42108" spans="22:26">
      <c r="V42108" s="288"/>
      <c r="W42108" s="287"/>
      <c r="Z42108" s="289"/>
    </row>
    <row r="42109" spans="22:26">
      <c r="V42109" s="288"/>
      <c r="W42109" s="287"/>
      <c r="Z42109" s="289"/>
    </row>
    <row r="42110" spans="22:26">
      <c r="V42110" s="288"/>
      <c r="W42110" s="287"/>
      <c r="Z42110" s="289"/>
    </row>
    <row r="42111" spans="22:26">
      <c r="V42111" s="288"/>
      <c r="W42111" s="287"/>
      <c r="Z42111" s="289"/>
    </row>
    <row r="42112" spans="22:26">
      <c r="V42112" s="288"/>
      <c r="W42112" s="287"/>
      <c r="Z42112" s="289"/>
    </row>
    <row r="42113" spans="22:26">
      <c r="V42113" s="288"/>
      <c r="W42113" s="287"/>
      <c r="Z42113" s="289"/>
    </row>
    <row r="42114" spans="22:26">
      <c r="V42114" s="288"/>
      <c r="W42114" s="287"/>
      <c r="Z42114" s="289"/>
    </row>
    <row r="42115" spans="22:26">
      <c r="V42115" s="288"/>
      <c r="W42115" s="287"/>
      <c r="Z42115" s="289"/>
    </row>
    <row r="42116" spans="22:26">
      <c r="V42116" s="288"/>
      <c r="W42116" s="287"/>
      <c r="Z42116" s="289"/>
    </row>
    <row r="42117" spans="22:26">
      <c r="V42117" s="288"/>
      <c r="W42117" s="287"/>
      <c r="Z42117" s="289"/>
    </row>
    <row r="42118" spans="22:26">
      <c r="V42118" s="288"/>
      <c r="W42118" s="287"/>
      <c r="Z42118" s="289"/>
    </row>
    <row r="42119" spans="22:26">
      <c r="V42119" s="288"/>
      <c r="W42119" s="287"/>
      <c r="Z42119" s="289"/>
    </row>
    <row r="42120" spans="22:26">
      <c r="V42120" s="288"/>
      <c r="W42120" s="287"/>
      <c r="Z42120" s="289"/>
    </row>
    <row r="42121" spans="22:26">
      <c r="V42121" s="288"/>
      <c r="W42121" s="287"/>
      <c r="Z42121" s="289"/>
    </row>
    <row r="42122" spans="22:26">
      <c r="V42122" s="288"/>
      <c r="W42122" s="287"/>
      <c r="Z42122" s="289"/>
    </row>
    <row r="42123" spans="22:26">
      <c r="V42123" s="288"/>
      <c r="W42123" s="287"/>
      <c r="Z42123" s="289"/>
    </row>
    <row r="42124" spans="22:26">
      <c r="V42124" s="288"/>
      <c r="W42124" s="287"/>
      <c r="Z42124" s="289"/>
    </row>
    <row r="42125" spans="22:26">
      <c r="V42125" s="288"/>
      <c r="W42125" s="287"/>
      <c r="Z42125" s="289"/>
    </row>
    <row r="42126" spans="22:26">
      <c r="V42126" s="288"/>
      <c r="W42126" s="287"/>
      <c r="Z42126" s="289"/>
    </row>
    <row r="42127" spans="22:26">
      <c r="V42127" s="288"/>
      <c r="W42127" s="287"/>
      <c r="Z42127" s="289"/>
    </row>
    <row r="42128" spans="22:26">
      <c r="V42128" s="288"/>
      <c r="W42128" s="287"/>
      <c r="Z42128" s="289"/>
    </row>
    <row r="42129" spans="22:26">
      <c r="V42129" s="288"/>
      <c r="W42129" s="287"/>
      <c r="Z42129" s="289"/>
    </row>
    <row r="42130" spans="22:26">
      <c r="V42130" s="288"/>
      <c r="W42130" s="287"/>
      <c r="Z42130" s="289"/>
    </row>
    <row r="42131" spans="22:26">
      <c r="V42131" s="288"/>
      <c r="W42131" s="287"/>
      <c r="Z42131" s="289"/>
    </row>
    <row r="42132" spans="22:26">
      <c r="V42132" s="288"/>
      <c r="W42132" s="287"/>
      <c r="Z42132" s="289"/>
    </row>
    <row r="42133" spans="22:26">
      <c r="V42133" s="288"/>
      <c r="W42133" s="287"/>
      <c r="Z42133" s="289"/>
    </row>
    <row r="42134" spans="22:26">
      <c r="V42134" s="288"/>
      <c r="W42134" s="287"/>
      <c r="Z42134" s="289"/>
    </row>
    <row r="42135" spans="22:26">
      <c r="V42135" s="288"/>
      <c r="W42135" s="287"/>
      <c r="Z42135" s="289"/>
    </row>
    <row r="42136" spans="22:26">
      <c r="V42136" s="288"/>
      <c r="W42136" s="287"/>
      <c r="Z42136" s="289"/>
    </row>
    <row r="42137" spans="22:26">
      <c r="V42137" s="288"/>
      <c r="W42137" s="287"/>
      <c r="Z42137" s="289"/>
    </row>
    <row r="42138" spans="22:26">
      <c r="V42138" s="288"/>
      <c r="W42138" s="287"/>
      <c r="Z42138" s="289"/>
    </row>
    <row r="42139" spans="22:26">
      <c r="V42139" s="288"/>
      <c r="W42139" s="287"/>
      <c r="Z42139" s="289"/>
    </row>
    <row r="42140" spans="22:26">
      <c r="V42140" s="288"/>
      <c r="W42140" s="287"/>
      <c r="Z42140" s="289"/>
    </row>
    <row r="42141" spans="22:26">
      <c r="V42141" s="288"/>
      <c r="W42141" s="287"/>
      <c r="Z42141" s="289"/>
    </row>
    <row r="42142" spans="22:26">
      <c r="V42142" s="288"/>
      <c r="W42142" s="287"/>
      <c r="Z42142" s="289"/>
    </row>
    <row r="42143" spans="22:26">
      <c r="V42143" s="288"/>
      <c r="W42143" s="287"/>
      <c r="Z42143" s="289"/>
    </row>
    <row r="42144" spans="22:26">
      <c r="V42144" s="288"/>
      <c r="W42144" s="287"/>
      <c r="Z42144" s="289"/>
    </row>
    <row r="42145" spans="22:26">
      <c r="V42145" s="288"/>
      <c r="W42145" s="287"/>
      <c r="Z42145" s="289"/>
    </row>
    <row r="42146" spans="22:26">
      <c r="V42146" s="288"/>
      <c r="W42146" s="287"/>
      <c r="Z42146" s="289"/>
    </row>
    <row r="42147" spans="22:26">
      <c r="V42147" s="288"/>
      <c r="W42147" s="287"/>
      <c r="Z42147" s="289"/>
    </row>
    <row r="42148" spans="22:26">
      <c r="V42148" s="288"/>
      <c r="W42148" s="287"/>
      <c r="Z42148" s="289"/>
    </row>
    <row r="42149" spans="22:26">
      <c r="V42149" s="288"/>
      <c r="W42149" s="287"/>
      <c r="Z42149" s="289"/>
    </row>
    <row r="42150" spans="22:26">
      <c r="V42150" s="288"/>
      <c r="W42150" s="287"/>
      <c r="Z42150" s="289"/>
    </row>
    <row r="42151" spans="22:26">
      <c r="V42151" s="288"/>
      <c r="W42151" s="287"/>
      <c r="Z42151" s="289"/>
    </row>
    <row r="42152" spans="22:26">
      <c r="V42152" s="288"/>
      <c r="W42152" s="287"/>
      <c r="Z42152" s="289"/>
    </row>
    <row r="42153" spans="22:26">
      <c r="V42153" s="288"/>
      <c r="W42153" s="287"/>
      <c r="Z42153" s="289"/>
    </row>
    <row r="42154" spans="22:26">
      <c r="V42154" s="288"/>
      <c r="W42154" s="287"/>
      <c r="Z42154" s="289"/>
    </row>
    <row r="42155" spans="22:26">
      <c r="V42155" s="288"/>
      <c r="W42155" s="287"/>
      <c r="Z42155" s="289"/>
    </row>
    <row r="42156" spans="22:26">
      <c r="V42156" s="288"/>
      <c r="W42156" s="287"/>
      <c r="Z42156" s="289"/>
    </row>
    <row r="42157" spans="22:26">
      <c r="V42157" s="288"/>
      <c r="W42157" s="287"/>
      <c r="Z42157" s="289"/>
    </row>
    <row r="42158" spans="22:26">
      <c r="V42158" s="288"/>
      <c r="W42158" s="287"/>
      <c r="Z42158" s="289"/>
    </row>
    <row r="42159" spans="22:26">
      <c r="V42159" s="288"/>
      <c r="W42159" s="287"/>
      <c r="Z42159" s="289"/>
    </row>
    <row r="42160" spans="22:26">
      <c r="V42160" s="288"/>
      <c r="W42160" s="287"/>
      <c r="Z42160" s="289"/>
    </row>
    <row r="42161" spans="22:26">
      <c r="V42161" s="288"/>
      <c r="W42161" s="287"/>
      <c r="Z42161" s="289"/>
    </row>
    <row r="42162" spans="22:26">
      <c r="V42162" s="288"/>
      <c r="W42162" s="287"/>
      <c r="Z42162" s="289"/>
    </row>
    <row r="42163" spans="22:26">
      <c r="V42163" s="288"/>
      <c r="W42163" s="287"/>
      <c r="Z42163" s="289"/>
    </row>
    <row r="42164" spans="22:26">
      <c r="V42164" s="288"/>
      <c r="W42164" s="287"/>
      <c r="Z42164" s="289"/>
    </row>
    <row r="42165" spans="22:26">
      <c r="V42165" s="288"/>
      <c r="W42165" s="287"/>
      <c r="Z42165" s="289"/>
    </row>
    <row r="42166" spans="22:26">
      <c r="V42166" s="288"/>
      <c r="W42166" s="287"/>
      <c r="Z42166" s="289"/>
    </row>
    <row r="42167" spans="22:26">
      <c r="V42167" s="288"/>
      <c r="W42167" s="287"/>
      <c r="Z42167" s="289"/>
    </row>
    <row r="42168" spans="22:26">
      <c r="V42168" s="288"/>
      <c r="W42168" s="287"/>
      <c r="Z42168" s="289"/>
    </row>
    <row r="42169" spans="22:26">
      <c r="V42169" s="288"/>
      <c r="W42169" s="287"/>
      <c r="Z42169" s="289"/>
    </row>
    <row r="42170" spans="22:26">
      <c r="V42170" s="288"/>
      <c r="W42170" s="287"/>
      <c r="Z42170" s="289"/>
    </row>
    <row r="42171" spans="22:26">
      <c r="V42171" s="288"/>
      <c r="W42171" s="287"/>
      <c r="Z42171" s="289"/>
    </row>
    <row r="42172" spans="22:26">
      <c r="V42172" s="288"/>
      <c r="W42172" s="287"/>
      <c r="Z42172" s="289"/>
    </row>
    <row r="42173" spans="22:26">
      <c r="V42173" s="288"/>
      <c r="W42173" s="287"/>
      <c r="Z42173" s="289"/>
    </row>
    <row r="42174" spans="22:26">
      <c r="V42174" s="288"/>
      <c r="W42174" s="287"/>
      <c r="Z42174" s="289"/>
    </row>
    <row r="42175" spans="22:26">
      <c r="V42175" s="288"/>
      <c r="W42175" s="287"/>
      <c r="Z42175" s="289"/>
    </row>
    <row r="42176" spans="22:26">
      <c r="V42176" s="288"/>
      <c r="W42176" s="287"/>
      <c r="Z42176" s="289"/>
    </row>
    <row r="42177" spans="22:26">
      <c r="V42177" s="288"/>
      <c r="W42177" s="287"/>
      <c r="Z42177" s="289"/>
    </row>
    <row r="42178" spans="22:26">
      <c r="V42178" s="288"/>
      <c r="W42178" s="287"/>
      <c r="Z42178" s="289"/>
    </row>
    <row r="42179" spans="22:26">
      <c r="V42179" s="288"/>
      <c r="W42179" s="287"/>
      <c r="Z42179" s="289"/>
    </row>
    <row r="42180" spans="22:26">
      <c r="V42180" s="288"/>
      <c r="W42180" s="287"/>
      <c r="Z42180" s="289"/>
    </row>
    <row r="42181" spans="22:26">
      <c r="V42181" s="288"/>
      <c r="W42181" s="287"/>
      <c r="Z42181" s="289"/>
    </row>
    <row r="42182" spans="22:26">
      <c r="V42182" s="288"/>
      <c r="W42182" s="287"/>
      <c r="Z42182" s="289"/>
    </row>
    <row r="42183" spans="22:26">
      <c r="V42183" s="288"/>
      <c r="W42183" s="287"/>
      <c r="Z42183" s="289"/>
    </row>
    <row r="42184" spans="22:26">
      <c r="V42184" s="288"/>
      <c r="W42184" s="287"/>
      <c r="Z42184" s="289"/>
    </row>
    <row r="42185" spans="22:26">
      <c r="V42185" s="288"/>
      <c r="W42185" s="287"/>
      <c r="Z42185" s="289"/>
    </row>
    <row r="42186" spans="22:26">
      <c r="V42186" s="288"/>
      <c r="W42186" s="287"/>
      <c r="Z42186" s="289"/>
    </row>
    <row r="42187" spans="22:26">
      <c r="V42187" s="288"/>
      <c r="W42187" s="287"/>
      <c r="Z42187" s="289"/>
    </row>
    <row r="42188" spans="22:26">
      <c r="V42188" s="288"/>
      <c r="W42188" s="287"/>
      <c r="Z42188" s="289"/>
    </row>
    <row r="42189" spans="22:26">
      <c r="V42189" s="288"/>
      <c r="W42189" s="287"/>
      <c r="Z42189" s="289"/>
    </row>
    <row r="42190" spans="22:26">
      <c r="V42190" s="288"/>
      <c r="W42190" s="287"/>
      <c r="Z42190" s="289"/>
    </row>
    <row r="42191" spans="22:26">
      <c r="V42191" s="288"/>
      <c r="W42191" s="287"/>
      <c r="Z42191" s="289"/>
    </row>
    <row r="42192" spans="22:26">
      <c r="V42192" s="288"/>
      <c r="W42192" s="287"/>
      <c r="Z42192" s="289"/>
    </row>
    <row r="42193" spans="22:26">
      <c r="V42193" s="288"/>
      <c r="W42193" s="287"/>
      <c r="Z42193" s="289"/>
    </row>
    <row r="42194" spans="22:26">
      <c r="V42194" s="288"/>
      <c r="W42194" s="287"/>
      <c r="Z42194" s="289"/>
    </row>
    <row r="42195" spans="22:26">
      <c r="V42195" s="288"/>
      <c r="W42195" s="287"/>
      <c r="Z42195" s="289"/>
    </row>
    <row r="42196" spans="22:26">
      <c r="V42196" s="288"/>
      <c r="W42196" s="287"/>
      <c r="Z42196" s="289"/>
    </row>
    <row r="42197" spans="22:26">
      <c r="V42197" s="288"/>
      <c r="W42197" s="287"/>
      <c r="Z42197" s="289"/>
    </row>
    <row r="42198" spans="22:26">
      <c r="V42198" s="288"/>
      <c r="W42198" s="287"/>
      <c r="Z42198" s="289"/>
    </row>
    <row r="42199" spans="22:26">
      <c r="V42199" s="288"/>
      <c r="W42199" s="287"/>
      <c r="Z42199" s="289"/>
    </row>
    <row r="42200" spans="22:26">
      <c r="V42200" s="288"/>
      <c r="W42200" s="287"/>
      <c r="Z42200" s="289"/>
    </row>
    <row r="42201" spans="22:26">
      <c r="V42201" s="288"/>
      <c r="W42201" s="287"/>
      <c r="Z42201" s="289"/>
    </row>
    <row r="42202" spans="22:26">
      <c r="V42202" s="288"/>
      <c r="W42202" s="287"/>
      <c r="Z42202" s="289"/>
    </row>
    <row r="42203" spans="22:26">
      <c r="V42203" s="288"/>
      <c r="W42203" s="287"/>
      <c r="Z42203" s="289"/>
    </row>
    <row r="42204" spans="22:26">
      <c r="V42204" s="288"/>
      <c r="W42204" s="287"/>
      <c r="Z42204" s="289"/>
    </row>
    <row r="42205" spans="22:26">
      <c r="V42205" s="288"/>
      <c r="W42205" s="287"/>
      <c r="Z42205" s="289"/>
    </row>
    <row r="42206" spans="22:26">
      <c r="V42206" s="288"/>
      <c r="W42206" s="287"/>
      <c r="Z42206" s="289"/>
    </row>
    <row r="42207" spans="22:26">
      <c r="V42207" s="288"/>
      <c r="W42207" s="287"/>
      <c r="Z42207" s="289"/>
    </row>
    <row r="42208" spans="22:26">
      <c r="V42208" s="288"/>
      <c r="W42208" s="287"/>
      <c r="Z42208" s="289"/>
    </row>
    <row r="42209" spans="22:26">
      <c r="V42209" s="288"/>
      <c r="W42209" s="287"/>
      <c r="Z42209" s="289"/>
    </row>
    <row r="42210" spans="22:26">
      <c r="V42210" s="288"/>
      <c r="W42210" s="287"/>
      <c r="Z42210" s="289"/>
    </row>
    <row r="42211" spans="22:26">
      <c r="V42211" s="288"/>
      <c r="W42211" s="287"/>
      <c r="Z42211" s="289"/>
    </row>
    <row r="42212" spans="22:26">
      <c r="V42212" s="288"/>
      <c r="W42212" s="287"/>
      <c r="Z42212" s="289"/>
    </row>
    <row r="42213" spans="22:26">
      <c r="V42213" s="288"/>
      <c r="W42213" s="287"/>
      <c r="Z42213" s="289"/>
    </row>
    <row r="42214" spans="22:26">
      <c r="V42214" s="288"/>
      <c r="W42214" s="287"/>
      <c r="Z42214" s="289"/>
    </row>
    <row r="42215" spans="22:26">
      <c r="V42215" s="288"/>
      <c r="W42215" s="287"/>
      <c r="Z42215" s="289"/>
    </row>
    <row r="42216" spans="22:26">
      <c r="V42216" s="288"/>
      <c r="W42216" s="287"/>
      <c r="Z42216" s="289"/>
    </row>
    <row r="42217" spans="22:26">
      <c r="V42217" s="288"/>
      <c r="W42217" s="287"/>
      <c r="Z42217" s="289"/>
    </row>
    <row r="42218" spans="22:26">
      <c r="V42218" s="288"/>
      <c r="W42218" s="287"/>
      <c r="Z42218" s="289"/>
    </row>
    <row r="42219" spans="22:26">
      <c r="V42219" s="288"/>
      <c r="W42219" s="287"/>
      <c r="Z42219" s="289"/>
    </row>
    <row r="42220" spans="22:26">
      <c r="V42220" s="288"/>
      <c r="W42220" s="287"/>
      <c r="Z42220" s="289"/>
    </row>
    <row r="42221" spans="22:26">
      <c r="V42221" s="288"/>
      <c r="W42221" s="287"/>
      <c r="Z42221" s="289"/>
    </row>
    <row r="42222" spans="22:26">
      <c r="V42222" s="288"/>
      <c r="W42222" s="287"/>
      <c r="Z42222" s="289"/>
    </row>
    <row r="42223" spans="22:26">
      <c r="V42223" s="288"/>
      <c r="W42223" s="287"/>
      <c r="Z42223" s="289"/>
    </row>
    <row r="42224" spans="22:26">
      <c r="V42224" s="288"/>
      <c r="W42224" s="287"/>
      <c r="Z42224" s="289"/>
    </row>
    <row r="42225" spans="22:26">
      <c r="V42225" s="288"/>
      <c r="W42225" s="287"/>
      <c r="Z42225" s="289"/>
    </row>
    <row r="42226" spans="22:26">
      <c r="V42226" s="288"/>
      <c r="W42226" s="287"/>
      <c r="Z42226" s="289"/>
    </row>
    <row r="42227" spans="22:26">
      <c r="V42227" s="288"/>
      <c r="W42227" s="287"/>
      <c r="Z42227" s="289"/>
    </row>
    <row r="42228" spans="22:26">
      <c r="V42228" s="288"/>
      <c r="W42228" s="287"/>
      <c r="Z42228" s="289"/>
    </row>
    <row r="42229" spans="22:26">
      <c r="V42229" s="288"/>
      <c r="W42229" s="287"/>
      <c r="Z42229" s="289"/>
    </row>
    <row r="42230" spans="22:26">
      <c r="V42230" s="288"/>
      <c r="W42230" s="287"/>
      <c r="Z42230" s="289"/>
    </row>
    <row r="42231" spans="22:26">
      <c r="V42231" s="288"/>
      <c r="W42231" s="287"/>
      <c r="Z42231" s="289"/>
    </row>
    <row r="42232" spans="22:26">
      <c r="V42232" s="288"/>
      <c r="W42232" s="287"/>
      <c r="Z42232" s="289"/>
    </row>
    <row r="42233" spans="22:26">
      <c r="V42233" s="288"/>
      <c r="W42233" s="287"/>
      <c r="Z42233" s="289"/>
    </row>
    <row r="42234" spans="22:26">
      <c r="V42234" s="288"/>
      <c r="W42234" s="287"/>
      <c r="Z42234" s="289"/>
    </row>
    <row r="42235" spans="22:26">
      <c r="V42235" s="288"/>
      <c r="W42235" s="287"/>
      <c r="Z42235" s="289"/>
    </row>
    <row r="42236" spans="22:26">
      <c r="V42236" s="288"/>
      <c r="W42236" s="287"/>
      <c r="Z42236" s="289"/>
    </row>
    <row r="42237" spans="22:26">
      <c r="V42237" s="288"/>
      <c r="W42237" s="287"/>
      <c r="Z42237" s="289"/>
    </row>
    <row r="42238" spans="22:26">
      <c r="V42238" s="288"/>
      <c r="W42238" s="287"/>
      <c r="Z42238" s="289"/>
    </row>
    <row r="42239" spans="22:26">
      <c r="V42239" s="288"/>
      <c r="W42239" s="287"/>
      <c r="Z42239" s="289"/>
    </row>
    <row r="42240" spans="22:26">
      <c r="V42240" s="288"/>
      <c r="W42240" s="287"/>
      <c r="Z42240" s="289"/>
    </row>
    <row r="42241" spans="22:26">
      <c r="V42241" s="288"/>
      <c r="W42241" s="287"/>
      <c r="Z42241" s="289"/>
    </row>
    <row r="42242" spans="22:26">
      <c r="V42242" s="288"/>
      <c r="W42242" s="287"/>
      <c r="Z42242" s="289"/>
    </row>
    <row r="42243" spans="22:26">
      <c r="V42243" s="288"/>
      <c r="W42243" s="287"/>
      <c r="Z42243" s="289"/>
    </row>
    <row r="42244" spans="22:26">
      <c r="V42244" s="288"/>
      <c r="W42244" s="287"/>
      <c r="Z42244" s="289"/>
    </row>
    <row r="42245" spans="22:26">
      <c r="V42245" s="288"/>
      <c r="W42245" s="287"/>
      <c r="Z42245" s="289"/>
    </row>
    <row r="42246" spans="22:26">
      <c r="V42246" s="288"/>
      <c r="W42246" s="287"/>
      <c r="Z42246" s="289"/>
    </row>
    <row r="42247" spans="22:26">
      <c r="V42247" s="288"/>
      <c r="W42247" s="287"/>
      <c r="Z42247" s="289"/>
    </row>
    <row r="42248" spans="22:26">
      <c r="V42248" s="288"/>
      <c r="W42248" s="287"/>
      <c r="Z42248" s="289"/>
    </row>
    <row r="42249" spans="22:26">
      <c r="V42249" s="288"/>
      <c r="W42249" s="287"/>
      <c r="Z42249" s="289"/>
    </row>
    <row r="42250" spans="22:26">
      <c r="V42250" s="288"/>
      <c r="W42250" s="287"/>
      <c r="Z42250" s="289"/>
    </row>
    <row r="42251" spans="22:26">
      <c r="V42251" s="288"/>
      <c r="W42251" s="287"/>
      <c r="Z42251" s="289"/>
    </row>
    <row r="42252" spans="22:26">
      <c r="V42252" s="288"/>
      <c r="W42252" s="287"/>
      <c r="Z42252" s="289"/>
    </row>
    <row r="42253" spans="22:26">
      <c r="V42253" s="288"/>
      <c r="W42253" s="287"/>
      <c r="Z42253" s="289"/>
    </row>
    <row r="42254" spans="22:26">
      <c r="V42254" s="288"/>
      <c r="W42254" s="287"/>
      <c r="Z42254" s="289"/>
    </row>
    <row r="42255" spans="22:26">
      <c r="V42255" s="288"/>
      <c r="W42255" s="287"/>
      <c r="Z42255" s="289"/>
    </row>
    <row r="42256" spans="22:26">
      <c r="V42256" s="288"/>
      <c r="W42256" s="287"/>
      <c r="Z42256" s="289"/>
    </row>
    <row r="42257" spans="22:26">
      <c r="V42257" s="288"/>
      <c r="W42257" s="287"/>
      <c r="Z42257" s="289"/>
    </row>
    <row r="42258" spans="22:26">
      <c r="V42258" s="288"/>
      <c r="W42258" s="287"/>
      <c r="Z42258" s="289"/>
    </row>
    <row r="42259" spans="22:26">
      <c r="V42259" s="288"/>
      <c r="W42259" s="287"/>
      <c r="Z42259" s="289"/>
    </row>
    <row r="42260" spans="22:26">
      <c r="V42260" s="288"/>
      <c r="W42260" s="287"/>
      <c r="Z42260" s="289"/>
    </row>
    <row r="42261" spans="22:26">
      <c r="V42261" s="288"/>
      <c r="W42261" s="287"/>
      <c r="Z42261" s="289"/>
    </row>
    <row r="42262" spans="22:26">
      <c r="V42262" s="288"/>
      <c r="W42262" s="287"/>
      <c r="Z42262" s="289"/>
    </row>
    <row r="42263" spans="22:26">
      <c r="V42263" s="288"/>
      <c r="W42263" s="287"/>
      <c r="Z42263" s="289"/>
    </row>
    <row r="42264" spans="22:26">
      <c r="V42264" s="288"/>
      <c r="W42264" s="287"/>
      <c r="Z42264" s="289"/>
    </row>
    <row r="42265" spans="22:26">
      <c r="V42265" s="288"/>
      <c r="W42265" s="287"/>
      <c r="Z42265" s="289"/>
    </row>
    <row r="42266" spans="22:26">
      <c r="V42266" s="288"/>
      <c r="W42266" s="287"/>
      <c r="Z42266" s="289"/>
    </row>
    <row r="42267" spans="22:26">
      <c r="V42267" s="288"/>
      <c r="W42267" s="287"/>
      <c r="Z42267" s="289"/>
    </row>
    <row r="42268" spans="22:26">
      <c r="V42268" s="288"/>
      <c r="W42268" s="287"/>
      <c r="Z42268" s="289"/>
    </row>
    <row r="42269" spans="22:26">
      <c r="V42269" s="288"/>
      <c r="W42269" s="287"/>
      <c r="Z42269" s="289"/>
    </row>
    <row r="42270" spans="22:26">
      <c r="V42270" s="288"/>
      <c r="W42270" s="287"/>
      <c r="Z42270" s="289"/>
    </row>
    <row r="42271" spans="22:26">
      <c r="V42271" s="288"/>
      <c r="W42271" s="287"/>
      <c r="Z42271" s="289"/>
    </row>
    <row r="42272" spans="22:26">
      <c r="V42272" s="288"/>
      <c r="W42272" s="287"/>
      <c r="Z42272" s="289"/>
    </row>
    <row r="42273" spans="22:26">
      <c r="V42273" s="288"/>
      <c r="W42273" s="287"/>
      <c r="Z42273" s="289"/>
    </row>
    <row r="42274" spans="22:26">
      <c r="V42274" s="288"/>
      <c r="W42274" s="287"/>
      <c r="Z42274" s="289"/>
    </row>
    <row r="42275" spans="22:26">
      <c r="V42275" s="288"/>
      <c r="W42275" s="287"/>
      <c r="Z42275" s="289"/>
    </row>
    <row r="42276" spans="22:26">
      <c r="V42276" s="288"/>
      <c r="W42276" s="287"/>
      <c r="Z42276" s="289"/>
    </row>
    <row r="42277" spans="22:26">
      <c r="V42277" s="288"/>
      <c r="W42277" s="287"/>
      <c r="Z42277" s="289"/>
    </row>
    <row r="42278" spans="22:26">
      <c r="V42278" s="288"/>
      <c r="W42278" s="287"/>
      <c r="Z42278" s="289"/>
    </row>
    <row r="42279" spans="22:26">
      <c r="V42279" s="288"/>
      <c r="W42279" s="287"/>
      <c r="Z42279" s="289"/>
    </row>
    <row r="42280" spans="22:26">
      <c r="V42280" s="288"/>
      <c r="W42280" s="287"/>
      <c r="Z42280" s="289"/>
    </row>
    <row r="42281" spans="22:26">
      <c r="V42281" s="288"/>
      <c r="W42281" s="287"/>
      <c r="Z42281" s="289"/>
    </row>
    <row r="42282" spans="22:26">
      <c r="V42282" s="288"/>
      <c r="W42282" s="287"/>
      <c r="Z42282" s="289"/>
    </row>
    <row r="42283" spans="22:26">
      <c r="V42283" s="288"/>
      <c r="W42283" s="287"/>
      <c r="Z42283" s="289"/>
    </row>
    <row r="42284" spans="22:26">
      <c r="V42284" s="288"/>
      <c r="W42284" s="287"/>
      <c r="Z42284" s="289"/>
    </row>
    <row r="42285" spans="22:26">
      <c r="V42285" s="288"/>
      <c r="W42285" s="287"/>
      <c r="Z42285" s="289"/>
    </row>
    <row r="42286" spans="22:26">
      <c r="V42286" s="288"/>
      <c r="W42286" s="287"/>
      <c r="Z42286" s="289"/>
    </row>
    <row r="42287" spans="22:26">
      <c r="V42287" s="288"/>
      <c r="W42287" s="287"/>
      <c r="Z42287" s="289"/>
    </row>
    <row r="42288" spans="22:26">
      <c r="V42288" s="288"/>
      <c r="W42288" s="287"/>
      <c r="Z42288" s="289"/>
    </row>
    <row r="42289" spans="22:26">
      <c r="V42289" s="288"/>
      <c r="W42289" s="287"/>
      <c r="Z42289" s="289"/>
    </row>
    <row r="42290" spans="22:26">
      <c r="V42290" s="288"/>
      <c r="W42290" s="287"/>
      <c r="Z42290" s="289"/>
    </row>
    <row r="42291" spans="22:26">
      <c r="V42291" s="288"/>
      <c r="W42291" s="287"/>
      <c r="Z42291" s="289"/>
    </row>
    <row r="42292" spans="22:26">
      <c r="V42292" s="288"/>
      <c r="W42292" s="287"/>
      <c r="Z42292" s="289"/>
    </row>
    <row r="42293" spans="22:26">
      <c r="V42293" s="288"/>
      <c r="W42293" s="287"/>
      <c r="Z42293" s="289"/>
    </row>
    <row r="42294" spans="22:26">
      <c r="V42294" s="288"/>
      <c r="W42294" s="287"/>
      <c r="Z42294" s="289"/>
    </row>
    <row r="42295" spans="22:26">
      <c r="V42295" s="288"/>
      <c r="W42295" s="287"/>
      <c r="Z42295" s="289"/>
    </row>
    <row r="42296" spans="22:26">
      <c r="V42296" s="288"/>
      <c r="W42296" s="287"/>
      <c r="Z42296" s="289"/>
    </row>
    <row r="42297" spans="22:26">
      <c r="V42297" s="288"/>
      <c r="W42297" s="287"/>
      <c r="Z42297" s="289"/>
    </row>
    <row r="42298" spans="22:26">
      <c r="V42298" s="288"/>
      <c r="W42298" s="287"/>
      <c r="Z42298" s="289"/>
    </row>
    <row r="42299" spans="22:26">
      <c r="V42299" s="288"/>
      <c r="W42299" s="287"/>
      <c r="Z42299" s="289"/>
    </row>
    <row r="42300" spans="22:26">
      <c r="V42300" s="288"/>
      <c r="W42300" s="287"/>
      <c r="Z42300" s="289"/>
    </row>
    <row r="42301" spans="22:26">
      <c r="V42301" s="288"/>
      <c r="W42301" s="287"/>
      <c r="Z42301" s="289"/>
    </row>
    <row r="42302" spans="22:26">
      <c r="V42302" s="288"/>
      <c r="W42302" s="287"/>
      <c r="Z42302" s="289"/>
    </row>
    <row r="42303" spans="22:26">
      <c r="V42303" s="288"/>
      <c r="W42303" s="287"/>
      <c r="Z42303" s="289"/>
    </row>
    <row r="42304" spans="22:26">
      <c r="V42304" s="288"/>
      <c r="W42304" s="287"/>
      <c r="Z42304" s="289"/>
    </row>
    <row r="42305" spans="22:26">
      <c r="V42305" s="288"/>
      <c r="W42305" s="287"/>
      <c r="Z42305" s="289"/>
    </row>
    <row r="42306" spans="22:26">
      <c r="V42306" s="288"/>
      <c r="W42306" s="287"/>
      <c r="Z42306" s="289"/>
    </row>
    <row r="42307" spans="22:26">
      <c r="V42307" s="288"/>
      <c r="W42307" s="287"/>
      <c r="Z42307" s="289"/>
    </row>
    <row r="42308" spans="22:26">
      <c r="V42308" s="288"/>
      <c r="W42308" s="287"/>
      <c r="Z42308" s="289"/>
    </row>
    <row r="42309" spans="22:26">
      <c r="V42309" s="288"/>
      <c r="W42309" s="287"/>
      <c r="Z42309" s="289"/>
    </row>
    <row r="42310" spans="22:26">
      <c r="V42310" s="288"/>
      <c r="W42310" s="287"/>
      <c r="Z42310" s="289"/>
    </row>
    <row r="42311" spans="22:26">
      <c r="V42311" s="288"/>
      <c r="W42311" s="287"/>
      <c r="Z42311" s="289"/>
    </row>
    <row r="42312" spans="22:26">
      <c r="V42312" s="288"/>
      <c r="W42312" s="287"/>
      <c r="Z42312" s="289"/>
    </row>
    <row r="42313" spans="22:26">
      <c r="V42313" s="288"/>
      <c r="W42313" s="287"/>
      <c r="Z42313" s="289"/>
    </row>
    <row r="42314" spans="22:26">
      <c r="V42314" s="288"/>
      <c r="W42314" s="287"/>
      <c r="Z42314" s="289"/>
    </row>
    <row r="42315" spans="22:26">
      <c r="V42315" s="288"/>
      <c r="W42315" s="287"/>
      <c r="Z42315" s="289"/>
    </row>
    <row r="42316" spans="22:26">
      <c r="V42316" s="288"/>
      <c r="W42316" s="287"/>
      <c r="Z42316" s="289"/>
    </row>
    <row r="42317" spans="22:26">
      <c r="V42317" s="288"/>
      <c r="W42317" s="287"/>
      <c r="Z42317" s="289"/>
    </row>
    <row r="42318" spans="22:26">
      <c r="V42318" s="288"/>
      <c r="W42318" s="287"/>
      <c r="Z42318" s="289"/>
    </row>
    <row r="42319" spans="22:26">
      <c r="V42319" s="288"/>
      <c r="W42319" s="287"/>
      <c r="Z42319" s="289"/>
    </row>
    <row r="42320" spans="22:26">
      <c r="V42320" s="288"/>
      <c r="W42320" s="287"/>
      <c r="Z42320" s="289"/>
    </row>
    <row r="42321" spans="22:26">
      <c r="V42321" s="288"/>
      <c r="W42321" s="287"/>
      <c r="Z42321" s="289"/>
    </row>
    <row r="42322" spans="22:26">
      <c r="V42322" s="288"/>
      <c r="W42322" s="287"/>
      <c r="Z42322" s="289"/>
    </row>
    <row r="42323" spans="22:26">
      <c r="V42323" s="288"/>
      <c r="W42323" s="287"/>
      <c r="Z42323" s="289"/>
    </row>
    <row r="42324" spans="22:26">
      <c r="V42324" s="288"/>
      <c r="W42324" s="287"/>
      <c r="Z42324" s="289"/>
    </row>
    <row r="42325" spans="22:26">
      <c r="V42325" s="288"/>
      <c r="W42325" s="287"/>
      <c r="Z42325" s="289"/>
    </row>
    <row r="42326" spans="22:26">
      <c r="V42326" s="288"/>
      <c r="W42326" s="287"/>
      <c r="Z42326" s="289"/>
    </row>
    <row r="42327" spans="22:26">
      <c r="V42327" s="288"/>
      <c r="W42327" s="287"/>
      <c r="Z42327" s="289"/>
    </row>
    <row r="42328" spans="22:26">
      <c r="V42328" s="288"/>
      <c r="W42328" s="287"/>
      <c r="Z42328" s="289"/>
    </row>
    <row r="42329" spans="22:26">
      <c r="V42329" s="288"/>
      <c r="W42329" s="287"/>
      <c r="Z42329" s="289"/>
    </row>
    <row r="42330" spans="22:26">
      <c r="V42330" s="288"/>
      <c r="W42330" s="287"/>
      <c r="Z42330" s="289"/>
    </row>
    <row r="42331" spans="22:26">
      <c r="V42331" s="288"/>
      <c r="W42331" s="287"/>
      <c r="Z42331" s="289"/>
    </row>
    <row r="42332" spans="22:26">
      <c r="V42332" s="288"/>
      <c r="W42332" s="287"/>
      <c r="Z42332" s="289"/>
    </row>
    <row r="42333" spans="22:26">
      <c r="V42333" s="288"/>
      <c r="W42333" s="287"/>
      <c r="Z42333" s="289"/>
    </row>
    <row r="42334" spans="22:26">
      <c r="V42334" s="288"/>
      <c r="W42334" s="287"/>
      <c r="Z42334" s="289"/>
    </row>
    <row r="42335" spans="22:26">
      <c r="V42335" s="288"/>
      <c r="W42335" s="287"/>
      <c r="Z42335" s="289"/>
    </row>
    <row r="42336" spans="22:26">
      <c r="V42336" s="288"/>
      <c r="W42336" s="287"/>
      <c r="Z42336" s="289"/>
    </row>
    <row r="42337" spans="22:26">
      <c r="V42337" s="288"/>
      <c r="W42337" s="287"/>
      <c r="Z42337" s="289"/>
    </row>
    <row r="42338" spans="22:26">
      <c r="V42338" s="288"/>
      <c r="W42338" s="287"/>
      <c r="Z42338" s="289"/>
    </row>
    <row r="42339" spans="22:26">
      <c r="V42339" s="288"/>
      <c r="W42339" s="287"/>
      <c r="Z42339" s="289"/>
    </row>
    <row r="42340" spans="22:26">
      <c r="V42340" s="288"/>
      <c r="W42340" s="287"/>
      <c r="Z42340" s="289"/>
    </row>
    <row r="42341" spans="22:26">
      <c r="V42341" s="288"/>
      <c r="W42341" s="287"/>
      <c r="Z42341" s="289"/>
    </row>
    <row r="42342" spans="22:26">
      <c r="V42342" s="288"/>
      <c r="W42342" s="287"/>
      <c r="Z42342" s="289"/>
    </row>
    <row r="42343" spans="22:26">
      <c r="V42343" s="288"/>
      <c r="W42343" s="287"/>
      <c r="Z42343" s="289"/>
    </row>
    <row r="42344" spans="22:26">
      <c r="V42344" s="288"/>
      <c r="W42344" s="287"/>
      <c r="Z42344" s="289"/>
    </row>
    <row r="42345" spans="22:26">
      <c r="V42345" s="288"/>
      <c r="W42345" s="287"/>
      <c r="Z42345" s="289"/>
    </row>
    <row r="42346" spans="22:26">
      <c r="V42346" s="288"/>
      <c r="W42346" s="287"/>
      <c r="Z42346" s="289"/>
    </row>
    <row r="42347" spans="22:26">
      <c r="V42347" s="288"/>
      <c r="W42347" s="287"/>
      <c r="Z42347" s="289"/>
    </row>
    <row r="42348" spans="22:26">
      <c r="V42348" s="288"/>
      <c r="W42348" s="287"/>
      <c r="Z42348" s="289"/>
    </row>
    <row r="42349" spans="22:26">
      <c r="V42349" s="288"/>
      <c r="W42349" s="287"/>
      <c r="Z42349" s="289"/>
    </row>
    <row r="42350" spans="22:26">
      <c r="V42350" s="288"/>
      <c r="W42350" s="287"/>
      <c r="Z42350" s="289"/>
    </row>
    <row r="42351" spans="22:26">
      <c r="V42351" s="288"/>
      <c r="W42351" s="287"/>
      <c r="Z42351" s="289"/>
    </row>
    <row r="42352" spans="22:26">
      <c r="V42352" s="288"/>
      <c r="W42352" s="287"/>
      <c r="Z42352" s="289"/>
    </row>
    <row r="42353" spans="22:26">
      <c r="V42353" s="288"/>
      <c r="W42353" s="287"/>
      <c r="Z42353" s="289"/>
    </row>
    <row r="42354" spans="22:26">
      <c r="V42354" s="288"/>
      <c r="W42354" s="287"/>
      <c r="Z42354" s="289"/>
    </row>
    <row r="42355" spans="22:26">
      <c r="V42355" s="288"/>
      <c r="W42355" s="287"/>
      <c r="Z42355" s="289"/>
    </row>
    <row r="42356" spans="22:26">
      <c r="V42356" s="288"/>
      <c r="W42356" s="287"/>
      <c r="Z42356" s="289"/>
    </row>
    <row r="42357" spans="22:26">
      <c r="V42357" s="288"/>
      <c r="W42357" s="287"/>
      <c r="Z42357" s="289"/>
    </row>
    <row r="42358" spans="22:26">
      <c r="V42358" s="288"/>
      <c r="W42358" s="287"/>
      <c r="Z42358" s="289"/>
    </row>
    <row r="42359" spans="22:26">
      <c r="V42359" s="288"/>
      <c r="W42359" s="287"/>
      <c r="Z42359" s="289"/>
    </row>
    <row r="42360" spans="22:26">
      <c r="V42360" s="288"/>
      <c r="W42360" s="287"/>
      <c r="Z42360" s="289"/>
    </row>
    <row r="42361" spans="22:26">
      <c r="V42361" s="288"/>
      <c r="W42361" s="287"/>
      <c r="Z42361" s="289"/>
    </row>
    <row r="42362" spans="22:26">
      <c r="V42362" s="288"/>
      <c r="W42362" s="287"/>
      <c r="Z42362" s="289"/>
    </row>
    <row r="42363" spans="22:26">
      <c r="V42363" s="288"/>
      <c r="W42363" s="287"/>
      <c r="Z42363" s="289"/>
    </row>
    <row r="42364" spans="22:26">
      <c r="V42364" s="288"/>
      <c r="W42364" s="287"/>
      <c r="Z42364" s="289"/>
    </row>
    <row r="42365" spans="22:26">
      <c r="V42365" s="288"/>
      <c r="W42365" s="287"/>
      <c r="Z42365" s="289"/>
    </row>
    <row r="42366" spans="22:26">
      <c r="V42366" s="288"/>
      <c r="W42366" s="287"/>
      <c r="Z42366" s="289"/>
    </row>
    <row r="42367" spans="22:26">
      <c r="V42367" s="288"/>
      <c r="W42367" s="287"/>
      <c r="Z42367" s="289"/>
    </row>
    <row r="42368" spans="22:26">
      <c r="V42368" s="288"/>
      <c r="W42368" s="287"/>
      <c r="Z42368" s="289"/>
    </row>
    <row r="42369" spans="22:26">
      <c r="V42369" s="288"/>
      <c r="W42369" s="287"/>
      <c r="Z42369" s="289"/>
    </row>
    <row r="42370" spans="22:26">
      <c r="V42370" s="288"/>
      <c r="W42370" s="287"/>
      <c r="Z42370" s="289"/>
    </row>
    <row r="42371" spans="22:26">
      <c r="V42371" s="288"/>
      <c r="W42371" s="287"/>
      <c r="Z42371" s="289"/>
    </row>
    <row r="42372" spans="22:26">
      <c r="V42372" s="288"/>
      <c r="W42372" s="287"/>
      <c r="Z42372" s="289"/>
    </row>
    <row r="42373" spans="22:26">
      <c r="V42373" s="288"/>
      <c r="W42373" s="287"/>
      <c r="Z42373" s="289"/>
    </row>
    <row r="42374" spans="22:26">
      <c r="V42374" s="288"/>
      <c r="W42374" s="287"/>
      <c r="Z42374" s="289"/>
    </row>
    <row r="42375" spans="22:26">
      <c r="V42375" s="288"/>
      <c r="W42375" s="287"/>
      <c r="Z42375" s="289"/>
    </row>
    <row r="42376" spans="22:26">
      <c r="V42376" s="288"/>
      <c r="W42376" s="287"/>
      <c r="Z42376" s="289"/>
    </row>
    <row r="42377" spans="22:26">
      <c r="V42377" s="288"/>
      <c r="W42377" s="287"/>
      <c r="Z42377" s="289"/>
    </row>
    <row r="42378" spans="22:26">
      <c r="V42378" s="288"/>
      <c r="W42378" s="287"/>
      <c r="Z42378" s="289"/>
    </row>
    <row r="42379" spans="22:26">
      <c r="V42379" s="288"/>
      <c r="W42379" s="287"/>
      <c r="Z42379" s="289"/>
    </row>
    <row r="42380" spans="22:26">
      <c r="V42380" s="288"/>
      <c r="W42380" s="287"/>
      <c r="Z42380" s="289"/>
    </row>
    <row r="42381" spans="22:26">
      <c r="V42381" s="288"/>
      <c r="W42381" s="287"/>
      <c r="Z42381" s="289"/>
    </row>
    <row r="42382" spans="22:26">
      <c r="V42382" s="288"/>
      <c r="W42382" s="287"/>
      <c r="Z42382" s="289"/>
    </row>
    <row r="42383" spans="22:26">
      <c r="V42383" s="288"/>
      <c r="W42383" s="287"/>
      <c r="Z42383" s="289"/>
    </row>
    <row r="42384" spans="22:26">
      <c r="V42384" s="288"/>
      <c r="W42384" s="287"/>
      <c r="Z42384" s="289"/>
    </row>
    <row r="42385" spans="22:26">
      <c r="V42385" s="288"/>
      <c r="W42385" s="287"/>
      <c r="Z42385" s="289"/>
    </row>
    <row r="42386" spans="22:26">
      <c r="V42386" s="288"/>
      <c r="W42386" s="287"/>
      <c r="Z42386" s="289"/>
    </row>
    <row r="42387" spans="22:26">
      <c r="V42387" s="288"/>
      <c r="W42387" s="287"/>
      <c r="Z42387" s="289"/>
    </row>
    <row r="42388" spans="22:26">
      <c r="V42388" s="288"/>
      <c r="W42388" s="287"/>
      <c r="Z42388" s="289"/>
    </row>
    <row r="42389" spans="22:26">
      <c r="V42389" s="288"/>
      <c r="W42389" s="287"/>
      <c r="Z42389" s="289"/>
    </row>
    <row r="42390" spans="22:26">
      <c r="V42390" s="288"/>
      <c r="W42390" s="287"/>
      <c r="Z42390" s="289"/>
    </row>
    <row r="42391" spans="22:26">
      <c r="V42391" s="288"/>
      <c r="W42391" s="287"/>
      <c r="Z42391" s="289"/>
    </row>
    <row r="42392" spans="22:26">
      <c r="V42392" s="288"/>
      <c r="W42392" s="287"/>
      <c r="Z42392" s="289"/>
    </row>
    <row r="42393" spans="22:26">
      <c r="V42393" s="288"/>
      <c r="W42393" s="287"/>
      <c r="Z42393" s="289"/>
    </row>
    <row r="42394" spans="22:26">
      <c r="V42394" s="288"/>
      <c r="W42394" s="287"/>
      <c r="Z42394" s="289"/>
    </row>
    <row r="42395" spans="22:26">
      <c r="V42395" s="288"/>
      <c r="W42395" s="287"/>
      <c r="Z42395" s="289"/>
    </row>
    <row r="42396" spans="22:26">
      <c r="V42396" s="288"/>
      <c r="W42396" s="287"/>
      <c r="Z42396" s="289"/>
    </row>
    <row r="42397" spans="22:26">
      <c r="V42397" s="288"/>
      <c r="W42397" s="287"/>
      <c r="Z42397" s="289"/>
    </row>
    <row r="42398" spans="22:26">
      <c r="V42398" s="288"/>
      <c r="W42398" s="287"/>
      <c r="Z42398" s="289"/>
    </row>
    <row r="42399" spans="22:26">
      <c r="V42399" s="288"/>
      <c r="W42399" s="287"/>
      <c r="Z42399" s="289"/>
    </row>
    <row r="42400" spans="22:26">
      <c r="V42400" s="288"/>
      <c r="W42400" s="287"/>
      <c r="Z42400" s="289"/>
    </row>
    <row r="42401" spans="22:26">
      <c r="V42401" s="288"/>
      <c r="W42401" s="287"/>
      <c r="Z42401" s="289"/>
    </row>
    <row r="42402" spans="22:26">
      <c r="V42402" s="288"/>
      <c r="W42402" s="287"/>
      <c r="Z42402" s="289"/>
    </row>
    <row r="42403" spans="22:26">
      <c r="V42403" s="288"/>
      <c r="W42403" s="287"/>
      <c r="Z42403" s="289"/>
    </row>
    <row r="42404" spans="22:26">
      <c r="V42404" s="288"/>
      <c r="W42404" s="287"/>
      <c r="Z42404" s="289"/>
    </row>
    <row r="42405" spans="22:26">
      <c r="V42405" s="288"/>
      <c r="W42405" s="287"/>
      <c r="Z42405" s="289"/>
    </row>
    <row r="42406" spans="22:26">
      <c r="V42406" s="288"/>
      <c r="W42406" s="287"/>
      <c r="Z42406" s="289"/>
    </row>
    <row r="42407" spans="22:26">
      <c r="V42407" s="288"/>
      <c r="W42407" s="287"/>
      <c r="Z42407" s="289"/>
    </row>
    <row r="42408" spans="22:26">
      <c r="V42408" s="288"/>
      <c r="W42408" s="287"/>
      <c r="Z42408" s="289"/>
    </row>
    <row r="42409" spans="22:26">
      <c r="V42409" s="288"/>
      <c r="W42409" s="287"/>
      <c r="Z42409" s="289"/>
    </row>
    <row r="42410" spans="22:26">
      <c r="V42410" s="288"/>
      <c r="W42410" s="287"/>
      <c r="Z42410" s="289"/>
    </row>
    <row r="42411" spans="22:26">
      <c r="V42411" s="288"/>
      <c r="W42411" s="287"/>
      <c r="Z42411" s="289"/>
    </row>
    <row r="42412" spans="22:26">
      <c r="V42412" s="288"/>
      <c r="W42412" s="287"/>
      <c r="Z42412" s="289"/>
    </row>
    <row r="42413" spans="22:26">
      <c r="V42413" s="288"/>
      <c r="W42413" s="287"/>
      <c r="Z42413" s="289"/>
    </row>
    <row r="42414" spans="22:26">
      <c r="V42414" s="288"/>
      <c r="W42414" s="287"/>
      <c r="Z42414" s="289"/>
    </row>
    <row r="42415" spans="22:26">
      <c r="V42415" s="288"/>
      <c r="W42415" s="287"/>
      <c r="Z42415" s="289"/>
    </row>
    <row r="42416" spans="22:26">
      <c r="V42416" s="288"/>
      <c r="W42416" s="287"/>
      <c r="Z42416" s="289"/>
    </row>
    <row r="42417" spans="22:26">
      <c r="V42417" s="288"/>
      <c r="W42417" s="287"/>
      <c r="Z42417" s="289"/>
    </row>
    <row r="42418" spans="22:26">
      <c r="V42418" s="288"/>
      <c r="W42418" s="287"/>
      <c r="Z42418" s="289"/>
    </row>
    <row r="42419" spans="22:26">
      <c r="V42419" s="288"/>
      <c r="W42419" s="287"/>
      <c r="Z42419" s="289"/>
    </row>
    <row r="42420" spans="22:26">
      <c r="V42420" s="288"/>
      <c r="W42420" s="287"/>
      <c r="Z42420" s="289"/>
    </row>
    <row r="42421" spans="22:26">
      <c r="V42421" s="288"/>
      <c r="W42421" s="287"/>
      <c r="Z42421" s="289"/>
    </row>
    <row r="42422" spans="22:26">
      <c r="V42422" s="288"/>
      <c r="W42422" s="287"/>
      <c r="Z42422" s="289"/>
    </row>
    <row r="42423" spans="22:26">
      <c r="V42423" s="288"/>
      <c r="W42423" s="287"/>
      <c r="Z42423" s="289"/>
    </row>
    <row r="42424" spans="22:26">
      <c r="V42424" s="288"/>
      <c r="W42424" s="287"/>
      <c r="Z42424" s="289"/>
    </row>
    <row r="42425" spans="22:26">
      <c r="V42425" s="288"/>
      <c r="W42425" s="287"/>
      <c r="Z42425" s="289"/>
    </row>
    <row r="42426" spans="22:26">
      <c r="V42426" s="288"/>
      <c r="W42426" s="287"/>
      <c r="Z42426" s="289"/>
    </row>
    <row r="42427" spans="22:26">
      <c r="V42427" s="288"/>
      <c r="W42427" s="287"/>
      <c r="Z42427" s="289"/>
    </row>
    <row r="42428" spans="22:26">
      <c r="V42428" s="288"/>
      <c r="W42428" s="287"/>
      <c r="Z42428" s="289"/>
    </row>
    <row r="42429" spans="22:26">
      <c r="V42429" s="288"/>
      <c r="W42429" s="287"/>
      <c r="Z42429" s="289"/>
    </row>
    <row r="42430" spans="22:26">
      <c r="V42430" s="288"/>
      <c r="W42430" s="287"/>
      <c r="Z42430" s="289"/>
    </row>
    <row r="42431" spans="22:26">
      <c r="V42431" s="288"/>
      <c r="W42431" s="287"/>
      <c r="Z42431" s="289"/>
    </row>
    <row r="42432" spans="22:26">
      <c r="V42432" s="288"/>
      <c r="W42432" s="287"/>
      <c r="Z42432" s="289"/>
    </row>
    <row r="42433" spans="22:26">
      <c r="V42433" s="288"/>
      <c r="W42433" s="287"/>
      <c r="Z42433" s="289"/>
    </row>
    <row r="42434" spans="22:26">
      <c r="V42434" s="288"/>
      <c r="W42434" s="287"/>
      <c r="Z42434" s="289"/>
    </row>
    <row r="42435" spans="22:26">
      <c r="V42435" s="288"/>
      <c r="W42435" s="287"/>
      <c r="Z42435" s="289"/>
    </row>
    <row r="42436" spans="22:26">
      <c r="V42436" s="288"/>
      <c r="W42436" s="287"/>
      <c r="Z42436" s="289"/>
    </row>
    <row r="42437" spans="22:26">
      <c r="V42437" s="288"/>
      <c r="W42437" s="287"/>
      <c r="Z42437" s="289"/>
    </row>
    <row r="42438" spans="22:26">
      <c r="V42438" s="288"/>
      <c r="W42438" s="287"/>
      <c r="Z42438" s="289"/>
    </row>
    <row r="42439" spans="22:26">
      <c r="V42439" s="288"/>
      <c r="W42439" s="287"/>
      <c r="Z42439" s="289"/>
    </row>
    <row r="42440" spans="22:26">
      <c r="V42440" s="288"/>
      <c r="W42440" s="287"/>
      <c r="Z42440" s="289"/>
    </row>
    <row r="42441" spans="22:26">
      <c r="V42441" s="288"/>
      <c r="W42441" s="287"/>
      <c r="Z42441" s="289"/>
    </row>
    <row r="42442" spans="22:26">
      <c r="V42442" s="288"/>
      <c r="W42442" s="287"/>
      <c r="Z42442" s="289"/>
    </row>
    <row r="42443" spans="22:26">
      <c r="V42443" s="288"/>
      <c r="W42443" s="287"/>
      <c r="Z42443" s="289"/>
    </row>
    <row r="42444" spans="22:26">
      <c r="V42444" s="288"/>
      <c r="W42444" s="287"/>
      <c r="Z42444" s="289"/>
    </row>
    <row r="42445" spans="22:26">
      <c r="V42445" s="288"/>
      <c r="W42445" s="287"/>
      <c r="Z42445" s="289"/>
    </row>
    <row r="42446" spans="22:26">
      <c r="V42446" s="288"/>
      <c r="W42446" s="287"/>
      <c r="Z42446" s="289"/>
    </row>
    <row r="42447" spans="22:26">
      <c r="V42447" s="288"/>
      <c r="W42447" s="287"/>
      <c r="Z42447" s="289"/>
    </row>
    <row r="42448" spans="22:26">
      <c r="V42448" s="288"/>
      <c r="W42448" s="287"/>
      <c r="Z42448" s="289"/>
    </row>
    <row r="42449" spans="22:26">
      <c r="V42449" s="288"/>
      <c r="W42449" s="287"/>
      <c r="Z42449" s="289"/>
    </row>
    <row r="42450" spans="22:26">
      <c r="V42450" s="288"/>
      <c r="W42450" s="287"/>
      <c r="Z42450" s="289"/>
    </row>
    <row r="42451" spans="22:26">
      <c r="V42451" s="288"/>
      <c r="W42451" s="287"/>
      <c r="Z42451" s="289"/>
    </row>
    <row r="42452" spans="22:26">
      <c r="V42452" s="288"/>
      <c r="W42452" s="287"/>
      <c r="Z42452" s="289"/>
    </row>
    <row r="42453" spans="22:26">
      <c r="V42453" s="288"/>
      <c r="W42453" s="287"/>
      <c r="Z42453" s="289"/>
    </row>
    <row r="42454" spans="22:26">
      <c r="V42454" s="288"/>
      <c r="W42454" s="287"/>
      <c r="Z42454" s="289"/>
    </row>
    <row r="42455" spans="22:26">
      <c r="V42455" s="288"/>
      <c r="W42455" s="287"/>
      <c r="Z42455" s="289"/>
    </row>
    <row r="42456" spans="22:26">
      <c r="V42456" s="288"/>
      <c r="W42456" s="287"/>
      <c r="Z42456" s="289"/>
    </row>
    <row r="42457" spans="22:26">
      <c r="V42457" s="288"/>
      <c r="W42457" s="287"/>
      <c r="Z42457" s="289"/>
    </row>
    <row r="42458" spans="22:26">
      <c r="V42458" s="288"/>
      <c r="W42458" s="287"/>
      <c r="Z42458" s="289"/>
    </row>
    <row r="42459" spans="22:26">
      <c r="V42459" s="288"/>
      <c r="W42459" s="287"/>
      <c r="Z42459" s="289"/>
    </row>
    <row r="42460" spans="22:26">
      <c r="V42460" s="288"/>
      <c r="W42460" s="287"/>
      <c r="Z42460" s="289"/>
    </row>
    <row r="42461" spans="22:26">
      <c r="V42461" s="288"/>
      <c r="W42461" s="287"/>
      <c r="Z42461" s="289"/>
    </row>
    <row r="42462" spans="22:26">
      <c r="V42462" s="288"/>
      <c r="W42462" s="287"/>
      <c r="Z42462" s="289"/>
    </row>
    <row r="42463" spans="22:26">
      <c r="V42463" s="288"/>
      <c r="W42463" s="287"/>
      <c r="Z42463" s="289"/>
    </row>
    <row r="42464" spans="22:26">
      <c r="V42464" s="288"/>
      <c r="W42464" s="287"/>
      <c r="Z42464" s="289"/>
    </row>
    <row r="42465" spans="22:26">
      <c r="V42465" s="288"/>
      <c r="W42465" s="287"/>
      <c r="Z42465" s="289"/>
    </row>
    <row r="42466" spans="22:26">
      <c r="V42466" s="288"/>
      <c r="W42466" s="287"/>
      <c r="Z42466" s="289"/>
    </row>
    <row r="42467" spans="22:26">
      <c r="V42467" s="288"/>
      <c r="W42467" s="287"/>
      <c r="Z42467" s="289"/>
    </row>
    <row r="42468" spans="22:26">
      <c r="V42468" s="288"/>
      <c r="W42468" s="287"/>
      <c r="Z42468" s="289"/>
    </row>
    <row r="42469" spans="22:26">
      <c r="V42469" s="288"/>
      <c r="W42469" s="287"/>
      <c r="Z42469" s="289"/>
    </row>
    <row r="42470" spans="22:26">
      <c r="V42470" s="288"/>
      <c r="W42470" s="287"/>
      <c r="Z42470" s="289"/>
    </row>
    <row r="42471" spans="22:26">
      <c r="V42471" s="288"/>
      <c r="W42471" s="287"/>
      <c r="Z42471" s="289"/>
    </row>
    <row r="42472" spans="22:26">
      <c r="V42472" s="288"/>
      <c r="W42472" s="287"/>
      <c r="Z42472" s="289"/>
    </row>
    <row r="42473" spans="22:26">
      <c r="V42473" s="288"/>
      <c r="W42473" s="287"/>
      <c r="Z42473" s="289"/>
    </row>
    <row r="42474" spans="22:26">
      <c r="V42474" s="288"/>
      <c r="W42474" s="287"/>
      <c r="Z42474" s="289"/>
    </row>
    <row r="42475" spans="22:26">
      <c r="V42475" s="288"/>
      <c r="W42475" s="287"/>
      <c r="Z42475" s="289"/>
    </row>
    <row r="42476" spans="22:26">
      <c r="V42476" s="288"/>
      <c r="W42476" s="287"/>
      <c r="Z42476" s="289"/>
    </row>
    <row r="42477" spans="22:26">
      <c r="V42477" s="288"/>
      <c r="W42477" s="287"/>
      <c r="Z42477" s="289"/>
    </row>
    <row r="42478" spans="22:26">
      <c r="V42478" s="288"/>
      <c r="W42478" s="287"/>
      <c r="Z42478" s="289"/>
    </row>
    <row r="42479" spans="22:26">
      <c r="V42479" s="288"/>
      <c r="W42479" s="287"/>
      <c r="Z42479" s="289"/>
    </row>
    <row r="42480" spans="22:26">
      <c r="V42480" s="288"/>
      <c r="W42480" s="287"/>
      <c r="Z42480" s="289"/>
    </row>
    <row r="42481" spans="22:26">
      <c r="V42481" s="288"/>
      <c r="W42481" s="287"/>
      <c r="Z42481" s="289"/>
    </row>
    <row r="42482" spans="22:26">
      <c r="V42482" s="288"/>
      <c r="W42482" s="287"/>
      <c r="Z42482" s="289"/>
    </row>
    <row r="42483" spans="22:26">
      <c r="V42483" s="288"/>
      <c r="W42483" s="287"/>
      <c r="Z42483" s="289"/>
    </row>
    <row r="42484" spans="22:26">
      <c r="V42484" s="288"/>
      <c r="W42484" s="287"/>
      <c r="Z42484" s="289"/>
    </row>
    <row r="42485" spans="22:26">
      <c r="V42485" s="288"/>
      <c r="W42485" s="287"/>
      <c r="Z42485" s="289"/>
    </row>
    <row r="42486" spans="22:26">
      <c r="V42486" s="288"/>
      <c r="W42486" s="287"/>
      <c r="Z42486" s="289"/>
    </row>
    <row r="42487" spans="22:26">
      <c r="V42487" s="288"/>
      <c r="W42487" s="287"/>
      <c r="Z42487" s="289"/>
    </row>
    <row r="42488" spans="22:26">
      <c r="V42488" s="288"/>
      <c r="W42488" s="287"/>
      <c r="Z42488" s="289"/>
    </row>
    <row r="42489" spans="22:26">
      <c r="V42489" s="288"/>
      <c r="W42489" s="287"/>
      <c r="Z42489" s="289"/>
    </row>
    <row r="42490" spans="22:26">
      <c r="V42490" s="288"/>
      <c r="W42490" s="287"/>
      <c r="Z42490" s="289"/>
    </row>
    <row r="42491" spans="22:26">
      <c r="V42491" s="288"/>
      <c r="W42491" s="287"/>
      <c r="Z42491" s="289"/>
    </row>
    <row r="42492" spans="22:26">
      <c r="V42492" s="288"/>
      <c r="W42492" s="287"/>
      <c r="Z42492" s="289"/>
    </row>
    <row r="42493" spans="22:26">
      <c r="V42493" s="288"/>
      <c r="W42493" s="287"/>
      <c r="Z42493" s="289"/>
    </row>
    <row r="42494" spans="22:26">
      <c r="V42494" s="288"/>
      <c r="W42494" s="287"/>
      <c r="Z42494" s="289"/>
    </row>
    <row r="42495" spans="22:26">
      <c r="V42495" s="288"/>
      <c r="W42495" s="287"/>
      <c r="Z42495" s="289"/>
    </row>
    <row r="42496" spans="22:26">
      <c r="V42496" s="288"/>
      <c r="W42496" s="287"/>
      <c r="Z42496" s="289"/>
    </row>
    <row r="42497" spans="22:26">
      <c r="V42497" s="288"/>
      <c r="W42497" s="287"/>
      <c r="Z42497" s="289"/>
    </row>
    <row r="42498" spans="22:26">
      <c r="V42498" s="288"/>
      <c r="W42498" s="287"/>
      <c r="Z42498" s="289"/>
    </row>
    <row r="42499" spans="22:26">
      <c r="V42499" s="288"/>
      <c r="W42499" s="287"/>
      <c r="Z42499" s="289"/>
    </row>
    <row r="42500" spans="22:26">
      <c r="V42500" s="288"/>
      <c r="W42500" s="287"/>
      <c r="Z42500" s="289"/>
    </row>
    <row r="42501" spans="22:26">
      <c r="V42501" s="288"/>
      <c r="W42501" s="287"/>
      <c r="Z42501" s="289"/>
    </row>
    <row r="42502" spans="22:26">
      <c r="V42502" s="288"/>
      <c r="W42502" s="287"/>
      <c r="Z42502" s="289"/>
    </row>
    <row r="42503" spans="22:26">
      <c r="V42503" s="288"/>
      <c r="W42503" s="287"/>
      <c r="Z42503" s="289"/>
    </row>
    <row r="42504" spans="22:26">
      <c r="V42504" s="288"/>
      <c r="W42504" s="287"/>
      <c r="Z42504" s="289"/>
    </row>
    <row r="42505" spans="22:26">
      <c r="V42505" s="288"/>
      <c r="W42505" s="287"/>
      <c r="Z42505" s="289"/>
    </row>
    <row r="42506" spans="22:26">
      <c r="V42506" s="288"/>
      <c r="W42506" s="287"/>
      <c r="Z42506" s="289"/>
    </row>
    <row r="42507" spans="22:26">
      <c r="V42507" s="288"/>
      <c r="W42507" s="287"/>
      <c r="Z42507" s="289"/>
    </row>
    <row r="42508" spans="22:26">
      <c r="V42508" s="288"/>
      <c r="W42508" s="287"/>
      <c r="Z42508" s="289"/>
    </row>
    <row r="42509" spans="22:26">
      <c r="V42509" s="288"/>
      <c r="W42509" s="287"/>
      <c r="Z42509" s="289"/>
    </row>
    <row r="42510" spans="22:26">
      <c r="V42510" s="288"/>
      <c r="W42510" s="287"/>
      <c r="Z42510" s="289"/>
    </row>
    <row r="42511" spans="22:26">
      <c r="V42511" s="288"/>
      <c r="W42511" s="287"/>
      <c r="Z42511" s="289"/>
    </row>
    <row r="42512" spans="22:26">
      <c r="V42512" s="288"/>
      <c r="W42512" s="287"/>
      <c r="Z42512" s="289"/>
    </row>
    <row r="42513" spans="22:26">
      <c r="V42513" s="288"/>
      <c r="W42513" s="287"/>
      <c r="Z42513" s="289"/>
    </row>
    <row r="42514" spans="22:26">
      <c r="V42514" s="288"/>
      <c r="W42514" s="287"/>
      <c r="Z42514" s="289"/>
    </row>
    <row r="42515" spans="22:26">
      <c r="V42515" s="288"/>
      <c r="W42515" s="287"/>
      <c r="Z42515" s="289"/>
    </row>
    <row r="42516" spans="22:26">
      <c r="V42516" s="288"/>
      <c r="W42516" s="287"/>
      <c r="Z42516" s="289"/>
    </row>
    <row r="42517" spans="22:26">
      <c r="V42517" s="288"/>
      <c r="W42517" s="287"/>
      <c r="Z42517" s="289"/>
    </row>
    <row r="42518" spans="22:26">
      <c r="V42518" s="288"/>
      <c r="W42518" s="287"/>
      <c r="Z42518" s="289"/>
    </row>
    <row r="42519" spans="22:26">
      <c r="V42519" s="288"/>
      <c r="W42519" s="287"/>
      <c r="Z42519" s="289"/>
    </row>
    <row r="42520" spans="22:26">
      <c r="V42520" s="288"/>
      <c r="W42520" s="287"/>
      <c r="Z42520" s="289"/>
    </row>
    <row r="42521" spans="22:26">
      <c r="V42521" s="288"/>
      <c r="W42521" s="287"/>
      <c r="Z42521" s="289"/>
    </row>
    <row r="42522" spans="22:26">
      <c r="V42522" s="288"/>
      <c r="W42522" s="287"/>
      <c r="Z42522" s="289"/>
    </row>
    <row r="42523" spans="22:26">
      <c r="V42523" s="288"/>
      <c r="W42523" s="287"/>
      <c r="Z42523" s="289"/>
    </row>
    <row r="42524" spans="22:26">
      <c r="V42524" s="288"/>
      <c r="W42524" s="287"/>
      <c r="Z42524" s="289"/>
    </row>
    <row r="42525" spans="22:26">
      <c r="V42525" s="288"/>
      <c r="W42525" s="287"/>
      <c r="Z42525" s="289"/>
    </row>
    <row r="42526" spans="22:26">
      <c r="V42526" s="288"/>
      <c r="W42526" s="287"/>
      <c r="Z42526" s="289"/>
    </row>
    <row r="42527" spans="22:26">
      <c r="V42527" s="288"/>
      <c r="W42527" s="287"/>
      <c r="Z42527" s="289"/>
    </row>
    <row r="42528" spans="22:26">
      <c r="V42528" s="288"/>
      <c r="W42528" s="287"/>
      <c r="Z42528" s="289"/>
    </row>
    <row r="42529" spans="22:26">
      <c r="V42529" s="288"/>
      <c r="W42529" s="287"/>
      <c r="Z42529" s="289"/>
    </row>
    <row r="42530" spans="22:26">
      <c r="V42530" s="288"/>
      <c r="W42530" s="287"/>
      <c r="Z42530" s="289"/>
    </row>
    <row r="42531" spans="22:26">
      <c r="V42531" s="288"/>
      <c r="W42531" s="287"/>
      <c r="Z42531" s="289"/>
    </row>
    <row r="42532" spans="22:26">
      <c r="V42532" s="288"/>
      <c r="W42532" s="287"/>
      <c r="Z42532" s="289"/>
    </row>
    <row r="42533" spans="22:26">
      <c r="V42533" s="288"/>
      <c r="W42533" s="287"/>
      <c r="Z42533" s="289"/>
    </row>
    <row r="42534" spans="22:26">
      <c r="V42534" s="288"/>
      <c r="W42534" s="287"/>
      <c r="Z42534" s="289"/>
    </row>
    <row r="42535" spans="22:26">
      <c r="V42535" s="288"/>
      <c r="W42535" s="287"/>
      <c r="Z42535" s="289"/>
    </row>
    <row r="42536" spans="22:26">
      <c r="V42536" s="288"/>
      <c r="W42536" s="287"/>
      <c r="Z42536" s="289"/>
    </row>
    <row r="42537" spans="22:26">
      <c r="V42537" s="288"/>
      <c r="W42537" s="287"/>
      <c r="Z42537" s="289"/>
    </row>
    <row r="42538" spans="22:26">
      <c r="V42538" s="288"/>
      <c r="W42538" s="287"/>
      <c r="Z42538" s="289"/>
    </row>
    <row r="42539" spans="22:26">
      <c r="V42539" s="288"/>
      <c r="W42539" s="287"/>
      <c r="Z42539" s="289"/>
    </row>
    <row r="42540" spans="22:26">
      <c r="V42540" s="288"/>
      <c r="W42540" s="287"/>
      <c r="Z42540" s="289"/>
    </row>
    <row r="42541" spans="22:26">
      <c r="V42541" s="288"/>
      <c r="W42541" s="287"/>
      <c r="Z42541" s="289"/>
    </row>
    <row r="42542" spans="22:26">
      <c r="V42542" s="288"/>
      <c r="W42542" s="287"/>
      <c r="Z42542" s="289"/>
    </row>
    <row r="42543" spans="22:26">
      <c r="V42543" s="288"/>
      <c r="W42543" s="287"/>
      <c r="Z42543" s="289"/>
    </row>
    <row r="42544" spans="22:26">
      <c r="V42544" s="288"/>
      <c r="W42544" s="287"/>
      <c r="Z42544" s="289"/>
    </row>
    <row r="42545" spans="22:26">
      <c r="V42545" s="288"/>
      <c r="W42545" s="287"/>
      <c r="Z42545" s="289"/>
    </row>
    <row r="42546" spans="22:26">
      <c r="V42546" s="288"/>
      <c r="W42546" s="287"/>
      <c r="Z42546" s="289"/>
    </row>
    <row r="42547" spans="22:26">
      <c r="V42547" s="288"/>
      <c r="W42547" s="287"/>
      <c r="Z42547" s="289"/>
    </row>
    <row r="42548" spans="22:26">
      <c r="V42548" s="288"/>
      <c r="W42548" s="287"/>
      <c r="Z42548" s="289"/>
    </row>
    <row r="42549" spans="22:26">
      <c r="V42549" s="288"/>
      <c r="W42549" s="287"/>
      <c r="Z42549" s="289"/>
    </row>
    <row r="42550" spans="22:26">
      <c r="V42550" s="288"/>
      <c r="W42550" s="287"/>
      <c r="Z42550" s="289"/>
    </row>
    <row r="42551" spans="22:26">
      <c r="V42551" s="288"/>
      <c r="W42551" s="287"/>
      <c r="Z42551" s="289"/>
    </row>
    <row r="42552" spans="22:26">
      <c r="V42552" s="288"/>
      <c r="W42552" s="287"/>
      <c r="Z42552" s="289"/>
    </row>
    <row r="42553" spans="22:26">
      <c r="V42553" s="288"/>
      <c r="W42553" s="287"/>
      <c r="Z42553" s="289"/>
    </row>
    <row r="42554" spans="22:26">
      <c r="V42554" s="288"/>
      <c r="W42554" s="287"/>
      <c r="Z42554" s="289"/>
    </row>
    <row r="42555" spans="22:26">
      <c r="V42555" s="288"/>
      <c r="W42555" s="287"/>
      <c r="Z42555" s="289"/>
    </row>
    <row r="42556" spans="22:26">
      <c r="V42556" s="288"/>
      <c r="W42556" s="287"/>
      <c r="Z42556" s="289"/>
    </row>
    <row r="42557" spans="22:26">
      <c r="V42557" s="288"/>
      <c r="W42557" s="287"/>
      <c r="Z42557" s="289"/>
    </row>
    <row r="42558" spans="22:26">
      <c r="V42558" s="288"/>
      <c r="W42558" s="287"/>
      <c r="Z42558" s="289"/>
    </row>
    <row r="42559" spans="22:26">
      <c r="V42559" s="288"/>
      <c r="W42559" s="287"/>
      <c r="Z42559" s="289"/>
    </row>
    <row r="42560" spans="22:26">
      <c r="V42560" s="288"/>
      <c r="W42560" s="287"/>
      <c r="Z42560" s="289"/>
    </row>
    <row r="42561" spans="22:26">
      <c r="V42561" s="288"/>
      <c r="W42561" s="287"/>
      <c r="Z42561" s="289"/>
    </row>
    <row r="42562" spans="22:26">
      <c r="V42562" s="288"/>
      <c r="W42562" s="287"/>
      <c r="Z42562" s="289"/>
    </row>
    <row r="42563" spans="22:26">
      <c r="V42563" s="288"/>
      <c r="W42563" s="287"/>
      <c r="Z42563" s="289"/>
    </row>
    <row r="42564" spans="22:26">
      <c r="V42564" s="288"/>
      <c r="W42564" s="287"/>
      <c r="Z42564" s="289"/>
    </row>
    <row r="42565" spans="22:26">
      <c r="V42565" s="288"/>
      <c r="W42565" s="287"/>
      <c r="Z42565" s="289"/>
    </row>
    <row r="42566" spans="22:26">
      <c r="V42566" s="288"/>
      <c r="W42566" s="287"/>
      <c r="Z42566" s="289"/>
    </row>
    <row r="42567" spans="22:26">
      <c r="V42567" s="288"/>
      <c r="W42567" s="287"/>
      <c r="Z42567" s="289"/>
    </row>
    <row r="42568" spans="22:26">
      <c r="V42568" s="288"/>
      <c r="W42568" s="287"/>
      <c r="Z42568" s="289"/>
    </row>
    <row r="42569" spans="22:26">
      <c r="V42569" s="288"/>
      <c r="W42569" s="287"/>
      <c r="Z42569" s="289"/>
    </row>
    <row r="42570" spans="22:26">
      <c r="V42570" s="288"/>
      <c r="W42570" s="287"/>
      <c r="Z42570" s="289"/>
    </row>
    <row r="42571" spans="22:26">
      <c r="V42571" s="288"/>
      <c r="W42571" s="287"/>
      <c r="Z42571" s="289"/>
    </row>
    <row r="42572" spans="22:26">
      <c r="V42572" s="288"/>
      <c r="W42572" s="287"/>
      <c r="Z42572" s="289"/>
    </row>
    <row r="42573" spans="22:26">
      <c r="V42573" s="288"/>
      <c r="W42573" s="287"/>
      <c r="Z42573" s="289"/>
    </row>
    <row r="42574" spans="22:26">
      <c r="V42574" s="288"/>
      <c r="W42574" s="287"/>
      <c r="Z42574" s="289"/>
    </row>
    <row r="42575" spans="22:26">
      <c r="V42575" s="288"/>
      <c r="W42575" s="287"/>
      <c r="Z42575" s="289"/>
    </row>
    <row r="42576" spans="22:26">
      <c r="V42576" s="288"/>
      <c r="W42576" s="287"/>
      <c r="Z42576" s="289"/>
    </row>
    <row r="42577" spans="22:26">
      <c r="V42577" s="288"/>
      <c r="W42577" s="287"/>
      <c r="Z42577" s="289"/>
    </row>
    <row r="42578" spans="22:26">
      <c r="V42578" s="288"/>
      <c r="W42578" s="287"/>
      <c r="Z42578" s="289"/>
    </row>
    <row r="42579" spans="22:26">
      <c r="V42579" s="288"/>
      <c r="W42579" s="287"/>
      <c r="Z42579" s="289"/>
    </row>
    <row r="42580" spans="22:26">
      <c r="V42580" s="288"/>
      <c r="W42580" s="287"/>
      <c r="Z42580" s="289"/>
    </row>
    <row r="42581" spans="22:26">
      <c r="V42581" s="288"/>
      <c r="W42581" s="287"/>
      <c r="Z42581" s="289"/>
    </row>
    <row r="42582" spans="22:26">
      <c r="V42582" s="288"/>
      <c r="W42582" s="287"/>
      <c r="Z42582" s="289"/>
    </row>
    <row r="42583" spans="22:26">
      <c r="V42583" s="288"/>
      <c r="W42583" s="287"/>
      <c r="Z42583" s="289"/>
    </row>
    <row r="42584" spans="22:26">
      <c r="V42584" s="288"/>
      <c r="W42584" s="287"/>
      <c r="Z42584" s="289"/>
    </row>
    <row r="42585" spans="22:26">
      <c r="V42585" s="288"/>
      <c r="W42585" s="287"/>
      <c r="Z42585" s="289"/>
    </row>
    <row r="42586" spans="22:26">
      <c r="V42586" s="288"/>
      <c r="W42586" s="287"/>
      <c r="Z42586" s="289"/>
    </row>
    <row r="42587" spans="22:26">
      <c r="V42587" s="288"/>
      <c r="W42587" s="287"/>
      <c r="Z42587" s="289"/>
    </row>
    <row r="42588" spans="22:26">
      <c r="V42588" s="288"/>
      <c r="W42588" s="287"/>
      <c r="Z42588" s="289"/>
    </row>
    <row r="42589" spans="22:26">
      <c r="V42589" s="288"/>
      <c r="W42589" s="287"/>
      <c r="Z42589" s="289"/>
    </row>
    <row r="42590" spans="22:26">
      <c r="V42590" s="288"/>
      <c r="W42590" s="287"/>
      <c r="Z42590" s="289"/>
    </row>
    <row r="42591" spans="22:26">
      <c r="V42591" s="288"/>
      <c r="W42591" s="287"/>
      <c r="Z42591" s="289"/>
    </row>
    <row r="42592" spans="22:26">
      <c r="V42592" s="288"/>
      <c r="W42592" s="287"/>
      <c r="Z42592" s="289"/>
    </row>
    <row r="42593" spans="22:26">
      <c r="V42593" s="288"/>
      <c r="W42593" s="287"/>
      <c r="Z42593" s="289"/>
    </row>
    <row r="42594" spans="22:26">
      <c r="V42594" s="288"/>
      <c r="W42594" s="287"/>
      <c r="Z42594" s="289"/>
    </row>
    <row r="42595" spans="22:26">
      <c r="V42595" s="288"/>
      <c r="W42595" s="287"/>
      <c r="Z42595" s="289"/>
    </row>
    <row r="42596" spans="22:26">
      <c r="V42596" s="288"/>
      <c r="W42596" s="287"/>
      <c r="Z42596" s="289"/>
    </row>
    <row r="42597" spans="22:26">
      <c r="V42597" s="288"/>
      <c r="W42597" s="287"/>
      <c r="Z42597" s="289"/>
    </row>
    <row r="42598" spans="22:26">
      <c r="V42598" s="288"/>
      <c r="W42598" s="287"/>
      <c r="Z42598" s="289"/>
    </row>
    <row r="42599" spans="22:26">
      <c r="V42599" s="288"/>
      <c r="W42599" s="287"/>
      <c r="Z42599" s="289"/>
    </row>
    <row r="42600" spans="22:26">
      <c r="V42600" s="288"/>
      <c r="W42600" s="287"/>
      <c r="Z42600" s="289"/>
    </row>
    <row r="42601" spans="22:26">
      <c r="V42601" s="288"/>
      <c r="W42601" s="287"/>
      <c r="Z42601" s="289"/>
    </row>
    <row r="42602" spans="22:26">
      <c r="V42602" s="288"/>
      <c r="W42602" s="287"/>
      <c r="Z42602" s="289"/>
    </row>
    <row r="42603" spans="22:26">
      <c r="V42603" s="288"/>
      <c r="W42603" s="287"/>
      <c r="Z42603" s="289"/>
    </row>
    <row r="42604" spans="22:26">
      <c r="V42604" s="288"/>
      <c r="W42604" s="287"/>
      <c r="Z42604" s="289"/>
    </row>
    <row r="42605" spans="22:26">
      <c r="V42605" s="288"/>
      <c r="W42605" s="287"/>
      <c r="Z42605" s="289"/>
    </row>
    <row r="42606" spans="22:26">
      <c r="V42606" s="288"/>
      <c r="W42606" s="287"/>
      <c r="Z42606" s="289"/>
    </row>
    <row r="42607" spans="22:26">
      <c r="V42607" s="288"/>
      <c r="W42607" s="287"/>
      <c r="Z42607" s="289"/>
    </row>
    <row r="42608" spans="22:26">
      <c r="V42608" s="288"/>
      <c r="W42608" s="287"/>
      <c r="Z42608" s="289"/>
    </row>
    <row r="42609" spans="22:26">
      <c r="V42609" s="288"/>
      <c r="W42609" s="287"/>
      <c r="Z42609" s="289"/>
    </row>
    <row r="42610" spans="22:26">
      <c r="V42610" s="288"/>
      <c r="W42610" s="287"/>
      <c r="Z42610" s="289"/>
    </row>
    <row r="42611" spans="22:26">
      <c r="V42611" s="288"/>
      <c r="W42611" s="287"/>
      <c r="Z42611" s="289"/>
    </row>
    <row r="42612" spans="22:26">
      <c r="V42612" s="288"/>
      <c r="W42612" s="287"/>
      <c r="Z42612" s="289"/>
    </row>
    <row r="42613" spans="22:26">
      <c r="V42613" s="288"/>
      <c r="W42613" s="287"/>
      <c r="Z42613" s="289"/>
    </row>
    <row r="42614" spans="22:26">
      <c r="V42614" s="288"/>
      <c r="W42614" s="287"/>
      <c r="Z42614" s="289"/>
    </row>
    <row r="42615" spans="22:26">
      <c r="V42615" s="288"/>
      <c r="W42615" s="287"/>
      <c r="Z42615" s="289"/>
    </row>
    <row r="42616" spans="22:26">
      <c r="V42616" s="288"/>
      <c r="W42616" s="287"/>
      <c r="Z42616" s="289"/>
    </row>
    <row r="42617" spans="22:26">
      <c r="V42617" s="288"/>
      <c r="W42617" s="287"/>
      <c r="Z42617" s="289"/>
    </row>
    <row r="42618" spans="22:26">
      <c r="V42618" s="288"/>
      <c r="W42618" s="287"/>
      <c r="Z42618" s="289"/>
    </row>
    <row r="42619" spans="22:26">
      <c r="V42619" s="288"/>
      <c r="W42619" s="287"/>
      <c r="Z42619" s="289"/>
    </row>
    <row r="42620" spans="22:26">
      <c r="V42620" s="288"/>
      <c r="W42620" s="287"/>
      <c r="Z42620" s="289"/>
    </row>
    <row r="42621" spans="22:26">
      <c r="V42621" s="288"/>
      <c r="W42621" s="287"/>
      <c r="Z42621" s="289"/>
    </row>
    <row r="42622" spans="22:26">
      <c r="V42622" s="288"/>
      <c r="W42622" s="287"/>
      <c r="Z42622" s="289"/>
    </row>
    <row r="42623" spans="22:26">
      <c r="V42623" s="288"/>
      <c r="W42623" s="287"/>
      <c r="Z42623" s="289"/>
    </row>
    <row r="42624" spans="22:26">
      <c r="V42624" s="288"/>
      <c r="W42624" s="287"/>
      <c r="Z42624" s="289"/>
    </row>
    <row r="42625" spans="22:26">
      <c r="V42625" s="288"/>
      <c r="W42625" s="287"/>
      <c r="Z42625" s="289"/>
    </row>
    <row r="42626" spans="22:26">
      <c r="V42626" s="288"/>
      <c r="W42626" s="287"/>
      <c r="Z42626" s="289"/>
    </row>
    <row r="42627" spans="22:26">
      <c r="V42627" s="288"/>
      <c r="W42627" s="287"/>
      <c r="Z42627" s="289"/>
    </row>
    <row r="42628" spans="22:26">
      <c r="V42628" s="288"/>
      <c r="W42628" s="287"/>
      <c r="Z42628" s="289"/>
    </row>
    <row r="42629" spans="22:26">
      <c r="V42629" s="288"/>
      <c r="W42629" s="287"/>
      <c r="Z42629" s="289"/>
    </row>
    <row r="42630" spans="22:26">
      <c r="V42630" s="288"/>
      <c r="W42630" s="287"/>
      <c r="Z42630" s="289"/>
    </row>
    <row r="42631" spans="22:26">
      <c r="V42631" s="288"/>
      <c r="W42631" s="287"/>
      <c r="Z42631" s="289"/>
    </row>
    <row r="42632" spans="22:26">
      <c r="V42632" s="288"/>
      <c r="W42632" s="287"/>
      <c r="Z42632" s="289"/>
    </row>
    <row r="42633" spans="22:26">
      <c r="V42633" s="288"/>
      <c r="W42633" s="287"/>
      <c r="Z42633" s="289"/>
    </row>
    <row r="42634" spans="22:26">
      <c r="V42634" s="288"/>
      <c r="W42634" s="287"/>
      <c r="Z42634" s="289"/>
    </row>
    <row r="42635" spans="22:26">
      <c r="V42635" s="288"/>
      <c r="W42635" s="287"/>
      <c r="Z42635" s="289"/>
    </row>
    <row r="42636" spans="22:26">
      <c r="V42636" s="288"/>
      <c r="W42636" s="287"/>
      <c r="Z42636" s="289"/>
    </row>
    <row r="42637" spans="22:26">
      <c r="V42637" s="288"/>
      <c r="W42637" s="287"/>
      <c r="Z42637" s="289"/>
    </row>
    <row r="42638" spans="22:26">
      <c r="V42638" s="288"/>
      <c r="W42638" s="287"/>
      <c r="Z42638" s="289"/>
    </row>
    <row r="42639" spans="22:26">
      <c r="V42639" s="288"/>
      <c r="W42639" s="287"/>
      <c r="Z42639" s="289"/>
    </row>
    <row r="42640" spans="22:26">
      <c r="V42640" s="288"/>
      <c r="W42640" s="287"/>
      <c r="Z42640" s="289"/>
    </row>
    <row r="42641" spans="22:26">
      <c r="V42641" s="288"/>
      <c r="W42641" s="287"/>
      <c r="Z42641" s="289"/>
    </row>
    <row r="42642" spans="22:26">
      <c r="V42642" s="288"/>
      <c r="W42642" s="287"/>
      <c r="Z42642" s="289"/>
    </row>
    <row r="42643" spans="22:26">
      <c r="V42643" s="288"/>
      <c r="W42643" s="287"/>
      <c r="Z42643" s="289"/>
    </row>
    <row r="42644" spans="22:26">
      <c r="V42644" s="288"/>
      <c r="W42644" s="287"/>
      <c r="Z42644" s="289"/>
    </row>
    <row r="42645" spans="22:26">
      <c r="V42645" s="288"/>
      <c r="W42645" s="287"/>
      <c r="Z42645" s="289"/>
    </row>
    <row r="42646" spans="22:26">
      <c r="V42646" s="288"/>
      <c r="W42646" s="287"/>
      <c r="Z42646" s="289"/>
    </row>
    <row r="42647" spans="22:26">
      <c r="V42647" s="288"/>
      <c r="W42647" s="287"/>
      <c r="Z42647" s="289"/>
    </row>
    <row r="42648" spans="22:26">
      <c r="V42648" s="288"/>
      <c r="W42648" s="287"/>
      <c r="Z42648" s="289"/>
    </row>
    <row r="42649" spans="22:26">
      <c r="V42649" s="288"/>
      <c r="W42649" s="287"/>
      <c r="Z42649" s="289"/>
    </row>
    <row r="42650" spans="22:26">
      <c r="V42650" s="288"/>
      <c r="W42650" s="287"/>
      <c r="Z42650" s="289"/>
    </row>
    <row r="42651" spans="22:26">
      <c r="V42651" s="288"/>
      <c r="W42651" s="287"/>
      <c r="Z42651" s="289"/>
    </row>
    <row r="42652" spans="22:26">
      <c r="V42652" s="288"/>
      <c r="W42652" s="287"/>
      <c r="Z42652" s="289"/>
    </row>
    <row r="42653" spans="22:26">
      <c r="V42653" s="288"/>
      <c r="W42653" s="287"/>
      <c r="Z42653" s="289"/>
    </row>
    <row r="42654" spans="22:26">
      <c r="V42654" s="288"/>
      <c r="W42654" s="287"/>
      <c r="Z42654" s="289"/>
    </row>
    <row r="42655" spans="22:26">
      <c r="V42655" s="288"/>
      <c r="W42655" s="287"/>
      <c r="Z42655" s="289"/>
    </row>
    <row r="42656" spans="22:26">
      <c r="V42656" s="288"/>
      <c r="W42656" s="287"/>
      <c r="Z42656" s="289"/>
    </row>
    <row r="42657" spans="22:26">
      <c r="V42657" s="288"/>
      <c r="W42657" s="287"/>
      <c r="Z42657" s="289"/>
    </row>
    <row r="42658" spans="22:26">
      <c r="V42658" s="288"/>
      <c r="W42658" s="287"/>
      <c r="Z42658" s="289"/>
    </row>
    <row r="42659" spans="22:26">
      <c r="V42659" s="288"/>
      <c r="W42659" s="287"/>
      <c r="Z42659" s="289"/>
    </row>
    <row r="42660" spans="22:26">
      <c r="V42660" s="288"/>
      <c r="W42660" s="287"/>
      <c r="Z42660" s="289"/>
    </row>
    <row r="42661" spans="22:26">
      <c r="V42661" s="288"/>
      <c r="W42661" s="287"/>
      <c r="Z42661" s="289"/>
    </row>
    <row r="42662" spans="22:26">
      <c r="V42662" s="288"/>
      <c r="W42662" s="287"/>
      <c r="Z42662" s="289"/>
    </row>
    <row r="42663" spans="22:26">
      <c r="V42663" s="288"/>
      <c r="W42663" s="287"/>
      <c r="Z42663" s="289"/>
    </row>
    <row r="42664" spans="22:26">
      <c r="V42664" s="288"/>
      <c r="W42664" s="287"/>
      <c r="Z42664" s="289"/>
    </row>
    <row r="42665" spans="22:26">
      <c r="V42665" s="288"/>
      <c r="W42665" s="287"/>
      <c r="Z42665" s="289"/>
    </row>
    <row r="42666" spans="22:26">
      <c r="V42666" s="288"/>
      <c r="W42666" s="287"/>
      <c r="Z42666" s="289"/>
    </row>
    <row r="42667" spans="22:26">
      <c r="V42667" s="288"/>
      <c r="W42667" s="287"/>
      <c r="Z42667" s="289"/>
    </row>
    <row r="42668" spans="22:26">
      <c r="V42668" s="288"/>
      <c r="W42668" s="287"/>
      <c r="Z42668" s="289"/>
    </row>
    <row r="42669" spans="22:26">
      <c r="V42669" s="288"/>
      <c r="W42669" s="287"/>
      <c r="Z42669" s="289"/>
    </row>
    <row r="42670" spans="22:26">
      <c r="V42670" s="288"/>
      <c r="W42670" s="287"/>
      <c r="Z42670" s="289"/>
    </row>
    <row r="42671" spans="22:26">
      <c r="V42671" s="288"/>
      <c r="W42671" s="287"/>
      <c r="Z42671" s="289"/>
    </row>
    <row r="42672" spans="22:26">
      <c r="V42672" s="288"/>
      <c r="W42672" s="287"/>
      <c r="Z42672" s="289"/>
    </row>
    <row r="42673" spans="22:26">
      <c r="V42673" s="288"/>
      <c r="W42673" s="287"/>
      <c r="Z42673" s="289"/>
    </row>
    <row r="42674" spans="22:26">
      <c r="V42674" s="288"/>
      <c r="W42674" s="287"/>
      <c r="Z42674" s="289"/>
    </row>
    <row r="42675" spans="22:26">
      <c r="V42675" s="288"/>
      <c r="W42675" s="287"/>
      <c r="Z42675" s="289"/>
    </row>
    <row r="42676" spans="22:26">
      <c r="V42676" s="288"/>
      <c r="W42676" s="287"/>
      <c r="Z42676" s="289"/>
    </row>
    <row r="42677" spans="22:26">
      <c r="V42677" s="288"/>
      <c r="W42677" s="287"/>
      <c r="Z42677" s="289"/>
    </row>
    <row r="42678" spans="22:26">
      <c r="V42678" s="288"/>
      <c r="W42678" s="287"/>
      <c r="Z42678" s="289"/>
    </row>
    <row r="42679" spans="22:26">
      <c r="V42679" s="288"/>
      <c r="W42679" s="287"/>
      <c r="Z42679" s="289"/>
    </row>
    <row r="42680" spans="22:26">
      <c r="V42680" s="288"/>
      <c r="W42680" s="287"/>
      <c r="Z42680" s="289"/>
    </row>
    <row r="42681" spans="22:26">
      <c r="V42681" s="288"/>
      <c r="W42681" s="287"/>
      <c r="Z42681" s="289"/>
    </row>
    <row r="42682" spans="22:26">
      <c r="V42682" s="288"/>
      <c r="W42682" s="287"/>
      <c r="Z42682" s="289"/>
    </row>
    <row r="42683" spans="22:26">
      <c r="V42683" s="288"/>
      <c r="W42683" s="287"/>
      <c r="Z42683" s="289"/>
    </row>
    <row r="42684" spans="22:26">
      <c r="V42684" s="288"/>
      <c r="W42684" s="287"/>
      <c r="Z42684" s="289"/>
    </row>
    <row r="42685" spans="22:26">
      <c r="V42685" s="288"/>
      <c r="W42685" s="287"/>
      <c r="Z42685" s="289"/>
    </row>
    <row r="42686" spans="22:26">
      <c r="V42686" s="288"/>
      <c r="W42686" s="287"/>
      <c r="Z42686" s="289"/>
    </row>
    <row r="42687" spans="22:26">
      <c r="V42687" s="288"/>
      <c r="W42687" s="287"/>
      <c r="Z42687" s="289"/>
    </row>
    <row r="42688" spans="22:26">
      <c r="V42688" s="288"/>
      <c r="W42688" s="287"/>
      <c r="Z42688" s="289"/>
    </row>
    <row r="42689" spans="22:26">
      <c r="V42689" s="288"/>
      <c r="W42689" s="287"/>
      <c r="Z42689" s="289"/>
    </row>
    <row r="42690" spans="22:26">
      <c r="V42690" s="288"/>
      <c r="W42690" s="287"/>
      <c r="Z42690" s="289"/>
    </row>
    <row r="42691" spans="22:26">
      <c r="V42691" s="288"/>
      <c r="W42691" s="287"/>
      <c r="Z42691" s="289"/>
    </row>
    <row r="42692" spans="22:26">
      <c r="V42692" s="288"/>
      <c r="W42692" s="287"/>
      <c r="Z42692" s="289"/>
    </row>
    <row r="42693" spans="22:26">
      <c r="V42693" s="288"/>
      <c r="W42693" s="287"/>
      <c r="Z42693" s="289"/>
    </row>
    <row r="42694" spans="22:26">
      <c r="V42694" s="288"/>
      <c r="W42694" s="287"/>
      <c r="Z42694" s="289"/>
    </row>
    <row r="42695" spans="22:26">
      <c r="V42695" s="288"/>
      <c r="W42695" s="287"/>
      <c r="Z42695" s="289"/>
    </row>
    <row r="42696" spans="22:26">
      <c r="V42696" s="288"/>
      <c r="W42696" s="287"/>
      <c r="Z42696" s="289"/>
    </row>
    <row r="42697" spans="22:26">
      <c r="V42697" s="288"/>
      <c r="W42697" s="287"/>
      <c r="Z42697" s="289"/>
    </row>
    <row r="42698" spans="22:26">
      <c r="V42698" s="288"/>
      <c r="W42698" s="287"/>
      <c r="Z42698" s="289"/>
    </row>
    <row r="42699" spans="22:26">
      <c r="V42699" s="288"/>
      <c r="W42699" s="287"/>
      <c r="Z42699" s="289"/>
    </row>
    <row r="42700" spans="22:26">
      <c r="V42700" s="288"/>
      <c r="W42700" s="287"/>
      <c r="Z42700" s="289"/>
    </row>
    <row r="42701" spans="22:26">
      <c r="V42701" s="288"/>
      <c r="W42701" s="287"/>
      <c r="Z42701" s="289"/>
    </row>
    <row r="42702" spans="22:26">
      <c r="V42702" s="288"/>
      <c r="W42702" s="287"/>
      <c r="Z42702" s="289"/>
    </row>
    <row r="42703" spans="22:26">
      <c r="V42703" s="288"/>
      <c r="W42703" s="287"/>
      <c r="Z42703" s="289"/>
    </row>
    <row r="42704" spans="22:26">
      <c r="V42704" s="288"/>
      <c r="W42704" s="287"/>
      <c r="Z42704" s="289"/>
    </row>
    <row r="42705" spans="22:26">
      <c r="V42705" s="288"/>
      <c r="W42705" s="287"/>
      <c r="Z42705" s="289"/>
    </row>
    <row r="42706" spans="22:26">
      <c r="V42706" s="288"/>
      <c r="W42706" s="287"/>
      <c r="Z42706" s="289"/>
    </row>
    <row r="42707" spans="22:26">
      <c r="V42707" s="288"/>
      <c r="W42707" s="287"/>
      <c r="Z42707" s="289"/>
    </row>
    <row r="42708" spans="22:26">
      <c r="V42708" s="288"/>
      <c r="W42708" s="287"/>
      <c r="Z42708" s="289"/>
    </row>
    <row r="42709" spans="22:26">
      <c r="V42709" s="288"/>
      <c r="W42709" s="287"/>
      <c r="Z42709" s="289"/>
    </row>
    <row r="42710" spans="22:26">
      <c r="V42710" s="288"/>
      <c r="W42710" s="287"/>
      <c r="Z42710" s="289"/>
    </row>
    <row r="42711" spans="22:26">
      <c r="V42711" s="288"/>
      <c r="W42711" s="287"/>
      <c r="Z42711" s="289"/>
    </row>
    <row r="42712" spans="22:26">
      <c r="V42712" s="288"/>
      <c r="W42712" s="287"/>
      <c r="Z42712" s="289"/>
    </row>
    <row r="42713" spans="22:26">
      <c r="V42713" s="288"/>
      <c r="W42713" s="287"/>
      <c r="Z42713" s="289"/>
    </row>
    <row r="42714" spans="22:26">
      <c r="V42714" s="288"/>
      <c r="W42714" s="287"/>
      <c r="Z42714" s="289"/>
    </row>
    <row r="42715" spans="22:26">
      <c r="V42715" s="288"/>
      <c r="W42715" s="287"/>
      <c r="Z42715" s="289"/>
    </row>
    <row r="42716" spans="22:26">
      <c r="V42716" s="288"/>
      <c r="W42716" s="287"/>
      <c r="Z42716" s="289"/>
    </row>
    <row r="42717" spans="22:26">
      <c r="V42717" s="288"/>
      <c r="W42717" s="287"/>
      <c r="Z42717" s="289"/>
    </row>
    <row r="42718" spans="22:26">
      <c r="V42718" s="288"/>
      <c r="W42718" s="287"/>
      <c r="Z42718" s="289"/>
    </row>
    <row r="42719" spans="22:26">
      <c r="V42719" s="288"/>
      <c r="W42719" s="287"/>
      <c r="Z42719" s="289"/>
    </row>
    <row r="42720" spans="22:26">
      <c r="V42720" s="288"/>
      <c r="W42720" s="287"/>
      <c r="Z42720" s="289"/>
    </row>
    <row r="42721" spans="22:26">
      <c r="V42721" s="288"/>
      <c r="W42721" s="287"/>
      <c r="Z42721" s="289"/>
    </row>
    <row r="42722" spans="22:26">
      <c r="V42722" s="288"/>
      <c r="W42722" s="287"/>
      <c r="Z42722" s="289"/>
    </row>
    <row r="42723" spans="22:26">
      <c r="V42723" s="288"/>
      <c r="W42723" s="287"/>
      <c r="Z42723" s="289"/>
    </row>
    <row r="42724" spans="22:26">
      <c r="V42724" s="288"/>
      <c r="W42724" s="287"/>
      <c r="Z42724" s="289"/>
    </row>
    <row r="42725" spans="22:26">
      <c r="V42725" s="288"/>
      <c r="W42725" s="287"/>
      <c r="Z42725" s="289"/>
    </row>
    <row r="42726" spans="22:26">
      <c r="V42726" s="288"/>
      <c r="W42726" s="287"/>
      <c r="Z42726" s="289"/>
    </row>
    <row r="42727" spans="22:26">
      <c r="V42727" s="288"/>
      <c r="W42727" s="287"/>
      <c r="Z42727" s="289"/>
    </row>
    <row r="42728" spans="22:26">
      <c r="V42728" s="288"/>
      <c r="W42728" s="287"/>
      <c r="Z42728" s="289"/>
    </row>
    <row r="42729" spans="22:26">
      <c r="V42729" s="288"/>
      <c r="W42729" s="287"/>
      <c r="Z42729" s="289"/>
    </row>
    <row r="42730" spans="22:26">
      <c r="V42730" s="288"/>
      <c r="W42730" s="287"/>
      <c r="Z42730" s="289"/>
    </row>
    <row r="42731" spans="22:26">
      <c r="V42731" s="288"/>
      <c r="W42731" s="287"/>
      <c r="Z42731" s="289"/>
    </row>
    <row r="42732" spans="22:26">
      <c r="V42732" s="288"/>
      <c r="W42732" s="287"/>
      <c r="Z42732" s="289"/>
    </row>
    <row r="42733" spans="22:26">
      <c r="V42733" s="288"/>
      <c r="W42733" s="287"/>
      <c r="Z42733" s="289"/>
    </row>
    <row r="42734" spans="22:26">
      <c r="V42734" s="288"/>
      <c r="W42734" s="287"/>
      <c r="Z42734" s="289"/>
    </row>
    <row r="42735" spans="22:26">
      <c r="V42735" s="288"/>
      <c r="W42735" s="287"/>
      <c r="Z42735" s="289"/>
    </row>
    <row r="42736" spans="22:26">
      <c r="V42736" s="288"/>
      <c r="W42736" s="287"/>
      <c r="Z42736" s="289"/>
    </row>
    <row r="42737" spans="22:26">
      <c r="V42737" s="288"/>
      <c r="W42737" s="287"/>
      <c r="Z42737" s="289"/>
    </row>
    <row r="42738" spans="22:26">
      <c r="V42738" s="288"/>
      <c r="W42738" s="287"/>
      <c r="Z42738" s="289"/>
    </row>
    <row r="42739" spans="22:26">
      <c r="V42739" s="288"/>
      <c r="W42739" s="287"/>
      <c r="Z42739" s="289"/>
    </row>
    <row r="42740" spans="22:26">
      <c r="V42740" s="288"/>
      <c r="W42740" s="287"/>
      <c r="Z42740" s="289"/>
    </row>
    <row r="42741" spans="22:26">
      <c r="V42741" s="288"/>
      <c r="W42741" s="287"/>
      <c r="Z42741" s="289"/>
    </row>
    <row r="42742" spans="22:26">
      <c r="V42742" s="288"/>
      <c r="W42742" s="287"/>
      <c r="Z42742" s="289"/>
    </row>
    <row r="42743" spans="22:26">
      <c r="V42743" s="288"/>
      <c r="W42743" s="287"/>
      <c r="Z42743" s="289"/>
    </row>
    <row r="42744" spans="22:26">
      <c r="V42744" s="288"/>
      <c r="W42744" s="287"/>
      <c r="Z42744" s="289"/>
    </row>
    <row r="42745" spans="22:26">
      <c r="V42745" s="288"/>
      <c r="W42745" s="287"/>
      <c r="Z42745" s="289"/>
    </row>
    <row r="42746" spans="22:26">
      <c r="V42746" s="288"/>
      <c r="W42746" s="287"/>
      <c r="Z42746" s="289"/>
    </row>
    <row r="42747" spans="22:26">
      <c r="V42747" s="288"/>
      <c r="W42747" s="287"/>
      <c r="Z42747" s="289"/>
    </row>
    <row r="42748" spans="22:26">
      <c r="V42748" s="288"/>
      <c r="W42748" s="287"/>
      <c r="Z42748" s="289"/>
    </row>
    <row r="42749" spans="22:26">
      <c r="V42749" s="288"/>
      <c r="W42749" s="287"/>
      <c r="Z42749" s="289"/>
    </row>
    <row r="42750" spans="22:26">
      <c r="V42750" s="288"/>
      <c r="W42750" s="287"/>
      <c r="Z42750" s="289"/>
    </row>
    <row r="42751" spans="22:26">
      <c r="V42751" s="288"/>
      <c r="W42751" s="287"/>
      <c r="Z42751" s="289"/>
    </row>
    <row r="42752" spans="22:26">
      <c r="V42752" s="288"/>
      <c r="W42752" s="287"/>
      <c r="Z42752" s="289"/>
    </row>
    <row r="42753" spans="22:26">
      <c r="V42753" s="288"/>
      <c r="W42753" s="287"/>
      <c r="Z42753" s="289"/>
    </row>
    <row r="42754" spans="22:26">
      <c r="V42754" s="288"/>
      <c r="W42754" s="287"/>
      <c r="Z42754" s="289"/>
    </row>
    <row r="42755" spans="22:26">
      <c r="V42755" s="288"/>
      <c r="W42755" s="287"/>
      <c r="Z42755" s="289"/>
    </row>
    <row r="42756" spans="22:26">
      <c r="V42756" s="288"/>
      <c r="W42756" s="287"/>
      <c r="Z42756" s="289"/>
    </row>
    <row r="42757" spans="22:26">
      <c r="V42757" s="288"/>
      <c r="W42757" s="287"/>
      <c r="Z42757" s="289"/>
    </row>
    <row r="42758" spans="22:26">
      <c r="V42758" s="288"/>
      <c r="W42758" s="287"/>
      <c r="Z42758" s="289"/>
    </row>
    <row r="42759" spans="22:26">
      <c r="V42759" s="288"/>
      <c r="W42759" s="287"/>
      <c r="Z42759" s="289"/>
    </row>
    <row r="42760" spans="22:26">
      <c r="V42760" s="288"/>
      <c r="W42760" s="287"/>
      <c r="Z42760" s="289"/>
    </row>
    <row r="42761" spans="22:26">
      <c r="V42761" s="288"/>
      <c r="W42761" s="287"/>
      <c r="Z42761" s="289"/>
    </row>
    <row r="42762" spans="22:26">
      <c r="V42762" s="288"/>
      <c r="W42762" s="287"/>
      <c r="Z42762" s="289"/>
    </row>
    <row r="42763" spans="22:26">
      <c r="V42763" s="288"/>
      <c r="W42763" s="287"/>
      <c r="Z42763" s="289"/>
    </row>
    <row r="42764" spans="22:26">
      <c r="V42764" s="288"/>
      <c r="W42764" s="287"/>
      <c r="Z42764" s="289"/>
    </row>
    <row r="42765" spans="22:26">
      <c r="V42765" s="288"/>
      <c r="W42765" s="287"/>
      <c r="Z42765" s="289"/>
    </row>
    <row r="42766" spans="22:26">
      <c r="V42766" s="288"/>
      <c r="W42766" s="287"/>
      <c r="Z42766" s="289"/>
    </row>
    <row r="42767" spans="22:26">
      <c r="V42767" s="288"/>
      <c r="W42767" s="287"/>
      <c r="Z42767" s="289"/>
    </row>
    <row r="42768" spans="22:26">
      <c r="V42768" s="288"/>
      <c r="W42768" s="287"/>
      <c r="Z42768" s="289"/>
    </row>
    <row r="42769" spans="22:26">
      <c r="V42769" s="288"/>
      <c r="W42769" s="287"/>
      <c r="Z42769" s="289"/>
    </row>
    <row r="42770" spans="22:26">
      <c r="V42770" s="288"/>
      <c r="W42770" s="287"/>
      <c r="Z42770" s="289"/>
    </row>
    <row r="42771" spans="22:26">
      <c r="V42771" s="288"/>
      <c r="W42771" s="287"/>
      <c r="Z42771" s="289"/>
    </row>
    <row r="42772" spans="22:26">
      <c r="V42772" s="288"/>
      <c r="W42772" s="287"/>
      <c r="Z42772" s="289"/>
    </row>
    <row r="42773" spans="22:26">
      <c r="V42773" s="288"/>
      <c r="W42773" s="287"/>
      <c r="Z42773" s="289"/>
    </row>
    <row r="42774" spans="22:26">
      <c r="V42774" s="288"/>
      <c r="W42774" s="287"/>
      <c r="Z42774" s="289"/>
    </row>
    <row r="42775" spans="22:26">
      <c r="V42775" s="288"/>
      <c r="W42775" s="287"/>
      <c r="Z42775" s="289"/>
    </row>
    <row r="42776" spans="22:26">
      <c r="V42776" s="288"/>
      <c r="W42776" s="287"/>
      <c r="Z42776" s="289"/>
    </row>
    <row r="42777" spans="22:26">
      <c r="V42777" s="288"/>
      <c r="W42777" s="287"/>
      <c r="Z42777" s="289"/>
    </row>
    <row r="42778" spans="22:26">
      <c r="V42778" s="288"/>
      <c r="W42778" s="287"/>
      <c r="Z42778" s="289"/>
    </row>
    <row r="42779" spans="22:26">
      <c r="V42779" s="288"/>
      <c r="W42779" s="287"/>
      <c r="Z42779" s="289"/>
    </row>
    <row r="42780" spans="22:26">
      <c r="V42780" s="288"/>
      <c r="W42780" s="287"/>
      <c r="Z42780" s="289"/>
    </row>
    <row r="42781" spans="22:26">
      <c r="V42781" s="288"/>
      <c r="W42781" s="287"/>
      <c r="Z42781" s="289"/>
    </row>
    <row r="42782" spans="22:26">
      <c r="V42782" s="288"/>
      <c r="W42782" s="287"/>
      <c r="Z42782" s="289"/>
    </row>
    <row r="42783" spans="22:26">
      <c r="V42783" s="288"/>
      <c r="W42783" s="287"/>
      <c r="Z42783" s="289"/>
    </row>
    <row r="42784" spans="22:26">
      <c r="V42784" s="288"/>
      <c r="W42784" s="287"/>
      <c r="Z42784" s="289"/>
    </row>
    <row r="42785" spans="22:26">
      <c r="V42785" s="288"/>
      <c r="W42785" s="287"/>
      <c r="Z42785" s="289"/>
    </row>
    <row r="42786" spans="22:26">
      <c r="V42786" s="288"/>
      <c r="W42786" s="287"/>
      <c r="Z42786" s="289"/>
    </row>
    <row r="42787" spans="22:26">
      <c r="V42787" s="288"/>
      <c r="W42787" s="287"/>
      <c r="Z42787" s="289"/>
    </row>
    <row r="42788" spans="22:26">
      <c r="V42788" s="288"/>
      <c r="W42788" s="287"/>
      <c r="Z42788" s="289"/>
    </row>
    <row r="42789" spans="22:26">
      <c r="V42789" s="288"/>
      <c r="W42789" s="287"/>
      <c r="Z42789" s="289"/>
    </row>
    <row r="42790" spans="22:26">
      <c r="V42790" s="288"/>
      <c r="W42790" s="287"/>
      <c r="Z42790" s="289"/>
    </row>
    <row r="42791" spans="22:26">
      <c r="V42791" s="288"/>
      <c r="W42791" s="287"/>
      <c r="Z42791" s="289"/>
    </row>
    <row r="42792" spans="22:26">
      <c r="V42792" s="288"/>
      <c r="W42792" s="287"/>
      <c r="Z42792" s="289"/>
    </row>
    <row r="42793" spans="22:26">
      <c r="V42793" s="288"/>
      <c r="W42793" s="287"/>
      <c r="Z42793" s="289"/>
    </row>
    <row r="42794" spans="22:26">
      <c r="V42794" s="288"/>
      <c r="W42794" s="287"/>
      <c r="Z42794" s="289"/>
    </row>
    <row r="42795" spans="22:26">
      <c r="V42795" s="288"/>
      <c r="W42795" s="287"/>
      <c r="Z42795" s="289"/>
    </row>
    <row r="42796" spans="22:26">
      <c r="V42796" s="288"/>
      <c r="W42796" s="287"/>
      <c r="Z42796" s="289"/>
    </row>
    <row r="42797" spans="22:26">
      <c r="V42797" s="288"/>
      <c r="W42797" s="287"/>
      <c r="Z42797" s="289"/>
    </row>
    <row r="42798" spans="22:26">
      <c r="V42798" s="288"/>
      <c r="W42798" s="287"/>
      <c r="Z42798" s="289"/>
    </row>
    <row r="42799" spans="22:26">
      <c r="V42799" s="288"/>
      <c r="W42799" s="287"/>
      <c r="Z42799" s="289"/>
    </row>
    <row r="42800" spans="22:26">
      <c r="V42800" s="288"/>
      <c r="W42800" s="287"/>
      <c r="Z42800" s="289"/>
    </row>
    <row r="42801" spans="22:26">
      <c r="V42801" s="288"/>
      <c r="W42801" s="287"/>
      <c r="Z42801" s="289"/>
    </row>
    <row r="42802" spans="22:26">
      <c r="V42802" s="288"/>
      <c r="W42802" s="287"/>
      <c r="Z42802" s="289"/>
    </row>
    <row r="42803" spans="22:26">
      <c r="V42803" s="288"/>
      <c r="W42803" s="287"/>
      <c r="Z42803" s="289"/>
    </row>
    <row r="42804" spans="22:26">
      <c r="V42804" s="288"/>
      <c r="W42804" s="287"/>
      <c r="Z42804" s="289"/>
    </row>
    <row r="42805" spans="22:26">
      <c r="V42805" s="288"/>
      <c r="W42805" s="287"/>
      <c r="Z42805" s="289"/>
    </row>
    <row r="42806" spans="22:26">
      <c r="V42806" s="288"/>
      <c r="W42806" s="287"/>
      <c r="Z42806" s="289"/>
    </row>
    <row r="42807" spans="22:26">
      <c r="V42807" s="288"/>
      <c r="W42807" s="287"/>
      <c r="Z42807" s="289"/>
    </row>
    <row r="42808" spans="22:26">
      <c r="V42808" s="288"/>
      <c r="W42808" s="287"/>
      <c r="Z42808" s="289"/>
    </row>
    <row r="42809" spans="22:26">
      <c r="V42809" s="288"/>
      <c r="W42809" s="287"/>
      <c r="Z42809" s="289"/>
    </row>
    <row r="42810" spans="22:26">
      <c r="V42810" s="288"/>
      <c r="W42810" s="287"/>
      <c r="Z42810" s="289"/>
    </row>
    <row r="42811" spans="22:26">
      <c r="V42811" s="288"/>
      <c r="W42811" s="287"/>
      <c r="Z42811" s="289"/>
    </row>
    <row r="42812" spans="22:26">
      <c r="V42812" s="288"/>
      <c r="W42812" s="287"/>
      <c r="Z42812" s="289"/>
    </row>
    <row r="42813" spans="22:26">
      <c r="V42813" s="288"/>
      <c r="W42813" s="287"/>
      <c r="Z42813" s="289"/>
    </row>
    <row r="42814" spans="22:26">
      <c r="V42814" s="288"/>
      <c r="W42814" s="287"/>
      <c r="Z42814" s="289"/>
    </row>
    <row r="42815" spans="22:26">
      <c r="V42815" s="288"/>
      <c r="W42815" s="287"/>
      <c r="Z42815" s="289"/>
    </row>
    <row r="42816" spans="22:26">
      <c r="V42816" s="288"/>
      <c r="W42816" s="287"/>
      <c r="Z42816" s="289"/>
    </row>
    <row r="42817" spans="22:26">
      <c r="V42817" s="288"/>
      <c r="W42817" s="287"/>
      <c r="Z42817" s="289"/>
    </row>
    <row r="42818" spans="22:26">
      <c r="V42818" s="288"/>
      <c r="W42818" s="287"/>
      <c r="Z42818" s="289"/>
    </row>
    <row r="42819" spans="22:26">
      <c r="V42819" s="288"/>
      <c r="W42819" s="287"/>
      <c r="Z42819" s="289"/>
    </row>
    <row r="42820" spans="22:26">
      <c r="V42820" s="288"/>
      <c r="W42820" s="287"/>
      <c r="Z42820" s="289"/>
    </row>
    <row r="42821" spans="22:26">
      <c r="V42821" s="288"/>
      <c r="W42821" s="287"/>
      <c r="Z42821" s="289"/>
    </row>
    <row r="42822" spans="22:26">
      <c r="V42822" s="288"/>
      <c r="W42822" s="287"/>
      <c r="Z42822" s="289"/>
    </row>
    <row r="42823" spans="22:26">
      <c r="V42823" s="288"/>
      <c r="W42823" s="287"/>
      <c r="Z42823" s="289"/>
    </row>
    <row r="42824" spans="22:26">
      <c r="V42824" s="288"/>
      <c r="W42824" s="287"/>
      <c r="Z42824" s="289"/>
    </row>
    <row r="42825" spans="22:26">
      <c r="V42825" s="288"/>
      <c r="W42825" s="287"/>
      <c r="Z42825" s="289"/>
    </row>
    <row r="42826" spans="22:26">
      <c r="V42826" s="288"/>
      <c r="W42826" s="287"/>
      <c r="Z42826" s="289"/>
    </row>
    <row r="42827" spans="22:26">
      <c r="V42827" s="288"/>
      <c r="W42827" s="287"/>
      <c r="Z42827" s="289"/>
    </row>
    <row r="42828" spans="22:26">
      <c r="V42828" s="288"/>
      <c r="W42828" s="287"/>
      <c r="Z42828" s="289"/>
    </row>
    <row r="42829" spans="22:26">
      <c r="V42829" s="288"/>
      <c r="W42829" s="287"/>
      <c r="Z42829" s="289"/>
    </row>
    <row r="42830" spans="22:26">
      <c r="V42830" s="288"/>
      <c r="W42830" s="287"/>
      <c r="Z42830" s="289"/>
    </row>
    <row r="42831" spans="22:26">
      <c r="V42831" s="288"/>
      <c r="W42831" s="287"/>
      <c r="Z42831" s="289"/>
    </row>
    <row r="42832" spans="22:26">
      <c r="V42832" s="288"/>
      <c r="W42832" s="287"/>
      <c r="Z42832" s="289"/>
    </row>
    <row r="42833" spans="22:26">
      <c r="V42833" s="288"/>
      <c r="W42833" s="287"/>
      <c r="Z42833" s="289"/>
    </row>
    <row r="42834" spans="22:26">
      <c r="V42834" s="288"/>
      <c r="W42834" s="287"/>
      <c r="Z42834" s="289"/>
    </row>
    <row r="42835" spans="22:26">
      <c r="V42835" s="288"/>
      <c r="W42835" s="287"/>
      <c r="Z42835" s="289"/>
    </row>
    <row r="42836" spans="22:26">
      <c r="V42836" s="288"/>
      <c r="W42836" s="287"/>
      <c r="Z42836" s="289"/>
    </row>
    <row r="42837" spans="22:26">
      <c r="V42837" s="288"/>
      <c r="W42837" s="287"/>
      <c r="Z42837" s="289"/>
    </row>
    <row r="42838" spans="22:26">
      <c r="V42838" s="288"/>
      <c r="W42838" s="287"/>
      <c r="Z42838" s="289"/>
    </row>
    <row r="42839" spans="22:26">
      <c r="V42839" s="288"/>
      <c r="W42839" s="287"/>
      <c r="Z42839" s="289"/>
    </row>
    <row r="42840" spans="22:26">
      <c r="V42840" s="288"/>
      <c r="W42840" s="287"/>
      <c r="Z42840" s="289"/>
    </row>
    <row r="42841" spans="22:26">
      <c r="V42841" s="288"/>
      <c r="W42841" s="287"/>
      <c r="Z42841" s="289"/>
    </row>
    <row r="42842" spans="22:26">
      <c r="V42842" s="288"/>
      <c r="W42842" s="287"/>
      <c r="Z42842" s="289"/>
    </row>
    <row r="42843" spans="22:26">
      <c r="V42843" s="288"/>
      <c r="W42843" s="287"/>
      <c r="Z42843" s="289"/>
    </row>
    <row r="42844" spans="22:26">
      <c r="V42844" s="288"/>
      <c r="W42844" s="287"/>
      <c r="Z42844" s="289"/>
    </row>
    <row r="42845" spans="22:26">
      <c r="V42845" s="288"/>
      <c r="W42845" s="287"/>
      <c r="Z42845" s="289"/>
    </row>
    <row r="42846" spans="22:26">
      <c r="V42846" s="288"/>
      <c r="W42846" s="287"/>
      <c r="Z42846" s="289"/>
    </row>
    <row r="42847" spans="22:26">
      <c r="V42847" s="288"/>
      <c r="W42847" s="287"/>
      <c r="Z42847" s="289"/>
    </row>
    <row r="42848" spans="22:26">
      <c r="V42848" s="288"/>
      <c r="W42848" s="287"/>
      <c r="Z42848" s="289"/>
    </row>
    <row r="42849" spans="22:26">
      <c r="V42849" s="288"/>
      <c r="W42849" s="287"/>
      <c r="Z42849" s="289"/>
    </row>
    <row r="42850" spans="22:26">
      <c r="V42850" s="288"/>
      <c r="W42850" s="287"/>
      <c r="Z42850" s="289"/>
    </row>
    <row r="42851" spans="22:26">
      <c r="V42851" s="288"/>
      <c r="W42851" s="287"/>
      <c r="Z42851" s="289"/>
    </row>
    <row r="42852" spans="22:26">
      <c r="V42852" s="288"/>
      <c r="W42852" s="287"/>
      <c r="Z42852" s="289"/>
    </row>
    <row r="42853" spans="22:26">
      <c r="V42853" s="288"/>
      <c r="W42853" s="287"/>
      <c r="Z42853" s="289"/>
    </row>
    <row r="42854" spans="22:26">
      <c r="V42854" s="288"/>
      <c r="W42854" s="287"/>
      <c r="Z42854" s="289"/>
    </row>
    <row r="42855" spans="22:26">
      <c r="V42855" s="288"/>
      <c r="W42855" s="287"/>
      <c r="Z42855" s="289"/>
    </row>
    <row r="42856" spans="22:26">
      <c r="V42856" s="288"/>
      <c r="W42856" s="287"/>
      <c r="Z42856" s="289"/>
    </row>
    <row r="42857" spans="22:26">
      <c r="V42857" s="288"/>
      <c r="W42857" s="287"/>
      <c r="Z42857" s="289"/>
    </row>
    <row r="42858" spans="22:26">
      <c r="V42858" s="288"/>
      <c r="W42858" s="287"/>
      <c r="Z42858" s="289"/>
    </row>
    <row r="42859" spans="22:26">
      <c r="V42859" s="288"/>
      <c r="W42859" s="287"/>
      <c r="Z42859" s="289"/>
    </row>
    <row r="42860" spans="22:26">
      <c r="V42860" s="288"/>
      <c r="W42860" s="287"/>
      <c r="Z42860" s="289"/>
    </row>
    <row r="42861" spans="22:26">
      <c r="V42861" s="288"/>
      <c r="W42861" s="287"/>
      <c r="Z42861" s="289"/>
    </row>
    <row r="42862" spans="22:26">
      <c r="V42862" s="288"/>
      <c r="W42862" s="287"/>
      <c r="Z42862" s="289"/>
    </row>
    <row r="42863" spans="22:26">
      <c r="V42863" s="288"/>
      <c r="W42863" s="287"/>
      <c r="Z42863" s="289"/>
    </row>
    <row r="42864" spans="22:26">
      <c r="V42864" s="288"/>
      <c r="W42864" s="287"/>
      <c r="Z42864" s="289"/>
    </row>
    <row r="42865" spans="22:26">
      <c r="V42865" s="288"/>
      <c r="W42865" s="287"/>
      <c r="Z42865" s="289"/>
    </row>
    <row r="42866" spans="22:26">
      <c r="V42866" s="288"/>
      <c r="W42866" s="287"/>
      <c r="Z42866" s="289"/>
    </row>
    <row r="42867" spans="22:26">
      <c r="V42867" s="288"/>
      <c r="W42867" s="287"/>
      <c r="Z42867" s="289"/>
    </row>
    <row r="42868" spans="22:26">
      <c r="V42868" s="288"/>
      <c r="W42868" s="287"/>
      <c r="Z42868" s="289"/>
    </row>
    <row r="42869" spans="22:26">
      <c r="V42869" s="288"/>
      <c r="W42869" s="287"/>
      <c r="Z42869" s="289"/>
    </row>
    <row r="42870" spans="22:26">
      <c r="V42870" s="288"/>
      <c r="W42870" s="287"/>
      <c r="Z42870" s="289"/>
    </row>
    <row r="42871" spans="22:26">
      <c r="V42871" s="288"/>
      <c r="W42871" s="287"/>
      <c r="Z42871" s="289"/>
    </row>
    <row r="42872" spans="22:26">
      <c r="V42872" s="288"/>
      <c r="W42872" s="287"/>
      <c r="Z42872" s="289"/>
    </row>
    <row r="42873" spans="22:26">
      <c r="V42873" s="288"/>
      <c r="W42873" s="287"/>
      <c r="Z42873" s="289"/>
    </row>
    <row r="42874" spans="22:26">
      <c r="V42874" s="288"/>
      <c r="W42874" s="287"/>
      <c r="Z42874" s="289"/>
    </row>
    <row r="42875" spans="22:26">
      <c r="V42875" s="288"/>
      <c r="W42875" s="287"/>
      <c r="Z42875" s="289"/>
    </row>
    <row r="42876" spans="22:26">
      <c r="V42876" s="288"/>
      <c r="W42876" s="287"/>
      <c r="Z42876" s="289"/>
    </row>
    <row r="42877" spans="22:26">
      <c r="V42877" s="288"/>
      <c r="W42877" s="287"/>
      <c r="Z42877" s="289"/>
    </row>
    <row r="42878" spans="22:26">
      <c r="V42878" s="288"/>
      <c r="W42878" s="287"/>
      <c r="Z42878" s="289"/>
    </row>
    <row r="42879" spans="22:26">
      <c r="V42879" s="288"/>
      <c r="W42879" s="287"/>
      <c r="Z42879" s="289"/>
    </row>
    <row r="42880" spans="22:26">
      <c r="V42880" s="288"/>
      <c r="W42880" s="287"/>
      <c r="Z42880" s="289"/>
    </row>
    <row r="42881" spans="22:26">
      <c r="V42881" s="288"/>
      <c r="W42881" s="287"/>
      <c r="Z42881" s="289"/>
    </row>
    <row r="42882" spans="22:26">
      <c r="V42882" s="288"/>
      <c r="W42882" s="287"/>
      <c r="Z42882" s="289"/>
    </row>
    <row r="42883" spans="22:26">
      <c r="V42883" s="288"/>
      <c r="W42883" s="287"/>
      <c r="Z42883" s="289"/>
    </row>
    <row r="42884" spans="22:26">
      <c r="V42884" s="288"/>
      <c r="W42884" s="287"/>
      <c r="Z42884" s="289"/>
    </row>
    <row r="42885" spans="22:26">
      <c r="V42885" s="288"/>
      <c r="W42885" s="287"/>
      <c r="Z42885" s="289"/>
    </row>
    <row r="42886" spans="22:26">
      <c r="V42886" s="288"/>
      <c r="W42886" s="287"/>
      <c r="Z42886" s="289"/>
    </row>
    <row r="42887" spans="22:26">
      <c r="V42887" s="288"/>
      <c r="W42887" s="287"/>
      <c r="Z42887" s="289"/>
    </row>
    <row r="42888" spans="22:26">
      <c r="V42888" s="288"/>
      <c r="W42888" s="287"/>
      <c r="Z42888" s="289"/>
    </row>
    <row r="42889" spans="22:26">
      <c r="V42889" s="288"/>
      <c r="W42889" s="287"/>
      <c r="Z42889" s="289"/>
    </row>
    <row r="42890" spans="22:26">
      <c r="V42890" s="288"/>
      <c r="W42890" s="287"/>
      <c r="Z42890" s="289"/>
    </row>
    <row r="42891" spans="22:26">
      <c r="V42891" s="288"/>
      <c r="W42891" s="287"/>
      <c r="Z42891" s="289"/>
    </row>
    <row r="42892" spans="22:26">
      <c r="V42892" s="288"/>
      <c r="W42892" s="287"/>
      <c r="Z42892" s="289"/>
    </row>
    <row r="42893" spans="22:26">
      <c r="V42893" s="288"/>
      <c r="W42893" s="287"/>
      <c r="Z42893" s="289"/>
    </row>
    <row r="42894" spans="22:26">
      <c r="V42894" s="288"/>
      <c r="W42894" s="287"/>
      <c r="Z42894" s="289"/>
    </row>
    <row r="42895" spans="22:26">
      <c r="V42895" s="288"/>
      <c r="W42895" s="287"/>
      <c r="Z42895" s="289"/>
    </row>
    <row r="42896" spans="22:26">
      <c r="V42896" s="288"/>
      <c r="W42896" s="287"/>
      <c r="Z42896" s="289"/>
    </row>
    <row r="42897" spans="22:26">
      <c r="V42897" s="288"/>
      <c r="W42897" s="287"/>
      <c r="Z42897" s="289"/>
    </row>
    <row r="42898" spans="22:26">
      <c r="V42898" s="288"/>
      <c r="W42898" s="287"/>
      <c r="Z42898" s="289"/>
    </row>
    <row r="42899" spans="22:26">
      <c r="V42899" s="288"/>
      <c r="W42899" s="287"/>
      <c r="Z42899" s="289"/>
    </row>
    <row r="42900" spans="22:26">
      <c r="V42900" s="288"/>
      <c r="W42900" s="287"/>
      <c r="Z42900" s="289"/>
    </row>
    <row r="42901" spans="22:26">
      <c r="V42901" s="288"/>
      <c r="W42901" s="287"/>
      <c r="Z42901" s="289"/>
    </row>
    <row r="42902" spans="22:26">
      <c r="V42902" s="288"/>
      <c r="W42902" s="287"/>
      <c r="Z42902" s="289"/>
    </row>
    <row r="42903" spans="22:26">
      <c r="V42903" s="288"/>
      <c r="W42903" s="287"/>
      <c r="Z42903" s="289"/>
    </row>
    <row r="42904" spans="22:26">
      <c r="V42904" s="288"/>
      <c r="W42904" s="287"/>
      <c r="Z42904" s="289"/>
    </row>
    <row r="42905" spans="22:26">
      <c r="V42905" s="288"/>
      <c r="W42905" s="287"/>
      <c r="Z42905" s="289"/>
    </row>
    <row r="42906" spans="22:26">
      <c r="V42906" s="288"/>
      <c r="W42906" s="287"/>
      <c r="Z42906" s="289"/>
    </row>
    <row r="42907" spans="22:26">
      <c r="V42907" s="288"/>
      <c r="W42907" s="287"/>
      <c r="Z42907" s="289"/>
    </row>
    <row r="42908" spans="22:26">
      <c r="V42908" s="288"/>
      <c r="W42908" s="287"/>
      <c r="Z42908" s="289"/>
    </row>
    <row r="42909" spans="22:26">
      <c r="V42909" s="288"/>
      <c r="W42909" s="287"/>
      <c r="Z42909" s="289"/>
    </row>
    <row r="42910" spans="22:26">
      <c r="V42910" s="288"/>
      <c r="W42910" s="287"/>
      <c r="Z42910" s="289"/>
    </row>
    <row r="42911" spans="22:26">
      <c r="V42911" s="288"/>
      <c r="W42911" s="287"/>
      <c r="Z42911" s="289"/>
    </row>
    <row r="42912" spans="22:26">
      <c r="V42912" s="288"/>
      <c r="W42912" s="287"/>
      <c r="Z42912" s="289"/>
    </row>
    <row r="42913" spans="22:26">
      <c r="V42913" s="288"/>
      <c r="W42913" s="287"/>
      <c r="Z42913" s="289"/>
    </row>
    <row r="42914" spans="22:26">
      <c r="V42914" s="288"/>
      <c r="W42914" s="287"/>
      <c r="Z42914" s="289"/>
    </row>
    <row r="42915" spans="22:26">
      <c r="V42915" s="288"/>
      <c r="W42915" s="287"/>
      <c r="Z42915" s="289"/>
    </row>
    <row r="42916" spans="22:26">
      <c r="V42916" s="288"/>
      <c r="W42916" s="287"/>
      <c r="Z42916" s="289"/>
    </row>
    <row r="42917" spans="22:26">
      <c r="V42917" s="288"/>
      <c r="W42917" s="287"/>
      <c r="Z42917" s="289"/>
    </row>
    <row r="42918" spans="22:26">
      <c r="V42918" s="288"/>
      <c r="W42918" s="287"/>
      <c r="Z42918" s="289"/>
    </row>
    <row r="42919" spans="22:26">
      <c r="V42919" s="288"/>
      <c r="W42919" s="287"/>
      <c r="Z42919" s="289"/>
    </row>
    <row r="42920" spans="22:26">
      <c r="V42920" s="288"/>
      <c r="W42920" s="287"/>
      <c r="Z42920" s="289"/>
    </row>
    <row r="42921" spans="22:26">
      <c r="V42921" s="288"/>
      <c r="W42921" s="287"/>
      <c r="Z42921" s="289"/>
    </row>
    <row r="42922" spans="22:26">
      <c r="V42922" s="288"/>
      <c r="W42922" s="287"/>
      <c r="Z42922" s="289"/>
    </row>
    <row r="42923" spans="22:26">
      <c r="V42923" s="288"/>
      <c r="W42923" s="287"/>
      <c r="Z42923" s="289"/>
    </row>
    <row r="42924" spans="22:26">
      <c r="V42924" s="288"/>
      <c r="W42924" s="287"/>
      <c r="Z42924" s="289"/>
    </row>
    <row r="42925" spans="22:26">
      <c r="V42925" s="288"/>
      <c r="W42925" s="287"/>
      <c r="Z42925" s="289"/>
    </row>
    <row r="42926" spans="22:26">
      <c r="V42926" s="288"/>
      <c r="W42926" s="287"/>
      <c r="Z42926" s="289"/>
    </row>
    <row r="42927" spans="22:26">
      <c r="V42927" s="288"/>
      <c r="W42927" s="287"/>
      <c r="Z42927" s="289"/>
    </row>
    <row r="42928" spans="22:26">
      <c r="V42928" s="288"/>
      <c r="W42928" s="287"/>
      <c r="Z42928" s="289"/>
    </row>
    <row r="42929" spans="22:26">
      <c r="V42929" s="288"/>
      <c r="W42929" s="287"/>
      <c r="Z42929" s="289"/>
    </row>
    <row r="42930" spans="22:26">
      <c r="V42930" s="288"/>
      <c r="W42930" s="287"/>
      <c r="Z42930" s="289"/>
    </row>
    <row r="42931" spans="22:26">
      <c r="V42931" s="288"/>
      <c r="W42931" s="287"/>
      <c r="Z42931" s="289"/>
    </row>
    <row r="42932" spans="22:26">
      <c r="V42932" s="288"/>
      <c r="W42932" s="287"/>
      <c r="Z42932" s="289"/>
    </row>
    <row r="42933" spans="22:26">
      <c r="V42933" s="288"/>
      <c r="W42933" s="287"/>
      <c r="Z42933" s="289"/>
    </row>
    <row r="42934" spans="22:26">
      <c r="V42934" s="288"/>
      <c r="W42934" s="287"/>
      <c r="Z42934" s="289"/>
    </row>
    <row r="42935" spans="22:26">
      <c r="V42935" s="288"/>
      <c r="W42935" s="287"/>
      <c r="Z42935" s="289"/>
    </row>
    <row r="42936" spans="22:26">
      <c r="V42936" s="288"/>
      <c r="W42936" s="287"/>
      <c r="Z42936" s="289"/>
    </row>
    <row r="42937" spans="22:26">
      <c r="V42937" s="288"/>
      <c r="W42937" s="287"/>
      <c r="Z42937" s="289"/>
    </row>
    <row r="42938" spans="22:26">
      <c r="V42938" s="288"/>
      <c r="W42938" s="287"/>
      <c r="Z42938" s="289"/>
    </row>
    <row r="42939" spans="22:26">
      <c r="V42939" s="288"/>
      <c r="W42939" s="287"/>
      <c r="Z42939" s="289"/>
    </row>
    <row r="42940" spans="22:26">
      <c r="V42940" s="288"/>
      <c r="W42940" s="287"/>
      <c r="Z42940" s="289"/>
    </row>
    <row r="42941" spans="22:26">
      <c r="V42941" s="288"/>
      <c r="W42941" s="287"/>
      <c r="Z42941" s="289"/>
    </row>
    <row r="42942" spans="22:26">
      <c r="V42942" s="288"/>
      <c r="W42942" s="287"/>
      <c r="Z42942" s="289"/>
    </row>
    <row r="42943" spans="22:26">
      <c r="V42943" s="288"/>
      <c r="W42943" s="287"/>
      <c r="Z42943" s="289"/>
    </row>
    <row r="42944" spans="22:26">
      <c r="V42944" s="288"/>
      <c r="W42944" s="287"/>
      <c r="Z42944" s="289"/>
    </row>
    <row r="42945" spans="22:26">
      <c r="V42945" s="288"/>
      <c r="W42945" s="287"/>
      <c r="Z42945" s="289"/>
    </row>
    <row r="42946" spans="22:26">
      <c r="V42946" s="288"/>
      <c r="W42946" s="287"/>
      <c r="Z42946" s="289"/>
    </row>
    <row r="42947" spans="22:26">
      <c r="V42947" s="288"/>
      <c r="W42947" s="287"/>
      <c r="Z42947" s="289"/>
    </row>
    <row r="42948" spans="22:26">
      <c r="V42948" s="288"/>
      <c r="W42948" s="287"/>
      <c r="Z42948" s="289"/>
    </row>
    <row r="42949" spans="22:26">
      <c r="V42949" s="288"/>
      <c r="W42949" s="287"/>
      <c r="Z42949" s="289"/>
    </row>
    <row r="42950" spans="22:26">
      <c r="V42950" s="288"/>
      <c r="W42950" s="287"/>
      <c r="Z42950" s="289"/>
    </row>
    <row r="42951" spans="22:26">
      <c r="V42951" s="288"/>
      <c r="W42951" s="287"/>
      <c r="Z42951" s="289"/>
    </row>
    <row r="42952" spans="22:26">
      <c r="V42952" s="288"/>
      <c r="W42952" s="287"/>
      <c r="Z42952" s="289"/>
    </row>
    <row r="42953" spans="22:26">
      <c r="V42953" s="288"/>
      <c r="W42953" s="287"/>
      <c r="Z42953" s="289"/>
    </row>
    <row r="42954" spans="22:26">
      <c r="V42954" s="288"/>
      <c r="W42954" s="287"/>
      <c r="Z42954" s="289"/>
    </row>
    <row r="42955" spans="22:26">
      <c r="V42955" s="288"/>
      <c r="W42955" s="287"/>
      <c r="Z42955" s="289"/>
    </row>
    <row r="42956" spans="22:26">
      <c r="V42956" s="288"/>
      <c r="W42956" s="287"/>
      <c r="Z42956" s="289"/>
    </row>
    <row r="42957" spans="22:26">
      <c r="V42957" s="288"/>
      <c r="W42957" s="287"/>
      <c r="Z42957" s="289"/>
    </row>
    <row r="42958" spans="22:26">
      <c r="V42958" s="288"/>
      <c r="W42958" s="287"/>
      <c r="Z42958" s="289"/>
    </row>
    <row r="42959" spans="22:26">
      <c r="V42959" s="288"/>
      <c r="W42959" s="287"/>
      <c r="Z42959" s="289"/>
    </row>
    <row r="42960" spans="22:26">
      <c r="V42960" s="288"/>
      <c r="W42960" s="287"/>
      <c r="Z42960" s="289"/>
    </row>
    <row r="42961" spans="22:26">
      <c r="V42961" s="288"/>
      <c r="W42961" s="287"/>
      <c r="Z42961" s="289"/>
    </row>
    <row r="42962" spans="22:26">
      <c r="V42962" s="288"/>
      <c r="W42962" s="287"/>
      <c r="Z42962" s="289"/>
    </row>
    <row r="42963" spans="22:26">
      <c r="V42963" s="288"/>
      <c r="W42963" s="287"/>
      <c r="Z42963" s="289"/>
    </row>
    <row r="42964" spans="22:26">
      <c r="V42964" s="288"/>
      <c r="W42964" s="287"/>
      <c r="Z42964" s="289"/>
    </row>
    <row r="42965" spans="22:26">
      <c r="V42965" s="288"/>
      <c r="W42965" s="287"/>
      <c r="Z42965" s="289"/>
    </row>
    <row r="42966" spans="22:26">
      <c r="V42966" s="288"/>
      <c r="W42966" s="287"/>
      <c r="Z42966" s="289"/>
    </row>
    <row r="42967" spans="22:26">
      <c r="V42967" s="288"/>
      <c r="W42967" s="287"/>
      <c r="Z42967" s="289"/>
    </row>
    <row r="42968" spans="22:26">
      <c r="V42968" s="288"/>
      <c r="W42968" s="287"/>
      <c r="Z42968" s="289"/>
    </row>
    <row r="42969" spans="22:26">
      <c r="V42969" s="288"/>
      <c r="W42969" s="287"/>
      <c r="Z42969" s="289"/>
    </row>
    <row r="42970" spans="22:26">
      <c r="V42970" s="288"/>
      <c r="W42970" s="287"/>
      <c r="Z42970" s="289"/>
    </row>
    <row r="42971" spans="22:26">
      <c r="V42971" s="288"/>
      <c r="W42971" s="287"/>
      <c r="Z42971" s="289"/>
    </row>
    <row r="42972" spans="22:26">
      <c r="V42972" s="288"/>
      <c r="W42972" s="287"/>
      <c r="Z42972" s="289"/>
    </row>
    <row r="42973" spans="22:26">
      <c r="V42973" s="288"/>
      <c r="W42973" s="287"/>
      <c r="Z42973" s="289"/>
    </row>
    <row r="42974" spans="22:26">
      <c r="V42974" s="288"/>
      <c r="W42974" s="287"/>
      <c r="Z42974" s="289"/>
    </row>
    <row r="42975" spans="22:26">
      <c r="V42975" s="288"/>
      <c r="W42975" s="287"/>
      <c r="Z42975" s="289"/>
    </row>
    <row r="42976" spans="22:26">
      <c r="V42976" s="288"/>
      <c r="W42976" s="287"/>
      <c r="Z42976" s="289"/>
    </row>
    <row r="42977" spans="22:26">
      <c r="V42977" s="288"/>
      <c r="W42977" s="287"/>
      <c r="Z42977" s="289"/>
    </row>
    <row r="42978" spans="22:26">
      <c r="V42978" s="288"/>
      <c r="W42978" s="287"/>
      <c r="Z42978" s="289"/>
    </row>
    <row r="42979" spans="22:26">
      <c r="V42979" s="288"/>
      <c r="W42979" s="287"/>
      <c r="Z42979" s="289"/>
    </row>
    <row r="42980" spans="22:26">
      <c r="V42980" s="288"/>
      <c r="W42980" s="287"/>
      <c r="Z42980" s="289"/>
    </row>
    <row r="42981" spans="22:26">
      <c r="V42981" s="288"/>
      <c r="W42981" s="287"/>
      <c r="Z42981" s="289"/>
    </row>
    <row r="42982" spans="22:26">
      <c r="V42982" s="288"/>
      <c r="W42982" s="287"/>
      <c r="Z42982" s="289"/>
    </row>
    <row r="42983" spans="22:26">
      <c r="V42983" s="288"/>
      <c r="W42983" s="287"/>
      <c r="Z42983" s="289"/>
    </row>
    <row r="42984" spans="22:26">
      <c r="V42984" s="288"/>
      <c r="W42984" s="287"/>
      <c r="Z42984" s="289"/>
    </row>
    <row r="42985" spans="22:26">
      <c r="V42985" s="288"/>
      <c r="W42985" s="287"/>
      <c r="Z42985" s="289"/>
    </row>
    <row r="42986" spans="22:26">
      <c r="V42986" s="288"/>
      <c r="W42986" s="287"/>
      <c r="Z42986" s="289"/>
    </row>
    <row r="42987" spans="22:26">
      <c r="V42987" s="288"/>
      <c r="W42987" s="287"/>
      <c r="Z42987" s="289"/>
    </row>
    <row r="42988" spans="22:26">
      <c r="V42988" s="288"/>
      <c r="W42988" s="287"/>
      <c r="Z42988" s="289"/>
    </row>
    <row r="42989" spans="22:26">
      <c r="V42989" s="288"/>
      <c r="W42989" s="287"/>
      <c r="Z42989" s="289"/>
    </row>
    <row r="42990" spans="22:26">
      <c r="V42990" s="288"/>
      <c r="W42990" s="287"/>
      <c r="Z42990" s="289"/>
    </row>
    <row r="42991" spans="22:26">
      <c r="V42991" s="288"/>
      <c r="W42991" s="287"/>
      <c r="Z42991" s="289"/>
    </row>
    <row r="42992" spans="22:26">
      <c r="V42992" s="288"/>
      <c r="W42992" s="287"/>
      <c r="Z42992" s="289"/>
    </row>
    <row r="42993" spans="22:26">
      <c r="V42993" s="288"/>
      <c r="W42993" s="287"/>
      <c r="Z42993" s="289"/>
    </row>
    <row r="42994" spans="22:26">
      <c r="V42994" s="288"/>
      <c r="W42994" s="287"/>
      <c r="Z42994" s="289"/>
    </row>
    <row r="42995" spans="22:26">
      <c r="V42995" s="288"/>
      <c r="W42995" s="287"/>
      <c r="Z42995" s="289"/>
    </row>
    <row r="42996" spans="22:26">
      <c r="V42996" s="288"/>
      <c r="W42996" s="287"/>
      <c r="Z42996" s="289"/>
    </row>
    <row r="42997" spans="22:26">
      <c r="V42997" s="288"/>
      <c r="W42997" s="287"/>
      <c r="Z42997" s="289"/>
    </row>
    <row r="42998" spans="22:26">
      <c r="V42998" s="288"/>
      <c r="W42998" s="287"/>
      <c r="Z42998" s="289"/>
    </row>
    <row r="42999" spans="22:26">
      <c r="V42999" s="288"/>
      <c r="W42999" s="287"/>
      <c r="Z42999" s="289"/>
    </row>
    <row r="43000" spans="22:26">
      <c r="V43000" s="288"/>
      <c r="W43000" s="287"/>
      <c r="Z43000" s="289"/>
    </row>
    <row r="43001" spans="22:26">
      <c r="V43001" s="288"/>
      <c r="W43001" s="287"/>
      <c r="Z43001" s="289"/>
    </row>
    <row r="43002" spans="22:26">
      <c r="V43002" s="288"/>
      <c r="W43002" s="287"/>
      <c r="Z43002" s="289"/>
    </row>
    <row r="43003" spans="22:26">
      <c r="V43003" s="288"/>
      <c r="W43003" s="287"/>
      <c r="Z43003" s="289"/>
    </row>
    <row r="43004" spans="22:26">
      <c r="V43004" s="288"/>
      <c r="W43004" s="287"/>
      <c r="Z43004" s="289"/>
    </row>
    <row r="43005" spans="22:26">
      <c r="V43005" s="288"/>
      <c r="W43005" s="287"/>
      <c r="Z43005" s="289"/>
    </row>
    <row r="43006" spans="22:26">
      <c r="V43006" s="288"/>
      <c r="W43006" s="287"/>
      <c r="Z43006" s="289"/>
    </row>
    <row r="43007" spans="22:26">
      <c r="V43007" s="288"/>
      <c r="W43007" s="287"/>
      <c r="Z43007" s="289"/>
    </row>
    <row r="43008" spans="22:26">
      <c r="V43008" s="288"/>
      <c r="W43008" s="287"/>
      <c r="Z43008" s="289"/>
    </row>
    <row r="43009" spans="22:26">
      <c r="V43009" s="288"/>
      <c r="W43009" s="287"/>
      <c r="Z43009" s="289"/>
    </row>
    <row r="43010" spans="22:26">
      <c r="V43010" s="288"/>
      <c r="W43010" s="287"/>
      <c r="Z43010" s="289"/>
    </row>
    <row r="43011" spans="22:26">
      <c r="V43011" s="288"/>
      <c r="W43011" s="287"/>
      <c r="Z43011" s="289"/>
    </row>
    <row r="43012" spans="22:26">
      <c r="V43012" s="288"/>
      <c r="W43012" s="287"/>
      <c r="Z43012" s="289"/>
    </row>
    <row r="43013" spans="22:26">
      <c r="V43013" s="288"/>
      <c r="W43013" s="287"/>
      <c r="Z43013" s="289"/>
    </row>
    <row r="43014" spans="22:26">
      <c r="V43014" s="288"/>
      <c r="W43014" s="287"/>
      <c r="Z43014" s="289"/>
    </row>
    <row r="43015" spans="22:26">
      <c r="V43015" s="288"/>
      <c r="W43015" s="287"/>
      <c r="Z43015" s="289"/>
    </row>
    <row r="43016" spans="22:26">
      <c r="V43016" s="288"/>
      <c r="W43016" s="287"/>
      <c r="Z43016" s="289"/>
    </row>
    <row r="43017" spans="22:26">
      <c r="V43017" s="288"/>
      <c r="W43017" s="287"/>
      <c r="Z43017" s="289"/>
    </row>
    <row r="43018" spans="22:26">
      <c r="V43018" s="288"/>
      <c r="W43018" s="287"/>
      <c r="Z43018" s="289"/>
    </row>
    <row r="43019" spans="22:26">
      <c r="V43019" s="288"/>
      <c r="W43019" s="287"/>
      <c r="Z43019" s="289"/>
    </row>
    <row r="43020" spans="22:26">
      <c r="V43020" s="288"/>
      <c r="W43020" s="287"/>
      <c r="Z43020" s="289"/>
    </row>
    <row r="43021" spans="22:26">
      <c r="V43021" s="288"/>
      <c r="W43021" s="287"/>
      <c r="Z43021" s="289"/>
    </row>
    <row r="43022" spans="22:26">
      <c r="V43022" s="288"/>
      <c r="W43022" s="287"/>
      <c r="Z43022" s="289"/>
    </row>
    <row r="43023" spans="22:26">
      <c r="V43023" s="288"/>
      <c r="W43023" s="287"/>
      <c r="Z43023" s="289"/>
    </row>
    <row r="43024" spans="22:26">
      <c r="V43024" s="288"/>
      <c r="W43024" s="287"/>
      <c r="Z43024" s="289"/>
    </row>
    <row r="43025" spans="22:26">
      <c r="V43025" s="288"/>
      <c r="W43025" s="287"/>
      <c r="Z43025" s="289"/>
    </row>
    <row r="43026" spans="22:26">
      <c r="V43026" s="288"/>
      <c r="W43026" s="287"/>
      <c r="Z43026" s="289"/>
    </row>
    <row r="43027" spans="22:26">
      <c r="V43027" s="288"/>
      <c r="W43027" s="287"/>
      <c r="Z43027" s="289"/>
    </row>
    <row r="43028" spans="22:26">
      <c r="V43028" s="288"/>
      <c r="W43028" s="287"/>
      <c r="Z43028" s="289"/>
    </row>
    <row r="43029" spans="22:26">
      <c r="V43029" s="288"/>
      <c r="W43029" s="287"/>
      <c r="Z43029" s="289"/>
    </row>
    <row r="43030" spans="22:26">
      <c r="V43030" s="288"/>
      <c r="W43030" s="287"/>
      <c r="Z43030" s="289"/>
    </row>
    <row r="43031" spans="22:26">
      <c r="V43031" s="288"/>
      <c r="W43031" s="287"/>
      <c r="Z43031" s="289"/>
    </row>
    <row r="43032" spans="22:26">
      <c r="V43032" s="288"/>
      <c r="W43032" s="287"/>
      <c r="Z43032" s="289"/>
    </row>
    <row r="43033" spans="22:26">
      <c r="V43033" s="288"/>
      <c r="W43033" s="287"/>
      <c r="Z43033" s="289"/>
    </row>
    <row r="43034" spans="22:26">
      <c r="V43034" s="288"/>
      <c r="W43034" s="287"/>
      <c r="Z43034" s="289"/>
    </row>
    <row r="43035" spans="22:26">
      <c r="V43035" s="288"/>
      <c r="W43035" s="287"/>
      <c r="Z43035" s="289"/>
    </row>
    <row r="43036" spans="22:26">
      <c r="V43036" s="288"/>
      <c r="W43036" s="287"/>
      <c r="Z43036" s="289"/>
    </row>
    <row r="43037" spans="22:26">
      <c r="V43037" s="288"/>
      <c r="W43037" s="287"/>
      <c r="Z43037" s="289"/>
    </row>
    <row r="43038" spans="22:26">
      <c r="V43038" s="288"/>
      <c r="W43038" s="287"/>
      <c r="Z43038" s="289"/>
    </row>
    <row r="43039" spans="22:26">
      <c r="V43039" s="288"/>
      <c r="W43039" s="287"/>
      <c r="Z43039" s="289"/>
    </row>
    <row r="43040" spans="22:26">
      <c r="V43040" s="288"/>
      <c r="W43040" s="287"/>
      <c r="Z43040" s="289"/>
    </row>
    <row r="43041" spans="22:26">
      <c r="V43041" s="288"/>
      <c r="W43041" s="287"/>
      <c r="Z43041" s="289"/>
    </row>
    <row r="43042" spans="22:26">
      <c r="V43042" s="288"/>
      <c r="W43042" s="287"/>
      <c r="Z43042" s="289"/>
    </row>
    <row r="43043" spans="22:26">
      <c r="V43043" s="288"/>
      <c r="W43043" s="287"/>
      <c r="Z43043" s="289"/>
    </row>
    <row r="43044" spans="22:26">
      <c r="V43044" s="288"/>
      <c r="W43044" s="287"/>
      <c r="Z43044" s="289"/>
    </row>
    <row r="43045" spans="22:26">
      <c r="V43045" s="288"/>
      <c r="W43045" s="287"/>
      <c r="Z43045" s="289"/>
    </row>
    <row r="43046" spans="22:26">
      <c r="V43046" s="288"/>
      <c r="W43046" s="287"/>
      <c r="Z43046" s="289"/>
    </row>
    <row r="43047" spans="22:26">
      <c r="V43047" s="288"/>
      <c r="W43047" s="287"/>
      <c r="Z43047" s="289"/>
    </row>
    <row r="43048" spans="22:26">
      <c r="V43048" s="288"/>
      <c r="W43048" s="287"/>
      <c r="Z43048" s="289"/>
    </row>
    <row r="43049" spans="22:26">
      <c r="V43049" s="288"/>
      <c r="W43049" s="287"/>
      <c r="Z43049" s="289"/>
    </row>
    <row r="43050" spans="22:26">
      <c r="V43050" s="288"/>
      <c r="W43050" s="287"/>
      <c r="Z43050" s="289"/>
    </row>
    <row r="43051" spans="22:26">
      <c r="V43051" s="288"/>
      <c r="W43051" s="287"/>
      <c r="Z43051" s="289"/>
    </row>
    <row r="43052" spans="22:26">
      <c r="V43052" s="288"/>
      <c r="W43052" s="287"/>
      <c r="Z43052" s="289"/>
    </row>
    <row r="43053" spans="22:26">
      <c r="V43053" s="288"/>
      <c r="W43053" s="287"/>
      <c r="Z43053" s="289"/>
    </row>
    <row r="43054" spans="22:26">
      <c r="V43054" s="288"/>
      <c r="W43054" s="287"/>
      <c r="Z43054" s="289"/>
    </row>
    <row r="43055" spans="22:26">
      <c r="V43055" s="288"/>
      <c r="W43055" s="287"/>
      <c r="Z43055" s="289"/>
    </row>
    <row r="43056" spans="22:26">
      <c r="V43056" s="288"/>
      <c r="W43056" s="287"/>
      <c r="Z43056" s="289"/>
    </row>
    <row r="43057" spans="22:26">
      <c r="V43057" s="288"/>
      <c r="W43057" s="287"/>
      <c r="Z43057" s="289"/>
    </row>
    <row r="43058" spans="22:26">
      <c r="V43058" s="288"/>
      <c r="W43058" s="287"/>
      <c r="Z43058" s="289"/>
    </row>
    <row r="43059" spans="22:26">
      <c r="V43059" s="288"/>
      <c r="W43059" s="287"/>
      <c r="Z43059" s="289"/>
    </row>
    <row r="43060" spans="22:26">
      <c r="V43060" s="288"/>
      <c r="W43060" s="287"/>
      <c r="Z43060" s="289"/>
    </row>
    <row r="43061" spans="22:26">
      <c r="V43061" s="288"/>
      <c r="W43061" s="287"/>
      <c r="Z43061" s="289"/>
    </row>
    <row r="43062" spans="22:26">
      <c r="V43062" s="288"/>
      <c r="W43062" s="287"/>
      <c r="Z43062" s="289"/>
    </row>
    <row r="43063" spans="22:26">
      <c r="V43063" s="288"/>
      <c r="W43063" s="287"/>
      <c r="Z43063" s="289"/>
    </row>
    <row r="43064" spans="22:26">
      <c r="V43064" s="288"/>
      <c r="W43064" s="287"/>
      <c r="Z43064" s="289"/>
    </row>
    <row r="43065" spans="22:26">
      <c r="V43065" s="288"/>
      <c r="W43065" s="287"/>
      <c r="Z43065" s="289"/>
    </row>
    <row r="43066" spans="22:26">
      <c r="V43066" s="288"/>
      <c r="W43066" s="287"/>
      <c r="Z43066" s="289"/>
    </row>
    <row r="43067" spans="22:26">
      <c r="V43067" s="288"/>
      <c r="W43067" s="287"/>
      <c r="Z43067" s="289"/>
    </row>
    <row r="43068" spans="22:26">
      <c r="V43068" s="288"/>
      <c r="W43068" s="287"/>
      <c r="Z43068" s="289"/>
    </row>
    <row r="43069" spans="22:26">
      <c r="V43069" s="288"/>
      <c r="W43069" s="287"/>
      <c r="Z43069" s="289"/>
    </row>
    <row r="43070" spans="22:26">
      <c r="V43070" s="288"/>
      <c r="W43070" s="287"/>
      <c r="Z43070" s="289"/>
    </row>
    <row r="43071" spans="22:26">
      <c r="V43071" s="288"/>
      <c r="W43071" s="287"/>
      <c r="Z43071" s="289"/>
    </row>
    <row r="43072" spans="22:26">
      <c r="V43072" s="288"/>
      <c r="W43072" s="287"/>
      <c r="Z43072" s="289"/>
    </row>
    <row r="43073" spans="22:26">
      <c r="V43073" s="288"/>
      <c r="W43073" s="287"/>
      <c r="Z43073" s="289"/>
    </row>
    <row r="43074" spans="22:26">
      <c r="V43074" s="288"/>
      <c r="W43074" s="287"/>
      <c r="Z43074" s="289"/>
    </row>
    <row r="43075" spans="22:26">
      <c r="V43075" s="288"/>
      <c r="W43075" s="287"/>
      <c r="Z43075" s="289"/>
    </row>
    <row r="43076" spans="22:26">
      <c r="V43076" s="288"/>
      <c r="W43076" s="287"/>
      <c r="Z43076" s="289"/>
    </row>
    <row r="43077" spans="22:26">
      <c r="V43077" s="288"/>
      <c r="W43077" s="287"/>
      <c r="Z43077" s="289"/>
    </row>
    <row r="43078" spans="22:26">
      <c r="V43078" s="288"/>
      <c r="W43078" s="287"/>
      <c r="Z43078" s="289"/>
    </row>
    <row r="43079" spans="22:26">
      <c r="V43079" s="288"/>
      <c r="W43079" s="287"/>
      <c r="Z43079" s="289"/>
    </row>
    <row r="43080" spans="22:26">
      <c r="V43080" s="288"/>
      <c r="W43080" s="287"/>
      <c r="Z43080" s="289"/>
    </row>
    <row r="43081" spans="22:26">
      <c r="V43081" s="288"/>
      <c r="W43081" s="287"/>
      <c r="Z43081" s="289"/>
    </row>
    <row r="43082" spans="22:26">
      <c r="V43082" s="288"/>
      <c r="W43082" s="287"/>
      <c r="Z43082" s="289"/>
    </row>
    <row r="43083" spans="22:26">
      <c r="V43083" s="288"/>
      <c r="W43083" s="287"/>
      <c r="Z43083" s="289"/>
    </row>
    <row r="43084" spans="22:26">
      <c r="V43084" s="288"/>
      <c r="W43084" s="287"/>
      <c r="Z43084" s="289"/>
    </row>
    <row r="43085" spans="22:26">
      <c r="V43085" s="288"/>
      <c r="W43085" s="287"/>
      <c r="Z43085" s="289"/>
    </row>
    <row r="43086" spans="22:26">
      <c r="V43086" s="288"/>
      <c r="W43086" s="287"/>
      <c r="Z43086" s="289"/>
    </row>
    <row r="43087" spans="22:26">
      <c r="V43087" s="288"/>
      <c r="W43087" s="287"/>
      <c r="Z43087" s="289"/>
    </row>
    <row r="43088" spans="22:26">
      <c r="V43088" s="288"/>
      <c r="W43088" s="287"/>
      <c r="Z43088" s="289"/>
    </row>
    <row r="43089" spans="22:26">
      <c r="V43089" s="288"/>
      <c r="W43089" s="287"/>
      <c r="Z43089" s="289"/>
    </row>
    <row r="43090" spans="22:26">
      <c r="V43090" s="288"/>
      <c r="W43090" s="287"/>
      <c r="Z43090" s="289"/>
    </row>
    <row r="43091" spans="22:26">
      <c r="V43091" s="288"/>
      <c r="W43091" s="287"/>
      <c r="Z43091" s="289"/>
    </row>
    <row r="43092" spans="22:26">
      <c r="V43092" s="288"/>
      <c r="W43092" s="287"/>
      <c r="Z43092" s="289"/>
    </row>
    <row r="43093" spans="22:26">
      <c r="V43093" s="288"/>
      <c r="W43093" s="287"/>
      <c r="Z43093" s="289"/>
    </row>
    <row r="43094" spans="22:26">
      <c r="V43094" s="288"/>
      <c r="W43094" s="287"/>
      <c r="Z43094" s="289"/>
    </row>
    <row r="43095" spans="22:26">
      <c r="V43095" s="288"/>
      <c r="W43095" s="287"/>
      <c r="Z43095" s="289"/>
    </row>
    <row r="43096" spans="22:26">
      <c r="V43096" s="288"/>
      <c r="W43096" s="287"/>
      <c r="Z43096" s="289"/>
    </row>
    <row r="43097" spans="22:26">
      <c r="V43097" s="288"/>
      <c r="W43097" s="287"/>
      <c r="Z43097" s="289"/>
    </row>
    <row r="43098" spans="22:26">
      <c r="V43098" s="288"/>
      <c r="W43098" s="287"/>
      <c r="Z43098" s="289"/>
    </row>
    <row r="43099" spans="22:26">
      <c r="V43099" s="288"/>
      <c r="W43099" s="287"/>
      <c r="Z43099" s="289"/>
    </row>
    <row r="43100" spans="22:26">
      <c r="V43100" s="288"/>
      <c r="W43100" s="287"/>
      <c r="Z43100" s="289"/>
    </row>
    <row r="43101" spans="22:26">
      <c r="V43101" s="288"/>
      <c r="W43101" s="287"/>
      <c r="Z43101" s="289"/>
    </row>
    <row r="43102" spans="22:26">
      <c r="V43102" s="288"/>
      <c r="W43102" s="287"/>
      <c r="Z43102" s="289"/>
    </row>
    <row r="43103" spans="22:26">
      <c r="V43103" s="288"/>
      <c r="W43103" s="287"/>
      <c r="Z43103" s="289"/>
    </row>
    <row r="43104" spans="22:26">
      <c r="V43104" s="288"/>
      <c r="W43104" s="287"/>
      <c r="Z43104" s="289"/>
    </row>
    <row r="43105" spans="22:26">
      <c r="V43105" s="288"/>
      <c r="W43105" s="287"/>
      <c r="Z43105" s="289"/>
    </row>
    <row r="43106" spans="22:26">
      <c r="V43106" s="288"/>
      <c r="W43106" s="287"/>
      <c r="Z43106" s="289"/>
    </row>
    <row r="43107" spans="22:26">
      <c r="V43107" s="288"/>
      <c r="W43107" s="287"/>
      <c r="Z43107" s="289"/>
    </row>
    <row r="43108" spans="22:26">
      <c r="V43108" s="288"/>
      <c r="W43108" s="287"/>
      <c r="Z43108" s="289"/>
    </row>
    <row r="43109" spans="22:26">
      <c r="V43109" s="288"/>
      <c r="W43109" s="287"/>
      <c r="Z43109" s="289"/>
    </row>
    <row r="43110" spans="22:26">
      <c r="V43110" s="288"/>
      <c r="W43110" s="287"/>
      <c r="Z43110" s="289"/>
    </row>
    <row r="43111" spans="22:26">
      <c r="V43111" s="288"/>
      <c r="W43111" s="287"/>
      <c r="Z43111" s="289"/>
    </row>
    <row r="43112" spans="22:26">
      <c r="V43112" s="288"/>
      <c r="W43112" s="287"/>
      <c r="Z43112" s="289"/>
    </row>
    <row r="43113" spans="22:26">
      <c r="V43113" s="288"/>
      <c r="W43113" s="287"/>
      <c r="Z43113" s="289"/>
    </row>
    <row r="43114" spans="22:26">
      <c r="V43114" s="288"/>
      <c r="W43114" s="287"/>
      <c r="Z43114" s="289"/>
    </row>
    <row r="43115" spans="22:26">
      <c r="V43115" s="288"/>
      <c r="W43115" s="287"/>
      <c r="Z43115" s="289"/>
    </row>
    <row r="43116" spans="22:26">
      <c r="V43116" s="288"/>
      <c r="W43116" s="287"/>
      <c r="Z43116" s="289"/>
    </row>
    <row r="43117" spans="22:26">
      <c r="V43117" s="288"/>
      <c r="W43117" s="287"/>
      <c r="Z43117" s="289"/>
    </row>
    <row r="43118" spans="22:26">
      <c r="V43118" s="288"/>
      <c r="W43118" s="287"/>
      <c r="Z43118" s="289"/>
    </row>
    <row r="43119" spans="22:26">
      <c r="V43119" s="288"/>
      <c r="W43119" s="287"/>
      <c r="Z43119" s="289"/>
    </row>
    <row r="43120" spans="22:26">
      <c r="V43120" s="288"/>
      <c r="W43120" s="287"/>
      <c r="Z43120" s="289"/>
    </row>
    <row r="43121" spans="22:26">
      <c r="V43121" s="288"/>
      <c r="W43121" s="287"/>
      <c r="Z43121" s="289"/>
    </row>
    <row r="43122" spans="22:26">
      <c r="V43122" s="288"/>
      <c r="W43122" s="287"/>
      <c r="Z43122" s="289"/>
    </row>
    <row r="43123" spans="22:26">
      <c r="V43123" s="288"/>
      <c r="W43123" s="287"/>
      <c r="Z43123" s="289"/>
    </row>
    <row r="43124" spans="22:26">
      <c r="V43124" s="288"/>
      <c r="W43124" s="287"/>
      <c r="Z43124" s="289"/>
    </row>
    <row r="43125" spans="22:26">
      <c r="V43125" s="288"/>
      <c r="W43125" s="287"/>
      <c r="Z43125" s="289"/>
    </row>
    <row r="43126" spans="22:26">
      <c r="V43126" s="288"/>
      <c r="W43126" s="287"/>
      <c r="Z43126" s="289"/>
    </row>
    <row r="43127" spans="22:26">
      <c r="V43127" s="288"/>
      <c r="W43127" s="287"/>
      <c r="Z43127" s="289"/>
    </row>
    <row r="43128" spans="22:26">
      <c r="V43128" s="288"/>
      <c r="W43128" s="287"/>
      <c r="Z43128" s="289"/>
    </row>
    <row r="43129" spans="22:26">
      <c r="V43129" s="288"/>
      <c r="W43129" s="287"/>
      <c r="Z43129" s="289"/>
    </row>
    <row r="43130" spans="22:26">
      <c r="V43130" s="288"/>
      <c r="W43130" s="287"/>
      <c r="Z43130" s="289"/>
    </row>
    <row r="43131" spans="22:26">
      <c r="V43131" s="288"/>
      <c r="W43131" s="287"/>
      <c r="Z43131" s="289"/>
    </row>
    <row r="43132" spans="22:26">
      <c r="V43132" s="288"/>
      <c r="W43132" s="287"/>
      <c r="Z43132" s="289"/>
    </row>
    <row r="43133" spans="22:26">
      <c r="V43133" s="288"/>
      <c r="W43133" s="287"/>
      <c r="Z43133" s="289"/>
    </row>
    <row r="43134" spans="22:26">
      <c r="V43134" s="288"/>
      <c r="W43134" s="287"/>
      <c r="Z43134" s="289"/>
    </row>
    <row r="43135" spans="22:26">
      <c r="V43135" s="288"/>
      <c r="W43135" s="287"/>
      <c r="Z43135" s="289"/>
    </row>
    <row r="43136" spans="22:26">
      <c r="V43136" s="288"/>
      <c r="W43136" s="287"/>
      <c r="Z43136" s="289"/>
    </row>
    <row r="43137" spans="22:26">
      <c r="V43137" s="288"/>
      <c r="W43137" s="287"/>
      <c r="Z43137" s="289"/>
    </row>
    <row r="43138" spans="22:26">
      <c r="V43138" s="288"/>
      <c r="W43138" s="287"/>
      <c r="Z43138" s="289"/>
    </row>
    <row r="43139" spans="22:26">
      <c r="V43139" s="288"/>
      <c r="W43139" s="287"/>
      <c r="Z43139" s="289"/>
    </row>
    <row r="43140" spans="22:26">
      <c r="V43140" s="288"/>
      <c r="W43140" s="287"/>
      <c r="Z43140" s="289"/>
    </row>
    <row r="43141" spans="22:26">
      <c r="V43141" s="288"/>
      <c r="W43141" s="287"/>
      <c r="Z43141" s="289"/>
    </row>
    <row r="43142" spans="22:26">
      <c r="V43142" s="288"/>
      <c r="W43142" s="287"/>
      <c r="Z43142" s="289"/>
    </row>
    <row r="43143" spans="22:26">
      <c r="V43143" s="288"/>
      <c r="W43143" s="287"/>
      <c r="Z43143" s="289"/>
    </row>
    <row r="43144" spans="22:26">
      <c r="V43144" s="288"/>
      <c r="W43144" s="287"/>
      <c r="Z43144" s="289"/>
    </row>
    <row r="43145" spans="22:26">
      <c r="V43145" s="288"/>
      <c r="W43145" s="287"/>
      <c r="Z43145" s="289"/>
    </row>
    <row r="43146" spans="22:26">
      <c r="V43146" s="288"/>
      <c r="W43146" s="287"/>
      <c r="Z43146" s="289"/>
    </row>
    <row r="43147" spans="22:26">
      <c r="V43147" s="288"/>
      <c r="W43147" s="287"/>
      <c r="Z43147" s="289"/>
    </row>
    <row r="43148" spans="22:26">
      <c r="V43148" s="288"/>
      <c r="W43148" s="287"/>
      <c r="Z43148" s="289"/>
    </row>
    <row r="43149" spans="22:26">
      <c r="V43149" s="288"/>
      <c r="W43149" s="287"/>
      <c r="Z43149" s="289"/>
    </row>
    <row r="43150" spans="22:26">
      <c r="V43150" s="288"/>
      <c r="W43150" s="287"/>
      <c r="Z43150" s="289"/>
    </row>
    <row r="43151" spans="22:26">
      <c r="V43151" s="288"/>
      <c r="W43151" s="287"/>
      <c r="Z43151" s="289"/>
    </row>
    <row r="43152" spans="22:26">
      <c r="V43152" s="288"/>
      <c r="W43152" s="287"/>
      <c r="Z43152" s="289"/>
    </row>
    <row r="43153" spans="22:26">
      <c r="V43153" s="288"/>
      <c r="W43153" s="287"/>
      <c r="Z43153" s="289"/>
    </row>
    <row r="43154" spans="22:26">
      <c r="V43154" s="288"/>
      <c r="W43154" s="287"/>
      <c r="Z43154" s="289"/>
    </row>
    <row r="43155" spans="22:26">
      <c r="V43155" s="288"/>
      <c r="W43155" s="287"/>
      <c r="Z43155" s="289"/>
    </row>
    <row r="43156" spans="22:26">
      <c r="V43156" s="288"/>
      <c r="W43156" s="287"/>
      <c r="Z43156" s="289"/>
    </row>
    <row r="43157" spans="22:26">
      <c r="V43157" s="288"/>
      <c r="W43157" s="287"/>
      <c r="Z43157" s="289"/>
    </row>
    <row r="43158" spans="22:26">
      <c r="V43158" s="288"/>
      <c r="W43158" s="287"/>
      <c r="Z43158" s="289"/>
    </row>
    <row r="43159" spans="22:26">
      <c r="V43159" s="288"/>
      <c r="W43159" s="287"/>
      <c r="Z43159" s="289"/>
    </row>
    <row r="43160" spans="22:26">
      <c r="V43160" s="288"/>
      <c r="W43160" s="287"/>
      <c r="Z43160" s="289"/>
    </row>
    <row r="43161" spans="22:26">
      <c r="V43161" s="288"/>
      <c r="W43161" s="287"/>
      <c r="Z43161" s="289"/>
    </row>
    <row r="43162" spans="22:26">
      <c r="V43162" s="288"/>
      <c r="W43162" s="287"/>
      <c r="Z43162" s="289"/>
    </row>
    <row r="43163" spans="22:26">
      <c r="V43163" s="288"/>
      <c r="W43163" s="287"/>
      <c r="Z43163" s="289"/>
    </row>
    <row r="43164" spans="22:26">
      <c r="V43164" s="288"/>
      <c r="W43164" s="287"/>
      <c r="Z43164" s="289"/>
    </row>
    <row r="43165" spans="22:26">
      <c r="V43165" s="288"/>
      <c r="W43165" s="287"/>
      <c r="Z43165" s="289"/>
    </row>
    <row r="43166" spans="22:26">
      <c r="V43166" s="288"/>
      <c r="W43166" s="287"/>
      <c r="Z43166" s="289"/>
    </row>
    <row r="43167" spans="22:26">
      <c r="V43167" s="288"/>
      <c r="W43167" s="287"/>
      <c r="Z43167" s="289"/>
    </row>
    <row r="43168" spans="22:26">
      <c r="V43168" s="288"/>
      <c r="W43168" s="287"/>
      <c r="Z43168" s="289"/>
    </row>
    <row r="43169" spans="22:26">
      <c r="V43169" s="288"/>
      <c r="W43169" s="287"/>
      <c r="Z43169" s="289"/>
    </row>
    <row r="43170" spans="22:26">
      <c r="V43170" s="288"/>
      <c r="W43170" s="287"/>
      <c r="Z43170" s="289"/>
    </row>
    <row r="43171" spans="22:26">
      <c r="V43171" s="288"/>
      <c r="W43171" s="287"/>
      <c r="Z43171" s="289"/>
    </row>
    <row r="43172" spans="22:26">
      <c r="V43172" s="288"/>
      <c r="W43172" s="287"/>
      <c r="Z43172" s="289"/>
    </row>
    <row r="43173" spans="22:26">
      <c r="V43173" s="288"/>
      <c r="W43173" s="287"/>
      <c r="Z43173" s="289"/>
    </row>
    <row r="43174" spans="22:26">
      <c r="V43174" s="288"/>
      <c r="W43174" s="287"/>
      <c r="Z43174" s="289"/>
    </row>
    <row r="43175" spans="22:26">
      <c r="V43175" s="288"/>
      <c r="W43175" s="287"/>
      <c r="Z43175" s="289"/>
    </row>
    <row r="43176" spans="22:26">
      <c r="V43176" s="288"/>
      <c r="W43176" s="287"/>
      <c r="Z43176" s="289"/>
    </row>
    <row r="43177" spans="22:26">
      <c r="V43177" s="288"/>
      <c r="W43177" s="287"/>
      <c r="Z43177" s="289"/>
    </row>
    <row r="43178" spans="22:26">
      <c r="V43178" s="288"/>
      <c r="W43178" s="287"/>
      <c r="Z43178" s="289"/>
    </row>
    <row r="43179" spans="22:26">
      <c r="V43179" s="288"/>
      <c r="W43179" s="287"/>
      <c r="Z43179" s="289"/>
    </row>
    <row r="43180" spans="22:26">
      <c r="V43180" s="288"/>
      <c r="W43180" s="287"/>
      <c r="Z43180" s="289"/>
    </row>
    <row r="43181" spans="22:26">
      <c r="V43181" s="288"/>
      <c r="W43181" s="287"/>
      <c r="Z43181" s="289"/>
    </row>
    <row r="43182" spans="22:26">
      <c r="V43182" s="288"/>
      <c r="W43182" s="287"/>
      <c r="Z43182" s="289"/>
    </row>
    <row r="43183" spans="22:26">
      <c r="V43183" s="288"/>
      <c r="W43183" s="287"/>
      <c r="Z43183" s="289"/>
    </row>
    <row r="43184" spans="22:26">
      <c r="V43184" s="288"/>
      <c r="W43184" s="287"/>
      <c r="Z43184" s="289"/>
    </row>
    <row r="43185" spans="22:26">
      <c r="V43185" s="288"/>
      <c r="W43185" s="287"/>
      <c r="Z43185" s="289"/>
    </row>
    <row r="43186" spans="22:26">
      <c r="V43186" s="288"/>
      <c r="W43186" s="287"/>
      <c r="Z43186" s="289"/>
    </row>
    <row r="43187" spans="22:26">
      <c r="V43187" s="288"/>
      <c r="W43187" s="287"/>
      <c r="Z43187" s="289"/>
    </row>
    <row r="43188" spans="22:26">
      <c r="V43188" s="288"/>
      <c r="W43188" s="287"/>
      <c r="Z43188" s="289"/>
    </row>
    <row r="43189" spans="22:26">
      <c r="V43189" s="288"/>
      <c r="W43189" s="287"/>
      <c r="Z43189" s="289"/>
    </row>
    <row r="43190" spans="22:26">
      <c r="V43190" s="288"/>
      <c r="W43190" s="287"/>
      <c r="Z43190" s="289"/>
    </row>
    <row r="43191" spans="22:26">
      <c r="V43191" s="288"/>
      <c r="W43191" s="287"/>
      <c r="Z43191" s="289"/>
    </row>
    <row r="43192" spans="22:26">
      <c r="V43192" s="288"/>
      <c r="W43192" s="287"/>
      <c r="Z43192" s="289"/>
    </row>
    <row r="43193" spans="22:26">
      <c r="V43193" s="288"/>
      <c r="W43193" s="287"/>
      <c r="Z43193" s="289"/>
    </row>
    <row r="43194" spans="22:26">
      <c r="V43194" s="288"/>
      <c r="W43194" s="287"/>
      <c r="Z43194" s="289"/>
    </row>
    <row r="43195" spans="22:26">
      <c r="V43195" s="288"/>
      <c r="W43195" s="287"/>
      <c r="Z43195" s="289"/>
    </row>
    <row r="43196" spans="22:26">
      <c r="V43196" s="288"/>
      <c r="W43196" s="287"/>
      <c r="Z43196" s="289"/>
    </row>
    <row r="43197" spans="22:26">
      <c r="V43197" s="288"/>
      <c r="W43197" s="287"/>
      <c r="Z43197" s="289"/>
    </row>
    <row r="43198" spans="22:26">
      <c r="V43198" s="288"/>
      <c r="W43198" s="287"/>
      <c r="Z43198" s="289"/>
    </row>
    <row r="43199" spans="22:26">
      <c r="V43199" s="288"/>
      <c r="W43199" s="287"/>
      <c r="Z43199" s="289"/>
    </row>
    <row r="43200" spans="22:26">
      <c r="V43200" s="288"/>
      <c r="W43200" s="287"/>
      <c r="Z43200" s="289"/>
    </row>
    <row r="43201" spans="22:26">
      <c r="V43201" s="288"/>
      <c r="W43201" s="287"/>
      <c r="Z43201" s="289"/>
    </row>
    <row r="43202" spans="22:26">
      <c r="V43202" s="288"/>
      <c r="W43202" s="287"/>
      <c r="Z43202" s="289"/>
    </row>
    <row r="43203" spans="22:26">
      <c r="V43203" s="288"/>
      <c r="W43203" s="287"/>
      <c r="Z43203" s="289"/>
    </row>
    <row r="43204" spans="22:26">
      <c r="V43204" s="288"/>
      <c r="W43204" s="287"/>
      <c r="Z43204" s="289"/>
    </row>
    <row r="43205" spans="22:26">
      <c r="V43205" s="288"/>
      <c r="W43205" s="287"/>
      <c r="Z43205" s="289"/>
    </row>
    <row r="43206" spans="22:26">
      <c r="V43206" s="288"/>
      <c r="W43206" s="287"/>
      <c r="Z43206" s="289"/>
    </row>
    <row r="43207" spans="22:26">
      <c r="V43207" s="288"/>
      <c r="W43207" s="287"/>
      <c r="Z43207" s="289"/>
    </row>
    <row r="43208" spans="22:26">
      <c r="V43208" s="288"/>
      <c r="W43208" s="287"/>
      <c r="Z43208" s="289"/>
    </row>
    <row r="43209" spans="22:26">
      <c r="V43209" s="288"/>
      <c r="W43209" s="287"/>
      <c r="Z43209" s="289"/>
    </row>
    <row r="43210" spans="22:26">
      <c r="V43210" s="288"/>
      <c r="W43210" s="287"/>
      <c r="Z43210" s="289"/>
    </row>
    <row r="43211" spans="22:26">
      <c r="V43211" s="288"/>
      <c r="W43211" s="287"/>
      <c r="Z43211" s="289"/>
    </row>
    <row r="43212" spans="22:26">
      <c r="V43212" s="288"/>
      <c r="W43212" s="287"/>
      <c r="Z43212" s="289"/>
    </row>
    <row r="43213" spans="22:26">
      <c r="V43213" s="288"/>
      <c r="W43213" s="287"/>
      <c r="Z43213" s="289"/>
    </row>
    <row r="43214" spans="22:26">
      <c r="V43214" s="288"/>
      <c r="W43214" s="287"/>
      <c r="Z43214" s="289"/>
    </row>
    <row r="43215" spans="22:26">
      <c r="V43215" s="288"/>
      <c r="W43215" s="287"/>
      <c r="Z43215" s="289"/>
    </row>
    <row r="43216" spans="22:26">
      <c r="V43216" s="288"/>
      <c r="W43216" s="287"/>
      <c r="Z43216" s="289"/>
    </row>
    <row r="43217" spans="22:26">
      <c r="V43217" s="288"/>
      <c r="W43217" s="287"/>
      <c r="Z43217" s="289"/>
    </row>
    <row r="43218" spans="22:26">
      <c r="V43218" s="288"/>
      <c r="W43218" s="287"/>
      <c r="Z43218" s="289"/>
    </row>
    <row r="43219" spans="22:26">
      <c r="V43219" s="288"/>
      <c r="W43219" s="287"/>
      <c r="Z43219" s="289"/>
    </row>
    <row r="43220" spans="22:26">
      <c r="V43220" s="288"/>
      <c r="W43220" s="287"/>
      <c r="Z43220" s="289"/>
    </row>
    <row r="43221" spans="22:26">
      <c r="V43221" s="288"/>
      <c r="W43221" s="287"/>
      <c r="Z43221" s="289"/>
    </row>
    <row r="43222" spans="22:26">
      <c r="V43222" s="288"/>
      <c r="W43222" s="287"/>
      <c r="Z43222" s="289"/>
    </row>
    <row r="43223" spans="22:26">
      <c r="V43223" s="288"/>
      <c r="W43223" s="287"/>
      <c r="Z43223" s="289"/>
    </row>
    <row r="43224" spans="22:26">
      <c r="V43224" s="288"/>
      <c r="W43224" s="287"/>
      <c r="Z43224" s="289"/>
    </row>
    <row r="43225" spans="22:26">
      <c r="V43225" s="288"/>
      <c r="W43225" s="287"/>
      <c r="Z43225" s="289"/>
    </row>
    <row r="43226" spans="22:26">
      <c r="V43226" s="288"/>
      <c r="W43226" s="287"/>
      <c r="Z43226" s="289"/>
    </row>
    <row r="43227" spans="22:26">
      <c r="V43227" s="288"/>
      <c r="W43227" s="287"/>
      <c r="Z43227" s="289"/>
    </row>
    <row r="43228" spans="22:26">
      <c r="V43228" s="288"/>
      <c r="W43228" s="287"/>
      <c r="Z43228" s="289"/>
    </row>
    <row r="43229" spans="22:26">
      <c r="V43229" s="288"/>
      <c r="W43229" s="287"/>
      <c r="Z43229" s="289"/>
    </row>
    <row r="43230" spans="22:26">
      <c r="V43230" s="288"/>
      <c r="W43230" s="287"/>
      <c r="Z43230" s="289"/>
    </row>
    <row r="43231" spans="22:26">
      <c r="V43231" s="288"/>
      <c r="W43231" s="287"/>
      <c r="Z43231" s="289"/>
    </row>
    <row r="43232" spans="22:26">
      <c r="V43232" s="288"/>
      <c r="W43232" s="287"/>
      <c r="Z43232" s="289"/>
    </row>
    <row r="43233" spans="22:26">
      <c r="V43233" s="288"/>
      <c r="W43233" s="287"/>
      <c r="Z43233" s="289"/>
    </row>
    <row r="43234" spans="22:26">
      <c r="V43234" s="288"/>
      <c r="W43234" s="287"/>
      <c r="Z43234" s="289"/>
    </row>
    <row r="43235" spans="22:26">
      <c r="V43235" s="288"/>
      <c r="W43235" s="287"/>
      <c r="Z43235" s="289"/>
    </row>
    <row r="43236" spans="22:26">
      <c r="V43236" s="288"/>
      <c r="W43236" s="287"/>
      <c r="Z43236" s="289"/>
    </row>
    <row r="43237" spans="22:26">
      <c r="V43237" s="288"/>
      <c r="W43237" s="287"/>
      <c r="Z43237" s="289"/>
    </row>
    <row r="43238" spans="22:26">
      <c r="V43238" s="288"/>
      <c r="W43238" s="287"/>
      <c r="Z43238" s="289"/>
    </row>
    <row r="43239" spans="22:26">
      <c r="V43239" s="288"/>
      <c r="W43239" s="287"/>
      <c r="Z43239" s="289"/>
    </row>
    <row r="43240" spans="22:26">
      <c r="V43240" s="288"/>
      <c r="W43240" s="287"/>
      <c r="Z43240" s="289"/>
    </row>
    <row r="43241" spans="22:26">
      <c r="V43241" s="288"/>
      <c r="W43241" s="287"/>
      <c r="Z43241" s="289"/>
    </row>
    <row r="43242" spans="22:26">
      <c r="V43242" s="288"/>
      <c r="W43242" s="287"/>
      <c r="Z43242" s="289"/>
    </row>
    <row r="43243" spans="22:26">
      <c r="V43243" s="288"/>
      <c r="W43243" s="287"/>
      <c r="Z43243" s="289"/>
    </row>
    <row r="43244" spans="22:26">
      <c r="V43244" s="288"/>
      <c r="W43244" s="287"/>
      <c r="Z43244" s="289"/>
    </row>
    <row r="43245" spans="22:26">
      <c r="V43245" s="288"/>
      <c r="W43245" s="287"/>
      <c r="Z43245" s="289"/>
    </row>
    <row r="43246" spans="22:26">
      <c r="V43246" s="288"/>
      <c r="W43246" s="287"/>
      <c r="Z43246" s="289"/>
    </row>
    <row r="43247" spans="22:26">
      <c r="V43247" s="288"/>
      <c r="W43247" s="287"/>
      <c r="Z43247" s="289"/>
    </row>
    <row r="43248" spans="22:26">
      <c r="V43248" s="288"/>
      <c r="W43248" s="287"/>
      <c r="Z43248" s="289"/>
    </row>
    <row r="43249" spans="22:26">
      <c r="V43249" s="288"/>
      <c r="W43249" s="287"/>
      <c r="Z43249" s="289"/>
    </row>
    <row r="43250" spans="22:26">
      <c r="V43250" s="288"/>
      <c r="W43250" s="287"/>
      <c r="Z43250" s="289"/>
    </row>
    <row r="43251" spans="22:26">
      <c r="V43251" s="288"/>
      <c r="W43251" s="287"/>
      <c r="Z43251" s="289"/>
    </row>
    <row r="43252" spans="22:26">
      <c r="V43252" s="288"/>
      <c r="W43252" s="287"/>
      <c r="Z43252" s="289"/>
    </row>
    <row r="43253" spans="22:26">
      <c r="V43253" s="288"/>
      <c r="W43253" s="287"/>
      <c r="Z43253" s="289"/>
    </row>
    <row r="43254" spans="22:26">
      <c r="V43254" s="288"/>
      <c r="W43254" s="287"/>
      <c r="Z43254" s="289"/>
    </row>
    <row r="43255" spans="22:26">
      <c r="V43255" s="288"/>
      <c r="W43255" s="287"/>
      <c r="Z43255" s="289"/>
    </row>
    <row r="43256" spans="22:26">
      <c r="V43256" s="288"/>
      <c r="W43256" s="287"/>
      <c r="Z43256" s="289"/>
    </row>
    <row r="43257" spans="22:26">
      <c r="V43257" s="288"/>
      <c r="W43257" s="287"/>
      <c r="Z43257" s="289"/>
    </row>
    <row r="43258" spans="22:26">
      <c r="V43258" s="288"/>
      <c r="W43258" s="287"/>
      <c r="Z43258" s="289"/>
    </row>
    <row r="43259" spans="22:26">
      <c r="V43259" s="288"/>
      <c r="W43259" s="287"/>
      <c r="Z43259" s="289"/>
    </row>
    <row r="43260" spans="22:26">
      <c r="V43260" s="288"/>
      <c r="W43260" s="287"/>
      <c r="Z43260" s="289"/>
    </row>
    <row r="43261" spans="22:26">
      <c r="V43261" s="288"/>
      <c r="W43261" s="287"/>
      <c r="Z43261" s="289"/>
    </row>
    <row r="43262" spans="22:26">
      <c r="V43262" s="288"/>
      <c r="W43262" s="287"/>
      <c r="Z43262" s="289"/>
    </row>
    <row r="43263" spans="22:26">
      <c r="V43263" s="288"/>
      <c r="W43263" s="287"/>
      <c r="Z43263" s="289"/>
    </row>
    <row r="43264" spans="22:26">
      <c r="V43264" s="288"/>
      <c r="W43264" s="287"/>
      <c r="Z43264" s="289"/>
    </row>
    <row r="43265" spans="22:26">
      <c r="V43265" s="288"/>
      <c r="W43265" s="287"/>
      <c r="Z43265" s="289"/>
    </row>
    <row r="43266" spans="22:26">
      <c r="V43266" s="288"/>
      <c r="W43266" s="287"/>
      <c r="Z43266" s="289"/>
    </row>
    <row r="43267" spans="22:26">
      <c r="V43267" s="288"/>
      <c r="W43267" s="287"/>
      <c r="Z43267" s="289"/>
    </row>
    <row r="43268" spans="22:26">
      <c r="V43268" s="288"/>
      <c r="W43268" s="287"/>
      <c r="Z43268" s="289"/>
    </row>
    <row r="43269" spans="22:26">
      <c r="V43269" s="288"/>
      <c r="W43269" s="287"/>
      <c r="Z43269" s="289"/>
    </row>
    <row r="43270" spans="22:26">
      <c r="V43270" s="288"/>
      <c r="W43270" s="287"/>
      <c r="Z43270" s="289"/>
    </row>
    <row r="43271" spans="22:26">
      <c r="V43271" s="288"/>
      <c r="W43271" s="287"/>
      <c r="Z43271" s="289"/>
    </row>
    <row r="43272" spans="22:26">
      <c r="V43272" s="288"/>
      <c r="W43272" s="287"/>
      <c r="Z43272" s="289"/>
    </row>
    <row r="43273" spans="22:26">
      <c r="V43273" s="288"/>
      <c r="W43273" s="287"/>
      <c r="Z43273" s="289"/>
    </row>
    <row r="43274" spans="22:26">
      <c r="V43274" s="288"/>
      <c r="W43274" s="287"/>
      <c r="Z43274" s="289"/>
    </row>
    <row r="43275" spans="22:26">
      <c r="V43275" s="288"/>
      <c r="W43275" s="287"/>
      <c r="Z43275" s="289"/>
    </row>
    <row r="43276" spans="22:26">
      <c r="V43276" s="288"/>
      <c r="W43276" s="287"/>
      <c r="Z43276" s="289"/>
    </row>
    <row r="43277" spans="22:26">
      <c r="V43277" s="288"/>
      <c r="W43277" s="287"/>
      <c r="Z43277" s="289"/>
    </row>
    <row r="43278" spans="22:26">
      <c r="V43278" s="288"/>
      <c r="W43278" s="287"/>
      <c r="Z43278" s="289"/>
    </row>
    <row r="43279" spans="22:26">
      <c r="V43279" s="288"/>
      <c r="W43279" s="287"/>
      <c r="Z43279" s="289"/>
    </row>
    <row r="43280" spans="22:26">
      <c r="V43280" s="288"/>
      <c r="W43280" s="287"/>
      <c r="Z43280" s="289"/>
    </row>
    <row r="43281" spans="22:26">
      <c r="V43281" s="288"/>
      <c r="W43281" s="287"/>
      <c r="Z43281" s="289"/>
    </row>
    <row r="43282" spans="22:26">
      <c r="V43282" s="288"/>
      <c r="W43282" s="287"/>
      <c r="Z43282" s="289"/>
    </row>
    <row r="43283" spans="22:26">
      <c r="V43283" s="288"/>
      <c r="W43283" s="287"/>
      <c r="Z43283" s="289"/>
    </row>
    <row r="43284" spans="22:26">
      <c r="V43284" s="288"/>
      <c r="W43284" s="287"/>
      <c r="Z43284" s="289"/>
    </row>
    <row r="43285" spans="22:26">
      <c r="V43285" s="288"/>
      <c r="W43285" s="287"/>
      <c r="Z43285" s="289"/>
    </row>
    <row r="43286" spans="22:26">
      <c r="V43286" s="288"/>
      <c r="W43286" s="287"/>
      <c r="Z43286" s="289"/>
    </row>
    <row r="43287" spans="22:26">
      <c r="V43287" s="288"/>
      <c r="W43287" s="287"/>
      <c r="Z43287" s="289"/>
    </row>
    <row r="43288" spans="22:26">
      <c r="V43288" s="288"/>
      <c r="W43288" s="287"/>
      <c r="Z43288" s="289"/>
    </row>
    <row r="43289" spans="22:26">
      <c r="V43289" s="288"/>
      <c r="W43289" s="287"/>
      <c r="Z43289" s="289"/>
    </row>
    <row r="43290" spans="22:26">
      <c r="V43290" s="288"/>
      <c r="W43290" s="287"/>
      <c r="Z43290" s="289"/>
    </row>
    <row r="43291" spans="22:26">
      <c r="V43291" s="288"/>
      <c r="W43291" s="287"/>
      <c r="Z43291" s="289"/>
    </row>
    <row r="43292" spans="22:26">
      <c r="V43292" s="288"/>
      <c r="W43292" s="287"/>
      <c r="Z43292" s="289"/>
    </row>
    <row r="43293" spans="22:26">
      <c r="V43293" s="288"/>
      <c r="W43293" s="287"/>
      <c r="Z43293" s="289"/>
    </row>
    <row r="43294" spans="22:26">
      <c r="V43294" s="288"/>
      <c r="W43294" s="287"/>
      <c r="Z43294" s="289"/>
    </row>
    <row r="43295" spans="22:26">
      <c r="V43295" s="288"/>
      <c r="W43295" s="287"/>
      <c r="Z43295" s="289"/>
    </row>
    <row r="43296" spans="22:26">
      <c r="V43296" s="288"/>
      <c r="W43296" s="287"/>
      <c r="Z43296" s="289"/>
    </row>
    <row r="43297" spans="22:26">
      <c r="V43297" s="288"/>
      <c r="W43297" s="287"/>
      <c r="Z43297" s="289"/>
    </row>
    <row r="43298" spans="22:26">
      <c r="V43298" s="288"/>
      <c r="W43298" s="287"/>
      <c r="Z43298" s="289"/>
    </row>
    <row r="43299" spans="22:26">
      <c r="V43299" s="288"/>
      <c r="W43299" s="287"/>
      <c r="Z43299" s="289"/>
    </row>
    <row r="43300" spans="22:26">
      <c r="V43300" s="288"/>
      <c r="W43300" s="287"/>
      <c r="Z43300" s="289"/>
    </row>
    <row r="43301" spans="22:26">
      <c r="V43301" s="288"/>
      <c r="W43301" s="287"/>
      <c r="Z43301" s="289"/>
    </row>
    <row r="43302" spans="22:26">
      <c r="V43302" s="288"/>
      <c r="W43302" s="287"/>
      <c r="Z43302" s="289"/>
    </row>
    <row r="43303" spans="22:26">
      <c r="V43303" s="288"/>
      <c r="W43303" s="287"/>
      <c r="Z43303" s="289"/>
    </row>
    <row r="43304" spans="22:26">
      <c r="V43304" s="288"/>
      <c r="W43304" s="287"/>
      <c r="Z43304" s="289"/>
    </row>
    <row r="43305" spans="22:26">
      <c r="V43305" s="288"/>
      <c r="W43305" s="287"/>
      <c r="Z43305" s="289"/>
    </row>
    <row r="43306" spans="22:26">
      <c r="V43306" s="288"/>
      <c r="W43306" s="287"/>
      <c r="Z43306" s="289"/>
    </row>
    <row r="43307" spans="22:26">
      <c r="V43307" s="288"/>
      <c r="W43307" s="287"/>
      <c r="Z43307" s="289"/>
    </row>
    <row r="43308" spans="22:26">
      <c r="V43308" s="288"/>
      <c r="W43308" s="287"/>
      <c r="Z43308" s="289"/>
    </row>
    <row r="43309" spans="22:26">
      <c r="V43309" s="288"/>
      <c r="W43309" s="287"/>
      <c r="Z43309" s="289"/>
    </row>
    <row r="43310" spans="22:26">
      <c r="V43310" s="288"/>
      <c r="W43310" s="287"/>
      <c r="Z43310" s="289"/>
    </row>
    <row r="43311" spans="22:26">
      <c r="V43311" s="288"/>
      <c r="W43311" s="287"/>
      <c r="Z43311" s="289"/>
    </row>
    <row r="43312" spans="22:26">
      <c r="V43312" s="288"/>
      <c r="W43312" s="287"/>
      <c r="Z43312" s="289"/>
    </row>
    <row r="43313" spans="22:26">
      <c r="V43313" s="288"/>
      <c r="W43313" s="287"/>
      <c r="Z43313" s="289"/>
    </row>
    <row r="43314" spans="22:26">
      <c r="V43314" s="288"/>
      <c r="W43314" s="287"/>
      <c r="Z43314" s="289"/>
    </row>
    <row r="43315" spans="22:26">
      <c r="V43315" s="288"/>
      <c r="W43315" s="287"/>
      <c r="Z43315" s="289"/>
    </row>
    <row r="43316" spans="22:26">
      <c r="V43316" s="288"/>
      <c r="W43316" s="287"/>
      <c r="Z43316" s="289"/>
    </row>
    <row r="43317" spans="22:26">
      <c r="V43317" s="288"/>
      <c r="W43317" s="287"/>
      <c r="Z43317" s="289"/>
    </row>
    <row r="43318" spans="22:26">
      <c r="V43318" s="288"/>
      <c r="W43318" s="287"/>
      <c r="Z43318" s="289"/>
    </row>
    <row r="43319" spans="22:26">
      <c r="V43319" s="288"/>
      <c r="W43319" s="287"/>
      <c r="Z43319" s="289"/>
    </row>
    <row r="43320" spans="22:26">
      <c r="V43320" s="288"/>
      <c r="W43320" s="287"/>
      <c r="Z43320" s="289"/>
    </row>
    <row r="43321" spans="22:26">
      <c r="V43321" s="288"/>
      <c r="W43321" s="287"/>
      <c r="Z43321" s="289"/>
    </row>
    <row r="43322" spans="22:26">
      <c r="V43322" s="288"/>
      <c r="W43322" s="287"/>
      <c r="Z43322" s="289"/>
    </row>
    <row r="43323" spans="22:26">
      <c r="V43323" s="288"/>
      <c r="W43323" s="287"/>
      <c r="Z43323" s="289"/>
    </row>
    <row r="43324" spans="22:26">
      <c r="V43324" s="288"/>
      <c r="W43324" s="287"/>
      <c r="Z43324" s="289"/>
    </row>
    <row r="43325" spans="22:26">
      <c r="V43325" s="288"/>
      <c r="W43325" s="287"/>
      <c r="Z43325" s="289"/>
    </row>
    <row r="43326" spans="22:26">
      <c r="V43326" s="288"/>
      <c r="W43326" s="287"/>
      <c r="Z43326" s="289"/>
    </row>
    <row r="43327" spans="22:26">
      <c r="V43327" s="288"/>
      <c r="W43327" s="287"/>
      <c r="Z43327" s="289"/>
    </row>
    <row r="43328" spans="22:26">
      <c r="V43328" s="288"/>
      <c r="W43328" s="287"/>
      <c r="Z43328" s="289"/>
    </row>
    <row r="43329" spans="22:26">
      <c r="V43329" s="288"/>
      <c r="W43329" s="287"/>
      <c r="Z43329" s="289"/>
    </row>
    <row r="43330" spans="22:26">
      <c r="V43330" s="288"/>
      <c r="W43330" s="287"/>
      <c r="Z43330" s="289"/>
    </row>
    <row r="43331" spans="22:26">
      <c r="V43331" s="288"/>
      <c r="W43331" s="287"/>
      <c r="Z43331" s="289"/>
    </row>
    <row r="43332" spans="22:26">
      <c r="V43332" s="288"/>
      <c r="W43332" s="287"/>
      <c r="Z43332" s="289"/>
    </row>
    <row r="43333" spans="22:26">
      <c r="V43333" s="288"/>
      <c r="W43333" s="287"/>
      <c r="Z43333" s="289"/>
    </row>
    <row r="43334" spans="22:26">
      <c r="V43334" s="288"/>
      <c r="W43334" s="287"/>
      <c r="Z43334" s="289"/>
    </row>
    <row r="43335" spans="22:26">
      <c r="V43335" s="288"/>
      <c r="W43335" s="287"/>
      <c r="Z43335" s="289"/>
    </row>
    <row r="43336" spans="22:26">
      <c r="V43336" s="288"/>
      <c r="W43336" s="287"/>
      <c r="Z43336" s="289"/>
    </row>
    <row r="43337" spans="22:26">
      <c r="V43337" s="288"/>
      <c r="W43337" s="287"/>
      <c r="Z43337" s="289"/>
    </row>
    <row r="43338" spans="22:26">
      <c r="V43338" s="288"/>
      <c r="W43338" s="287"/>
      <c r="Z43338" s="289"/>
    </row>
    <row r="43339" spans="22:26">
      <c r="V43339" s="288"/>
      <c r="W43339" s="287"/>
      <c r="Z43339" s="289"/>
    </row>
    <row r="43340" spans="22:26">
      <c r="V43340" s="288"/>
      <c r="W43340" s="287"/>
      <c r="Z43340" s="289"/>
    </row>
    <row r="43341" spans="22:26">
      <c r="V43341" s="288"/>
      <c r="W43341" s="287"/>
      <c r="Z43341" s="289"/>
    </row>
    <row r="43342" spans="22:26">
      <c r="V43342" s="288"/>
      <c r="W43342" s="287"/>
      <c r="Z43342" s="289"/>
    </row>
    <row r="43343" spans="22:26">
      <c r="V43343" s="288"/>
      <c r="W43343" s="287"/>
      <c r="Z43343" s="289"/>
    </row>
    <row r="43344" spans="22:26">
      <c r="V43344" s="288"/>
      <c r="W43344" s="287"/>
      <c r="Z43344" s="289"/>
    </row>
    <row r="43345" spans="22:26">
      <c r="V43345" s="288"/>
      <c r="W43345" s="287"/>
      <c r="Z43345" s="289"/>
    </row>
    <row r="43346" spans="22:26">
      <c r="V43346" s="288"/>
      <c r="W43346" s="287"/>
      <c r="Z43346" s="289"/>
    </row>
    <row r="43347" spans="22:26">
      <c r="V43347" s="288"/>
      <c r="W43347" s="287"/>
      <c r="Z43347" s="289"/>
    </row>
    <row r="43348" spans="22:26">
      <c r="V43348" s="288"/>
      <c r="W43348" s="287"/>
      <c r="Z43348" s="289"/>
    </row>
    <row r="43349" spans="22:26">
      <c r="V43349" s="288"/>
      <c r="W43349" s="287"/>
      <c r="Z43349" s="289"/>
    </row>
    <row r="43350" spans="22:26">
      <c r="V43350" s="288"/>
      <c r="W43350" s="287"/>
      <c r="Z43350" s="289"/>
    </row>
    <row r="43351" spans="22:26">
      <c r="V43351" s="288"/>
      <c r="W43351" s="287"/>
      <c r="Z43351" s="289"/>
    </row>
    <row r="43352" spans="22:26">
      <c r="V43352" s="288"/>
      <c r="W43352" s="287"/>
      <c r="Z43352" s="289"/>
    </row>
    <row r="43353" spans="22:26">
      <c r="V43353" s="288"/>
      <c r="W43353" s="287"/>
      <c r="Z43353" s="289"/>
    </row>
    <row r="43354" spans="22:26">
      <c r="V43354" s="288"/>
      <c r="W43354" s="287"/>
      <c r="Z43354" s="289"/>
    </row>
    <row r="43355" spans="22:26">
      <c r="V43355" s="288"/>
      <c r="W43355" s="287"/>
      <c r="Z43355" s="289"/>
    </row>
    <row r="43356" spans="22:26">
      <c r="V43356" s="288"/>
      <c r="W43356" s="287"/>
      <c r="Z43356" s="289"/>
    </row>
    <row r="43357" spans="22:26">
      <c r="V43357" s="288"/>
      <c r="W43357" s="287"/>
      <c r="Z43357" s="289"/>
    </row>
    <row r="43358" spans="22:26">
      <c r="V43358" s="288"/>
      <c r="W43358" s="287"/>
      <c r="Z43358" s="289"/>
    </row>
    <row r="43359" spans="22:26">
      <c r="V43359" s="288"/>
      <c r="W43359" s="287"/>
      <c r="Z43359" s="289"/>
    </row>
    <row r="43360" spans="22:26">
      <c r="V43360" s="288"/>
      <c r="W43360" s="287"/>
      <c r="Z43360" s="289"/>
    </row>
    <row r="43361" spans="22:26">
      <c r="V43361" s="288"/>
      <c r="W43361" s="287"/>
      <c r="Z43361" s="289"/>
    </row>
    <row r="43362" spans="22:26">
      <c r="V43362" s="288"/>
      <c r="W43362" s="287"/>
      <c r="Z43362" s="289"/>
    </row>
    <row r="43363" spans="22:26">
      <c r="V43363" s="288"/>
      <c r="W43363" s="287"/>
      <c r="Z43363" s="289"/>
    </row>
    <row r="43364" spans="22:26">
      <c r="V43364" s="288"/>
      <c r="W43364" s="287"/>
      <c r="Z43364" s="289"/>
    </row>
    <row r="43365" spans="22:26">
      <c r="V43365" s="288"/>
      <c r="W43365" s="287"/>
      <c r="Z43365" s="289"/>
    </row>
    <row r="43366" spans="22:26">
      <c r="V43366" s="288"/>
      <c r="W43366" s="287"/>
      <c r="Z43366" s="289"/>
    </row>
    <row r="43367" spans="22:26">
      <c r="V43367" s="288"/>
      <c r="W43367" s="287"/>
      <c r="Z43367" s="289"/>
    </row>
    <row r="43368" spans="22:26">
      <c r="V43368" s="288"/>
      <c r="W43368" s="287"/>
      <c r="Z43368" s="289"/>
    </row>
    <row r="43369" spans="22:26">
      <c r="V43369" s="288"/>
      <c r="W43369" s="287"/>
      <c r="Z43369" s="289"/>
    </row>
    <row r="43370" spans="22:26">
      <c r="V43370" s="288"/>
      <c r="W43370" s="287"/>
      <c r="Z43370" s="289"/>
    </row>
    <row r="43371" spans="22:26">
      <c r="V43371" s="288"/>
      <c r="W43371" s="287"/>
      <c r="Z43371" s="289"/>
    </row>
    <row r="43372" spans="22:26">
      <c r="V43372" s="288"/>
      <c r="W43372" s="287"/>
      <c r="Z43372" s="289"/>
    </row>
    <row r="43373" spans="22:26">
      <c r="V43373" s="288"/>
      <c r="W43373" s="287"/>
      <c r="Z43373" s="289"/>
    </row>
    <row r="43374" spans="22:26">
      <c r="V43374" s="288"/>
      <c r="W43374" s="287"/>
      <c r="Z43374" s="289"/>
    </row>
    <row r="43375" spans="22:26">
      <c r="V43375" s="288"/>
      <c r="W43375" s="287"/>
      <c r="Z43375" s="289"/>
    </row>
    <row r="43376" spans="22:26">
      <c r="V43376" s="288"/>
      <c r="W43376" s="287"/>
      <c r="Z43376" s="289"/>
    </row>
    <row r="43377" spans="22:26">
      <c r="V43377" s="288"/>
      <c r="W43377" s="287"/>
      <c r="Z43377" s="289"/>
    </row>
    <row r="43378" spans="22:26">
      <c r="V43378" s="288"/>
      <c r="W43378" s="287"/>
      <c r="Z43378" s="289"/>
    </row>
    <row r="43379" spans="22:26">
      <c r="V43379" s="288"/>
      <c r="W43379" s="287"/>
      <c r="Z43379" s="289"/>
    </row>
    <row r="43380" spans="22:26">
      <c r="V43380" s="288"/>
      <c r="W43380" s="287"/>
      <c r="Z43380" s="289"/>
    </row>
    <row r="43381" spans="22:26">
      <c r="V43381" s="288"/>
      <c r="W43381" s="287"/>
      <c r="Z43381" s="289"/>
    </row>
    <row r="43382" spans="22:26">
      <c r="V43382" s="288"/>
      <c r="W43382" s="287"/>
      <c r="Z43382" s="289"/>
    </row>
    <row r="43383" spans="22:26">
      <c r="V43383" s="288"/>
      <c r="W43383" s="287"/>
      <c r="Z43383" s="289"/>
    </row>
    <row r="43384" spans="22:26">
      <c r="V43384" s="288"/>
      <c r="W43384" s="287"/>
      <c r="Z43384" s="289"/>
    </row>
    <row r="43385" spans="22:26">
      <c r="V43385" s="288"/>
      <c r="W43385" s="287"/>
      <c r="Z43385" s="289"/>
    </row>
    <row r="43386" spans="22:26">
      <c r="V43386" s="288"/>
      <c r="W43386" s="287"/>
      <c r="Z43386" s="289"/>
    </row>
    <row r="43387" spans="22:26">
      <c r="V43387" s="288"/>
      <c r="W43387" s="287"/>
      <c r="Z43387" s="289"/>
    </row>
    <row r="43388" spans="22:26">
      <c r="V43388" s="288"/>
      <c r="W43388" s="287"/>
      <c r="Z43388" s="289"/>
    </row>
    <row r="43389" spans="22:26">
      <c r="V43389" s="288"/>
      <c r="W43389" s="287"/>
      <c r="Z43389" s="289"/>
    </row>
    <row r="43390" spans="22:26">
      <c r="V43390" s="288"/>
      <c r="W43390" s="287"/>
      <c r="Z43390" s="289"/>
    </row>
    <row r="43391" spans="22:26">
      <c r="V43391" s="288"/>
      <c r="W43391" s="287"/>
      <c r="Z43391" s="289"/>
    </row>
    <row r="43392" spans="22:26">
      <c r="V43392" s="288"/>
      <c r="W43392" s="287"/>
      <c r="Z43392" s="289"/>
    </row>
    <row r="43393" spans="22:26">
      <c r="V43393" s="288"/>
      <c r="W43393" s="287"/>
      <c r="Z43393" s="289"/>
    </row>
    <row r="43394" spans="22:26">
      <c r="V43394" s="288"/>
      <c r="W43394" s="287"/>
      <c r="Z43394" s="289"/>
    </row>
    <row r="43395" spans="22:26">
      <c r="V43395" s="288"/>
      <c r="W43395" s="287"/>
      <c r="Z43395" s="289"/>
    </row>
    <row r="43396" spans="22:26">
      <c r="V43396" s="288"/>
      <c r="W43396" s="287"/>
      <c r="Z43396" s="289"/>
    </row>
    <row r="43397" spans="22:26">
      <c r="V43397" s="288"/>
      <c r="W43397" s="287"/>
      <c r="Z43397" s="289"/>
    </row>
    <row r="43398" spans="22:26">
      <c r="V43398" s="288"/>
      <c r="W43398" s="287"/>
      <c r="Z43398" s="289"/>
    </row>
    <row r="43399" spans="22:26">
      <c r="V43399" s="288"/>
      <c r="W43399" s="287"/>
      <c r="Z43399" s="289"/>
    </row>
    <row r="43400" spans="22:26">
      <c r="V43400" s="288"/>
      <c r="W43400" s="287"/>
      <c r="Z43400" s="289"/>
    </row>
    <row r="43401" spans="22:26">
      <c r="V43401" s="288"/>
      <c r="W43401" s="287"/>
      <c r="Z43401" s="289"/>
    </row>
    <row r="43402" spans="22:26">
      <c r="V43402" s="288"/>
      <c r="W43402" s="287"/>
      <c r="Z43402" s="289"/>
    </row>
    <row r="43403" spans="22:26">
      <c r="V43403" s="288"/>
      <c r="W43403" s="287"/>
      <c r="Z43403" s="289"/>
    </row>
    <row r="43404" spans="22:26">
      <c r="V43404" s="288"/>
      <c r="W43404" s="287"/>
      <c r="Z43404" s="289"/>
    </row>
    <row r="43405" spans="22:26">
      <c r="V43405" s="288"/>
      <c r="W43405" s="287"/>
      <c r="Z43405" s="289"/>
    </row>
    <row r="43406" spans="22:26">
      <c r="V43406" s="288"/>
      <c r="W43406" s="287"/>
      <c r="Z43406" s="289"/>
    </row>
    <row r="43407" spans="22:26">
      <c r="V43407" s="288"/>
      <c r="W43407" s="287"/>
      <c r="Z43407" s="289"/>
    </row>
    <row r="43408" spans="22:26">
      <c r="V43408" s="288"/>
      <c r="W43408" s="287"/>
      <c r="Z43408" s="289"/>
    </row>
    <row r="43409" spans="22:26">
      <c r="V43409" s="288"/>
      <c r="W43409" s="287"/>
      <c r="Z43409" s="289"/>
    </row>
    <row r="43410" spans="22:26">
      <c r="V43410" s="288"/>
      <c r="W43410" s="287"/>
      <c r="Z43410" s="289"/>
    </row>
    <row r="43411" spans="22:26">
      <c r="V43411" s="288"/>
      <c r="W43411" s="287"/>
      <c r="Z43411" s="289"/>
    </row>
    <row r="43412" spans="22:26">
      <c r="V43412" s="288"/>
      <c r="W43412" s="287"/>
      <c r="Z43412" s="289"/>
    </row>
    <row r="43413" spans="22:26">
      <c r="V43413" s="288"/>
      <c r="W43413" s="287"/>
      <c r="Z43413" s="289"/>
    </row>
    <row r="43414" spans="22:26">
      <c r="V43414" s="288"/>
      <c r="W43414" s="287"/>
      <c r="Z43414" s="289"/>
    </row>
    <row r="43415" spans="22:26">
      <c r="V43415" s="288"/>
      <c r="W43415" s="287"/>
      <c r="Z43415" s="289"/>
    </row>
    <row r="43416" spans="22:26">
      <c r="V43416" s="288"/>
      <c r="W43416" s="287"/>
      <c r="Z43416" s="289"/>
    </row>
    <row r="43417" spans="22:26">
      <c r="V43417" s="288"/>
      <c r="W43417" s="287"/>
      <c r="Z43417" s="289"/>
    </row>
    <row r="43418" spans="22:26">
      <c r="V43418" s="288"/>
      <c r="W43418" s="287"/>
      <c r="Z43418" s="289"/>
    </row>
    <row r="43419" spans="22:26">
      <c r="V43419" s="288"/>
      <c r="W43419" s="287"/>
      <c r="Z43419" s="289"/>
    </row>
    <row r="43420" spans="22:26">
      <c r="V43420" s="288"/>
      <c r="W43420" s="287"/>
      <c r="Z43420" s="289"/>
    </row>
    <row r="43421" spans="22:26">
      <c r="V43421" s="288"/>
      <c r="W43421" s="287"/>
      <c r="Z43421" s="289"/>
    </row>
    <row r="43422" spans="22:26">
      <c r="V43422" s="288"/>
      <c r="W43422" s="287"/>
      <c r="Z43422" s="289"/>
    </row>
    <row r="43423" spans="22:26">
      <c r="V43423" s="288"/>
      <c r="W43423" s="287"/>
      <c r="Z43423" s="289"/>
    </row>
    <row r="43424" spans="22:26">
      <c r="V43424" s="288"/>
      <c r="W43424" s="287"/>
      <c r="Z43424" s="289"/>
    </row>
    <row r="43425" spans="22:26">
      <c r="V43425" s="288"/>
      <c r="W43425" s="287"/>
      <c r="Z43425" s="289"/>
    </row>
    <row r="43426" spans="22:26">
      <c r="V43426" s="288"/>
      <c r="W43426" s="287"/>
      <c r="Z43426" s="289"/>
    </row>
    <row r="43427" spans="22:26">
      <c r="V43427" s="288"/>
      <c r="W43427" s="287"/>
      <c r="Z43427" s="289"/>
    </row>
    <row r="43428" spans="22:26">
      <c r="V43428" s="288"/>
      <c r="W43428" s="287"/>
      <c r="Z43428" s="289"/>
    </row>
    <row r="43429" spans="22:26">
      <c r="V43429" s="288"/>
      <c r="W43429" s="287"/>
      <c r="Z43429" s="289"/>
    </row>
    <row r="43430" spans="22:26">
      <c r="V43430" s="288"/>
      <c r="W43430" s="287"/>
      <c r="Z43430" s="289"/>
    </row>
    <row r="43431" spans="22:26">
      <c r="V43431" s="288"/>
      <c r="W43431" s="287"/>
      <c r="Z43431" s="289"/>
    </row>
    <row r="43432" spans="22:26">
      <c r="V43432" s="288"/>
      <c r="W43432" s="287"/>
      <c r="Z43432" s="289"/>
    </row>
    <row r="43433" spans="22:26">
      <c r="V43433" s="288"/>
      <c r="W43433" s="287"/>
      <c r="Z43433" s="289"/>
    </row>
    <row r="43434" spans="22:26">
      <c r="V43434" s="288"/>
      <c r="W43434" s="287"/>
      <c r="Z43434" s="289"/>
    </row>
    <row r="43435" spans="22:26">
      <c r="V43435" s="288"/>
      <c r="W43435" s="287"/>
      <c r="Z43435" s="289"/>
    </row>
    <row r="43436" spans="22:26">
      <c r="V43436" s="288"/>
      <c r="W43436" s="287"/>
      <c r="Z43436" s="289"/>
    </row>
    <row r="43437" spans="22:26">
      <c r="V43437" s="288"/>
      <c r="W43437" s="287"/>
      <c r="Z43437" s="289"/>
    </row>
    <row r="43438" spans="22:26">
      <c r="V43438" s="288"/>
      <c r="W43438" s="287"/>
      <c r="Z43438" s="289"/>
    </row>
    <row r="43439" spans="22:26">
      <c r="V43439" s="288"/>
      <c r="W43439" s="287"/>
      <c r="Z43439" s="289"/>
    </row>
    <row r="43440" spans="22:26">
      <c r="V43440" s="288"/>
      <c r="W43440" s="287"/>
      <c r="Z43440" s="289"/>
    </row>
    <row r="43441" spans="22:26">
      <c r="V43441" s="288"/>
      <c r="W43441" s="287"/>
      <c r="Z43441" s="289"/>
    </row>
    <row r="43442" spans="22:26">
      <c r="V43442" s="288"/>
      <c r="W43442" s="287"/>
      <c r="Z43442" s="289"/>
    </row>
    <row r="43443" spans="22:26">
      <c r="V43443" s="288"/>
      <c r="W43443" s="287"/>
      <c r="Z43443" s="289"/>
    </row>
    <row r="43444" spans="22:26">
      <c r="V43444" s="288"/>
      <c r="W43444" s="287"/>
      <c r="Z43444" s="289"/>
    </row>
    <row r="43445" spans="22:26">
      <c r="V43445" s="288"/>
      <c r="W43445" s="287"/>
      <c r="Z43445" s="289"/>
    </row>
    <row r="43446" spans="22:26">
      <c r="V43446" s="288"/>
      <c r="W43446" s="287"/>
      <c r="Z43446" s="289"/>
    </row>
    <row r="43447" spans="22:26">
      <c r="V43447" s="288"/>
      <c r="W43447" s="287"/>
      <c r="Z43447" s="289"/>
    </row>
    <row r="43448" spans="22:26">
      <c r="V43448" s="288"/>
      <c r="W43448" s="287"/>
      <c r="Z43448" s="289"/>
    </row>
    <row r="43449" spans="22:26">
      <c r="V43449" s="288"/>
      <c r="W43449" s="287"/>
      <c r="Z43449" s="289"/>
    </row>
    <row r="43450" spans="22:26">
      <c r="V43450" s="288"/>
      <c r="W43450" s="287"/>
      <c r="Z43450" s="289"/>
    </row>
    <row r="43451" spans="22:26">
      <c r="V43451" s="288"/>
      <c r="W43451" s="287"/>
      <c r="Z43451" s="289"/>
    </row>
    <row r="43452" spans="22:26">
      <c r="V43452" s="288"/>
      <c r="W43452" s="287"/>
      <c r="Z43452" s="289"/>
    </row>
    <row r="43453" spans="22:26">
      <c r="V43453" s="288"/>
      <c r="W43453" s="287"/>
      <c r="Z43453" s="289"/>
    </row>
    <row r="43454" spans="22:26">
      <c r="V43454" s="288"/>
      <c r="W43454" s="287"/>
      <c r="Z43454" s="289"/>
    </row>
    <row r="43455" spans="22:26">
      <c r="V43455" s="288"/>
      <c r="W43455" s="287"/>
      <c r="Z43455" s="289"/>
    </row>
    <row r="43456" spans="22:26">
      <c r="V43456" s="288"/>
      <c r="W43456" s="287"/>
      <c r="Z43456" s="289"/>
    </row>
    <row r="43457" spans="22:26">
      <c r="V43457" s="288"/>
      <c r="W43457" s="287"/>
      <c r="Z43457" s="289"/>
    </row>
    <row r="43458" spans="22:26">
      <c r="V43458" s="288"/>
      <c r="W43458" s="287"/>
      <c r="Z43458" s="289"/>
    </row>
    <row r="43459" spans="22:26">
      <c r="V43459" s="288"/>
      <c r="W43459" s="287"/>
      <c r="Z43459" s="289"/>
    </row>
    <row r="43460" spans="22:26">
      <c r="V43460" s="288"/>
      <c r="W43460" s="287"/>
      <c r="Z43460" s="289"/>
    </row>
    <row r="43461" spans="22:26">
      <c r="V43461" s="288"/>
      <c r="W43461" s="287"/>
      <c r="Z43461" s="289"/>
    </row>
    <row r="43462" spans="22:26">
      <c r="V43462" s="288"/>
      <c r="W43462" s="287"/>
      <c r="Z43462" s="289"/>
    </row>
    <row r="43463" spans="22:26">
      <c r="V43463" s="288"/>
      <c r="W43463" s="287"/>
      <c r="Z43463" s="289"/>
    </row>
    <row r="43464" spans="22:26">
      <c r="V43464" s="288"/>
      <c r="W43464" s="287"/>
      <c r="Z43464" s="289"/>
    </row>
    <row r="43465" spans="22:26">
      <c r="V43465" s="288"/>
      <c r="W43465" s="287"/>
      <c r="Z43465" s="289"/>
    </row>
    <row r="43466" spans="22:26">
      <c r="V43466" s="288"/>
      <c r="W43466" s="287"/>
      <c r="Z43466" s="289"/>
    </row>
    <row r="43467" spans="22:26">
      <c r="V43467" s="288"/>
      <c r="W43467" s="287"/>
      <c r="Z43467" s="289"/>
    </row>
    <row r="43468" spans="22:26">
      <c r="V43468" s="288"/>
      <c r="W43468" s="287"/>
      <c r="Z43468" s="289"/>
    </row>
    <row r="43469" spans="22:26">
      <c r="V43469" s="288"/>
      <c r="W43469" s="287"/>
      <c r="Z43469" s="289"/>
    </row>
    <row r="43470" spans="22:26">
      <c r="V43470" s="288"/>
      <c r="W43470" s="287"/>
      <c r="Z43470" s="289"/>
    </row>
    <row r="43471" spans="22:26">
      <c r="V43471" s="288"/>
      <c r="W43471" s="287"/>
      <c r="Z43471" s="289"/>
    </row>
    <row r="43472" spans="22:26">
      <c r="V43472" s="288"/>
      <c r="W43472" s="287"/>
      <c r="Z43472" s="289"/>
    </row>
    <row r="43473" spans="22:26">
      <c r="V43473" s="288"/>
      <c r="W43473" s="287"/>
      <c r="Z43473" s="289"/>
    </row>
    <row r="43474" spans="22:26">
      <c r="V43474" s="288"/>
      <c r="W43474" s="287"/>
      <c r="Z43474" s="289"/>
    </row>
    <row r="43475" spans="22:26">
      <c r="V43475" s="288"/>
      <c r="W43475" s="287"/>
      <c r="Z43475" s="289"/>
    </row>
    <row r="43476" spans="22:26">
      <c r="V43476" s="288"/>
      <c r="W43476" s="287"/>
      <c r="Z43476" s="289"/>
    </row>
    <row r="43477" spans="22:26">
      <c r="V43477" s="288"/>
      <c r="W43477" s="287"/>
      <c r="Z43477" s="289"/>
    </row>
    <row r="43478" spans="22:26">
      <c r="V43478" s="288"/>
      <c r="W43478" s="287"/>
      <c r="Z43478" s="289"/>
    </row>
    <row r="43479" spans="22:26">
      <c r="V43479" s="288"/>
      <c r="W43479" s="287"/>
      <c r="Z43479" s="289"/>
    </row>
    <row r="43480" spans="22:26">
      <c r="V43480" s="288"/>
      <c r="W43480" s="287"/>
      <c r="Z43480" s="289"/>
    </row>
    <row r="43481" spans="22:26">
      <c r="V43481" s="288"/>
      <c r="W43481" s="287"/>
      <c r="Z43481" s="289"/>
    </row>
    <row r="43482" spans="22:26">
      <c r="V43482" s="288"/>
      <c r="W43482" s="287"/>
      <c r="Z43482" s="289"/>
    </row>
    <row r="43483" spans="22:26">
      <c r="V43483" s="288"/>
      <c r="W43483" s="287"/>
      <c r="Z43483" s="289"/>
    </row>
    <row r="43484" spans="22:26">
      <c r="V43484" s="288"/>
      <c r="W43484" s="287"/>
      <c r="Z43484" s="289"/>
    </row>
    <row r="43485" spans="22:26">
      <c r="V43485" s="288"/>
      <c r="W43485" s="287"/>
      <c r="Z43485" s="289"/>
    </row>
    <row r="43486" spans="22:26">
      <c r="V43486" s="288"/>
      <c r="W43486" s="287"/>
      <c r="Z43486" s="289"/>
    </row>
    <row r="43487" spans="22:26">
      <c r="V43487" s="288"/>
      <c r="W43487" s="287"/>
      <c r="Z43487" s="289"/>
    </row>
    <row r="43488" spans="22:26">
      <c r="V43488" s="288"/>
      <c r="W43488" s="287"/>
      <c r="Z43488" s="289"/>
    </row>
    <row r="43489" spans="22:26">
      <c r="V43489" s="288"/>
      <c r="W43489" s="287"/>
      <c r="Z43489" s="289"/>
    </row>
    <row r="43490" spans="22:26">
      <c r="V43490" s="288"/>
      <c r="W43490" s="287"/>
      <c r="Z43490" s="289"/>
    </row>
    <row r="43491" spans="22:26">
      <c r="V43491" s="288"/>
      <c r="W43491" s="287"/>
      <c r="Z43491" s="289"/>
    </row>
    <row r="43492" spans="22:26">
      <c r="V43492" s="288"/>
      <c r="W43492" s="287"/>
      <c r="Z43492" s="289"/>
    </row>
    <row r="43493" spans="22:26">
      <c r="V43493" s="288"/>
      <c r="W43493" s="287"/>
      <c r="Z43493" s="289"/>
    </row>
    <row r="43494" spans="22:26">
      <c r="V43494" s="288"/>
      <c r="W43494" s="287"/>
      <c r="Z43494" s="289"/>
    </row>
    <row r="43495" spans="22:26">
      <c r="V43495" s="288"/>
      <c r="W43495" s="287"/>
      <c r="Z43495" s="289"/>
    </row>
    <row r="43496" spans="22:26">
      <c r="V43496" s="288"/>
      <c r="W43496" s="287"/>
      <c r="Z43496" s="289"/>
    </row>
    <row r="43497" spans="22:26">
      <c r="V43497" s="288"/>
      <c r="W43497" s="287"/>
      <c r="Z43497" s="289"/>
    </row>
    <row r="43498" spans="22:26">
      <c r="V43498" s="288"/>
      <c r="W43498" s="287"/>
      <c r="Z43498" s="289"/>
    </row>
    <row r="43499" spans="22:26">
      <c r="V43499" s="288"/>
      <c r="W43499" s="287"/>
      <c r="Z43499" s="289"/>
    </row>
    <row r="43500" spans="22:26">
      <c r="V43500" s="288"/>
      <c r="W43500" s="287"/>
      <c r="Z43500" s="289"/>
    </row>
    <row r="43501" spans="22:26">
      <c r="V43501" s="288"/>
      <c r="W43501" s="287"/>
      <c r="Z43501" s="289"/>
    </row>
    <row r="43502" spans="22:26">
      <c r="V43502" s="288"/>
      <c r="W43502" s="287"/>
      <c r="Z43502" s="289"/>
    </row>
    <row r="43503" spans="22:26">
      <c r="V43503" s="288"/>
      <c r="W43503" s="287"/>
      <c r="Z43503" s="289"/>
    </row>
    <row r="43504" spans="22:26">
      <c r="V43504" s="288"/>
      <c r="W43504" s="287"/>
      <c r="Z43504" s="289"/>
    </row>
    <row r="43505" spans="22:26">
      <c r="V43505" s="288"/>
      <c r="W43505" s="287"/>
      <c r="Z43505" s="289"/>
    </row>
    <row r="43506" spans="22:26">
      <c r="V43506" s="288"/>
      <c r="W43506" s="287"/>
      <c r="Z43506" s="289"/>
    </row>
    <row r="43507" spans="22:26">
      <c r="V43507" s="288"/>
      <c r="W43507" s="287"/>
      <c r="Z43507" s="289"/>
    </row>
    <row r="43508" spans="22:26">
      <c r="V43508" s="288"/>
      <c r="W43508" s="287"/>
      <c r="Z43508" s="289"/>
    </row>
    <row r="43509" spans="22:26">
      <c r="V43509" s="288"/>
      <c r="W43509" s="287"/>
      <c r="Z43509" s="289"/>
    </row>
    <row r="43510" spans="22:26">
      <c r="V43510" s="288"/>
      <c r="W43510" s="287"/>
      <c r="Z43510" s="289"/>
    </row>
    <row r="43511" spans="22:26">
      <c r="V43511" s="288"/>
      <c r="W43511" s="287"/>
      <c r="Z43511" s="289"/>
    </row>
    <row r="43512" spans="22:26">
      <c r="V43512" s="288"/>
      <c r="W43512" s="287"/>
      <c r="Z43512" s="289"/>
    </row>
    <row r="43513" spans="22:26">
      <c r="V43513" s="288"/>
      <c r="W43513" s="287"/>
      <c r="Z43513" s="289"/>
    </row>
    <row r="43514" spans="22:26">
      <c r="V43514" s="288"/>
      <c r="W43514" s="287"/>
      <c r="Z43514" s="289"/>
    </row>
    <row r="43515" spans="22:26">
      <c r="V43515" s="288"/>
      <c r="W43515" s="287"/>
      <c r="Z43515" s="289"/>
    </row>
    <row r="43516" spans="22:26">
      <c r="V43516" s="288"/>
      <c r="W43516" s="287"/>
      <c r="Z43516" s="289"/>
    </row>
    <row r="43517" spans="22:26">
      <c r="V43517" s="288"/>
      <c r="W43517" s="287"/>
      <c r="Z43517" s="289"/>
    </row>
    <row r="43518" spans="22:26">
      <c r="V43518" s="288"/>
      <c r="W43518" s="287"/>
      <c r="Z43518" s="289"/>
    </row>
    <row r="43519" spans="22:26">
      <c r="V43519" s="288"/>
      <c r="W43519" s="287"/>
      <c r="Z43519" s="289"/>
    </row>
    <row r="43520" spans="22:26">
      <c r="V43520" s="288"/>
      <c r="W43520" s="287"/>
      <c r="Z43520" s="289"/>
    </row>
    <row r="43521" spans="22:26">
      <c r="V43521" s="288"/>
      <c r="W43521" s="287"/>
      <c r="Z43521" s="289"/>
    </row>
    <row r="43522" spans="22:26">
      <c r="V43522" s="288"/>
      <c r="W43522" s="287"/>
      <c r="Z43522" s="289"/>
    </row>
    <row r="43523" spans="22:26">
      <c r="V43523" s="288"/>
      <c r="W43523" s="287"/>
      <c r="Z43523" s="289"/>
    </row>
    <row r="43524" spans="22:26">
      <c r="V43524" s="288"/>
      <c r="W43524" s="287"/>
      <c r="Z43524" s="289"/>
    </row>
    <row r="43525" spans="22:26">
      <c r="V43525" s="288"/>
      <c r="W43525" s="287"/>
      <c r="Z43525" s="289"/>
    </row>
    <row r="43526" spans="22:26">
      <c r="V43526" s="288"/>
      <c r="W43526" s="287"/>
      <c r="Z43526" s="289"/>
    </row>
    <row r="43527" spans="22:26">
      <c r="V43527" s="288"/>
      <c r="W43527" s="287"/>
      <c r="Z43527" s="289"/>
    </row>
    <row r="43528" spans="22:26">
      <c r="V43528" s="288"/>
      <c r="W43528" s="287"/>
      <c r="Z43528" s="289"/>
    </row>
    <row r="43529" spans="22:26">
      <c r="V43529" s="288"/>
      <c r="W43529" s="287"/>
      <c r="Z43529" s="289"/>
    </row>
    <row r="43530" spans="22:26">
      <c r="V43530" s="288"/>
      <c r="W43530" s="287"/>
      <c r="Z43530" s="289"/>
    </row>
    <row r="43531" spans="22:26">
      <c r="V43531" s="288"/>
      <c r="W43531" s="287"/>
      <c r="Z43531" s="289"/>
    </row>
    <row r="43532" spans="22:26">
      <c r="V43532" s="288"/>
      <c r="W43532" s="287"/>
      <c r="Z43532" s="289"/>
    </row>
    <row r="43533" spans="22:26">
      <c r="V43533" s="288"/>
      <c r="W43533" s="287"/>
      <c r="Z43533" s="289"/>
    </row>
    <row r="43534" spans="22:26">
      <c r="V43534" s="288"/>
      <c r="W43534" s="287"/>
      <c r="Z43534" s="289"/>
    </row>
    <row r="43535" spans="22:26">
      <c r="V43535" s="288"/>
      <c r="W43535" s="287"/>
      <c r="Z43535" s="289"/>
    </row>
    <row r="43536" spans="22:26">
      <c r="V43536" s="288"/>
      <c r="W43536" s="287"/>
      <c r="Z43536" s="289"/>
    </row>
    <row r="43537" spans="22:26">
      <c r="V43537" s="288"/>
      <c r="W43537" s="287"/>
      <c r="Z43537" s="289"/>
    </row>
    <row r="43538" spans="22:26">
      <c r="V43538" s="288"/>
      <c r="W43538" s="287"/>
      <c r="Z43538" s="289"/>
    </row>
    <row r="43539" spans="22:26">
      <c r="V43539" s="288"/>
      <c r="W43539" s="287"/>
      <c r="Z43539" s="289"/>
    </row>
    <row r="43540" spans="22:26">
      <c r="V43540" s="288"/>
      <c r="W43540" s="287"/>
      <c r="Z43540" s="289"/>
    </row>
    <row r="43541" spans="22:26">
      <c r="V43541" s="288"/>
      <c r="W43541" s="287"/>
      <c r="Z43541" s="289"/>
    </row>
    <row r="43542" spans="22:26">
      <c r="V43542" s="288"/>
      <c r="W43542" s="287"/>
      <c r="Z43542" s="289"/>
    </row>
    <row r="43543" spans="22:26">
      <c r="V43543" s="288"/>
      <c r="W43543" s="287"/>
      <c r="Z43543" s="289"/>
    </row>
    <row r="43544" spans="22:26">
      <c r="V43544" s="288"/>
      <c r="W43544" s="287"/>
      <c r="Z43544" s="289"/>
    </row>
    <row r="43545" spans="22:26">
      <c r="V43545" s="288"/>
      <c r="W43545" s="287"/>
      <c r="Z43545" s="289"/>
    </row>
    <row r="43546" spans="22:26">
      <c r="V43546" s="288"/>
      <c r="W43546" s="287"/>
      <c r="Z43546" s="289"/>
    </row>
    <row r="43547" spans="22:26">
      <c r="V43547" s="288"/>
      <c r="W43547" s="287"/>
      <c r="Z43547" s="289"/>
    </row>
    <row r="43548" spans="22:26">
      <c r="V43548" s="288"/>
      <c r="W43548" s="287"/>
      <c r="Z43548" s="289"/>
    </row>
    <row r="43549" spans="22:26">
      <c r="V43549" s="288"/>
      <c r="W43549" s="287"/>
      <c r="Z43549" s="289"/>
    </row>
    <row r="43550" spans="22:26">
      <c r="V43550" s="288"/>
      <c r="W43550" s="287"/>
      <c r="Z43550" s="289"/>
    </row>
    <row r="43551" spans="22:26">
      <c r="V43551" s="288"/>
      <c r="W43551" s="287"/>
      <c r="Z43551" s="289"/>
    </row>
    <row r="43552" spans="22:26">
      <c r="V43552" s="288"/>
      <c r="W43552" s="287"/>
      <c r="Z43552" s="289"/>
    </row>
    <row r="43553" spans="22:26">
      <c r="V43553" s="288"/>
      <c r="W43553" s="287"/>
      <c r="Z43553" s="289"/>
    </row>
    <row r="43554" spans="22:26">
      <c r="V43554" s="288"/>
      <c r="W43554" s="287"/>
      <c r="Z43554" s="289"/>
    </row>
    <row r="43555" spans="22:26">
      <c r="V43555" s="288"/>
      <c r="W43555" s="287"/>
      <c r="Z43555" s="289"/>
    </row>
    <row r="43556" spans="22:26">
      <c r="V43556" s="288"/>
      <c r="W43556" s="287"/>
      <c r="Z43556" s="289"/>
    </row>
    <row r="43557" spans="22:26">
      <c r="V43557" s="288"/>
      <c r="W43557" s="287"/>
      <c r="Z43557" s="289"/>
    </row>
    <row r="43558" spans="22:26">
      <c r="V43558" s="288"/>
      <c r="W43558" s="287"/>
      <c r="Z43558" s="289"/>
    </row>
    <row r="43559" spans="22:26">
      <c r="V43559" s="288"/>
      <c r="W43559" s="287"/>
      <c r="Z43559" s="289"/>
    </row>
    <row r="43560" spans="22:26">
      <c r="V43560" s="288"/>
      <c r="W43560" s="287"/>
      <c r="Z43560" s="289"/>
    </row>
    <row r="43561" spans="22:26">
      <c r="V43561" s="288"/>
      <c r="W43561" s="287"/>
      <c r="Z43561" s="289"/>
    </row>
    <row r="43562" spans="22:26">
      <c r="V43562" s="288"/>
      <c r="W43562" s="287"/>
      <c r="Z43562" s="289"/>
    </row>
    <row r="43563" spans="22:26">
      <c r="V43563" s="288"/>
      <c r="W43563" s="287"/>
      <c r="Z43563" s="289"/>
    </row>
    <row r="43564" spans="22:26">
      <c r="V43564" s="288"/>
      <c r="W43564" s="287"/>
      <c r="Z43564" s="289"/>
    </row>
    <row r="43565" spans="22:26">
      <c r="V43565" s="288"/>
      <c r="W43565" s="287"/>
      <c r="Z43565" s="289"/>
    </row>
    <row r="43566" spans="22:26">
      <c r="V43566" s="288"/>
      <c r="W43566" s="287"/>
      <c r="Z43566" s="289"/>
    </row>
    <row r="43567" spans="22:26">
      <c r="V43567" s="288"/>
      <c r="W43567" s="287"/>
      <c r="Z43567" s="289"/>
    </row>
    <row r="43568" spans="22:26">
      <c r="V43568" s="288"/>
      <c r="W43568" s="287"/>
      <c r="Z43568" s="289"/>
    </row>
    <row r="43569" spans="22:26">
      <c r="V43569" s="288"/>
      <c r="W43569" s="287"/>
      <c r="Z43569" s="289"/>
    </row>
    <row r="43570" spans="22:26">
      <c r="V43570" s="288"/>
      <c r="W43570" s="287"/>
      <c r="Z43570" s="289"/>
    </row>
    <row r="43571" spans="22:26">
      <c r="V43571" s="288"/>
      <c r="W43571" s="287"/>
      <c r="Z43571" s="289"/>
    </row>
    <row r="43572" spans="22:26">
      <c r="V43572" s="288"/>
      <c r="W43572" s="287"/>
      <c r="Z43572" s="289"/>
    </row>
    <row r="43573" spans="22:26">
      <c r="V43573" s="288"/>
      <c r="W43573" s="287"/>
      <c r="Z43573" s="289"/>
    </row>
    <row r="43574" spans="22:26">
      <c r="V43574" s="288"/>
      <c r="W43574" s="287"/>
      <c r="Z43574" s="289"/>
    </row>
    <row r="43575" spans="22:26">
      <c r="V43575" s="288"/>
      <c r="W43575" s="287"/>
      <c r="Z43575" s="289"/>
    </row>
    <row r="43576" spans="22:26">
      <c r="V43576" s="288"/>
      <c r="W43576" s="287"/>
      <c r="Z43576" s="289"/>
    </row>
    <row r="43577" spans="22:26">
      <c r="V43577" s="288"/>
      <c r="W43577" s="287"/>
      <c r="Z43577" s="289"/>
    </row>
    <row r="43578" spans="22:26">
      <c r="V43578" s="288"/>
      <c r="W43578" s="287"/>
      <c r="Z43578" s="289"/>
    </row>
    <row r="43579" spans="22:26">
      <c r="V43579" s="288"/>
      <c r="W43579" s="287"/>
      <c r="Z43579" s="289"/>
    </row>
    <row r="43580" spans="22:26">
      <c r="V43580" s="288"/>
      <c r="W43580" s="287"/>
      <c r="Z43580" s="289"/>
    </row>
    <row r="43581" spans="22:26">
      <c r="V43581" s="288"/>
      <c r="W43581" s="287"/>
      <c r="Z43581" s="289"/>
    </row>
    <row r="43582" spans="22:26">
      <c r="V43582" s="288"/>
      <c r="W43582" s="287"/>
      <c r="Z43582" s="289"/>
    </row>
    <row r="43583" spans="22:26">
      <c r="V43583" s="288"/>
      <c r="W43583" s="287"/>
      <c r="Z43583" s="289"/>
    </row>
    <row r="43584" spans="22:26">
      <c r="V43584" s="288"/>
      <c r="W43584" s="287"/>
      <c r="Z43584" s="289"/>
    </row>
    <row r="43585" spans="22:26">
      <c r="V43585" s="288"/>
      <c r="W43585" s="287"/>
      <c r="Z43585" s="289"/>
    </row>
    <row r="43586" spans="22:26">
      <c r="V43586" s="288"/>
      <c r="W43586" s="287"/>
      <c r="Z43586" s="289"/>
    </row>
    <row r="43587" spans="22:26">
      <c r="V43587" s="288"/>
      <c r="W43587" s="287"/>
      <c r="Z43587" s="289"/>
    </row>
    <row r="43588" spans="22:26">
      <c r="V43588" s="288"/>
      <c r="W43588" s="287"/>
      <c r="Z43588" s="289"/>
    </row>
    <row r="43589" spans="22:26">
      <c r="V43589" s="288"/>
      <c r="W43589" s="287"/>
      <c r="Z43589" s="289"/>
    </row>
    <row r="43590" spans="22:26">
      <c r="V43590" s="288"/>
      <c r="W43590" s="287"/>
      <c r="Z43590" s="289"/>
    </row>
    <row r="43591" spans="22:26">
      <c r="V43591" s="288"/>
      <c r="W43591" s="287"/>
      <c r="Z43591" s="289"/>
    </row>
    <row r="43592" spans="22:26">
      <c r="V43592" s="288"/>
      <c r="W43592" s="287"/>
      <c r="Z43592" s="289"/>
    </row>
    <row r="43593" spans="22:26">
      <c r="V43593" s="288"/>
      <c r="W43593" s="287"/>
      <c r="Z43593" s="289"/>
    </row>
    <row r="43594" spans="22:26">
      <c r="V43594" s="288"/>
      <c r="W43594" s="287"/>
      <c r="Z43594" s="289"/>
    </row>
    <row r="43595" spans="22:26">
      <c r="V43595" s="288"/>
      <c r="W43595" s="287"/>
      <c r="Z43595" s="289"/>
    </row>
    <row r="43596" spans="22:26">
      <c r="V43596" s="288"/>
      <c r="W43596" s="287"/>
      <c r="Z43596" s="289"/>
    </row>
    <row r="43597" spans="22:26">
      <c r="V43597" s="288"/>
      <c r="W43597" s="287"/>
      <c r="Z43597" s="289"/>
    </row>
    <row r="43598" spans="22:26">
      <c r="V43598" s="288"/>
      <c r="W43598" s="287"/>
      <c r="Z43598" s="289"/>
    </row>
    <row r="43599" spans="22:26">
      <c r="V43599" s="288"/>
      <c r="W43599" s="287"/>
      <c r="Z43599" s="289"/>
    </row>
    <row r="43600" spans="22:26">
      <c r="V43600" s="288"/>
      <c r="W43600" s="287"/>
      <c r="Z43600" s="289"/>
    </row>
    <row r="43601" spans="22:26">
      <c r="V43601" s="288"/>
      <c r="W43601" s="287"/>
      <c r="Z43601" s="289"/>
    </row>
    <row r="43602" spans="22:26">
      <c r="V43602" s="288"/>
      <c r="W43602" s="287"/>
      <c r="Z43602" s="289"/>
    </row>
    <row r="43603" spans="22:26">
      <c r="V43603" s="288"/>
      <c r="W43603" s="287"/>
      <c r="Z43603" s="289"/>
    </row>
    <row r="43604" spans="22:26">
      <c r="V43604" s="288"/>
      <c r="W43604" s="287"/>
      <c r="Z43604" s="289"/>
    </row>
    <row r="43605" spans="22:26">
      <c r="V43605" s="288"/>
      <c r="W43605" s="287"/>
      <c r="Z43605" s="289"/>
    </row>
    <row r="43606" spans="22:26">
      <c r="V43606" s="288"/>
      <c r="W43606" s="287"/>
      <c r="Z43606" s="289"/>
    </row>
    <row r="43607" spans="22:26">
      <c r="V43607" s="288"/>
      <c r="W43607" s="287"/>
      <c r="Z43607" s="289"/>
    </row>
    <row r="43608" spans="22:26">
      <c r="V43608" s="288"/>
      <c r="W43608" s="287"/>
      <c r="Z43608" s="289"/>
    </row>
    <row r="43609" spans="22:26">
      <c r="V43609" s="288"/>
      <c r="W43609" s="287"/>
      <c r="Z43609" s="289"/>
    </row>
    <row r="43610" spans="22:26">
      <c r="V43610" s="288"/>
      <c r="W43610" s="287"/>
      <c r="Z43610" s="289"/>
    </row>
    <row r="43611" spans="22:26">
      <c r="V43611" s="288"/>
      <c r="W43611" s="287"/>
      <c r="Z43611" s="289"/>
    </row>
    <row r="43612" spans="22:26">
      <c r="V43612" s="288"/>
      <c r="W43612" s="287"/>
      <c r="Z43612" s="289"/>
    </row>
    <row r="43613" spans="22:26">
      <c r="V43613" s="288"/>
      <c r="W43613" s="287"/>
      <c r="Z43613" s="289"/>
    </row>
    <row r="43614" spans="22:26">
      <c r="V43614" s="288"/>
      <c r="W43614" s="287"/>
      <c r="Z43614" s="289"/>
    </row>
    <row r="43615" spans="22:26">
      <c r="V43615" s="288"/>
      <c r="W43615" s="287"/>
      <c r="Z43615" s="289"/>
    </row>
    <row r="43616" spans="22:26">
      <c r="V43616" s="288"/>
      <c r="W43616" s="287"/>
      <c r="Z43616" s="289"/>
    </row>
    <row r="43617" spans="22:26">
      <c r="V43617" s="288"/>
      <c r="W43617" s="287"/>
      <c r="Z43617" s="289"/>
    </row>
    <row r="43618" spans="22:26">
      <c r="V43618" s="288"/>
      <c r="W43618" s="287"/>
      <c r="Z43618" s="289"/>
    </row>
    <row r="43619" spans="22:26">
      <c r="V43619" s="288"/>
      <c r="W43619" s="287"/>
      <c r="Z43619" s="289"/>
    </row>
    <row r="43620" spans="22:26">
      <c r="V43620" s="288"/>
      <c r="W43620" s="287"/>
      <c r="Z43620" s="289"/>
    </row>
    <row r="43621" spans="22:26">
      <c r="V43621" s="288"/>
      <c r="W43621" s="287"/>
      <c r="Z43621" s="289"/>
    </row>
    <row r="43622" spans="22:26">
      <c r="V43622" s="288"/>
      <c r="W43622" s="287"/>
      <c r="Z43622" s="289"/>
    </row>
    <row r="43623" spans="22:26">
      <c r="V43623" s="288"/>
      <c r="W43623" s="287"/>
      <c r="Z43623" s="289"/>
    </row>
    <row r="43624" spans="22:26">
      <c r="V43624" s="288"/>
      <c r="W43624" s="287"/>
      <c r="Z43624" s="289"/>
    </row>
    <row r="43625" spans="22:26">
      <c r="V43625" s="288"/>
      <c r="W43625" s="287"/>
      <c r="Z43625" s="289"/>
    </row>
    <row r="43626" spans="22:26">
      <c r="V43626" s="288"/>
      <c r="W43626" s="287"/>
      <c r="Z43626" s="289"/>
    </row>
    <row r="43627" spans="22:26">
      <c r="V43627" s="288"/>
      <c r="W43627" s="287"/>
      <c r="Z43627" s="289"/>
    </row>
    <row r="43628" spans="22:26">
      <c r="V43628" s="288"/>
      <c r="W43628" s="287"/>
      <c r="Z43628" s="289"/>
    </row>
    <row r="43629" spans="22:26">
      <c r="V43629" s="288"/>
      <c r="W43629" s="287"/>
      <c r="Z43629" s="289"/>
    </row>
    <row r="43630" spans="22:26">
      <c r="V43630" s="288"/>
      <c r="W43630" s="287"/>
      <c r="Z43630" s="289"/>
    </row>
    <row r="43631" spans="22:26">
      <c r="V43631" s="288"/>
      <c r="W43631" s="287"/>
      <c r="Z43631" s="289"/>
    </row>
    <row r="43632" spans="22:26">
      <c r="V43632" s="288"/>
      <c r="W43632" s="287"/>
      <c r="Z43632" s="289"/>
    </row>
    <row r="43633" spans="22:26">
      <c r="V43633" s="288"/>
      <c r="W43633" s="287"/>
      <c r="Z43633" s="289"/>
    </row>
    <row r="43634" spans="22:26">
      <c r="V43634" s="288"/>
      <c r="W43634" s="287"/>
      <c r="Z43634" s="289"/>
    </row>
    <row r="43635" spans="22:26">
      <c r="V43635" s="288"/>
      <c r="W43635" s="287"/>
      <c r="Z43635" s="289"/>
    </row>
    <row r="43636" spans="22:26">
      <c r="V43636" s="288"/>
      <c r="W43636" s="287"/>
      <c r="Z43636" s="289"/>
    </row>
    <row r="43637" spans="22:26">
      <c r="V43637" s="288"/>
      <c r="W43637" s="287"/>
      <c r="Z43637" s="289"/>
    </row>
    <row r="43638" spans="22:26">
      <c r="V43638" s="288"/>
      <c r="W43638" s="287"/>
      <c r="Z43638" s="289"/>
    </row>
    <row r="43639" spans="22:26">
      <c r="V43639" s="288"/>
      <c r="W43639" s="287"/>
      <c r="Z43639" s="289"/>
    </row>
    <row r="43640" spans="22:26">
      <c r="V43640" s="288"/>
      <c r="W43640" s="287"/>
      <c r="Z43640" s="289"/>
    </row>
    <row r="43641" spans="22:26">
      <c r="V43641" s="288"/>
      <c r="W43641" s="287"/>
      <c r="Z43641" s="289"/>
    </row>
    <row r="43642" spans="22:26">
      <c r="V43642" s="288"/>
      <c r="W43642" s="287"/>
      <c r="Z43642" s="289"/>
    </row>
    <row r="43643" spans="22:26">
      <c r="V43643" s="288"/>
      <c r="W43643" s="287"/>
      <c r="Z43643" s="289"/>
    </row>
    <row r="43644" spans="22:26">
      <c r="V43644" s="288"/>
      <c r="W43644" s="287"/>
      <c r="Z43644" s="289"/>
    </row>
    <row r="43645" spans="22:26">
      <c r="V43645" s="288"/>
      <c r="W43645" s="287"/>
      <c r="Z43645" s="289"/>
    </row>
    <row r="43646" spans="22:26">
      <c r="V43646" s="288"/>
      <c r="W43646" s="287"/>
      <c r="Z43646" s="289"/>
    </row>
    <row r="43647" spans="22:26">
      <c r="V43647" s="288"/>
      <c r="W43647" s="287"/>
      <c r="Z43647" s="289"/>
    </row>
    <row r="43648" spans="22:26">
      <c r="V43648" s="288"/>
      <c r="W43648" s="287"/>
      <c r="Z43648" s="289"/>
    </row>
    <row r="43649" spans="22:26">
      <c r="V43649" s="288"/>
      <c r="W43649" s="287"/>
      <c r="Z43649" s="289"/>
    </row>
    <row r="43650" spans="22:26">
      <c r="V43650" s="288"/>
      <c r="W43650" s="287"/>
      <c r="Z43650" s="289"/>
    </row>
    <row r="43651" spans="22:26">
      <c r="V43651" s="288"/>
      <c r="W43651" s="287"/>
      <c r="Z43651" s="289"/>
    </row>
    <row r="43652" spans="22:26">
      <c r="V43652" s="288"/>
      <c r="W43652" s="287"/>
      <c r="Z43652" s="289"/>
    </row>
    <row r="43653" spans="22:26">
      <c r="V43653" s="288"/>
      <c r="W43653" s="287"/>
      <c r="Z43653" s="289"/>
    </row>
    <row r="43654" spans="22:26">
      <c r="V43654" s="288"/>
      <c r="W43654" s="287"/>
      <c r="Z43654" s="289"/>
    </row>
    <row r="43655" spans="22:26">
      <c r="V43655" s="288"/>
      <c r="W43655" s="287"/>
      <c r="Z43655" s="289"/>
    </row>
    <row r="43656" spans="22:26">
      <c r="V43656" s="288"/>
      <c r="W43656" s="287"/>
      <c r="Z43656" s="289"/>
    </row>
    <row r="43657" spans="22:26">
      <c r="V43657" s="288"/>
      <c r="W43657" s="287"/>
      <c r="Z43657" s="289"/>
    </row>
    <row r="43658" spans="22:26">
      <c r="V43658" s="288"/>
      <c r="W43658" s="287"/>
      <c r="Z43658" s="289"/>
    </row>
    <row r="43659" spans="22:26">
      <c r="V43659" s="288"/>
      <c r="W43659" s="287"/>
      <c r="Z43659" s="289"/>
    </row>
    <row r="43660" spans="22:26">
      <c r="V43660" s="288"/>
      <c r="W43660" s="287"/>
      <c r="Z43660" s="289"/>
    </row>
    <row r="43661" spans="22:26">
      <c r="V43661" s="288"/>
      <c r="W43661" s="287"/>
      <c r="Z43661" s="289"/>
    </row>
    <row r="43662" spans="22:26">
      <c r="V43662" s="288"/>
      <c r="W43662" s="287"/>
      <c r="Z43662" s="289"/>
    </row>
    <row r="43663" spans="22:26">
      <c r="V43663" s="288"/>
      <c r="W43663" s="287"/>
      <c r="Z43663" s="289"/>
    </row>
    <row r="43664" spans="22:26">
      <c r="V43664" s="288"/>
      <c r="W43664" s="287"/>
      <c r="Z43664" s="289"/>
    </row>
    <row r="43665" spans="22:26">
      <c r="V43665" s="288"/>
      <c r="W43665" s="287"/>
      <c r="Z43665" s="289"/>
    </row>
    <row r="43666" spans="22:26">
      <c r="V43666" s="288"/>
      <c r="W43666" s="287"/>
      <c r="Z43666" s="289"/>
    </row>
    <row r="43667" spans="22:26">
      <c r="V43667" s="288"/>
      <c r="W43667" s="287"/>
      <c r="Z43667" s="289"/>
    </row>
    <row r="43668" spans="22:26">
      <c r="V43668" s="288"/>
      <c r="W43668" s="287"/>
      <c r="Z43668" s="289"/>
    </row>
    <row r="43669" spans="22:26">
      <c r="V43669" s="288"/>
      <c r="W43669" s="287"/>
      <c r="Z43669" s="289"/>
    </row>
    <row r="43670" spans="22:26">
      <c r="V43670" s="288"/>
      <c r="W43670" s="287"/>
      <c r="Z43670" s="289"/>
    </row>
    <row r="43671" spans="22:26">
      <c r="V43671" s="288"/>
      <c r="W43671" s="287"/>
      <c r="Z43671" s="289"/>
    </row>
    <row r="43672" spans="22:26">
      <c r="V43672" s="288"/>
      <c r="W43672" s="287"/>
      <c r="Z43672" s="289"/>
    </row>
    <row r="43673" spans="22:26">
      <c r="V43673" s="288"/>
      <c r="W43673" s="287"/>
      <c r="Z43673" s="289"/>
    </row>
    <row r="43674" spans="22:26">
      <c r="V43674" s="288"/>
      <c r="W43674" s="287"/>
      <c r="Z43674" s="289"/>
    </row>
    <row r="43675" spans="22:26">
      <c r="V43675" s="288"/>
      <c r="W43675" s="287"/>
      <c r="Z43675" s="289"/>
    </row>
    <row r="43676" spans="22:26">
      <c r="V43676" s="288"/>
      <c r="W43676" s="287"/>
      <c r="Z43676" s="289"/>
    </row>
    <row r="43677" spans="22:26">
      <c r="V43677" s="288"/>
      <c r="W43677" s="287"/>
      <c r="Z43677" s="289"/>
    </row>
    <row r="43678" spans="22:26">
      <c r="V43678" s="288"/>
      <c r="W43678" s="287"/>
      <c r="Z43678" s="289"/>
    </row>
    <row r="43679" spans="22:26">
      <c r="V43679" s="288"/>
      <c r="W43679" s="287"/>
      <c r="Z43679" s="289"/>
    </row>
    <row r="43680" spans="22:26">
      <c r="V43680" s="288"/>
      <c r="W43680" s="287"/>
      <c r="Z43680" s="289"/>
    </row>
    <row r="43681" spans="22:26">
      <c r="V43681" s="288"/>
      <c r="W43681" s="287"/>
      <c r="Z43681" s="289"/>
    </row>
    <row r="43682" spans="22:26">
      <c r="V43682" s="288"/>
      <c r="W43682" s="287"/>
      <c r="Z43682" s="289"/>
    </row>
    <row r="43683" spans="22:26">
      <c r="V43683" s="288"/>
      <c r="W43683" s="287"/>
      <c r="Z43683" s="289"/>
    </row>
    <row r="43684" spans="22:26">
      <c r="V43684" s="288"/>
      <c r="W43684" s="287"/>
      <c r="Z43684" s="289"/>
    </row>
    <row r="43685" spans="22:26">
      <c r="V43685" s="288"/>
      <c r="W43685" s="287"/>
      <c r="Z43685" s="289"/>
    </row>
    <row r="43686" spans="22:26">
      <c r="V43686" s="288"/>
      <c r="W43686" s="287"/>
      <c r="Z43686" s="289"/>
    </row>
    <row r="43687" spans="22:26">
      <c r="V43687" s="288"/>
      <c r="W43687" s="287"/>
      <c r="Z43687" s="289"/>
    </row>
    <row r="43688" spans="22:26">
      <c r="V43688" s="288"/>
      <c r="W43688" s="287"/>
      <c r="Z43688" s="289"/>
    </row>
    <row r="43689" spans="22:26">
      <c r="V43689" s="288"/>
      <c r="W43689" s="287"/>
      <c r="Z43689" s="289"/>
    </row>
    <row r="43690" spans="22:26">
      <c r="V43690" s="288"/>
      <c r="W43690" s="287"/>
      <c r="Z43690" s="289"/>
    </row>
    <row r="43691" spans="22:26">
      <c r="V43691" s="288"/>
      <c r="W43691" s="287"/>
      <c r="Z43691" s="289"/>
    </row>
    <row r="43692" spans="22:26">
      <c r="V43692" s="288"/>
      <c r="W43692" s="287"/>
      <c r="Z43692" s="289"/>
    </row>
    <row r="43693" spans="22:26">
      <c r="V43693" s="288"/>
      <c r="W43693" s="287"/>
      <c r="Z43693" s="289"/>
    </row>
    <row r="43694" spans="22:26">
      <c r="V43694" s="288"/>
      <c r="W43694" s="287"/>
      <c r="Z43694" s="289"/>
    </row>
    <row r="43695" spans="22:26">
      <c r="V43695" s="288"/>
      <c r="W43695" s="287"/>
      <c r="Z43695" s="289"/>
    </row>
    <row r="43696" spans="22:26">
      <c r="V43696" s="288"/>
      <c r="W43696" s="287"/>
      <c r="Z43696" s="289"/>
    </row>
    <row r="43697" spans="22:26">
      <c r="V43697" s="288"/>
      <c r="W43697" s="287"/>
      <c r="Z43697" s="289"/>
    </row>
    <row r="43698" spans="22:26">
      <c r="V43698" s="288"/>
      <c r="W43698" s="287"/>
      <c r="Z43698" s="289"/>
    </row>
    <row r="43699" spans="22:26">
      <c r="V43699" s="288"/>
      <c r="W43699" s="287"/>
      <c r="Z43699" s="289"/>
    </row>
    <row r="43700" spans="22:26">
      <c r="V43700" s="288"/>
      <c r="W43700" s="287"/>
      <c r="Z43700" s="289"/>
    </row>
    <row r="43701" spans="22:26">
      <c r="V43701" s="288"/>
      <c r="W43701" s="287"/>
      <c r="Z43701" s="289"/>
    </row>
    <row r="43702" spans="22:26">
      <c r="V43702" s="288"/>
      <c r="W43702" s="287"/>
      <c r="Z43702" s="289"/>
    </row>
    <row r="43703" spans="22:26">
      <c r="V43703" s="288"/>
      <c r="W43703" s="287"/>
      <c r="Z43703" s="289"/>
    </row>
    <row r="43704" spans="22:26">
      <c r="V43704" s="288"/>
      <c r="W43704" s="287"/>
      <c r="Z43704" s="289"/>
    </row>
    <row r="43705" spans="22:26">
      <c r="V43705" s="288"/>
      <c r="W43705" s="287"/>
      <c r="Z43705" s="289"/>
    </row>
    <row r="43706" spans="22:26">
      <c r="V43706" s="288"/>
      <c r="W43706" s="287"/>
      <c r="Z43706" s="289"/>
    </row>
    <row r="43707" spans="22:26">
      <c r="V43707" s="288"/>
      <c r="W43707" s="287"/>
      <c r="Z43707" s="289"/>
    </row>
    <row r="43708" spans="22:26">
      <c r="V43708" s="288"/>
      <c r="W43708" s="287"/>
      <c r="Z43708" s="289"/>
    </row>
    <row r="43709" spans="22:26">
      <c r="V43709" s="288"/>
      <c r="W43709" s="287"/>
      <c r="Z43709" s="289"/>
    </row>
    <row r="43710" spans="22:26">
      <c r="V43710" s="288"/>
      <c r="W43710" s="287"/>
      <c r="Z43710" s="289"/>
    </row>
    <row r="43711" spans="22:26">
      <c r="V43711" s="288"/>
      <c r="W43711" s="287"/>
      <c r="Z43711" s="289"/>
    </row>
    <row r="43712" spans="22:26">
      <c r="V43712" s="288"/>
      <c r="W43712" s="287"/>
      <c r="Z43712" s="289"/>
    </row>
    <row r="43713" spans="22:26">
      <c r="V43713" s="288"/>
      <c r="W43713" s="287"/>
      <c r="Z43713" s="289"/>
    </row>
    <row r="43714" spans="22:26">
      <c r="V43714" s="288"/>
      <c r="W43714" s="287"/>
      <c r="Z43714" s="289"/>
    </row>
    <row r="43715" spans="22:26">
      <c r="V43715" s="288"/>
      <c r="W43715" s="287"/>
      <c r="Z43715" s="289"/>
    </row>
    <row r="43716" spans="22:26">
      <c r="V43716" s="288"/>
      <c r="W43716" s="287"/>
      <c r="Z43716" s="289"/>
    </row>
    <row r="43717" spans="22:26">
      <c r="V43717" s="288"/>
      <c r="W43717" s="287"/>
      <c r="Z43717" s="289"/>
    </row>
    <row r="43718" spans="22:26">
      <c r="V43718" s="288"/>
      <c r="W43718" s="287"/>
      <c r="Z43718" s="289"/>
    </row>
    <row r="43719" spans="22:26">
      <c r="V43719" s="288"/>
      <c r="W43719" s="287"/>
      <c r="Z43719" s="289"/>
    </row>
    <row r="43720" spans="22:26">
      <c r="V43720" s="288"/>
      <c r="W43720" s="287"/>
      <c r="Z43720" s="289"/>
    </row>
    <row r="43721" spans="22:26">
      <c r="V43721" s="288"/>
      <c r="W43721" s="287"/>
      <c r="Z43721" s="289"/>
    </row>
    <row r="43722" spans="22:26">
      <c r="V43722" s="288"/>
      <c r="W43722" s="287"/>
      <c r="Z43722" s="289"/>
    </row>
    <row r="43723" spans="22:26">
      <c r="V43723" s="288"/>
      <c r="W43723" s="287"/>
      <c r="Z43723" s="289"/>
    </row>
    <row r="43724" spans="22:26">
      <c r="V43724" s="288"/>
      <c r="W43724" s="287"/>
      <c r="Z43724" s="289"/>
    </row>
    <row r="43725" spans="22:26">
      <c r="V43725" s="288"/>
      <c r="W43725" s="287"/>
      <c r="Z43725" s="289"/>
    </row>
    <row r="43726" spans="22:26">
      <c r="V43726" s="288"/>
      <c r="W43726" s="287"/>
      <c r="Z43726" s="289"/>
    </row>
    <row r="43727" spans="22:26">
      <c r="V43727" s="288"/>
      <c r="W43727" s="287"/>
      <c r="Z43727" s="289"/>
    </row>
    <row r="43728" spans="22:26">
      <c r="V43728" s="288"/>
      <c r="W43728" s="287"/>
      <c r="Z43728" s="289"/>
    </row>
    <row r="43729" spans="22:26">
      <c r="V43729" s="288"/>
      <c r="W43729" s="287"/>
      <c r="Z43729" s="289"/>
    </row>
    <row r="43730" spans="22:26">
      <c r="V43730" s="288"/>
      <c r="W43730" s="287"/>
      <c r="Z43730" s="289"/>
    </row>
    <row r="43731" spans="22:26">
      <c r="V43731" s="288"/>
      <c r="W43731" s="287"/>
      <c r="Z43731" s="289"/>
    </row>
    <row r="43732" spans="22:26">
      <c r="V43732" s="288"/>
      <c r="W43732" s="287"/>
      <c r="Z43732" s="289"/>
    </row>
    <row r="43733" spans="22:26">
      <c r="V43733" s="288"/>
      <c r="W43733" s="287"/>
      <c r="Z43733" s="289"/>
    </row>
    <row r="43734" spans="22:26">
      <c r="V43734" s="288"/>
      <c r="W43734" s="287"/>
      <c r="Z43734" s="289"/>
    </row>
    <row r="43735" spans="22:26">
      <c r="V43735" s="288"/>
      <c r="W43735" s="287"/>
      <c r="Z43735" s="289"/>
    </row>
    <row r="43736" spans="22:26">
      <c r="V43736" s="288"/>
      <c r="W43736" s="287"/>
      <c r="Z43736" s="289"/>
    </row>
    <row r="43737" spans="22:26">
      <c r="V43737" s="288"/>
      <c r="W43737" s="287"/>
      <c r="Z43737" s="289"/>
    </row>
    <row r="43738" spans="22:26">
      <c r="V43738" s="288"/>
      <c r="W43738" s="287"/>
      <c r="Z43738" s="289"/>
    </row>
    <row r="43739" spans="22:26">
      <c r="V43739" s="288"/>
      <c r="W43739" s="287"/>
      <c r="Z43739" s="289"/>
    </row>
    <row r="43740" spans="22:26">
      <c r="V43740" s="288"/>
      <c r="W43740" s="287"/>
      <c r="Z43740" s="289"/>
    </row>
    <row r="43741" spans="22:26">
      <c r="V43741" s="288"/>
      <c r="W43741" s="287"/>
      <c r="Z43741" s="289"/>
    </row>
    <row r="43742" spans="22:26">
      <c r="V43742" s="288"/>
      <c r="W43742" s="287"/>
      <c r="Z43742" s="289"/>
    </row>
    <row r="43743" spans="22:26">
      <c r="V43743" s="288"/>
      <c r="W43743" s="287"/>
      <c r="Z43743" s="289"/>
    </row>
    <row r="43744" spans="22:26">
      <c r="V43744" s="288"/>
      <c r="W43744" s="287"/>
      <c r="Z43744" s="289"/>
    </row>
    <row r="43745" spans="22:26">
      <c r="V43745" s="288"/>
      <c r="W43745" s="287"/>
      <c r="Z43745" s="289"/>
    </row>
    <row r="43746" spans="22:26">
      <c r="V43746" s="288"/>
      <c r="W43746" s="287"/>
      <c r="Z43746" s="289"/>
    </row>
    <row r="43747" spans="22:26">
      <c r="V43747" s="288"/>
      <c r="W43747" s="287"/>
      <c r="Z43747" s="289"/>
    </row>
    <row r="43748" spans="22:26">
      <c r="V43748" s="288"/>
      <c r="W43748" s="287"/>
      <c r="Z43748" s="289"/>
    </row>
    <row r="43749" spans="22:26">
      <c r="V43749" s="288"/>
      <c r="W43749" s="287"/>
      <c r="Z43749" s="289"/>
    </row>
    <row r="43750" spans="22:26">
      <c r="V43750" s="288"/>
      <c r="W43750" s="287"/>
      <c r="Z43750" s="289"/>
    </row>
    <row r="43751" spans="22:26">
      <c r="V43751" s="288"/>
      <c r="W43751" s="287"/>
      <c r="Z43751" s="289"/>
    </row>
    <row r="43752" spans="22:26">
      <c r="V43752" s="288"/>
      <c r="W43752" s="287"/>
      <c r="Z43752" s="289"/>
    </row>
    <row r="43753" spans="22:26">
      <c r="V43753" s="288"/>
      <c r="W43753" s="287"/>
      <c r="Z43753" s="289"/>
    </row>
    <row r="43754" spans="22:26">
      <c r="V43754" s="288"/>
      <c r="W43754" s="287"/>
      <c r="Z43754" s="289"/>
    </row>
    <row r="43755" spans="22:26">
      <c r="V43755" s="288"/>
      <c r="W43755" s="287"/>
      <c r="Z43755" s="289"/>
    </row>
    <row r="43756" spans="22:26">
      <c r="V43756" s="288"/>
      <c r="W43756" s="287"/>
      <c r="Z43756" s="289"/>
    </row>
    <row r="43757" spans="22:26">
      <c r="V43757" s="288"/>
      <c r="W43757" s="287"/>
      <c r="Z43757" s="289"/>
    </row>
    <row r="43758" spans="22:26">
      <c r="V43758" s="288"/>
      <c r="W43758" s="287"/>
      <c r="Z43758" s="289"/>
    </row>
    <row r="43759" spans="22:26">
      <c r="V43759" s="288"/>
      <c r="W43759" s="287"/>
      <c r="Z43759" s="289"/>
    </row>
    <row r="43760" spans="22:26">
      <c r="V43760" s="288"/>
      <c r="W43760" s="287"/>
      <c r="Z43760" s="289"/>
    </row>
    <row r="43761" spans="22:26">
      <c r="V43761" s="288"/>
      <c r="W43761" s="287"/>
      <c r="Z43761" s="289"/>
    </row>
    <row r="43762" spans="22:26">
      <c r="V43762" s="288"/>
      <c r="W43762" s="287"/>
      <c r="Z43762" s="289"/>
    </row>
    <row r="43763" spans="22:26">
      <c r="V43763" s="288"/>
      <c r="W43763" s="287"/>
      <c r="Z43763" s="289"/>
    </row>
    <row r="43764" spans="22:26">
      <c r="V43764" s="288"/>
      <c r="W43764" s="287"/>
      <c r="Z43764" s="289"/>
    </row>
    <row r="43765" spans="22:26">
      <c r="V43765" s="288"/>
      <c r="W43765" s="287"/>
      <c r="Z43765" s="289"/>
    </row>
    <row r="43766" spans="22:26">
      <c r="V43766" s="288"/>
      <c r="W43766" s="287"/>
      <c r="Z43766" s="289"/>
    </row>
    <row r="43767" spans="22:26">
      <c r="V43767" s="288"/>
      <c r="W43767" s="287"/>
      <c r="Z43767" s="289"/>
    </row>
    <row r="43768" spans="22:26">
      <c r="V43768" s="288"/>
      <c r="W43768" s="287"/>
      <c r="Z43768" s="289"/>
    </row>
    <row r="43769" spans="22:26">
      <c r="V43769" s="288"/>
      <c r="W43769" s="287"/>
      <c r="Z43769" s="289"/>
    </row>
    <row r="43770" spans="22:26">
      <c r="V43770" s="288"/>
      <c r="W43770" s="287"/>
      <c r="Z43770" s="289"/>
    </row>
    <row r="43771" spans="22:26">
      <c r="V43771" s="288"/>
      <c r="W43771" s="287"/>
      <c r="Z43771" s="289"/>
    </row>
    <row r="43772" spans="22:26">
      <c r="V43772" s="288"/>
      <c r="W43772" s="287"/>
      <c r="Z43772" s="289"/>
    </row>
    <row r="43773" spans="22:26">
      <c r="V43773" s="288"/>
      <c r="W43773" s="287"/>
      <c r="Z43773" s="289"/>
    </row>
    <row r="43774" spans="22:26">
      <c r="V43774" s="288"/>
      <c r="W43774" s="287"/>
      <c r="Z43774" s="289"/>
    </row>
    <row r="43775" spans="22:26">
      <c r="V43775" s="288"/>
      <c r="W43775" s="287"/>
      <c r="Z43775" s="289"/>
    </row>
    <row r="43776" spans="22:26">
      <c r="V43776" s="288"/>
      <c r="W43776" s="287"/>
      <c r="Z43776" s="289"/>
    </row>
    <row r="43777" spans="22:26">
      <c r="V43777" s="288"/>
      <c r="W43777" s="287"/>
      <c r="Z43777" s="289"/>
    </row>
    <row r="43778" spans="22:26">
      <c r="V43778" s="288"/>
      <c r="W43778" s="287"/>
      <c r="Z43778" s="289"/>
    </row>
    <row r="43779" spans="22:26">
      <c r="V43779" s="288"/>
      <c r="W43779" s="287"/>
      <c r="Z43779" s="289"/>
    </row>
    <row r="43780" spans="22:26">
      <c r="V43780" s="288"/>
      <c r="W43780" s="287"/>
      <c r="Z43780" s="289"/>
    </row>
    <row r="43781" spans="22:26">
      <c r="V43781" s="288"/>
      <c r="W43781" s="287"/>
      <c r="Z43781" s="289"/>
    </row>
    <row r="43782" spans="22:26">
      <c r="V43782" s="288"/>
      <c r="W43782" s="287"/>
      <c r="Z43782" s="289"/>
    </row>
    <row r="43783" spans="22:26">
      <c r="V43783" s="288"/>
      <c r="W43783" s="287"/>
      <c r="Z43783" s="289"/>
    </row>
    <row r="43784" spans="22:26">
      <c r="V43784" s="288"/>
      <c r="W43784" s="287"/>
      <c r="Z43784" s="289"/>
    </row>
    <row r="43785" spans="22:26">
      <c r="V43785" s="288"/>
      <c r="W43785" s="287"/>
      <c r="Z43785" s="289"/>
    </row>
    <row r="43786" spans="22:26">
      <c r="V43786" s="288"/>
      <c r="W43786" s="287"/>
      <c r="Z43786" s="289"/>
    </row>
    <row r="43787" spans="22:26">
      <c r="V43787" s="288"/>
      <c r="W43787" s="287"/>
      <c r="Z43787" s="289"/>
    </row>
    <row r="43788" spans="22:26">
      <c r="V43788" s="288"/>
      <c r="W43788" s="287"/>
      <c r="Z43788" s="289"/>
    </row>
    <row r="43789" spans="22:26">
      <c r="V43789" s="288"/>
      <c r="W43789" s="287"/>
      <c r="Z43789" s="289"/>
    </row>
    <row r="43790" spans="22:26">
      <c r="V43790" s="288"/>
      <c r="W43790" s="287"/>
      <c r="Z43790" s="289"/>
    </row>
    <row r="43791" spans="22:26">
      <c r="V43791" s="288"/>
      <c r="W43791" s="287"/>
      <c r="Z43791" s="289"/>
    </row>
    <row r="43792" spans="22:26">
      <c r="V43792" s="288"/>
      <c r="W43792" s="287"/>
      <c r="Z43792" s="289"/>
    </row>
    <row r="43793" spans="22:26">
      <c r="V43793" s="288"/>
      <c r="W43793" s="287"/>
      <c r="Z43793" s="289"/>
    </row>
    <row r="43794" spans="22:26">
      <c r="V43794" s="288"/>
      <c r="W43794" s="287"/>
      <c r="Z43794" s="289"/>
    </row>
    <row r="43795" spans="22:26">
      <c r="V43795" s="288"/>
      <c r="W43795" s="287"/>
      <c r="Z43795" s="289"/>
    </row>
    <row r="43796" spans="22:26">
      <c r="V43796" s="288"/>
      <c r="W43796" s="287"/>
      <c r="Z43796" s="289"/>
    </row>
    <row r="43797" spans="22:26">
      <c r="V43797" s="288"/>
      <c r="W43797" s="287"/>
      <c r="Z43797" s="289"/>
    </row>
    <row r="43798" spans="22:26">
      <c r="V43798" s="288"/>
      <c r="W43798" s="287"/>
      <c r="Z43798" s="289"/>
    </row>
    <row r="43799" spans="22:26">
      <c r="V43799" s="288"/>
      <c r="W43799" s="287"/>
      <c r="Z43799" s="289"/>
    </row>
    <row r="43800" spans="22:26">
      <c r="V43800" s="288"/>
      <c r="W43800" s="287"/>
      <c r="Z43800" s="289"/>
    </row>
    <row r="43801" spans="22:26">
      <c r="V43801" s="288"/>
      <c r="W43801" s="287"/>
      <c r="Z43801" s="289"/>
    </row>
    <row r="43802" spans="22:26">
      <c r="V43802" s="288"/>
      <c r="W43802" s="287"/>
      <c r="Z43802" s="289"/>
    </row>
    <row r="43803" spans="22:26">
      <c r="V43803" s="288"/>
      <c r="W43803" s="287"/>
      <c r="Z43803" s="289"/>
    </row>
    <row r="43804" spans="22:26">
      <c r="V43804" s="288"/>
      <c r="W43804" s="287"/>
      <c r="Z43804" s="289"/>
    </row>
    <row r="43805" spans="22:26">
      <c r="V43805" s="288"/>
      <c r="W43805" s="287"/>
      <c r="Z43805" s="289"/>
    </row>
    <row r="43806" spans="22:26">
      <c r="V43806" s="288"/>
      <c r="W43806" s="287"/>
      <c r="Z43806" s="289"/>
    </row>
    <row r="43807" spans="22:26">
      <c r="V43807" s="288"/>
      <c r="W43807" s="287"/>
      <c r="Z43807" s="289"/>
    </row>
    <row r="43808" spans="22:26">
      <c r="V43808" s="288"/>
      <c r="W43808" s="287"/>
      <c r="Z43808" s="289"/>
    </row>
    <row r="43809" spans="22:26">
      <c r="V43809" s="288"/>
      <c r="W43809" s="287"/>
      <c r="Z43809" s="289"/>
    </row>
    <row r="43810" spans="22:26">
      <c r="V43810" s="288"/>
      <c r="W43810" s="287"/>
      <c r="Z43810" s="289"/>
    </row>
    <row r="43811" spans="22:26">
      <c r="V43811" s="288"/>
      <c r="W43811" s="287"/>
      <c r="Z43811" s="289"/>
    </row>
    <row r="43812" spans="22:26">
      <c r="V43812" s="288"/>
      <c r="W43812" s="287"/>
      <c r="Z43812" s="289"/>
    </row>
    <row r="43813" spans="22:26">
      <c r="V43813" s="288"/>
      <c r="W43813" s="287"/>
      <c r="Z43813" s="289"/>
    </row>
    <row r="43814" spans="22:26">
      <c r="V43814" s="288"/>
      <c r="W43814" s="287"/>
      <c r="Z43814" s="289"/>
    </row>
    <row r="43815" spans="22:26">
      <c r="V43815" s="288"/>
      <c r="W43815" s="287"/>
      <c r="Z43815" s="289"/>
    </row>
    <row r="43816" spans="22:26">
      <c r="V43816" s="288"/>
      <c r="W43816" s="287"/>
      <c r="Z43816" s="289"/>
    </row>
    <row r="43817" spans="22:26">
      <c r="V43817" s="288"/>
      <c r="W43817" s="287"/>
      <c r="Z43817" s="289"/>
    </row>
    <row r="43818" spans="22:26">
      <c r="V43818" s="288"/>
      <c r="W43818" s="287"/>
      <c r="Z43818" s="289"/>
    </row>
    <row r="43819" spans="22:26">
      <c r="V43819" s="288"/>
      <c r="W43819" s="287"/>
      <c r="Z43819" s="289"/>
    </row>
    <row r="43820" spans="22:26">
      <c r="V43820" s="288"/>
      <c r="W43820" s="287"/>
      <c r="Z43820" s="289"/>
    </row>
    <row r="43821" spans="22:26">
      <c r="V43821" s="288"/>
      <c r="W43821" s="287"/>
      <c r="Z43821" s="289"/>
    </row>
    <row r="43822" spans="22:26">
      <c r="V43822" s="288"/>
      <c r="W43822" s="287"/>
      <c r="Z43822" s="289"/>
    </row>
    <row r="43823" spans="22:26">
      <c r="V43823" s="288"/>
      <c r="W43823" s="287"/>
      <c r="Z43823" s="289"/>
    </row>
    <row r="43824" spans="22:26">
      <c r="V43824" s="288"/>
      <c r="W43824" s="287"/>
      <c r="Z43824" s="289"/>
    </row>
    <row r="43825" spans="22:26">
      <c r="V43825" s="288"/>
      <c r="W43825" s="287"/>
      <c r="Z43825" s="289"/>
    </row>
    <row r="43826" spans="22:26">
      <c r="V43826" s="288"/>
      <c r="W43826" s="287"/>
      <c r="Z43826" s="289"/>
    </row>
    <row r="43827" spans="22:26">
      <c r="V43827" s="288"/>
      <c r="W43827" s="287"/>
      <c r="Z43827" s="289"/>
    </row>
    <row r="43828" spans="22:26">
      <c r="V43828" s="288"/>
      <c r="W43828" s="287"/>
      <c r="Z43828" s="289"/>
    </row>
    <row r="43829" spans="22:26">
      <c r="V43829" s="288"/>
      <c r="W43829" s="287"/>
      <c r="Z43829" s="289"/>
    </row>
    <row r="43830" spans="22:26">
      <c r="V43830" s="288"/>
      <c r="W43830" s="287"/>
      <c r="Z43830" s="289"/>
    </row>
    <row r="43831" spans="22:26">
      <c r="V43831" s="288"/>
      <c r="W43831" s="287"/>
      <c r="Z43831" s="289"/>
    </row>
    <row r="43832" spans="22:26">
      <c r="V43832" s="288"/>
      <c r="W43832" s="287"/>
      <c r="Z43832" s="289"/>
    </row>
    <row r="43833" spans="22:26">
      <c r="V43833" s="288"/>
      <c r="W43833" s="287"/>
      <c r="Z43833" s="289"/>
    </row>
    <row r="43834" spans="22:26">
      <c r="V43834" s="288"/>
      <c r="W43834" s="287"/>
      <c r="Z43834" s="289"/>
    </row>
    <row r="43835" spans="22:26">
      <c r="V43835" s="288"/>
      <c r="W43835" s="287"/>
      <c r="Z43835" s="289"/>
    </row>
    <row r="43836" spans="22:26">
      <c r="V43836" s="288"/>
      <c r="W43836" s="287"/>
      <c r="Z43836" s="289"/>
    </row>
    <row r="43837" spans="22:26">
      <c r="V43837" s="288"/>
      <c r="W43837" s="287"/>
      <c r="Z43837" s="289"/>
    </row>
    <row r="43838" spans="22:26">
      <c r="V43838" s="288"/>
      <c r="W43838" s="287"/>
      <c r="Z43838" s="289"/>
    </row>
    <row r="43839" spans="22:26">
      <c r="V43839" s="288"/>
      <c r="W43839" s="287"/>
      <c r="Z43839" s="289"/>
    </row>
    <row r="43840" spans="22:26">
      <c r="V43840" s="288"/>
      <c r="W43840" s="287"/>
      <c r="Z43840" s="289"/>
    </row>
    <row r="43841" spans="22:26">
      <c r="V43841" s="288"/>
      <c r="W43841" s="287"/>
      <c r="Z43841" s="289"/>
    </row>
    <row r="43842" spans="22:26">
      <c r="V43842" s="288"/>
      <c r="W43842" s="287"/>
      <c r="Z43842" s="289"/>
    </row>
    <row r="43843" spans="22:26">
      <c r="V43843" s="288"/>
      <c r="W43843" s="287"/>
      <c r="Z43843" s="289"/>
    </row>
    <row r="43844" spans="22:26">
      <c r="V43844" s="288"/>
      <c r="W43844" s="287"/>
      <c r="Z43844" s="289"/>
    </row>
    <row r="43845" spans="22:26">
      <c r="V43845" s="288"/>
      <c r="W43845" s="287"/>
      <c r="Z43845" s="289"/>
    </row>
    <row r="43846" spans="22:26">
      <c r="V43846" s="288"/>
      <c r="W43846" s="287"/>
      <c r="Z43846" s="289"/>
    </row>
    <row r="43847" spans="22:26">
      <c r="V43847" s="288"/>
      <c r="W43847" s="287"/>
      <c r="Z43847" s="289"/>
    </row>
    <row r="43848" spans="22:26">
      <c r="V43848" s="288"/>
      <c r="W43848" s="287"/>
      <c r="Z43848" s="289"/>
    </row>
    <row r="43849" spans="22:26">
      <c r="V43849" s="288"/>
      <c r="W43849" s="287"/>
      <c r="Z43849" s="289"/>
    </row>
    <row r="43850" spans="22:26">
      <c r="V43850" s="288"/>
      <c r="W43850" s="287"/>
      <c r="Z43850" s="289"/>
    </row>
    <row r="43851" spans="22:26">
      <c r="V43851" s="288"/>
      <c r="W43851" s="287"/>
      <c r="Z43851" s="289"/>
    </row>
    <row r="43852" spans="22:26">
      <c r="V43852" s="288"/>
      <c r="W43852" s="287"/>
      <c r="Z43852" s="289"/>
    </row>
    <row r="43853" spans="22:26">
      <c r="V43853" s="288"/>
      <c r="W43853" s="287"/>
      <c r="Z43853" s="289"/>
    </row>
    <row r="43854" spans="22:26">
      <c r="V43854" s="288"/>
      <c r="W43854" s="287"/>
      <c r="Z43854" s="289"/>
    </row>
    <row r="43855" spans="22:26">
      <c r="V43855" s="288"/>
      <c r="W43855" s="287"/>
      <c r="Z43855" s="289"/>
    </row>
    <row r="43856" spans="22:26">
      <c r="V43856" s="288"/>
      <c r="W43856" s="287"/>
      <c r="Z43856" s="289"/>
    </row>
    <row r="43857" spans="22:26">
      <c r="V43857" s="288"/>
      <c r="W43857" s="287"/>
      <c r="Z43857" s="289"/>
    </row>
    <row r="43858" spans="22:26">
      <c r="V43858" s="288"/>
      <c r="W43858" s="287"/>
      <c r="Z43858" s="289"/>
    </row>
    <row r="43859" spans="22:26">
      <c r="V43859" s="288"/>
      <c r="W43859" s="287"/>
      <c r="Z43859" s="289"/>
    </row>
    <row r="43860" spans="22:26">
      <c r="V43860" s="288"/>
      <c r="W43860" s="287"/>
      <c r="Z43860" s="289"/>
    </row>
    <row r="43861" spans="22:26">
      <c r="V43861" s="288"/>
      <c r="W43861" s="287"/>
      <c r="Z43861" s="289"/>
    </row>
    <row r="43862" spans="22:26">
      <c r="V43862" s="288"/>
      <c r="W43862" s="287"/>
      <c r="Z43862" s="289"/>
    </row>
    <row r="43863" spans="22:26">
      <c r="V43863" s="288"/>
      <c r="W43863" s="287"/>
      <c r="Z43863" s="289"/>
    </row>
    <row r="43864" spans="22:26">
      <c r="V43864" s="288"/>
      <c r="W43864" s="287"/>
      <c r="Z43864" s="289"/>
    </row>
    <row r="43865" spans="22:26">
      <c r="V43865" s="288"/>
      <c r="W43865" s="287"/>
      <c r="Z43865" s="289"/>
    </row>
    <row r="43866" spans="22:26">
      <c r="V43866" s="288"/>
      <c r="W43866" s="287"/>
      <c r="Z43866" s="289"/>
    </row>
    <row r="43867" spans="22:26">
      <c r="V43867" s="288"/>
      <c r="W43867" s="287"/>
      <c r="Z43867" s="289"/>
    </row>
    <row r="43868" spans="22:26">
      <c r="V43868" s="288"/>
      <c r="W43868" s="287"/>
      <c r="Z43868" s="289"/>
    </row>
    <row r="43869" spans="22:26">
      <c r="V43869" s="288"/>
      <c r="W43869" s="287"/>
      <c r="Z43869" s="289"/>
    </row>
    <row r="43870" spans="22:26">
      <c r="V43870" s="288"/>
      <c r="W43870" s="287"/>
      <c r="Z43870" s="289"/>
    </row>
    <row r="43871" spans="22:26">
      <c r="V43871" s="288"/>
      <c r="W43871" s="287"/>
      <c r="Z43871" s="289"/>
    </row>
    <row r="43872" spans="22:26">
      <c r="V43872" s="288"/>
      <c r="W43872" s="287"/>
      <c r="Z43872" s="289"/>
    </row>
    <row r="43873" spans="22:26">
      <c r="V43873" s="288"/>
      <c r="W43873" s="287"/>
      <c r="Z43873" s="289"/>
    </row>
    <row r="43874" spans="22:26">
      <c r="V43874" s="288"/>
      <c r="W43874" s="287"/>
      <c r="Z43874" s="289"/>
    </row>
    <row r="43875" spans="22:26">
      <c r="V43875" s="288"/>
      <c r="W43875" s="287"/>
      <c r="Z43875" s="289"/>
    </row>
    <row r="43876" spans="22:26">
      <c r="V43876" s="288"/>
      <c r="W43876" s="287"/>
      <c r="Z43876" s="289"/>
    </row>
    <row r="43877" spans="22:26">
      <c r="V43877" s="288"/>
      <c r="W43877" s="287"/>
      <c r="Z43877" s="289"/>
    </row>
    <row r="43878" spans="22:26">
      <c r="V43878" s="288"/>
      <c r="W43878" s="287"/>
      <c r="Z43878" s="289"/>
    </row>
    <row r="43879" spans="22:26">
      <c r="V43879" s="288"/>
      <c r="W43879" s="287"/>
      <c r="Z43879" s="289"/>
    </row>
    <row r="43880" spans="22:26">
      <c r="V43880" s="288"/>
      <c r="W43880" s="287"/>
      <c r="Z43880" s="289"/>
    </row>
    <row r="43881" spans="22:26">
      <c r="V43881" s="288"/>
      <c r="W43881" s="287"/>
      <c r="Z43881" s="289"/>
    </row>
    <row r="43882" spans="22:26">
      <c r="V43882" s="288"/>
      <c r="W43882" s="287"/>
      <c r="Z43882" s="289"/>
    </row>
    <row r="43883" spans="22:26">
      <c r="V43883" s="288"/>
      <c r="W43883" s="287"/>
      <c r="Z43883" s="289"/>
    </row>
    <row r="43884" spans="22:26">
      <c r="V43884" s="288"/>
      <c r="W43884" s="287"/>
      <c r="Z43884" s="289"/>
    </row>
    <row r="43885" spans="22:26">
      <c r="V43885" s="288"/>
      <c r="W43885" s="287"/>
      <c r="Z43885" s="289"/>
    </row>
    <row r="43886" spans="22:26">
      <c r="V43886" s="288"/>
      <c r="W43886" s="287"/>
      <c r="Z43886" s="289"/>
    </row>
    <row r="43887" spans="22:26">
      <c r="V43887" s="288"/>
      <c r="W43887" s="287"/>
      <c r="Z43887" s="289"/>
    </row>
    <row r="43888" spans="22:26">
      <c r="V43888" s="288"/>
      <c r="W43888" s="287"/>
      <c r="Z43888" s="289"/>
    </row>
    <row r="43889" spans="22:26">
      <c r="V43889" s="288"/>
      <c r="W43889" s="287"/>
      <c r="Z43889" s="289"/>
    </row>
    <row r="43890" spans="22:26">
      <c r="V43890" s="288"/>
      <c r="W43890" s="287"/>
      <c r="Z43890" s="289"/>
    </row>
    <row r="43891" spans="22:26">
      <c r="V43891" s="288"/>
      <c r="W43891" s="287"/>
      <c r="Z43891" s="289"/>
    </row>
    <row r="43892" spans="22:26">
      <c r="V43892" s="288"/>
      <c r="W43892" s="287"/>
      <c r="Z43892" s="289"/>
    </row>
    <row r="43893" spans="22:26">
      <c r="V43893" s="288"/>
      <c r="W43893" s="287"/>
      <c r="Z43893" s="289"/>
    </row>
    <row r="43894" spans="22:26">
      <c r="V43894" s="288"/>
      <c r="W43894" s="287"/>
      <c r="Z43894" s="289"/>
    </row>
    <row r="43895" spans="22:26">
      <c r="V43895" s="288"/>
      <c r="W43895" s="287"/>
      <c r="Z43895" s="289"/>
    </row>
    <row r="43896" spans="22:26">
      <c r="V43896" s="288"/>
      <c r="W43896" s="287"/>
      <c r="Z43896" s="289"/>
    </row>
    <row r="43897" spans="22:26">
      <c r="V43897" s="288"/>
      <c r="W43897" s="287"/>
      <c r="Z43897" s="289"/>
    </row>
    <row r="43898" spans="22:26">
      <c r="V43898" s="288"/>
      <c r="W43898" s="287"/>
      <c r="Z43898" s="289"/>
    </row>
    <row r="43899" spans="22:26">
      <c r="V43899" s="288"/>
      <c r="W43899" s="287"/>
      <c r="Z43899" s="289"/>
    </row>
    <row r="43900" spans="22:26">
      <c r="V43900" s="288"/>
      <c r="W43900" s="287"/>
      <c r="Z43900" s="289"/>
    </row>
    <row r="43901" spans="22:26">
      <c r="V43901" s="288"/>
      <c r="W43901" s="287"/>
      <c r="Z43901" s="289"/>
    </row>
    <row r="43902" spans="22:26">
      <c r="V43902" s="288"/>
      <c r="W43902" s="287"/>
      <c r="Z43902" s="289"/>
    </row>
    <row r="43903" spans="22:26">
      <c r="V43903" s="288"/>
      <c r="W43903" s="287"/>
      <c r="Z43903" s="289"/>
    </row>
    <row r="43904" spans="22:26">
      <c r="V43904" s="288"/>
      <c r="W43904" s="287"/>
      <c r="Z43904" s="289"/>
    </row>
    <row r="43905" spans="22:26">
      <c r="V43905" s="288"/>
      <c r="W43905" s="287"/>
      <c r="Z43905" s="289"/>
    </row>
    <row r="43906" spans="22:26">
      <c r="V43906" s="288"/>
      <c r="W43906" s="287"/>
      <c r="Z43906" s="289"/>
    </row>
    <row r="43907" spans="22:26">
      <c r="V43907" s="288"/>
      <c r="W43907" s="287"/>
      <c r="Z43907" s="289"/>
    </row>
    <row r="43908" spans="22:26">
      <c r="V43908" s="288"/>
      <c r="W43908" s="287"/>
      <c r="Z43908" s="289"/>
    </row>
    <row r="43909" spans="22:26">
      <c r="V43909" s="288"/>
      <c r="W43909" s="287"/>
      <c r="Z43909" s="289"/>
    </row>
    <row r="43910" spans="22:26">
      <c r="V43910" s="288"/>
      <c r="W43910" s="287"/>
      <c r="Z43910" s="289"/>
    </row>
    <row r="43911" spans="22:26">
      <c r="V43911" s="288"/>
      <c r="W43911" s="287"/>
      <c r="Z43911" s="289"/>
    </row>
    <row r="43912" spans="22:26">
      <c r="V43912" s="288"/>
      <c r="W43912" s="287"/>
      <c r="Z43912" s="289"/>
    </row>
    <row r="43913" spans="22:26">
      <c r="V43913" s="288"/>
      <c r="W43913" s="287"/>
      <c r="Z43913" s="289"/>
    </row>
    <row r="43914" spans="22:26">
      <c r="V43914" s="288"/>
      <c r="W43914" s="287"/>
      <c r="Z43914" s="289"/>
    </row>
    <row r="43915" spans="22:26">
      <c r="V43915" s="288"/>
      <c r="W43915" s="287"/>
      <c r="Z43915" s="289"/>
    </row>
    <row r="43916" spans="22:26">
      <c r="V43916" s="288"/>
      <c r="W43916" s="287"/>
      <c r="Z43916" s="289"/>
    </row>
    <row r="43917" spans="22:26">
      <c r="V43917" s="288"/>
      <c r="W43917" s="287"/>
      <c r="Z43917" s="289"/>
    </row>
    <row r="43918" spans="22:26">
      <c r="V43918" s="288"/>
      <c r="W43918" s="287"/>
      <c r="Z43918" s="289"/>
    </row>
    <row r="43919" spans="22:26">
      <c r="V43919" s="288"/>
      <c r="W43919" s="287"/>
      <c r="Z43919" s="289"/>
    </row>
    <row r="43920" spans="22:26">
      <c r="V43920" s="288"/>
      <c r="W43920" s="287"/>
      <c r="Z43920" s="289"/>
    </row>
    <row r="43921" spans="22:26">
      <c r="V43921" s="288"/>
      <c r="W43921" s="287"/>
      <c r="Z43921" s="289"/>
    </row>
    <row r="43922" spans="22:26">
      <c r="V43922" s="288"/>
      <c r="W43922" s="287"/>
      <c r="Z43922" s="289"/>
    </row>
    <row r="43923" spans="22:26">
      <c r="V43923" s="288"/>
      <c r="W43923" s="287"/>
      <c r="Z43923" s="289"/>
    </row>
    <row r="43924" spans="22:26">
      <c r="V43924" s="288"/>
      <c r="W43924" s="287"/>
      <c r="Z43924" s="289"/>
    </row>
    <row r="43925" spans="22:26">
      <c r="V43925" s="288"/>
      <c r="W43925" s="287"/>
      <c r="Z43925" s="289"/>
    </row>
    <row r="43926" spans="22:26">
      <c r="V43926" s="288"/>
      <c r="W43926" s="287"/>
      <c r="Z43926" s="289"/>
    </row>
    <row r="43927" spans="22:26">
      <c r="V43927" s="288"/>
      <c r="W43927" s="287"/>
      <c r="Z43927" s="289"/>
    </row>
    <row r="43928" spans="22:26">
      <c r="V43928" s="288"/>
      <c r="W43928" s="287"/>
      <c r="Z43928" s="289"/>
    </row>
    <row r="43929" spans="22:26">
      <c r="V43929" s="288"/>
      <c r="W43929" s="287"/>
      <c r="Z43929" s="289"/>
    </row>
    <row r="43930" spans="22:26">
      <c r="V43930" s="288"/>
      <c r="W43930" s="287"/>
      <c r="Z43930" s="289"/>
    </row>
    <row r="43931" spans="22:26">
      <c r="V43931" s="288"/>
      <c r="W43931" s="287"/>
      <c r="Z43931" s="289"/>
    </row>
    <row r="43932" spans="22:26">
      <c r="V43932" s="288"/>
      <c r="W43932" s="287"/>
      <c r="Z43932" s="289"/>
    </row>
    <row r="43933" spans="22:26">
      <c r="V43933" s="288"/>
      <c r="W43933" s="287"/>
      <c r="Z43933" s="289"/>
    </row>
    <row r="43934" spans="22:26">
      <c r="V43934" s="288"/>
      <c r="W43934" s="287"/>
      <c r="Z43934" s="289"/>
    </row>
    <row r="43935" spans="22:26">
      <c r="V43935" s="288"/>
      <c r="W43935" s="287"/>
      <c r="Z43935" s="289"/>
    </row>
    <row r="43936" spans="22:26">
      <c r="V43936" s="288"/>
      <c r="W43936" s="287"/>
      <c r="Z43936" s="289"/>
    </row>
    <row r="43937" spans="22:26">
      <c r="V43937" s="288"/>
      <c r="W43937" s="287"/>
      <c r="Z43937" s="289"/>
    </row>
    <row r="43938" spans="22:26">
      <c r="V43938" s="288"/>
      <c r="W43938" s="287"/>
      <c r="Z43938" s="289"/>
    </row>
    <row r="43939" spans="22:26">
      <c r="V43939" s="288"/>
      <c r="W43939" s="287"/>
      <c r="Z43939" s="289"/>
    </row>
    <row r="43940" spans="22:26">
      <c r="V43940" s="288"/>
      <c r="W43940" s="287"/>
      <c r="Z43940" s="289"/>
    </row>
    <row r="43941" spans="22:26">
      <c r="V43941" s="288"/>
      <c r="W43941" s="287"/>
      <c r="Z43941" s="289"/>
    </row>
    <row r="43942" spans="22:26">
      <c r="V43942" s="288"/>
      <c r="W43942" s="287"/>
      <c r="Z43942" s="289"/>
    </row>
    <row r="43943" spans="22:26">
      <c r="V43943" s="288"/>
      <c r="W43943" s="287"/>
      <c r="Z43943" s="289"/>
    </row>
    <row r="43944" spans="22:26">
      <c r="V43944" s="288"/>
      <c r="W43944" s="287"/>
      <c r="Z43944" s="289"/>
    </row>
    <row r="43945" spans="22:26">
      <c r="V43945" s="288"/>
      <c r="W43945" s="287"/>
      <c r="Z43945" s="289"/>
    </row>
    <row r="43946" spans="22:26">
      <c r="V43946" s="288"/>
      <c r="W43946" s="287"/>
      <c r="Z43946" s="289"/>
    </row>
    <row r="43947" spans="22:26">
      <c r="V43947" s="288"/>
      <c r="W43947" s="287"/>
      <c r="Z43947" s="289"/>
    </row>
    <row r="43948" spans="22:26">
      <c r="V43948" s="288"/>
      <c r="W43948" s="287"/>
      <c r="Z43948" s="289"/>
    </row>
    <row r="43949" spans="22:26">
      <c r="V43949" s="288"/>
      <c r="W43949" s="287"/>
      <c r="Z43949" s="289"/>
    </row>
    <row r="43950" spans="22:26">
      <c r="V43950" s="288"/>
      <c r="W43950" s="287"/>
      <c r="Z43950" s="289"/>
    </row>
    <row r="43951" spans="22:26">
      <c r="V43951" s="288"/>
      <c r="W43951" s="287"/>
      <c r="Z43951" s="289"/>
    </row>
    <row r="43952" spans="22:26">
      <c r="V43952" s="288"/>
      <c r="W43952" s="287"/>
      <c r="Z43952" s="289"/>
    </row>
    <row r="43953" spans="22:26">
      <c r="V43953" s="288"/>
      <c r="W43953" s="287"/>
      <c r="Z43953" s="289"/>
    </row>
    <row r="43954" spans="22:26">
      <c r="V43954" s="288"/>
      <c r="W43954" s="287"/>
      <c r="Z43954" s="289"/>
    </row>
    <row r="43955" spans="22:26">
      <c r="V43955" s="288"/>
      <c r="W43955" s="287"/>
      <c r="Z43955" s="289"/>
    </row>
    <row r="43956" spans="22:26">
      <c r="V43956" s="288"/>
      <c r="W43956" s="287"/>
      <c r="Z43956" s="289"/>
    </row>
    <row r="43957" spans="22:26">
      <c r="V43957" s="288"/>
      <c r="W43957" s="287"/>
      <c r="Z43957" s="289"/>
    </row>
    <row r="43958" spans="22:26">
      <c r="V43958" s="288"/>
      <c r="W43958" s="287"/>
      <c r="Z43958" s="289"/>
    </row>
    <row r="43959" spans="22:26">
      <c r="V43959" s="288"/>
      <c r="W43959" s="287"/>
      <c r="Z43959" s="289"/>
    </row>
    <row r="43960" spans="22:26">
      <c r="V43960" s="288"/>
      <c r="W43960" s="287"/>
      <c r="Z43960" s="289"/>
    </row>
    <row r="43961" spans="22:26">
      <c r="V43961" s="288"/>
      <c r="W43961" s="287"/>
      <c r="Z43961" s="289"/>
    </row>
    <row r="43962" spans="22:26">
      <c r="V43962" s="288"/>
      <c r="W43962" s="287"/>
      <c r="Z43962" s="289"/>
    </row>
    <row r="43963" spans="22:26">
      <c r="V43963" s="288"/>
      <c r="W43963" s="287"/>
      <c r="Z43963" s="289"/>
    </row>
    <row r="43964" spans="22:26">
      <c r="V43964" s="288"/>
      <c r="W43964" s="287"/>
      <c r="Z43964" s="289"/>
    </row>
    <row r="43965" spans="22:26">
      <c r="V43965" s="288"/>
      <c r="W43965" s="287"/>
      <c r="Z43965" s="289"/>
    </row>
    <row r="43966" spans="22:26">
      <c r="V43966" s="288"/>
      <c r="W43966" s="287"/>
      <c r="Z43966" s="289"/>
    </row>
    <row r="43967" spans="22:26">
      <c r="V43967" s="288"/>
      <c r="W43967" s="287"/>
      <c r="Z43967" s="289"/>
    </row>
    <row r="43968" spans="22:26">
      <c r="V43968" s="288"/>
      <c r="W43968" s="287"/>
      <c r="Z43968" s="289"/>
    </row>
    <row r="43969" spans="22:26">
      <c r="V43969" s="288"/>
      <c r="W43969" s="287"/>
      <c r="Z43969" s="289"/>
    </row>
    <row r="43970" spans="22:26">
      <c r="V43970" s="288"/>
      <c r="W43970" s="287"/>
      <c r="Z43970" s="289"/>
    </row>
    <row r="43971" spans="22:26">
      <c r="V43971" s="288"/>
      <c r="W43971" s="287"/>
      <c r="Z43971" s="289"/>
    </row>
    <row r="43972" spans="22:26">
      <c r="V43972" s="288"/>
      <c r="W43972" s="287"/>
      <c r="Z43972" s="289"/>
    </row>
    <row r="43973" spans="22:26">
      <c r="V43973" s="288"/>
      <c r="W43973" s="287"/>
      <c r="Z43973" s="289"/>
    </row>
    <row r="43974" spans="22:26">
      <c r="V43974" s="288"/>
      <c r="W43974" s="287"/>
      <c r="Z43974" s="289"/>
    </row>
    <row r="43975" spans="22:26">
      <c r="V43975" s="288"/>
      <c r="W43975" s="287"/>
      <c r="Z43975" s="289"/>
    </row>
    <row r="43976" spans="22:26">
      <c r="V43976" s="288"/>
      <c r="W43976" s="287"/>
      <c r="Z43976" s="289"/>
    </row>
    <row r="43977" spans="22:26">
      <c r="V43977" s="288"/>
      <c r="W43977" s="287"/>
      <c r="Z43977" s="289"/>
    </row>
    <row r="43978" spans="22:26">
      <c r="V43978" s="288"/>
      <c r="W43978" s="287"/>
      <c r="Z43978" s="289"/>
    </row>
    <row r="43979" spans="22:26">
      <c r="V43979" s="288"/>
      <c r="W43979" s="287"/>
      <c r="Z43979" s="289"/>
    </row>
    <row r="43980" spans="22:26">
      <c r="V43980" s="288"/>
      <c r="W43980" s="287"/>
      <c r="Z43980" s="289"/>
    </row>
    <row r="43981" spans="22:26">
      <c r="V43981" s="288"/>
      <c r="W43981" s="287"/>
      <c r="Z43981" s="289"/>
    </row>
    <row r="43982" spans="22:26">
      <c r="V43982" s="288"/>
      <c r="W43982" s="287"/>
      <c r="Z43982" s="289"/>
    </row>
    <row r="43983" spans="22:26">
      <c r="V43983" s="288"/>
      <c r="W43983" s="287"/>
      <c r="Z43983" s="289"/>
    </row>
    <row r="43984" spans="22:26">
      <c r="V43984" s="288"/>
      <c r="W43984" s="287"/>
      <c r="Z43984" s="289"/>
    </row>
    <row r="43985" spans="22:26">
      <c r="V43985" s="288"/>
      <c r="W43985" s="287"/>
      <c r="Z43985" s="289"/>
    </row>
    <row r="43986" spans="22:26">
      <c r="V43986" s="288"/>
      <c r="W43986" s="287"/>
      <c r="Z43986" s="289"/>
    </row>
    <row r="43987" spans="22:26">
      <c r="V43987" s="288"/>
      <c r="W43987" s="287"/>
      <c r="Z43987" s="289"/>
    </row>
    <row r="43988" spans="22:26">
      <c r="V43988" s="288"/>
      <c r="W43988" s="287"/>
      <c r="Z43988" s="289"/>
    </row>
    <row r="43989" spans="22:26">
      <c r="V43989" s="288"/>
      <c r="W43989" s="287"/>
      <c r="Z43989" s="289"/>
    </row>
    <row r="43990" spans="22:26">
      <c r="V43990" s="288"/>
      <c r="W43990" s="287"/>
      <c r="Z43990" s="289"/>
    </row>
    <row r="43991" spans="22:26">
      <c r="V43991" s="288"/>
      <c r="W43991" s="287"/>
      <c r="Z43991" s="289"/>
    </row>
    <row r="43992" spans="22:26">
      <c r="V43992" s="288"/>
      <c r="W43992" s="287"/>
      <c r="Z43992" s="289"/>
    </row>
    <row r="43993" spans="22:26">
      <c r="V43993" s="288"/>
      <c r="W43993" s="287"/>
      <c r="Z43993" s="289"/>
    </row>
    <row r="43994" spans="22:26">
      <c r="V43994" s="288"/>
      <c r="W43994" s="287"/>
      <c r="Z43994" s="289"/>
    </row>
    <row r="43995" spans="22:26">
      <c r="V43995" s="288"/>
      <c r="W43995" s="287"/>
      <c r="Z43995" s="289"/>
    </row>
    <row r="43996" spans="22:26">
      <c r="V43996" s="288"/>
      <c r="W43996" s="287"/>
      <c r="Z43996" s="289"/>
    </row>
    <row r="43997" spans="22:26">
      <c r="V43997" s="288"/>
      <c r="W43997" s="287"/>
      <c r="Z43997" s="289"/>
    </row>
    <row r="43998" spans="22:26">
      <c r="V43998" s="288"/>
      <c r="W43998" s="287"/>
      <c r="Z43998" s="289"/>
    </row>
    <row r="43999" spans="22:26">
      <c r="V43999" s="288"/>
      <c r="W43999" s="287"/>
      <c r="Z43999" s="289"/>
    </row>
    <row r="44000" spans="22:26">
      <c r="V44000" s="288"/>
      <c r="W44000" s="287"/>
      <c r="Z44000" s="289"/>
    </row>
    <row r="44001" spans="22:26">
      <c r="V44001" s="288"/>
      <c r="W44001" s="287"/>
      <c r="Z44001" s="289"/>
    </row>
    <row r="44002" spans="22:26">
      <c r="V44002" s="288"/>
      <c r="W44002" s="287"/>
      <c r="Z44002" s="289"/>
    </row>
    <row r="44003" spans="22:26">
      <c r="V44003" s="288"/>
      <c r="W44003" s="287"/>
      <c r="Z44003" s="289"/>
    </row>
    <row r="44004" spans="22:26">
      <c r="V44004" s="288"/>
      <c r="W44004" s="287"/>
      <c r="Z44004" s="289"/>
    </row>
    <row r="44005" spans="22:26">
      <c r="V44005" s="288"/>
      <c r="W44005" s="287"/>
      <c r="Z44005" s="289"/>
    </row>
    <row r="44006" spans="22:26">
      <c r="V44006" s="288"/>
      <c r="W44006" s="287"/>
      <c r="Z44006" s="289"/>
    </row>
    <row r="44007" spans="22:26">
      <c r="V44007" s="288"/>
      <c r="W44007" s="287"/>
      <c r="Z44007" s="289"/>
    </row>
    <row r="44008" spans="22:26">
      <c r="V44008" s="288"/>
      <c r="W44008" s="287"/>
      <c r="Z44008" s="289"/>
    </row>
    <row r="44009" spans="22:26">
      <c r="V44009" s="288"/>
      <c r="W44009" s="287"/>
      <c r="Z44009" s="289"/>
    </row>
    <row r="44010" spans="22:26">
      <c r="V44010" s="288"/>
      <c r="W44010" s="287"/>
      <c r="Z44010" s="289"/>
    </row>
    <row r="44011" spans="22:26">
      <c r="V44011" s="288"/>
      <c r="W44011" s="287"/>
      <c r="Z44011" s="289"/>
    </row>
    <row r="44012" spans="22:26">
      <c r="V44012" s="288"/>
      <c r="W44012" s="287"/>
      <c r="Z44012" s="289"/>
    </row>
    <row r="44013" spans="22:26">
      <c r="V44013" s="288"/>
      <c r="W44013" s="287"/>
      <c r="Z44013" s="289"/>
    </row>
    <row r="44014" spans="22:26">
      <c r="V44014" s="288"/>
      <c r="W44014" s="287"/>
      <c r="Z44014" s="289"/>
    </row>
    <row r="44015" spans="22:26">
      <c r="V44015" s="288"/>
      <c r="W44015" s="287"/>
      <c r="Z44015" s="289"/>
    </row>
    <row r="44016" spans="22:26">
      <c r="V44016" s="288"/>
      <c r="W44016" s="287"/>
      <c r="Z44016" s="289"/>
    </row>
    <row r="44017" spans="22:26">
      <c r="V44017" s="288"/>
      <c r="W44017" s="287"/>
      <c r="Z44017" s="289"/>
    </row>
    <row r="44018" spans="22:26">
      <c r="V44018" s="288"/>
      <c r="W44018" s="287"/>
      <c r="Z44018" s="289"/>
    </row>
    <row r="44019" spans="22:26">
      <c r="V44019" s="288"/>
      <c r="W44019" s="287"/>
      <c r="Z44019" s="289"/>
    </row>
    <row r="44020" spans="22:26">
      <c r="V44020" s="288"/>
      <c r="W44020" s="287"/>
      <c r="Z44020" s="289"/>
    </row>
    <row r="44021" spans="22:26">
      <c r="V44021" s="288"/>
      <c r="W44021" s="287"/>
      <c r="Z44021" s="289"/>
    </row>
    <row r="44022" spans="22:26">
      <c r="V44022" s="288"/>
      <c r="W44022" s="287"/>
      <c r="Z44022" s="289"/>
    </row>
    <row r="44023" spans="22:26">
      <c r="V44023" s="288"/>
      <c r="W44023" s="287"/>
      <c r="Z44023" s="289"/>
    </row>
    <row r="44024" spans="22:26">
      <c r="V44024" s="288"/>
      <c r="W44024" s="287"/>
      <c r="Z44024" s="289"/>
    </row>
    <row r="44025" spans="22:26">
      <c r="V44025" s="288"/>
      <c r="W44025" s="287"/>
      <c r="Z44025" s="289"/>
    </row>
    <row r="44026" spans="22:26">
      <c r="V44026" s="288"/>
      <c r="W44026" s="287"/>
      <c r="Z44026" s="289"/>
    </row>
    <row r="44027" spans="22:26">
      <c r="V44027" s="288"/>
      <c r="W44027" s="287"/>
      <c r="Z44027" s="289"/>
    </row>
    <row r="44028" spans="22:26">
      <c r="V44028" s="288"/>
      <c r="W44028" s="287"/>
      <c r="Z44028" s="289"/>
    </row>
    <row r="44029" spans="22:26">
      <c r="V44029" s="288"/>
      <c r="W44029" s="287"/>
      <c r="Z44029" s="289"/>
    </row>
    <row r="44030" spans="22:26">
      <c r="V44030" s="288"/>
      <c r="W44030" s="287"/>
      <c r="Z44030" s="289"/>
    </row>
    <row r="44031" spans="22:26">
      <c r="V44031" s="288"/>
      <c r="W44031" s="287"/>
      <c r="Z44031" s="289"/>
    </row>
    <row r="44032" spans="22:26">
      <c r="V44032" s="288"/>
      <c r="W44032" s="287"/>
      <c r="Z44032" s="289"/>
    </row>
    <row r="44033" spans="22:26">
      <c r="V44033" s="288"/>
      <c r="W44033" s="287"/>
      <c r="Z44033" s="289"/>
    </row>
    <row r="44034" spans="22:26">
      <c r="V44034" s="288"/>
      <c r="W44034" s="287"/>
      <c r="Z44034" s="289"/>
    </row>
    <row r="44035" spans="22:26">
      <c r="V44035" s="288"/>
      <c r="W44035" s="287"/>
      <c r="Z44035" s="289"/>
    </row>
    <row r="44036" spans="22:26">
      <c r="V44036" s="288"/>
      <c r="W44036" s="287"/>
      <c r="Z44036" s="289"/>
    </row>
    <row r="44037" spans="22:26">
      <c r="V44037" s="288"/>
      <c r="W44037" s="287"/>
      <c r="Z44037" s="289"/>
    </row>
    <row r="44038" spans="22:26">
      <c r="V44038" s="288"/>
      <c r="W44038" s="287"/>
      <c r="Z44038" s="289"/>
    </row>
    <row r="44039" spans="22:26">
      <c r="V44039" s="288"/>
      <c r="W44039" s="287"/>
      <c r="Z44039" s="289"/>
    </row>
    <row r="44040" spans="22:26">
      <c r="V44040" s="288"/>
      <c r="W44040" s="287"/>
      <c r="Z44040" s="289"/>
    </row>
    <row r="44041" spans="22:26">
      <c r="V44041" s="288"/>
      <c r="W44041" s="287"/>
      <c r="Z44041" s="289"/>
    </row>
    <row r="44042" spans="22:26">
      <c r="V44042" s="288"/>
      <c r="W44042" s="287"/>
      <c r="Z44042" s="289"/>
    </row>
    <row r="44043" spans="22:26">
      <c r="V44043" s="288"/>
      <c r="W44043" s="287"/>
      <c r="Z44043" s="289"/>
    </row>
    <row r="44044" spans="22:26">
      <c r="V44044" s="288"/>
      <c r="W44044" s="287"/>
      <c r="Z44044" s="289"/>
    </row>
    <row r="44045" spans="22:26">
      <c r="V44045" s="288"/>
      <c r="W44045" s="287"/>
      <c r="Z44045" s="289"/>
    </row>
    <row r="44046" spans="22:26">
      <c r="V44046" s="288"/>
      <c r="W44046" s="287"/>
      <c r="Z44046" s="289"/>
    </row>
    <row r="44047" spans="22:26">
      <c r="V44047" s="288"/>
      <c r="W44047" s="287"/>
      <c r="Z44047" s="289"/>
    </row>
    <row r="44048" spans="22:26">
      <c r="V44048" s="288"/>
      <c r="W44048" s="287"/>
      <c r="Z44048" s="289"/>
    </row>
    <row r="44049" spans="22:26">
      <c r="V44049" s="288"/>
      <c r="W44049" s="287"/>
      <c r="Z44049" s="289"/>
    </row>
    <row r="44050" spans="22:26">
      <c r="V44050" s="288"/>
      <c r="W44050" s="287"/>
      <c r="Z44050" s="289"/>
    </row>
    <row r="44051" spans="22:26">
      <c r="V44051" s="288"/>
      <c r="W44051" s="287"/>
      <c r="Z44051" s="289"/>
    </row>
    <row r="44052" spans="22:26">
      <c r="V44052" s="288"/>
      <c r="W44052" s="287"/>
      <c r="Z44052" s="289"/>
    </row>
    <row r="44053" spans="22:26">
      <c r="V44053" s="288"/>
      <c r="W44053" s="287"/>
      <c r="Z44053" s="289"/>
    </row>
    <row r="44054" spans="22:26">
      <c r="V44054" s="288"/>
      <c r="W44054" s="287"/>
      <c r="Z44054" s="289"/>
    </row>
    <row r="44055" spans="22:26">
      <c r="V44055" s="288"/>
      <c r="W44055" s="287"/>
      <c r="Z44055" s="289"/>
    </row>
    <row r="44056" spans="22:26">
      <c r="V44056" s="288"/>
      <c r="W44056" s="287"/>
      <c r="Z44056" s="289"/>
    </row>
    <row r="44057" spans="22:26">
      <c r="V44057" s="288"/>
      <c r="W44057" s="287"/>
      <c r="Z44057" s="289"/>
    </row>
    <row r="44058" spans="22:26">
      <c r="V44058" s="288"/>
      <c r="W44058" s="287"/>
      <c r="Z44058" s="289"/>
    </row>
    <row r="44059" spans="22:26">
      <c r="V44059" s="288"/>
      <c r="W44059" s="287"/>
      <c r="Z44059" s="289"/>
    </row>
    <row r="44060" spans="22:26">
      <c r="V44060" s="288"/>
      <c r="W44060" s="287"/>
      <c r="Z44060" s="289"/>
    </row>
    <row r="44061" spans="22:26">
      <c r="V44061" s="288"/>
      <c r="W44061" s="287"/>
      <c r="Z44061" s="289"/>
    </row>
    <row r="44062" spans="22:26">
      <c r="V44062" s="288"/>
      <c r="W44062" s="287"/>
      <c r="Z44062" s="289"/>
    </row>
    <row r="44063" spans="22:26">
      <c r="V44063" s="288"/>
      <c r="W44063" s="287"/>
      <c r="Z44063" s="289"/>
    </row>
    <row r="44064" spans="22:26">
      <c r="V44064" s="288"/>
      <c r="W44064" s="287"/>
      <c r="Z44064" s="289"/>
    </row>
    <row r="44065" spans="22:26">
      <c r="V44065" s="288"/>
      <c r="W44065" s="287"/>
      <c r="Z44065" s="289"/>
    </row>
    <row r="44066" spans="22:26">
      <c r="V44066" s="288"/>
      <c r="W44066" s="287"/>
      <c r="Z44066" s="289"/>
    </row>
    <row r="44067" spans="22:26">
      <c r="V44067" s="288"/>
      <c r="W44067" s="287"/>
      <c r="Z44067" s="289"/>
    </row>
    <row r="44068" spans="22:26">
      <c r="V44068" s="288"/>
      <c r="W44068" s="287"/>
      <c r="Z44068" s="289"/>
    </row>
    <row r="44069" spans="22:26">
      <c r="V44069" s="288"/>
      <c r="W44069" s="287"/>
      <c r="Z44069" s="289"/>
    </row>
    <row r="44070" spans="22:26">
      <c r="V44070" s="288"/>
      <c r="W44070" s="287"/>
      <c r="Z44070" s="289"/>
    </row>
    <row r="44071" spans="22:26">
      <c r="V44071" s="288"/>
      <c r="W44071" s="287"/>
      <c r="Z44071" s="289"/>
    </row>
    <row r="44072" spans="22:26">
      <c r="V44072" s="288"/>
      <c r="W44072" s="287"/>
      <c r="Z44072" s="289"/>
    </row>
    <row r="44073" spans="22:26">
      <c r="V44073" s="288"/>
      <c r="W44073" s="287"/>
      <c r="Z44073" s="289"/>
    </row>
    <row r="44074" spans="22:26">
      <c r="V44074" s="288"/>
      <c r="W44074" s="287"/>
      <c r="Z44074" s="289"/>
    </row>
    <row r="44075" spans="22:26">
      <c r="V44075" s="288"/>
      <c r="W44075" s="287"/>
      <c r="Z44075" s="289"/>
    </row>
    <row r="44076" spans="22:26">
      <c r="V44076" s="288"/>
      <c r="W44076" s="287"/>
      <c r="Z44076" s="289"/>
    </row>
    <row r="44077" spans="22:26">
      <c r="V44077" s="288"/>
      <c r="W44077" s="287"/>
      <c r="Z44077" s="289"/>
    </row>
    <row r="44078" spans="22:26">
      <c r="V44078" s="288"/>
      <c r="W44078" s="287"/>
      <c r="Z44078" s="289"/>
    </row>
    <row r="44079" spans="22:26">
      <c r="V44079" s="288"/>
      <c r="W44079" s="287"/>
      <c r="Z44079" s="289"/>
    </row>
    <row r="44080" spans="22:26">
      <c r="V44080" s="288"/>
      <c r="W44080" s="287"/>
      <c r="Z44080" s="289"/>
    </row>
    <row r="44081" spans="22:26">
      <c r="V44081" s="288"/>
      <c r="W44081" s="287"/>
      <c r="Z44081" s="289"/>
    </row>
    <row r="44082" spans="22:26">
      <c r="V44082" s="288"/>
      <c r="W44082" s="287"/>
      <c r="Z44082" s="289"/>
    </row>
    <row r="44083" spans="22:26">
      <c r="V44083" s="288"/>
      <c r="W44083" s="287"/>
      <c r="Z44083" s="289"/>
    </row>
    <row r="44084" spans="22:26">
      <c r="V44084" s="288"/>
      <c r="W44084" s="287"/>
      <c r="Z44084" s="289"/>
    </row>
    <row r="44085" spans="22:26">
      <c r="V44085" s="288"/>
      <c r="W44085" s="287"/>
      <c r="Z44085" s="289"/>
    </row>
    <row r="44086" spans="22:26">
      <c r="V44086" s="288"/>
      <c r="W44086" s="287"/>
      <c r="Z44086" s="289"/>
    </row>
    <row r="44087" spans="22:26">
      <c r="V44087" s="288"/>
      <c r="W44087" s="287"/>
      <c r="Z44087" s="289"/>
    </row>
    <row r="44088" spans="22:26">
      <c r="V44088" s="288"/>
      <c r="W44088" s="287"/>
      <c r="Z44088" s="289"/>
    </row>
    <row r="44089" spans="22:26">
      <c r="V44089" s="288"/>
      <c r="W44089" s="287"/>
      <c r="Z44089" s="289"/>
    </row>
    <row r="44090" spans="22:26">
      <c r="V44090" s="288"/>
      <c r="W44090" s="287"/>
      <c r="Z44090" s="289"/>
    </row>
    <row r="44091" spans="22:26">
      <c r="V44091" s="288"/>
      <c r="W44091" s="287"/>
      <c r="Z44091" s="289"/>
    </row>
    <row r="44092" spans="22:26">
      <c r="V44092" s="288"/>
      <c r="W44092" s="287"/>
      <c r="Z44092" s="289"/>
    </row>
    <row r="44093" spans="22:26">
      <c r="V44093" s="288"/>
      <c r="W44093" s="287"/>
      <c r="Z44093" s="289"/>
    </row>
    <row r="44094" spans="22:26">
      <c r="V44094" s="288"/>
      <c r="W44094" s="287"/>
      <c r="Z44094" s="289"/>
    </row>
    <row r="44095" spans="22:26">
      <c r="V44095" s="288"/>
      <c r="W44095" s="287"/>
      <c r="Z44095" s="289"/>
    </row>
    <row r="44096" spans="22:26">
      <c r="V44096" s="288"/>
      <c r="W44096" s="287"/>
      <c r="Z44096" s="289"/>
    </row>
    <row r="44097" spans="22:26">
      <c r="V44097" s="288"/>
      <c r="W44097" s="287"/>
      <c r="Z44097" s="289"/>
    </row>
    <row r="44098" spans="22:26">
      <c r="V44098" s="288"/>
      <c r="W44098" s="287"/>
      <c r="Z44098" s="289"/>
    </row>
    <row r="44099" spans="22:26">
      <c r="V44099" s="288"/>
      <c r="W44099" s="287"/>
      <c r="Z44099" s="289"/>
    </row>
    <row r="44100" spans="22:26">
      <c r="V44100" s="288"/>
      <c r="W44100" s="287"/>
      <c r="Z44100" s="289"/>
    </row>
    <row r="44101" spans="22:26">
      <c r="V44101" s="288"/>
      <c r="W44101" s="287"/>
      <c r="Z44101" s="289"/>
    </row>
    <row r="44102" spans="22:26">
      <c r="V44102" s="288"/>
      <c r="W44102" s="287"/>
      <c r="Z44102" s="289"/>
    </row>
    <row r="44103" spans="22:26">
      <c r="V44103" s="288"/>
      <c r="W44103" s="287"/>
      <c r="Z44103" s="289"/>
    </row>
    <row r="44104" spans="22:26">
      <c r="V44104" s="288"/>
      <c r="W44104" s="287"/>
      <c r="Z44104" s="289"/>
    </row>
    <row r="44105" spans="22:26">
      <c r="V44105" s="288"/>
      <c r="W44105" s="287"/>
      <c r="Z44105" s="289"/>
    </row>
    <row r="44106" spans="22:26">
      <c r="V44106" s="288"/>
      <c r="W44106" s="287"/>
      <c r="Z44106" s="289"/>
    </row>
    <row r="44107" spans="22:26">
      <c r="V44107" s="288"/>
      <c r="W44107" s="287"/>
      <c r="Z44107" s="289"/>
    </row>
    <row r="44108" spans="22:26">
      <c r="V44108" s="288"/>
      <c r="W44108" s="287"/>
      <c r="Z44108" s="289"/>
    </row>
    <row r="44109" spans="22:26">
      <c r="V44109" s="288"/>
      <c r="W44109" s="287"/>
      <c r="Z44109" s="289"/>
    </row>
    <row r="44110" spans="22:26">
      <c r="V44110" s="288"/>
      <c r="W44110" s="287"/>
      <c r="Z44110" s="289"/>
    </row>
    <row r="44111" spans="22:26">
      <c r="V44111" s="288"/>
      <c r="W44111" s="287"/>
      <c r="Z44111" s="289"/>
    </row>
    <row r="44112" spans="22:26">
      <c r="V44112" s="288"/>
      <c r="W44112" s="287"/>
      <c r="Z44112" s="289"/>
    </row>
    <row r="44113" spans="22:26">
      <c r="V44113" s="288"/>
      <c r="W44113" s="287"/>
      <c r="Z44113" s="289"/>
    </row>
    <row r="44114" spans="22:26">
      <c r="V44114" s="288"/>
      <c r="W44114" s="287"/>
      <c r="Z44114" s="289"/>
    </row>
    <row r="44115" spans="22:26">
      <c r="V44115" s="288"/>
      <c r="W44115" s="287"/>
      <c r="Z44115" s="289"/>
    </row>
    <row r="44116" spans="22:26">
      <c r="V44116" s="288"/>
      <c r="W44116" s="287"/>
      <c r="Z44116" s="289"/>
    </row>
    <row r="44117" spans="22:26">
      <c r="V44117" s="288"/>
      <c r="W44117" s="287"/>
      <c r="Z44117" s="289"/>
    </row>
    <row r="44118" spans="22:26">
      <c r="V44118" s="288"/>
      <c r="W44118" s="287"/>
      <c r="Z44118" s="289"/>
    </row>
    <row r="44119" spans="22:26">
      <c r="V44119" s="288"/>
      <c r="W44119" s="287"/>
      <c r="Z44119" s="289"/>
    </row>
    <row r="44120" spans="22:26">
      <c r="V44120" s="288"/>
      <c r="W44120" s="287"/>
      <c r="Z44120" s="289"/>
    </row>
    <row r="44121" spans="22:26">
      <c r="V44121" s="288"/>
      <c r="W44121" s="287"/>
      <c r="Z44121" s="289"/>
    </row>
    <row r="44122" spans="22:26">
      <c r="V44122" s="288"/>
      <c r="W44122" s="287"/>
      <c r="Z44122" s="289"/>
    </row>
    <row r="44123" spans="22:26">
      <c r="V44123" s="288"/>
      <c r="W44123" s="287"/>
      <c r="Z44123" s="289"/>
    </row>
    <row r="44124" spans="22:26">
      <c r="V44124" s="288"/>
      <c r="W44124" s="287"/>
      <c r="Z44124" s="289"/>
    </row>
    <row r="44125" spans="22:26">
      <c r="V44125" s="288"/>
      <c r="W44125" s="287"/>
      <c r="Z44125" s="289"/>
    </row>
    <row r="44126" spans="22:26">
      <c r="V44126" s="288"/>
      <c r="W44126" s="287"/>
      <c r="Z44126" s="289"/>
    </row>
    <row r="44127" spans="22:26">
      <c r="V44127" s="288"/>
      <c r="W44127" s="287"/>
      <c r="Z44127" s="289"/>
    </row>
    <row r="44128" spans="22:26">
      <c r="V44128" s="288"/>
      <c r="W44128" s="287"/>
      <c r="Z44128" s="289"/>
    </row>
    <row r="44129" spans="22:26">
      <c r="V44129" s="288"/>
      <c r="W44129" s="287"/>
      <c r="Z44129" s="289"/>
    </row>
    <row r="44130" spans="22:26">
      <c r="V44130" s="288"/>
      <c r="W44130" s="287"/>
      <c r="Z44130" s="289"/>
    </row>
    <row r="44131" spans="22:26">
      <c r="V44131" s="288"/>
      <c r="W44131" s="287"/>
      <c r="Z44131" s="289"/>
    </row>
    <row r="44132" spans="22:26">
      <c r="V44132" s="288"/>
      <c r="W44132" s="287"/>
      <c r="Z44132" s="289"/>
    </row>
    <row r="44133" spans="22:26">
      <c r="V44133" s="288"/>
      <c r="W44133" s="287"/>
      <c r="Z44133" s="289"/>
    </row>
    <row r="44134" spans="22:26">
      <c r="V44134" s="288"/>
      <c r="W44134" s="287"/>
      <c r="Z44134" s="289"/>
    </row>
    <row r="44135" spans="22:26">
      <c r="V44135" s="288"/>
      <c r="W44135" s="287"/>
      <c r="Z44135" s="289"/>
    </row>
    <row r="44136" spans="22:26">
      <c r="V44136" s="288"/>
      <c r="W44136" s="287"/>
      <c r="Z44136" s="289"/>
    </row>
    <row r="44137" spans="22:26">
      <c r="V44137" s="288"/>
      <c r="W44137" s="287"/>
      <c r="Z44137" s="289"/>
    </row>
    <row r="44138" spans="22:26">
      <c r="V44138" s="288"/>
      <c r="W44138" s="287"/>
      <c r="Z44138" s="289"/>
    </row>
    <row r="44139" spans="22:26">
      <c r="V44139" s="288"/>
      <c r="W44139" s="287"/>
      <c r="Z44139" s="289"/>
    </row>
    <row r="44140" spans="22:26">
      <c r="V44140" s="288"/>
      <c r="W44140" s="287"/>
      <c r="Z44140" s="289"/>
    </row>
    <row r="44141" spans="22:26">
      <c r="V44141" s="288"/>
      <c r="W44141" s="287"/>
      <c r="Z44141" s="289"/>
    </row>
    <row r="44142" spans="22:26">
      <c r="V44142" s="288"/>
      <c r="W44142" s="287"/>
      <c r="Z44142" s="289"/>
    </row>
    <row r="44143" spans="22:26">
      <c r="V44143" s="288"/>
      <c r="W44143" s="287"/>
      <c r="Z44143" s="289"/>
    </row>
    <row r="44144" spans="22:26">
      <c r="V44144" s="288"/>
      <c r="W44144" s="287"/>
      <c r="Z44144" s="289"/>
    </row>
    <row r="44145" spans="22:26">
      <c r="V44145" s="288"/>
      <c r="W44145" s="287"/>
      <c r="Z44145" s="289"/>
    </row>
    <row r="44146" spans="22:26">
      <c r="V44146" s="288"/>
      <c r="W44146" s="287"/>
      <c r="Z44146" s="289"/>
    </row>
    <row r="44147" spans="22:26">
      <c r="V44147" s="288"/>
      <c r="W44147" s="287"/>
      <c r="Z44147" s="289"/>
    </row>
    <row r="44148" spans="22:26">
      <c r="V44148" s="288"/>
      <c r="W44148" s="287"/>
      <c r="Z44148" s="289"/>
    </row>
    <row r="44149" spans="22:26">
      <c r="V44149" s="288"/>
      <c r="W44149" s="287"/>
      <c r="Z44149" s="289"/>
    </row>
    <row r="44150" spans="22:26">
      <c r="V44150" s="288"/>
      <c r="W44150" s="287"/>
      <c r="Z44150" s="289"/>
    </row>
    <row r="44151" spans="22:26">
      <c r="V44151" s="288"/>
      <c r="W44151" s="287"/>
      <c r="Z44151" s="289"/>
    </row>
    <row r="44152" spans="22:26">
      <c r="V44152" s="288"/>
      <c r="W44152" s="287"/>
      <c r="Z44152" s="289"/>
    </row>
    <row r="44153" spans="22:26">
      <c r="V44153" s="288"/>
      <c r="W44153" s="287"/>
      <c r="Z44153" s="289"/>
    </row>
    <row r="44154" spans="22:26">
      <c r="V44154" s="288"/>
      <c r="W44154" s="287"/>
      <c r="Z44154" s="289"/>
    </row>
    <row r="44155" spans="22:26">
      <c r="V44155" s="288"/>
      <c r="W44155" s="287"/>
      <c r="Z44155" s="289"/>
    </row>
    <row r="44156" spans="22:26">
      <c r="V44156" s="288"/>
      <c r="W44156" s="287"/>
      <c r="Z44156" s="289"/>
    </row>
    <row r="44157" spans="22:26">
      <c r="V44157" s="288"/>
      <c r="W44157" s="287"/>
      <c r="Z44157" s="289"/>
    </row>
    <row r="44158" spans="22:26">
      <c r="V44158" s="288"/>
      <c r="W44158" s="287"/>
      <c r="Z44158" s="289"/>
    </row>
    <row r="44159" spans="22:26">
      <c r="V44159" s="288"/>
      <c r="W44159" s="287"/>
      <c r="Z44159" s="289"/>
    </row>
    <row r="44160" spans="22:26">
      <c r="V44160" s="288"/>
      <c r="W44160" s="287"/>
      <c r="Z44160" s="289"/>
    </row>
    <row r="44161" spans="22:26">
      <c r="V44161" s="288"/>
      <c r="W44161" s="287"/>
      <c r="Z44161" s="289"/>
    </row>
    <row r="44162" spans="22:26">
      <c r="V44162" s="288"/>
      <c r="W44162" s="287"/>
      <c r="Z44162" s="289"/>
    </row>
    <row r="44163" spans="22:26">
      <c r="V44163" s="288"/>
      <c r="W44163" s="287"/>
      <c r="Z44163" s="289"/>
    </row>
    <row r="44164" spans="22:26">
      <c r="V44164" s="288"/>
      <c r="W44164" s="287"/>
      <c r="Z44164" s="289"/>
    </row>
    <row r="44165" spans="22:26">
      <c r="V44165" s="288"/>
      <c r="W44165" s="287"/>
      <c r="Z44165" s="289"/>
    </row>
    <row r="44166" spans="22:26">
      <c r="V44166" s="288"/>
      <c r="W44166" s="287"/>
      <c r="Z44166" s="289"/>
    </row>
    <row r="44167" spans="22:26">
      <c r="V44167" s="288"/>
      <c r="W44167" s="287"/>
      <c r="Z44167" s="289"/>
    </row>
    <row r="44168" spans="22:26">
      <c r="V44168" s="288"/>
      <c r="W44168" s="287"/>
      <c r="Z44168" s="289"/>
    </row>
    <row r="44169" spans="22:26">
      <c r="V44169" s="288"/>
      <c r="W44169" s="287"/>
      <c r="Z44169" s="289"/>
    </row>
    <row r="44170" spans="22:26">
      <c r="V44170" s="288"/>
      <c r="W44170" s="287"/>
      <c r="Z44170" s="289"/>
    </row>
    <row r="44171" spans="22:26">
      <c r="V44171" s="288"/>
      <c r="W44171" s="287"/>
      <c r="Z44171" s="289"/>
    </row>
    <row r="44172" spans="22:26">
      <c r="V44172" s="288"/>
      <c r="W44172" s="287"/>
      <c r="Z44172" s="289"/>
    </row>
    <row r="44173" spans="22:26">
      <c r="V44173" s="288"/>
      <c r="W44173" s="287"/>
      <c r="Z44173" s="289"/>
    </row>
    <row r="44174" spans="22:26">
      <c r="V44174" s="288"/>
      <c r="W44174" s="287"/>
      <c r="Z44174" s="289"/>
    </row>
    <row r="44175" spans="22:26">
      <c r="V44175" s="288"/>
      <c r="W44175" s="287"/>
      <c r="Z44175" s="289"/>
    </row>
    <row r="44176" spans="22:26">
      <c r="V44176" s="288"/>
      <c r="W44176" s="287"/>
      <c r="Z44176" s="289"/>
    </row>
    <row r="44177" spans="22:26">
      <c r="V44177" s="288"/>
      <c r="W44177" s="287"/>
      <c r="Z44177" s="289"/>
    </row>
    <row r="44178" spans="22:26">
      <c r="V44178" s="288"/>
      <c r="W44178" s="287"/>
      <c r="Z44178" s="289"/>
    </row>
    <row r="44179" spans="22:26">
      <c r="V44179" s="288"/>
      <c r="W44179" s="287"/>
      <c r="Z44179" s="289"/>
    </row>
    <row r="44180" spans="22:26">
      <c r="V44180" s="288"/>
      <c r="W44180" s="287"/>
      <c r="Z44180" s="289"/>
    </row>
    <row r="44181" spans="22:26">
      <c r="V44181" s="288"/>
      <c r="W44181" s="287"/>
      <c r="Z44181" s="289"/>
    </row>
    <row r="44182" spans="22:26">
      <c r="V44182" s="288"/>
      <c r="W44182" s="287"/>
      <c r="Z44182" s="289"/>
    </row>
    <row r="44183" spans="22:26">
      <c r="V44183" s="288"/>
      <c r="W44183" s="287"/>
      <c r="Z44183" s="289"/>
    </row>
    <row r="44184" spans="22:26">
      <c r="V44184" s="288"/>
      <c r="W44184" s="287"/>
      <c r="Z44184" s="289"/>
    </row>
    <row r="44185" spans="22:26">
      <c r="V44185" s="288"/>
      <c r="W44185" s="287"/>
      <c r="Z44185" s="289"/>
    </row>
    <row r="44186" spans="22:26">
      <c r="V44186" s="288"/>
      <c r="W44186" s="287"/>
      <c r="Z44186" s="289"/>
    </row>
    <row r="44187" spans="22:26">
      <c r="V44187" s="288"/>
      <c r="W44187" s="287"/>
      <c r="Z44187" s="289"/>
    </row>
    <row r="44188" spans="22:26">
      <c r="V44188" s="288"/>
      <c r="W44188" s="287"/>
      <c r="Z44188" s="289"/>
    </row>
    <row r="44189" spans="22:26">
      <c r="V44189" s="288"/>
      <c r="W44189" s="287"/>
      <c r="Z44189" s="289"/>
    </row>
    <row r="44190" spans="22:26">
      <c r="V44190" s="288"/>
      <c r="W44190" s="287"/>
      <c r="Z44190" s="289"/>
    </row>
    <row r="44191" spans="22:26">
      <c r="V44191" s="288"/>
      <c r="W44191" s="287"/>
      <c r="Z44191" s="289"/>
    </row>
    <row r="44192" spans="22:26">
      <c r="V44192" s="288"/>
      <c r="W44192" s="287"/>
      <c r="Z44192" s="289"/>
    </row>
    <row r="44193" spans="22:26">
      <c r="V44193" s="288"/>
      <c r="W44193" s="287"/>
      <c r="Z44193" s="289"/>
    </row>
    <row r="44194" spans="22:26">
      <c r="V44194" s="288"/>
      <c r="W44194" s="287"/>
      <c r="Z44194" s="289"/>
    </row>
    <row r="44195" spans="22:26">
      <c r="V44195" s="288"/>
      <c r="W44195" s="287"/>
      <c r="Z44195" s="289"/>
    </row>
    <row r="44196" spans="22:26">
      <c r="V44196" s="288"/>
      <c r="W44196" s="287"/>
      <c r="Z44196" s="289"/>
    </row>
    <row r="44197" spans="22:26">
      <c r="V44197" s="288"/>
      <c r="W44197" s="287"/>
      <c r="Z44197" s="289"/>
    </row>
    <row r="44198" spans="22:26">
      <c r="V44198" s="288"/>
      <c r="W44198" s="287"/>
      <c r="Z44198" s="289"/>
    </row>
    <row r="44199" spans="22:26">
      <c r="V44199" s="288"/>
      <c r="W44199" s="287"/>
      <c r="Z44199" s="289"/>
    </row>
    <row r="44200" spans="22:26">
      <c r="V44200" s="288"/>
      <c r="W44200" s="287"/>
      <c r="Z44200" s="289"/>
    </row>
    <row r="44201" spans="22:26">
      <c r="V44201" s="288"/>
      <c r="W44201" s="287"/>
      <c r="Z44201" s="289"/>
    </row>
    <row r="44202" spans="22:26">
      <c r="V44202" s="288"/>
      <c r="W44202" s="287"/>
      <c r="Z44202" s="289"/>
    </row>
    <row r="44203" spans="22:26">
      <c r="V44203" s="288"/>
      <c r="W44203" s="287"/>
      <c r="Z44203" s="289"/>
    </row>
    <row r="44204" spans="22:26">
      <c r="V44204" s="288"/>
      <c r="W44204" s="287"/>
      <c r="Z44204" s="289"/>
    </row>
    <row r="44205" spans="22:26">
      <c r="V44205" s="288"/>
      <c r="W44205" s="287"/>
      <c r="Z44205" s="289"/>
    </row>
    <row r="44206" spans="22:26">
      <c r="V44206" s="288"/>
      <c r="W44206" s="287"/>
      <c r="Z44206" s="289"/>
    </row>
    <row r="44207" spans="22:26">
      <c r="V44207" s="288"/>
      <c r="W44207" s="287"/>
      <c r="Z44207" s="289"/>
    </row>
    <row r="44208" spans="22:26">
      <c r="V44208" s="288"/>
      <c r="W44208" s="287"/>
      <c r="Z44208" s="289"/>
    </row>
    <row r="44209" spans="22:26">
      <c r="V44209" s="288"/>
      <c r="W44209" s="287"/>
      <c r="Z44209" s="289"/>
    </row>
    <row r="44210" spans="22:26">
      <c r="V44210" s="288"/>
      <c r="W44210" s="287"/>
      <c r="Z44210" s="289"/>
    </row>
    <row r="44211" spans="22:26">
      <c r="V44211" s="288"/>
      <c r="W44211" s="287"/>
      <c r="Z44211" s="289"/>
    </row>
    <row r="44212" spans="22:26">
      <c r="V44212" s="288"/>
      <c r="W44212" s="287"/>
      <c r="Z44212" s="289"/>
    </row>
    <row r="44213" spans="22:26">
      <c r="V44213" s="288"/>
      <c r="W44213" s="287"/>
      <c r="Z44213" s="289"/>
    </row>
    <row r="44214" spans="22:26">
      <c r="V44214" s="288"/>
      <c r="W44214" s="287"/>
      <c r="Z44214" s="289"/>
    </row>
    <row r="44215" spans="22:26">
      <c r="V44215" s="288"/>
      <c r="W44215" s="287"/>
      <c r="Z44215" s="289"/>
    </row>
    <row r="44216" spans="22:26">
      <c r="V44216" s="288"/>
      <c r="W44216" s="287"/>
      <c r="Z44216" s="289"/>
    </row>
    <row r="44217" spans="22:26">
      <c r="V44217" s="288"/>
      <c r="W44217" s="287"/>
      <c r="Z44217" s="289"/>
    </row>
    <row r="44218" spans="22:26">
      <c r="V44218" s="288"/>
      <c r="W44218" s="287"/>
      <c r="Z44218" s="289"/>
    </row>
    <row r="44219" spans="22:26">
      <c r="V44219" s="288"/>
      <c r="W44219" s="287"/>
      <c r="Z44219" s="289"/>
    </row>
    <row r="44220" spans="22:26">
      <c r="V44220" s="288"/>
      <c r="W44220" s="287"/>
      <c r="Z44220" s="289"/>
    </row>
    <row r="44221" spans="22:26">
      <c r="V44221" s="288"/>
      <c r="W44221" s="287"/>
      <c r="Z44221" s="289"/>
    </row>
    <row r="44222" spans="22:26">
      <c r="V44222" s="288"/>
      <c r="W44222" s="287"/>
      <c r="Z44222" s="289"/>
    </row>
    <row r="44223" spans="22:26">
      <c r="V44223" s="288"/>
      <c r="W44223" s="287"/>
      <c r="Z44223" s="289"/>
    </row>
    <row r="44224" spans="22:26">
      <c r="V44224" s="288"/>
      <c r="W44224" s="287"/>
      <c r="Z44224" s="289"/>
    </row>
    <row r="44225" spans="22:26">
      <c r="V44225" s="288"/>
      <c r="W44225" s="287"/>
      <c r="Z44225" s="289"/>
    </row>
    <row r="44226" spans="22:26">
      <c r="V44226" s="288"/>
      <c r="W44226" s="287"/>
      <c r="Z44226" s="289"/>
    </row>
    <row r="44227" spans="22:26">
      <c r="V44227" s="288"/>
      <c r="W44227" s="287"/>
      <c r="Z44227" s="289"/>
    </row>
    <row r="44228" spans="22:26">
      <c r="V44228" s="288"/>
      <c r="W44228" s="287"/>
      <c r="Z44228" s="289"/>
    </row>
    <row r="44229" spans="22:26">
      <c r="V44229" s="288"/>
      <c r="W44229" s="287"/>
      <c r="Z44229" s="289"/>
    </row>
    <row r="44230" spans="22:26">
      <c r="V44230" s="288"/>
      <c r="W44230" s="287"/>
      <c r="Z44230" s="289"/>
    </row>
    <row r="44231" spans="22:26">
      <c r="V44231" s="288"/>
      <c r="W44231" s="287"/>
      <c r="Z44231" s="289"/>
    </row>
    <row r="44232" spans="22:26">
      <c r="V44232" s="288"/>
      <c r="W44232" s="287"/>
      <c r="Z44232" s="289"/>
    </row>
    <row r="44233" spans="22:26">
      <c r="V44233" s="288"/>
      <c r="W44233" s="287"/>
      <c r="Z44233" s="289"/>
    </row>
    <row r="44234" spans="22:26">
      <c r="V44234" s="288"/>
      <c r="W44234" s="287"/>
      <c r="Z44234" s="289"/>
    </row>
    <row r="44235" spans="22:26">
      <c r="V44235" s="288"/>
      <c r="W44235" s="287"/>
      <c r="Z44235" s="289"/>
    </row>
    <row r="44236" spans="22:26">
      <c r="V44236" s="288"/>
      <c r="W44236" s="287"/>
      <c r="Z44236" s="289"/>
    </row>
    <row r="44237" spans="22:26">
      <c r="V44237" s="288"/>
      <c r="W44237" s="287"/>
      <c r="Z44237" s="289"/>
    </row>
    <row r="44238" spans="22:26">
      <c r="V44238" s="288"/>
      <c r="W44238" s="287"/>
      <c r="Z44238" s="289"/>
    </row>
    <row r="44239" spans="22:26">
      <c r="V44239" s="288"/>
      <c r="W44239" s="287"/>
      <c r="Z44239" s="289"/>
    </row>
    <row r="44240" spans="22:26">
      <c r="V44240" s="288"/>
      <c r="W44240" s="287"/>
      <c r="Z44240" s="289"/>
    </row>
    <row r="44241" spans="22:26">
      <c r="V44241" s="288"/>
      <c r="W44241" s="287"/>
      <c r="Z44241" s="289"/>
    </row>
    <row r="44242" spans="22:26">
      <c r="V44242" s="288"/>
      <c r="W44242" s="287"/>
      <c r="Z44242" s="289"/>
    </row>
    <row r="44243" spans="22:26">
      <c r="V44243" s="288"/>
      <c r="W44243" s="287"/>
      <c r="Z44243" s="289"/>
    </row>
    <row r="44244" spans="22:26">
      <c r="V44244" s="288"/>
      <c r="W44244" s="287"/>
      <c r="Z44244" s="289"/>
    </row>
    <row r="44245" spans="22:26">
      <c r="V44245" s="288"/>
      <c r="W44245" s="287"/>
      <c r="Z44245" s="289"/>
    </row>
    <row r="44246" spans="22:26">
      <c r="V44246" s="288"/>
      <c r="W44246" s="287"/>
      <c r="Z44246" s="289"/>
    </row>
    <row r="44247" spans="22:26">
      <c r="V44247" s="288"/>
      <c r="W44247" s="287"/>
      <c r="Z44247" s="289"/>
    </row>
    <row r="44248" spans="22:26">
      <c r="V44248" s="288"/>
      <c r="W44248" s="287"/>
      <c r="Z44248" s="289"/>
    </row>
    <row r="44249" spans="22:26">
      <c r="V44249" s="288"/>
      <c r="W44249" s="287"/>
      <c r="Z44249" s="289"/>
    </row>
    <row r="44250" spans="22:26">
      <c r="V44250" s="288"/>
      <c r="W44250" s="287"/>
      <c r="Z44250" s="289"/>
    </row>
    <row r="44251" spans="22:26">
      <c r="V44251" s="288"/>
      <c r="W44251" s="287"/>
      <c r="Z44251" s="289"/>
    </row>
    <row r="44252" spans="22:26">
      <c r="V44252" s="288"/>
      <c r="W44252" s="287"/>
      <c r="Z44252" s="289"/>
    </row>
    <row r="44253" spans="22:26">
      <c r="V44253" s="288"/>
      <c r="W44253" s="287"/>
      <c r="Z44253" s="289"/>
    </row>
    <row r="44254" spans="22:26">
      <c r="V44254" s="288"/>
      <c r="W44254" s="287"/>
      <c r="Z44254" s="289"/>
    </row>
    <row r="44255" spans="22:26">
      <c r="V44255" s="288"/>
      <c r="W44255" s="287"/>
      <c r="Z44255" s="289"/>
    </row>
    <row r="44256" spans="22:26">
      <c r="V44256" s="288"/>
      <c r="W44256" s="287"/>
      <c r="Z44256" s="289"/>
    </row>
    <row r="44257" spans="22:26">
      <c r="V44257" s="288"/>
      <c r="W44257" s="287"/>
      <c r="Z44257" s="289"/>
    </row>
    <row r="44258" spans="22:26">
      <c r="V44258" s="288"/>
      <c r="W44258" s="287"/>
      <c r="Z44258" s="289"/>
    </row>
    <row r="44259" spans="22:26">
      <c r="V44259" s="288"/>
      <c r="W44259" s="287"/>
      <c r="Z44259" s="289"/>
    </row>
    <row r="44260" spans="22:26">
      <c r="V44260" s="288"/>
      <c r="W44260" s="287"/>
      <c r="Z44260" s="289"/>
    </row>
    <row r="44261" spans="22:26">
      <c r="V44261" s="288"/>
      <c r="W44261" s="287"/>
      <c r="Z44261" s="289"/>
    </row>
    <row r="44262" spans="22:26">
      <c r="V44262" s="288"/>
      <c r="W44262" s="287"/>
      <c r="Z44262" s="289"/>
    </row>
    <row r="44263" spans="22:26">
      <c r="V44263" s="288"/>
      <c r="W44263" s="287"/>
      <c r="Z44263" s="289"/>
    </row>
    <row r="44264" spans="22:26">
      <c r="V44264" s="288"/>
      <c r="W44264" s="287"/>
      <c r="Z44264" s="289"/>
    </row>
    <row r="44265" spans="22:26">
      <c r="V44265" s="288"/>
      <c r="W44265" s="287"/>
      <c r="Z44265" s="289"/>
    </row>
    <row r="44266" spans="22:26">
      <c r="V44266" s="288"/>
      <c r="W44266" s="287"/>
      <c r="Z44266" s="289"/>
    </row>
    <row r="44267" spans="22:26">
      <c r="V44267" s="288"/>
      <c r="W44267" s="287"/>
      <c r="Z44267" s="289"/>
    </row>
    <row r="44268" spans="22:26">
      <c r="V44268" s="288"/>
      <c r="W44268" s="287"/>
      <c r="Z44268" s="289"/>
    </row>
    <row r="44269" spans="22:26">
      <c r="V44269" s="288"/>
      <c r="W44269" s="287"/>
      <c r="Z44269" s="289"/>
    </row>
    <row r="44270" spans="22:26">
      <c r="V44270" s="288"/>
      <c r="W44270" s="287"/>
      <c r="Z44270" s="289"/>
    </row>
    <row r="44271" spans="22:26">
      <c r="V44271" s="288"/>
      <c r="W44271" s="287"/>
      <c r="Z44271" s="289"/>
    </row>
    <row r="44272" spans="22:26">
      <c r="V44272" s="288"/>
      <c r="W44272" s="287"/>
      <c r="Z44272" s="289"/>
    </row>
    <row r="44273" spans="22:26">
      <c r="V44273" s="288"/>
      <c r="W44273" s="287"/>
      <c r="Z44273" s="289"/>
    </row>
    <row r="44274" spans="22:26">
      <c r="V44274" s="288"/>
      <c r="W44274" s="287"/>
      <c r="Z44274" s="289"/>
    </row>
    <row r="44275" spans="22:26">
      <c r="V44275" s="288"/>
      <c r="W44275" s="287"/>
      <c r="Z44275" s="289"/>
    </row>
    <row r="44276" spans="22:26">
      <c r="V44276" s="288"/>
      <c r="W44276" s="287"/>
      <c r="Z44276" s="289"/>
    </row>
    <row r="44277" spans="22:26">
      <c r="V44277" s="288"/>
      <c r="W44277" s="287"/>
      <c r="Z44277" s="289"/>
    </row>
    <row r="44278" spans="22:26">
      <c r="V44278" s="288"/>
      <c r="W44278" s="287"/>
      <c r="Z44278" s="289"/>
    </row>
    <row r="44279" spans="22:26">
      <c r="V44279" s="288"/>
      <c r="W44279" s="287"/>
      <c r="Z44279" s="289"/>
    </row>
    <row r="44280" spans="22:26">
      <c r="V44280" s="288"/>
      <c r="W44280" s="287"/>
      <c r="Z44280" s="289"/>
    </row>
    <row r="44281" spans="22:26">
      <c r="V44281" s="288"/>
      <c r="W44281" s="287"/>
      <c r="Z44281" s="289"/>
    </row>
    <row r="44282" spans="22:26">
      <c r="V44282" s="288"/>
      <c r="W44282" s="287"/>
      <c r="Z44282" s="289"/>
    </row>
    <row r="44283" spans="22:26">
      <c r="V44283" s="288"/>
      <c r="W44283" s="287"/>
      <c r="Z44283" s="289"/>
    </row>
    <row r="44284" spans="22:26">
      <c r="V44284" s="288"/>
      <c r="W44284" s="287"/>
      <c r="Z44284" s="289"/>
    </row>
    <row r="44285" spans="22:26">
      <c r="V44285" s="288"/>
      <c r="W44285" s="287"/>
      <c r="Z44285" s="289"/>
    </row>
    <row r="44286" spans="22:26">
      <c r="V44286" s="288"/>
      <c r="W44286" s="287"/>
      <c r="Z44286" s="289"/>
    </row>
    <row r="44287" spans="22:26">
      <c r="V44287" s="288"/>
      <c r="W44287" s="287"/>
      <c r="Z44287" s="289"/>
    </row>
    <row r="44288" spans="22:26">
      <c r="V44288" s="288"/>
      <c r="W44288" s="287"/>
      <c r="Z44288" s="289"/>
    </row>
    <row r="44289" spans="22:26">
      <c r="V44289" s="288"/>
      <c r="W44289" s="287"/>
      <c r="Z44289" s="289"/>
    </row>
    <row r="44290" spans="22:26">
      <c r="V44290" s="288"/>
      <c r="W44290" s="287"/>
      <c r="Z44290" s="289"/>
    </row>
    <row r="44291" spans="22:26">
      <c r="V44291" s="288"/>
      <c r="W44291" s="287"/>
      <c r="Z44291" s="289"/>
    </row>
    <row r="44292" spans="22:26">
      <c r="V44292" s="288"/>
      <c r="W44292" s="287"/>
      <c r="Z44292" s="289"/>
    </row>
    <row r="44293" spans="22:26">
      <c r="V44293" s="288"/>
      <c r="W44293" s="287"/>
      <c r="Z44293" s="289"/>
    </row>
    <row r="44294" spans="22:26">
      <c r="V44294" s="288"/>
      <c r="W44294" s="287"/>
      <c r="Z44294" s="289"/>
    </row>
    <row r="44295" spans="22:26">
      <c r="V44295" s="288"/>
      <c r="W44295" s="287"/>
      <c r="Z44295" s="289"/>
    </row>
    <row r="44296" spans="22:26">
      <c r="V44296" s="288"/>
      <c r="W44296" s="287"/>
      <c r="Z44296" s="289"/>
    </row>
    <row r="44297" spans="22:26">
      <c r="V44297" s="288"/>
      <c r="W44297" s="287"/>
      <c r="Z44297" s="289"/>
    </row>
    <row r="44298" spans="22:26">
      <c r="V44298" s="288"/>
      <c r="W44298" s="287"/>
      <c r="Z44298" s="289"/>
    </row>
    <row r="44299" spans="22:26">
      <c r="V44299" s="288"/>
      <c r="W44299" s="287"/>
      <c r="Z44299" s="289"/>
    </row>
    <row r="44300" spans="22:26">
      <c r="V44300" s="288"/>
      <c r="W44300" s="287"/>
      <c r="Z44300" s="289"/>
    </row>
    <row r="44301" spans="22:26">
      <c r="V44301" s="288"/>
      <c r="W44301" s="287"/>
      <c r="Z44301" s="289"/>
    </row>
    <row r="44302" spans="22:26">
      <c r="V44302" s="288"/>
      <c r="W44302" s="287"/>
      <c r="Z44302" s="289"/>
    </row>
    <row r="44303" spans="22:26">
      <c r="V44303" s="288"/>
      <c r="W44303" s="287"/>
      <c r="Z44303" s="289"/>
    </row>
    <row r="44304" spans="22:26">
      <c r="V44304" s="288"/>
      <c r="W44304" s="287"/>
      <c r="Z44304" s="289"/>
    </row>
    <row r="44305" spans="22:26">
      <c r="V44305" s="288"/>
      <c r="W44305" s="287"/>
      <c r="Z44305" s="289"/>
    </row>
    <row r="44306" spans="22:26">
      <c r="V44306" s="288"/>
      <c r="W44306" s="287"/>
      <c r="Z44306" s="289"/>
    </row>
    <row r="44307" spans="22:26">
      <c r="V44307" s="288"/>
      <c r="W44307" s="287"/>
      <c r="Z44307" s="289"/>
    </row>
    <row r="44308" spans="22:26">
      <c r="V44308" s="288"/>
      <c r="W44308" s="287"/>
      <c r="Z44308" s="289"/>
    </row>
    <row r="44309" spans="22:26">
      <c r="V44309" s="288"/>
      <c r="W44309" s="287"/>
      <c r="Z44309" s="289"/>
    </row>
    <row r="44310" spans="22:26">
      <c r="V44310" s="288"/>
      <c r="W44310" s="287"/>
      <c r="Z44310" s="289"/>
    </row>
    <row r="44311" spans="22:26">
      <c r="V44311" s="288"/>
      <c r="W44311" s="287"/>
      <c r="Z44311" s="289"/>
    </row>
    <row r="44312" spans="22:26">
      <c r="V44312" s="288"/>
      <c r="W44312" s="287"/>
      <c r="Z44312" s="289"/>
    </row>
    <row r="44313" spans="22:26">
      <c r="V44313" s="288"/>
      <c r="W44313" s="287"/>
      <c r="Z44313" s="289"/>
    </row>
    <row r="44314" spans="22:26">
      <c r="V44314" s="288"/>
      <c r="W44314" s="287"/>
      <c r="Z44314" s="289"/>
    </row>
    <row r="44315" spans="22:26">
      <c r="V44315" s="288"/>
      <c r="W44315" s="287"/>
      <c r="Z44315" s="289"/>
    </row>
    <row r="44316" spans="22:26">
      <c r="V44316" s="288"/>
      <c r="W44316" s="287"/>
      <c r="Z44316" s="289"/>
    </row>
    <row r="44317" spans="22:26">
      <c r="V44317" s="288"/>
      <c r="W44317" s="287"/>
      <c r="Z44317" s="289"/>
    </row>
    <row r="44318" spans="22:26">
      <c r="V44318" s="288"/>
      <c r="W44318" s="287"/>
      <c r="Z44318" s="289"/>
    </row>
    <row r="44319" spans="22:26">
      <c r="V44319" s="288"/>
      <c r="W44319" s="287"/>
      <c r="Z44319" s="289"/>
    </row>
    <row r="44320" spans="22:26">
      <c r="V44320" s="288"/>
      <c r="W44320" s="287"/>
      <c r="Z44320" s="289"/>
    </row>
    <row r="44321" spans="22:26">
      <c r="V44321" s="288"/>
      <c r="W44321" s="287"/>
      <c r="Z44321" s="289"/>
    </row>
    <row r="44322" spans="22:26">
      <c r="V44322" s="288"/>
      <c r="W44322" s="287"/>
      <c r="Z44322" s="289"/>
    </row>
    <row r="44323" spans="22:26">
      <c r="V44323" s="288"/>
      <c r="W44323" s="287"/>
      <c r="Z44323" s="289"/>
    </row>
    <row r="44324" spans="22:26">
      <c r="V44324" s="288"/>
      <c r="W44324" s="287"/>
      <c r="Z44324" s="289"/>
    </row>
    <row r="44325" spans="22:26">
      <c r="V44325" s="288"/>
      <c r="W44325" s="287"/>
      <c r="Z44325" s="289"/>
    </row>
    <row r="44326" spans="22:26">
      <c r="V44326" s="288"/>
      <c r="W44326" s="287"/>
      <c r="Z44326" s="289"/>
    </row>
    <row r="44327" spans="22:26">
      <c r="V44327" s="288"/>
      <c r="W44327" s="287"/>
      <c r="Z44327" s="289"/>
    </row>
    <row r="44328" spans="22:26">
      <c r="V44328" s="288"/>
      <c r="W44328" s="287"/>
      <c r="Z44328" s="289"/>
    </row>
    <row r="44329" spans="22:26">
      <c r="V44329" s="288"/>
      <c r="W44329" s="287"/>
      <c r="Z44329" s="289"/>
    </row>
    <row r="44330" spans="22:26">
      <c r="V44330" s="288"/>
      <c r="W44330" s="287"/>
      <c r="Z44330" s="289"/>
    </row>
    <row r="44331" spans="22:26">
      <c r="V44331" s="288"/>
      <c r="W44331" s="287"/>
      <c r="Z44331" s="289"/>
    </row>
    <row r="44332" spans="22:26">
      <c r="V44332" s="288"/>
      <c r="W44332" s="287"/>
      <c r="Z44332" s="289"/>
    </row>
    <row r="44333" spans="22:26">
      <c r="V44333" s="288"/>
      <c r="W44333" s="287"/>
      <c r="Z44333" s="289"/>
    </row>
    <row r="44334" spans="22:26">
      <c r="V44334" s="288"/>
      <c r="W44334" s="287"/>
      <c r="Z44334" s="289"/>
    </row>
    <row r="44335" spans="22:26">
      <c r="V44335" s="288"/>
      <c r="W44335" s="287"/>
      <c r="Z44335" s="289"/>
    </row>
    <row r="44336" spans="22:26">
      <c r="V44336" s="288"/>
      <c r="W44336" s="287"/>
      <c r="Z44336" s="289"/>
    </row>
    <row r="44337" spans="22:26">
      <c r="V44337" s="288"/>
      <c r="W44337" s="287"/>
      <c r="Z44337" s="289"/>
    </row>
    <row r="44338" spans="22:26">
      <c r="V44338" s="288"/>
      <c r="W44338" s="287"/>
      <c r="Z44338" s="289"/>
    </row>
    <row r="44339" spans="22:26">
      <c r="V44339" s="288"/>
      <c r="W44339" s="287"/>
      <c r="Z44339" s="289"/>
    </row>
    <row r="44340" spans="22:26">
      <c r="V44340" s="288"/>
      <c r="W44340" s="287"/>
      <c r="Z44340" s="289"/>
    </row>
    <row r="44341" spans="22:26">
      <c r="V44341" s="288"/>
      <c r="W44341" s="287"/>
      <c r="Z44341" s="289"/>
    </row>
    <row r="44342" spans="22:26">
      <c r="V44342" s="288"/>
      <c r="W44342" s="287"/>
      <c r="Z44342" s="289"/>
    </row>
    <row r="44343" spans="22:26">
      <c r="V44343" s="288"/>
      <c r="W44343" s="287"/>
      <c r="Z44343" s="289"/>
    </row>
    <row r="44344" spans="22:26">
      <c r="V44344" s="288"/>
      <c r="W44344" s="287"/>
      <c r="Z44344" s="289"/>
    </row>
    <row r="44345" spans="22:26">
      <c r="V44345" s="288"/>
      <c r="W44345" s="287"/>
      <c r="Z44345" s="289"/>
    </row>
    <row r="44346" spans="22:26">
      <c r="V44346" s="288"/>
      <c r="W44346" s="287"/>
      <c r="Z44346" s="289"/>
    </row>
    <row r="44347" spans="22:26">
      <c r="V44347" s="288"/>
      <c r="W44347" s="287"/>
      <c r="Z44347" s="289"/>
    </row>
    <row r="44348" spans="22:26">
      <c r="V44348" s="288"/>
      <c r="W44348" s="287"/>
      <c r="Z44348" s="289"/>
    </row>
    <row r="44349" spans="22:26">
      <c r="V44349" s="288"/>
      <c r="W44349" s="287"/>
      <c r="Z44349" s="289"/>
    </row>
    <row r="44350" spans="22:26">
      <c r="V44350" s="288"/>
      <c r="W44350" s="287"/>
      <c r="Z44350" s="289"/>
    </row>
    <row r="44351" spans="22:26">
      <c r="V44351" s="288"/>
      <c r="W44351" s="287"/>
      <c r="Z44351" s="289"/>
    </row>
    <row r="44352" spans="22:26">
      <c r="V44352" s="288"/>
      <c r="W44352" s="287"/>
      <c r="Z44352" s="289"/>
    </row>
    <row r="44353" spans="22:26">
      <c r="V44353" s="288"/>
      <c r="W44353" s="287"/>
      <c r="Z44353" s="289"/>
    </row>
    <row r="44354" spans="22:26">
      <c r="V44354" s="288"/>
      <c r="W44354" s="287"/>
      <c r="Z44354" s="289"/>
    </row>
    <row r="44355" spans="22:26">
      <c r="V44355" s="288"/>
      <c r="W44355" s="287"/>
      <c r="Z44355" s="289"/>
    </row>
    <row r="44356" spans="22:26">
      <c r="V44356" s="288"/>
      <c r="W44356" s="287"/>
      <c r="Z44356" s="289"/>
    </row>
    <row r="44357" spans="22:26">
      <c r="V44357" s="288"/>
      <c r="W44357" s="287"/>
      <c r="Z44357" s="289"/>
    </row>
    <row r="44358" spans="22:26">
      <c r="V44358" s="288"/>
      <c r="W44358" s="287"/>
      <c r="Z44358" s="289"/>
    </row>
    <row r="44359" spans="22:26">
      <c r="V44359" s="288"/>
      <c r="W44359" s="287"/>
      <c r="Z44359" s="289"/>
    </row>
    <row r="44360" spans="22:26">
      <c r="V44360" s="288"/>
      <c r="W44360" s="287"/>
      <c r="Z44360" s="289"/>
    </row>
    <row r="44361" spans="22:26">
      <c r="V44361" s="288"/>
      <c r="W44361" s="287"/>
      <c r="Z44361" s="289"/>
    </row>
    <row r="44362" spans="22:26">
      <c r="V44362" s="288"/>
      <c r="W44362" s="287"/>
      <c r="Z44362" s="289"/>
    </row>
    <row r="44363" spans="22:26">
      <c r="V44363" s="288"/>
      <c r="W44363" s="287"/>
      <c r="Z44363" s="289"/>
    </row>
    <row r="44364" spans="22:26">
      <c r="V44364" s="288"/>
      <c r="W44364" s="287"/>
      <c r="Z44364" s="289"/>
    </row>
    <row r="44365" spans="22:26">
      <c r="V44365" s="288"/>
      <c r="W44365" s="287"/>
      <c r="Z44365" s="289"/>
    </row>
    <row r="44366" spans="22:26">
      <c r="V44366" s="288"/>
      <c r="W44366" s="287"/>
      <c r="Z44366" s="289"/>
    </row>
    <row r="44367" spans="22:26">
      <c r="V44367" s="288"/>
      <c r="W44367" s="287"/>
      <c r="Z44367" s="289"/>
    </row>
    <row r="44368" spans="22:26">
      <c r="V44368" s="288"/>
      <c r="W44368" s="287"/>
      <c r="Z44368" s="289"/>
    </row>
    <row r="44369" spans="22:26">
      <c r="V44369" s="288"/>
      <c r="W44369" s="287"/>
      <c r="Z44369" s="289"/>
    </row>
    <row r="44370" spans="22:26">
      <c r="V44370" s="288"/>
      <c r="W44370" s="287"/>
      <c r="Z44370" s="289"/>
    </row>
    <row r="44371" spans="22:26">
      <c r="V44371" s="288"/>
      <c r="W44371" s="287"/>
      <c r="Z44371" s="289"/>
    </row>
    <row r="44372" spans="22:26">
      <c r="V44372" s="288"/>
      <c r="W44372" s="287"/>
      <c r="Z44372" s="289"/>
    </row>
    <row r="44373" spans="22:26">
      <c r="V44373" s="288"/>
      <c r="W44373" s="287"/>
      <c r="Z44373" s="289"/>
    </row>
    <row r="44374" spans="22:26">
      <c r="V44374" s="288"/>
      <c r="W44374" s="287"/>
      <c r="Z44374" s="289"/>
    </row>
    <row r="44375" spans="22:26">
      <c r="V44375" s="288"/>
      <c r="W44375" s="287"/>
      <c r="Z44375" s="289"/>
    </row>
    <row r="44376" spans="22:26">
      <c r="V44376" s="288"/>
      <c r="W44376" s="287"/>
      <c r="Z44376" s="289"/>
    </row>
    <row r="44377" spans="22:26">
      <c r="V44377" s="288"/>
      <c r="W44377" s="287"/>
      <c r="Z44377" s="289"/>
    </row>
    <row r="44378" spans="22:26">
      <c r="V44378" s="288"/>
      <c r="W44378" s="287"/>
      <c r="Z44378" s="289"/>
    </row>
    <row r="44379" spans="22:26">
      <c r="V44379" s="288"/>
      <c r="W44379" s="287"/>
      <c r="Z44379" s="289"/>
    </row>
    <row r="44380" spans="22:26">
      <c r="V44380" s="288"/>
      <c r="W44380" s="287"/>
      <c r="Z44380" s="289"/>
    </row>
    <row r="44381" spans="22:26">
      <c r="V44381" s="288"/>
      <c r="W44381" s="287"/>
      <c r="Z44381" s="289"/>
    </row>
    <row r="44382" spans="22:26">
      <c r="V44382" s="288"/>
      <c r="W44382" s="287"/>
      <c r="Z44382" s="289"/>
    </row>
    <row r="44383" spans="22:26">
      <c r="V44383" s="288"/>
      <c r="W44383" s="287"/>
      <c r="Z44383" s="289"/>
    </row>
    <row r="44384" spans="22:26">
      <c r="V44384" s="288"/>
      <c r="W44384" s="287"/>
      <c r="Z44384" s="289"/>
    </row>
    <row r="44385" spans="22:26">
      <c r="V44385" s="288"/>
      <c r="W44385" s="287"/>
      <c r="Z44385" s="289"/>
    </row>
    <row r="44386" spans="22:26">
      <c r="V44386" s="288"/>
      <c r="W44386" s="287"/>
      <c r="Z44386" s="289"/>
    </row>
    <row r="44387" spans="22:26">
      <c r="V44387" s="288"/>
      <c r="W44387" s="287"/>
      <c r="Z44387" s="289"/>
    </row>
    <row r="44388" spans="22:26">
      <c r="V44388" s="288"/>
      <c r="W44388" s="287"/>
      <c r="Z44388" s="289"/>
    </row>
    <row r="44389" spans="22:26">
      <c r="V44389" s="288"/>
      <c r="W44389" s="287"/>
      <c r="Z44389" s="289"/>
    </row>
    <row r="44390" spans="22:26">
      <c r="V44390" s="288"/>
      <c r="W44390" s="287"/>
      <c r="Z44390" s="289"/>
    </row>
    <row r="44391" spans="22:26">
      <c r="V44391" s="288"/>
      <c r="W44391" s="287"/>
      <c r="Z44391" s="289"/>
    </row>
    <row r="44392" spans="22:26">
      <c r="V44392" s="288"/>
      <c r="W44392" s="287"/>
      <c r="Z44392" s="289"/>
    </row>
    <row r="44393" spans="22:26">
      <c r="V44393" s="288"/>
      <c r="W44393" s="287"/>
      <c r="Z44393" s="289"/>
    </row>
    <row r="44394" spans="22:26">
      <c r="V44394" s="288"/>
      <c r="W44394" s="287"/>
      <c r="Z44394" s="289"/>
    </row>
    <row r="44395" spans="22:26">
      <c r="V44395" s="288"/>
      <c r="W44395" s="287"/>
      <c r="Z44395" s="289"/>
    </row>
    <row r="44396" spans="22:26">
      <c r="V44396" s="288"/>
      <c r="W44396" s="287"/>
      <c r="Z44396" s="289"/>
    </row>
    <row r="44397" spans="22:26">
      <c r="V44397" s="288"/>
      <c r="W44397" s="287"/>
      <c r="Z44397" s="289"/>
    </row>
    <row r="44398" spans="22:26">
      <c r="V44398" s="288"/>
      <c r="W44398" s="287"/>
      <c r="Z44398" s="289"/>
    </row>
    <row r="44399" spans="22:26">
      <c r="V44399" s="288"/>
      <c r="W44399" s="287"/>
      <c r="Z44399" s="289"/>
    </row>
    <row r="44400" spans="22:26">
      <c r="V44400" s="288"/>
      <c r="W44400" s="287"/>
      <c r="Z44400" s="289"/>
    </row>
    <row r="44401" spans="22:26">
      <c r="V44401" s="288"/>
      <c r="W44401" s="287"/>
      <c r="Z44401" s="289"/>
    </row>
    <row r="44402" spans="22:26">
      <c r="V44402" s="288"/>
      <c r="W44402" s="287"/>
      <c r="Z44402" s="289"/>
    </row>
    <row r="44403" spans="22:26">
      <c r="V44403" s="288"/>
      <c r="W44403" s="287"/>
      <c r="Z44403" s="289"/>
    </row>
    <row r="44404" spans="22:26">
      <c r="V44404" s="288"/>
      <c r="W44404" s="287"/>
      <c r="Z44404" s="289"/>
    </row>
    <row r="44405" spans="22:26">
      <c r="V44405" s="288"/>
      <c r="W44405" s="287"/>
      <c r="Z44405" s="289"/>
    </row>
    <row r="44406" spans="22:26">
      <c r="V44406" s="288"/>
      <c r="W44406" s="287"/>
      <c r="Z44406" s="289"/>
    </row>
    <row r="44407" spans="22:26">
      <c r="V44407" s="288"/>
      <c r="W44407" s="287"/>
      <c r="Z44407" s="289"/>
    </row>
    <row r="44408" spans="22:26">
      <c r="V44408" s="288"/>
      <c r="W44408" s="287"/>
      <c r="Z44408" s="289"/>
    </row>
    <row r="44409" spans="22:26">
      <c r="V44409" s="288"/>
      <c r="W44409" s="287"/>
      <c r="Z44409" s="289"/>
    </row>
    <row r="44410" spans="22:26">
      <c r="V44410" s="288"/>
      <c r="W44410" s="287"/>
      <c r="Z44410" s="289"/>
    </row>
    <row r="44411" spans="22:26">
      <c r="V44411" s="288"/>
      <c r="W44411" s="287"/>
      <c r="Z44411" s="289"/>
    </row>
    <row r="44412" spans="22:26">
      <c r="V44412" s="288"/>
      <c r="W44412" s="287"/>
      <c r="Z44412" s="289"/>
    </row>
    <row r="44413" spans="22:26">
      <c r="V44413" s="288"/>
      <c r="W44413" s="287"/>
      <c r="Z44413" s="289"/>
    </row>
    <row r="44414" spans="22:26">
      <c r="V44414" s="288"/>
      <c r="W44414" s="287"/>
      <c r="Z44414" s="289"/>
    </row>
    <row r="44415" spans="22:26">
      <c r="V44415" s="288"/>
      <c r="W44415" s="287"/>
      <c r="Z44415" s="289"/>
    </row>
    <row r="44416" spans="22:26">
      <c r="V44416" s="288"/>
      <c r="W44416" s="287"/>
      <c r="Z44416" s="289"/>
    </row>
    <row r="44417" spans="22:26">
      <c r="V44417" s="288"/>
      <c r="W44417" s="287"/>
      <c r="Z44417" s="289"/>
    </row>
    <row r="44418" spans="22:26">
      <c r="V44418" s="288"/>
      <c r="W44418" s="287"/>
      <c r="Z44418" s="289"/>
    </row>
    <row r="44419" spans="22:26">
      <c r="V44419" s="288"/>
      <c r="W44419" s="287"/>
      <c r="Z44419" s="289"/>
    </row>
    <row r="44420" spans="22:26">
      <c r="V44420" s="288"/>
      <c r="W44420" s="287"/>
      <c r="Z44420" s="289"/>
    </row>
    <row r="44421" spans="22:26">
      <c r="V44421" s="288"/>
      <c r="W44421" s="287"/>
      <c r="Z44421" s="289"/>
    </row>
    <row r="44422" spans="22:26">
      <c r="V44422" s="288"/>
      <c r="W44422" s="287"/>
      <c r="Z44422" s="289"/>
    </row>
    <row r="44423" spans="22:26">
      <c r="V44423" s="288"/>
      <c r="W44423" s="287"/>
      <c r="Z44423" s="289"/>
    </row>
    <row r="44424" spans="22:26">
      <c r="V44424" s="288"/>
      <c r="W44424" s="287"/>
      <c r="Z44424" s="289"/>
    </row>
    <row r="44425" spans="22:26">
      <c r="V44425" s="288"/>
      <c r="W44425" s="287"/>
      <c r="Z44425" s="289"/>
    </row>
    <row r="44426" spans="22:26">
      <c r="V44426" s="288"/>
      <c r="W44426" s="287"/>
      <c r="Z44426" s="289"/>
    </row>
    <row r="44427" spans="22:26">
      <c r="V44427" s="288"/>
      <c r="W44427" s="287"/>
      <c r="Z44427" s="289"/>
    </row>
    <row r="44428" spans="22:26">
      <c r="V44428" s="288"/>
      <c r="W44428" s="287"/>
      <c r="Z44428" s="289"/>
    </row>
    <row r="44429" spans="22:26">
      <c r="V44429" s="288"/>
      <c r="W44429" s="287"/>
      <c r="Z44429" s="289"/>
    </row>
    <row r="44430" spans="22:26">
      <c r="V44430" s="288"/>
      <c r="W44430" s="287"/>
      <c r="Z44430" s="289"/>
    </row>
    <row r="44431" spans="22:26">
      <c r="V44431" s="288"/>
      <c r="W44431" s="287"/>
      <c r="Z44431" s="289"/>
    </row>
    <row r="44432" spans="22:26">
      <c r="V44432" s="288"/>
      <c r="W44432" s="287"/>
      <c r="Z44432" s="289"/>
    </row>
    <row r="44433" spans="22:26">
      <c r="V44433" s="288"/>
      <c r="W44433" s="287"/>
      <c r="Z44433" s="289"/>
    </row>
    <row r="44434" spans="22:26">
      <c r="V44434" s="288"/>
      <c r="W44434" s="287"/>
      <c r="Z44434" s="289"/>
    </row>
    <row r="44435" spans="22:26">
      <c r="V44435" s="288"/>
      <c r="W44435" s="287"/>
      <c r="Z44435" s="289"/>
    </row>
    <row r="44436" spans="22:26">
      <c r="V44436" s="288"/>
      <c r="W44436" s="287"/>
      <c r="Z44436" s="289"/>
    </row>
    <row r="44437" spans="22:26">
      <c r="V44437" s="288"/>
      <c r="W44437" s="287"/>
      <c r="Z44437" s="289"/>
    </row>
    <row r="44438" spans="22:26">
      <c r="V44438" s="288"/>
      <c r="W44438" s="287"/>
      <c r="Z44438" s="289"/>
    </row>
    <row r="44439" spans="22:26">
      <c r="V44439" s="288"/>
      <c r="W44439" s="287"/>
      <c r="Z44439" s="289"/>
    </row>
    <row r="44440" spans="22:26">
      <c r="V44440" s="288"/>
      <c r="W44440" s="287"/>
      <c r="Z44440" s="289"/>
    </row>
    <row r="44441" spans="22:26">
      <c r="V44441" s="288"/>
      <c r="W44441" s="287"/>
      <c r="Z44441" s="289"/>
    </row>
    <row r="44442" spans="22:26">
      <c r="V44442" s="288"/>
      <c r="W44442" s="287"/>
      <c r="Z44442" s="289"/>
    </row>
    <row r="44443" spans="22:26">
      <c r="V44443" s="288"/>
      <c r="W44443" s="287"/>
      <c r="Z44443" s="289"/>
    </row>
    <row r="44444" spans="22:26">
      <c r="V44444" s="288"/>
      <c r="W44444" s="287"/>
      <c r="Z44444" s="289"/>
    </row>
    <row r="44445" spans="22:26">
      <c r="V44445" s="288"/>
      <c r="W44445" s="287"/>
      <c r="Z44445" s="289"/>
    </row>
    <row r="44446" spans="22:26">
      <c r="V44446" s="288"/>
      <c r="W44446" s="287"/>
      <c r="Z44446" s="289"/>
    </row>
    <row r="44447" spans="22:26">
      <c r="V44447" s="288"/>
      <c r="W44447" s="287"/>
      <c r="Z44447" s="289"/>
    </row>
    <row r="44448" spans="22:26">
      <c r="V44448" s="288"/>
      <c r="W44448" s="287"/>
      <c r="Z44448" s="289"/>
    </row>
    <row r="44449" spans="22:26">
      <c r="V44449" s="288"/>
      <c r="W44449" s="287"/>
      <c r="Z44449" s="289"/>
    </row>
    <row r="44450" spans="22:26">
      <c r="V44450" s="288"/>
      <c r="W44450" s="287"/>
      <c r="Z44450" s="289"/>
    </row>
    <row r="44451" spans="22:26">
      <c r="V44451" s="288"/>
      <c r="W44451" s="287"/>
      <c r="Z44451" s="289"/>
    </row>
    <row r="44452" spans="22:26">
      <c r="V44452" s="288"/>
      <c r="W44452" s="287"/>
      <c r="Z44452" s="289"/>
    </row>
    <row r="44453" spans="22:26">
      <c r="V44453" s="288"/>
      <c r="W44453" s="287"/>
      <c r="Z44453" s="289"/>
    </row>
    <row r="44454" spans="22:26">
      <c r="V44454" s="288"/>
      <c r="W44454" s="287"/>
      <c r="Z44454" s="289"/>
    </row>
    <row r="44455" spans="22:26">
      <c r="V44455" s="288"/>
      <c r="W44455" s="287"/>
      <c r="Z44455" s="289"/>
    </row>
    <row r="44456" spans="22:26">
      <c r="V44456" s="288"/>
      <c r="W44456" s="287"/>
      <c r="Z44456" s="289"/>
    </row>
    <row r="44457" spans="22:26">
      <c r="V44457" s="288"/>
      <c r="W44457" s="287"/>
      <c r="Z44457" s="289"/>
    </row>
    <row r="44458" spans="22:26">
      <c r="V44458" s="288"/>
      <c r="W44458" s="287"/>
      <c r="Z44458" s="289"/>
    </row>
    <row r="44459" spans="22:26">
      <c r="V44459" s="288"/>
      <c r="W44459" s="287"/>
      <c r="Z44459" s="289"/>
    </row>
    <row r="44460" spans="22:26">
      <c r="V44460" s="288"/>
      <c r="W44460" s="287"/>
      <c r="Z44460" s="289"/>
    </row>
    <row r="44461" spans="22:26">
      <c r="V44461" s="288"/>
      <c r="W44461" s="287"/>
      <c r="Z44461" s="289"/>
    </row>
    <row r="44462" spans="22:26">
      <c r="V44462" s="288"/>
      <c r="W44462" s="287"/>
      <c r="Z44462" s="289"/>
    </row>
    <row r="44463" spans="22:26">
      <c r="V44463" s="288"/>
      <c r="W44463" s="287"/>
      <c r="Z44463" s="289"/>
    </row>
    <row r="44464" spans="22:26">
      <c r="V44464" s="288"/>
      <c r="W44464" s="287"/>
      <c r="Z44464" s="289"/>
    </row>
    <row r="44465" spans="22:26">
      <c r="V44465" s="288"/>
      <c r="W44465" s="287"/>
      <c r="Z44465" s="289"/>
    </row>
    <row r="44466" spans="22:26">
      <c r="V44466" s="288"/>
      <c r="W44466" s="287"/>
      <c r="Z44466" s="289"/>
    </row>
    <row r="44467" spans="22:26">
      <c r="V44467" s="288"/>
      <c r="W44467" s="287"/>
      <c r="Z44467" s="289"/>
    </row>
    <row r="44468" spans="22:26">
      <c r="V44468" s="288"/>
      <c r="W44468" s="287"/>
      <c r="Z44468" s="289"/>
    </row>
    <row r="44469" spans="22:26">
      <c r="V44469" s="288"/>
      <c r="W44469" s="287"/>
      <c r="Z44469" s="289"/>
    </row>
    <row r="44470" spans="22:26">
      <c r="V44470" s="288"/>
      <c r="W44470" s="287"/>
      <c r="Z44470" s="289"/>
    </row>
    <row r="44471" spans="22:26">
      <c r="V44471" s="288"/>
      <c r="W44471" s="287"/>
      <c r="Z44471" s="289"/>
    </row>
    <row r="44472" spans="22:26">
      <c r="V44472" s="288"/>
      <c r="W44472" s="287"/>
      <c r="Z44472" s="289"/>
    </row>
    <row r="44473" spans="22:26">
      <c r="V44473" s="288"/>
      <c r="W44473" s="287"/>
      <c r="Z44473" s="289"/>
    </row>
    <row r="44474" spans="22:26">
      <c r="V44474" s="288"/>
      <c r="W44474" s="287"/>
      <c r="Z44474" s="289"/>
    </row>
    <row r="44475" spans="22:26">
      <c r="V44475" s="288"/>
      <c r="W44475" s="287"/>
      <c r="Z44475" s="289"/>
    </row>
    <row r="44476" spans="22:26">
      <c r="V44476" s="288"/>
      <c r="W44476" s="287"/>
      <c r="Z44476" s="289"/>
    </row>
    <row r="44477" spans="22:26">
      <c r="V44477" s="288"/>
      <c r="W44477" s="287"/>
      <c r="Z44477" s="289"/>
    </row>
    <row r="44478" spans="22:26">
      <c r="V44478" s="288"/>
      <c r="W44478" s="287"/>
      <c r="Z44478" s="289"/>
    </row>
    <row r="44479" spans="22:26">
      <c r="V44479" s="288"/>
      <c r="W44479" s="287"/>
      <c r="Z44479" s="289"/>
    </row>
    <row r="44480" spans="22:26">
      <c r="V44480" s="288"/>
      <c r="W44480" s="287"/>
      <c r="Z44480" s="289"/>
    </row>
    <row r="44481" spans="22:26">
      <c r="V44481" s="288"/>
      <c r="W44481" s="287"/>
      <c r="Z44481" s="289"/>
    </row>
    <row r="44482" spans="22:26">
      <c r="V44482" s="288"/>
      <c r="W44482" s="287"/>
      <c r="Z44482" s="289"/>
    </row>
    <row r="44483" spans="22:26">
      <c r="V44483" s="288"/>
      <c r="W44483" s="287"/>
      <c r="Z44483" s="289"/>
    </row>
    <row r="44484" spans="22:26">
      <c r="V44484" s="288"/>
      <c r="W44484" s="287"/>
      <c r="Z44484" s="289"/>
    </row>
    <row r="44485" spans="22:26">
      <c r="V44485" s="288"/>
      <c r="W44485" s="287"/>
      <c r="Z44485" s="289"/>
    </row>
    <row r="44486" spans="22:26">
      <c r="V44486" s="288"/>
      <c r="W44486" s="287"/>
      <c r="Z44486" s="289"/>
    </row>
    <row r="44487" spans="22:26">
      <c r="V44487" s="288"/>
      <c r="W44487" s="287"/>
      <c r="Z44487" s="289"/>
    </row>
    <row r="44488" spans="22:26">
      <c r="V44488" s="288"/>
      <c r="W44488" s="287"/>
      <c r="Z44488" s="289"/>
    </row>
    <row r="44489" spans="22:26">
      <c r="V44489" s="288"/>
      <c r="W44489" s="287"/>
      <c r="Z44489" s="289"/>
    </row>
    <row r="44490" spans="22:26">
      <c r="V44490" s="288"/>
      <c r="W44490" s="287"/>
      <c r="Z44490" s="289"/>
    </row>
    <row r="44491" spans="22:26">
      <c r="V44491" s="288"/>
      <c r="W44491" s="287"/>
      <c r="Z44491" s="289"/>
    </row>
    <row r="44492" spans="22:26">
      <c r="V44492" s="288"/>
      <c r="W44492" s="287"/>
      <c r="Z44492" s="289"/>
    </row>
    <row r="44493" spans="22:26">
      <c r="V44493" s="288"/>
      <c r="W44493" s="287"/>
      <c r="Z44493" s="289"/>
    </row>
    <row r="44494" spans="22:26">
      <c r="V44494" s="288"/>
      <c r="W44494" s="287"/>
      <c r="Z44494" s="289"/>
    </row>
    <row r="44495" spans="22:26">
      <c r="V44495" s="288"/>
      <c r="W44495" s="287"/>
      <c r="Z44495" s="289"/>
    </row>
    <row r="44496" spans="22:26">
      <c r="V44496" s="288"/>
      <c r="W44496" s="287"/>
      <c r="Z44496" s="289"/>
    </row>
    <row r="44497" spans="22:26">
      <c r="V44497" s="288"/>
      <c r="W44497" s="287"/>
      <c r="Z44497" s="289"/>
    </row>
    <row r="44498" spans="22:26">
      <c r="V44498" s="288"/>
      <c r="W44498" s="287"/>
      <c r="Z44498" s="289"/>
    </row>
    <row r="44499" spans="22:26">
      <c r="V44499" s="288"/>
      <c r="W44499" s="287"/>
      <c r="Z44499" s="289"/>
    </row>
    <row r="44500" spans="22:26">
      <c r="V44500" s="288"/>
      <c r="W44500" s="287"/>
      <c r="Z44500" s="289"/>
    </row>
    <row r="44501" spans="22:26">
      <c r="V44501" s="288"/>
      <c r="W44501" s="287"/>
      <c r="Z44501" s="289"/>
    </row>
    <row r="44502" spans="22:26">
      <c r="V44502" s="288"/>
      <c r="W44502" s="287"/>
      <c r="Z44502" s="289"/>
    </row>
    <row r="44503" spans="22:26">
      <c r="V44503" s="288"/>
      <c r="W44503" s="287"/>
      <c r="Z44503" s="289"/>
    </row>
    <row r="44504" spans="22:26">
      <c r="V44504" s="288"/>
      <c r="W44504" s="287"/>
      <c r="Z44504" s="289"/>
    </row>
    <row r="44505" spans="22:26">
      <c r="V44505" s="288"/>
      <c r="W44505" s="287"/>
      <c r="Z44505" s="289"/>
    </row>
    <row r="44506" spans="22:26">
      <c r="V44506" s="288"/>
      <c r="W44506" s="287"/>
      <c r="Z44506" s="289"/>
    </row>
    <row r="44507" spans="22:26">
      <c r="V44507" s="288"/>
      <c r="W44507" s="287"/>
      <c r="Z44507" s="289"/>
    </row>
    <row r="44508" spans="22:26">
      <c r="V44508" s="288"/>
      <c r="W44508" s="287"/>
      <c r="Z44508" s="289"/>
    </row>
    <row r="44509" spans="22:26">
      <c r="V44509" s="288"/>
      <c r="W44509" s="287"/>
      <c r="Z44509" s="289"/>
    </row>
    <row r="44510" spans="22:26">
      <c r="V44510" s="288"/>
      <c r="W44510" s="287"/>
      <c r="Z44510" s="289"/>
    </row>
    <row r="44511" spans="22:26">
      <c r="V44511" s="288"/>
      <c r="W44511" s="287"/>
      <c r="Z44511" s="289"/>
    </row>
    <row r="44512" spans="22:26">
      <c r="V44512" s="288"/>
      <c r="W44512" s="287"/>
      <c r="Z44512" s="289"/>
    </row>
    <row r="44513" spans="22:26">
      <c r="V44513" s="288"/>
      <c r="W44513" s="287"/>
      <c r="Z44513" s="289"/>
    </row>
    <row r="44514" spans="22:26">
      <c r="V44514" s="288"/>
      <c r="W44514" s="287"/>
      <c r="Z44514" s="289"/>
    </row>
    <row r="44515" spans="22:26">
      <c r="V44515" s="288"/>
      <c r="W44515" s="287"/>
      <c r="Z44515" s="289"/>
    </row>
    <row r="44516" spans="22:26">
      <c r="V44516" s="288"/>
      <c r="W44516" s="287"/>
      <c r="Z44516" s="289"/>
    </row>
    <row r="44517" spans="22:26">
      <c r="V44517" s="288"/>
      <c r="W44517" s="287"/>
      <c r="Z44517" s="289"/>
    </row>
    <row r="44518" spans="22:26">
      <c r="V44518" s="288"/>
      <c r="W44518" s="287"/>
      <c r="Z44518" s="289"/>
    </row>
    <row r="44519" spans="22:26">
      <c r="V44519" s="288"/>
      <c r="W44519" s="287"/>
      <c r="Z44519" s="289"/>
    </row>
    <row r="44520" spans="22:26">
      <c r="V44520" s="288"/>
      <c r="W44520" s="287"/>
      <c r="Z44520" s="289"/>
    </row>
    <row r="44521" spans="22:26">
      <c r="V44521" s="288"/>
      <c r="W44521" s="287"/>
      <c r="Z44521" s="289"/>
    </row>
    <row r="44522" spans="22:26">
      <c r="V44522" s="288"/>
      <c r="W44522" s="287"/>
      <c r="Z44522" s="289"/>
    </row>
    <row r="44523" spans="22:26">
      <c r="V44523" s="288"/>
      <c r="W44523" s="287"/>
      <c r="Z44523" s="289"/>
    </row>
    <row r="44524" spans="22:26">
      <c r="V44524" s="288"/>
      <c r="W44524" s="287"/>
      <c r="Z44524" s="289"/>
    </row>
    <row r="44525" spans="22:26">
      <c r="V44525" s="288"/>
      <c r="W44525" s="287"/>
      <c r="Z44525" s="289"/>
    </row>
    <row r="44526" spans="22:26">
      <c r="V44526" s="288"/>
      <c r="W44526" s="287"/>
      <c r="Z44526" s="289"/>
    </row>
    <row r="44527" spans="22:26">
      <c r="V44527" s="288"/>
      <c r="W44527" s="287"/>
      <c r="Z44527" s="289"/>
    </row>
    <row r="44528" spans="22:26">
      <c r="V44528" s="288"/>
      <c r="W44528" s="287"/>
      <c r="Z44528" s="289"/>
    </row>
    <row r="44529" spans="22:26">
      <c r="V44529" s="288"/>
      <c r="W44529" s="287"/>
      <c r="Z44529" s="289"/>
    </row>
    <row r="44530" spans="22:26">
      <c r="V44530" s="288"/>
      <c r="W44530" s="287"/>
      <c r="Z44530" s="289"/>
    </row>
    <row r="44531" spans="22:26">
      <c r="V44531" s="288"/>
      <c r="W44531" s="287"/>
      <c r="Z44531" s="289"/>
    </row>
    <row r="44532" spans="22:26">
      <c r="V44532" s="288"/>
      <c r="W44532" s="287"/>
      <c r="Z44532" s="289"/>
    </row>
    <row r="44533" spans="22:26">
      <c r="V44533" s="288"/>
      <c r="W44533" s="287"/>
      <c r="Z44533" s="289"/>
    </row>
    <row r="44534" spans="22:26">
      <c r="V44534" s="288"/>
      <c r="W44534" s="287"/>
      <c r="Z44534" s="289"/>
    </row>
    <row r="44535" spans="22:26">
      <c r="V44535" s="288"/>
      <c r="W44535" s="287"/>
      <c r="Z44535" s="289"/>
    </row>
    <row r="44536" spans="22:26">
      <c r="V44536" s="288"/>
      <c r="W44536" s="287"/>
      <c r="Z44536" s="289"/>
    </row>
    <row r="44537" spans="22:26">
      <c r="V44537" s="288"/>
      <c r="W44537" s="287"/>
      <c r="Z44537" s="289"/>
    </row>
    <row r="44538" spans="22:26">
      <c r="V44538" s="288"/>
      <c r="W44538" s="287"/>
      <c r="Z44538" s="289"/>
    </row>
    <row r="44539" spans="22:26">
      <c r="V44539" s="288"/>
      <c r="W44539" s="287"/>
      <c r="Z44539" s="289"/>
    </row>
    <row r="44540" spans="22:26">
      <c r="V44540" s="288"/>
      <c r="W44540" s="287"/>
      <c r="Z44540" s="289"/>
    </row>
    <row r="44541" spans="22:26">
      <c r="V44541" s="288"/>
      <c r="W44541" s="287"/>
      <c r="Z44541" s="289"/>
    </row>
    <row r="44542" spans="22:26">
      <c r="V44542" s="288"/>
      <c r="W44542" s="287"/>
      <c r="Z44542" s="289"/>
    </row>
    <row r="44543" spans="22:26">
      <c r="V44543" s="288"/>
      <c r="W44543" s="287"/>
      <c r="Z44543" s="289"/>
    </row>
    <row r="44544" spans="22:26">
      <c r="V44544" s="288"/>
      <c r="W44544" s="287"/>
      <c r="Z44544" s="289"/>
    </row>
    <row r="44545" spans="22:26">
      <c r="V44545" s="288"/>
      <c r="W44545" s="287"/>
      <c r="Z44545" s="289"/>
    </row>
    <row r="44546" spans="22:26">
      <c r="V44546" s="288"/>
      <c r="W44546" s="287"/>
      <c r="Z44546" s="289"/>
    </row>
    <row r="44547" spans="22:26">
      <c r="V44547" s="288"/>
      <c r="W44547" s="287"/>
      <c r="Z44547" s="289"/>
    </row>
    <row r="44548" spans="22:26">
      <c r="V44548" s="288"/>
      <c r="W44548" s="287"/>
      <c r="Z44548" s="289"/>
    </row>
    <row r="44549" spans="22:26">
      <c r="V44549" s="288"/>
      <c r="W44549" s="287"/>
      <c r="Z44549" s="289"/>
    </row>
    <row r="44550" spans="22:26">
      <c r="V44550" s="288"/>
      <c r="W44550" s="287"/>
      <c r="Z44550" s="289"/>
    </row>
    <row r="44551" spans="22:26">
      <c r="V44551" s="288"/>
      <c r="W44551" s="287"/>
      <c r="Z44551" s="289"/>
    </row>
    <row r="44552" spans="22:26">
      <c r="V44552" s="288"/>
      <c r="W44552" s="287"/>
      <c r="Z44552" s="289"/>
    </row>
    <row r="44553" spans="22:26">
      <c r="V44553" s="288"/>
      <c r="W44553" s="287"/>
      <c r="Z44553" s="289"/>
    </row>
    <row r="44554" spans="22:26">
      <c r="V44554" s="288"/>
      <c r="W44554" s="287"/>
      <c r="Z44554" s="289"/>
    </row>
    <row r="44555" spans="22:26">
      <c r="V44555" s="288"/>
      <c r="W44555" s="287"/>
      <c r="Z44555" s="289"/>
    </row>
    <row r="44556" spans="22:26">
      <c r="V44556" s="288"/>
      <c r="W44556" s="287"/>
      <c r="Z44556" s="289"/>
    </row>
    <row r="44557" spans="22:26">
      <c r="V44557" s="288"/>
      <c r="W44557" s="287"/>
      <c r="Z44557" s="289"/>
    </row>
    <row r="44558" spans="22:26">
      <c r="V44558" s="288"/>
      <c r="W44558" s="287"/>
      <c r="Z44558" s="289"/>
    </row>
    <row r="44559" spans="22:26">
      <c r="V44559" s="288"/>
      <c r="W44559" s="287"/>
      <c r="Z44559" s="289"/>
    </row>
    <row r="44560" spans="22:26">
      <c r="V44560" s="288"/>
      <c r="W44560" s="287"/>
      <c r="Z44560" s="289"/>
    </row>
    <row r="44561" spans="22:26">
      <c r="V44561" s="288"/>
      <c r="W44561" s="287"/>
      <c r="Z44561" s="289"/>
    </row>
    <row r="44562" spans="22:26">
      <c r="V44562" s="288"/>
      <c r="W44562" s="287"/>
      <c r="Z44562" s="289"/>
    </row>
    <row r="44563" spans="22:26">
      <c r="V44563" s="288"/>
      <c r="W44563" s="287"/>
      <c r="Z44563" s="289"/>
    </row>
    <row r="44564" spans="22:26">
      <c r="V44564" s="288"/>
      <c r="W44564" s="287"/>
      <c r="Z44564" s="289"/>
    </row>
    <row r="44565" spans="22:26">
      <c r="V44565" s="288"/>
      <c r="W44565" s="287"/>
      <c r="Z44565" s="289"/>
    </row>
    <row r="44566" spans="22:26">
      <c r="V44566" s="288"/>
      <c r="W44566" s="287"/>
      <c r="Z44566" s="289"/>
    </row>
    <row r="44567" spans="22:26">
      <c r="V44567" s="288"/>
      <c r="W44567" s="287"/>
      <c r="Z44567" s="289"/>
    </row>
    <row r="44568" spans="22:26">
      <c r="V44568" s="288"/>
      <c r="W44568" s="287"/>
      <c r="Z44568" s="289"/>
    </row>
    <row r="44569" spans="22:26">
      <c r="V44569" s="288"/>
      <c r="W44569" s="287"/>
      <c r="Z44569" s="289"/>
    </row>
    <row r="44570" spans="22:26">
      <c r="V44570" s="288"/>
      <c r="W44570" s="287"/>
      <c r="Z44570" s="289"/>
    </row>
    <row r="44571" spans="22:26">
      <c r="V44571" s="288"/>
      <c r="W44571" s="287"/>
      <c r="Z44571" s="289"/>
    </row>
    <row r="44572" spans="22:26">
      <c r="V44572" s="288"/>
      <c r="W44572" s="287"/>
      <c r="Z44572" s="289"/>
    </row>
    <row r="44573" spans="22:26">
      <c r="V44573" s="288"/>
      <c r="W44573" s="287"/>
      <c r="Z44573" s="289"/>
    </row>
    <row r="44574" spans="22:26">
      <c r="V44574" s="288"/>
      <c r="W44574" s="287"/>
      <c r="Z44574" s="289"/>
    </row>
    <row r="44575" spans="22:26">
      <c r="V44575" s="288"/>
      <c r="W44575" s="287"/>
      <c r="Z44575" s="289"/>
    </row>
    <row r="44576" spans="22:26">
      <c r="V44576" s="288"/>
      <c r="W44576" s="287"/>
      <c r="Z44576" s="289"/>
    </row>
    <row r="44577" spans="22:26">
      <c r="V44577" s="288"/>
      <c r="W44577" s="287"/>
      <c r="Z44577" s="289"/>
    </row>
    <row r="44578" spans="22:26">
      <c r="V44578" s="288"/>
      <c r="W44578" s="287"/>
      <c r="Z44578" s="289"/>
    </row>
    <row r="44579" spans="22:26">
      <c r="V44579" s="288"/>
      <c r="W44579" s="287"/>
      <c r="Z44579" s="289"/>
    </row>
    <row r="44580" spans="22:26">
      <c r="V44580" s="288"/>
      <c r="W44580" s="287"/>
      <c r="Z44580" s="289"/>
    </row>
    <row r="44581" spans="22:26">
      <c r="V44581" s="288"/>
      <c r="W44581" s="287"/>
      <c r="Z44581" s="289"/>
    </row>
    <row r="44582" spans="22:26">
      <c r="V44582" s="288"/>
      <c r="W44582" s="287"/>
      <c r="Z44582" s="289"/>
    </row>
    <row r="44583" spans="22:26">
      <c r="V44583" s="288"/>
      <c r="W44583" s="287"/>
      <c r="Z44583" s="289"/>
    </row>
    <row r="44584" spans="22:26">
      <c r="V44584" s="288"/>
      <c r="W44584" s="287"/>
      <c r="Z44584" s="289"/>
    </row>
    <row r="44585" spans="22:26">
      <c r="V44585" s="288"/>
      <c r="W44585" s="287"/>
      <c r="Z44585" s="289"/>
    </row>
    <row r="44586" spans="22:26">
      <c r="V44586" s="288"/>
      <c r="W44586" s="287"/>
      <c r="Z44586" s="289"/>
    </row>
    <row r="44587" spans="22:26">
      <c r="V44587" s="288"/>
      <c r="W44587" s="287"/>
      <c r="Z44587" s="289"/>
    </row>
    <row r="44588" spans="22:26">
      <c r="V44588" s="288"/>
      <c r="W44588" s="287"/>
      <c r="Z44588" s="289"/>
    </row>
    <row r="44589" spans="22:26">
      <c r="V44589" s="288"/>
      <c r="W44589" s="287"/>
      <c r="Z44589" s="289"/>
    </row>
    <row r="44590" spans="22:26">
      <c r="V44590" s="288"/>
      <c r="W44590" s="287"/>
      <c r="Z44590" s="289"/>
    </row>
    <row r="44591" spans="22:26">
      <c r="V44591" s="288"/>
      <c r="W44591" s="287"/>
      <c r="Z44591" s="289"/>
    </row>
    <row r="44592" spans="22:26">
      <c r="V44592" s="288"/>
      <c r="W44592" s="287"/>
      <c r="Z44592" s="289"/>
    </row>
    <row r="44593" spans="22:26">
      <c r="V44593" s="288"/>
      <c r="W44593" s="287"/>
      <c r="Z44593" s="289"/>
    </row>
    <row r="44594" spans="22:26">
      <c r="V44594" s="288"/>
      <c r="W44594" s="287"/>
      <c r="Z44594" s="289"/>
    </row>
    <row r="44595" spans="22:26">
      <c r="V44595" s="288"/>
      <c r="W44595" s="287"/>
      <c r="Z44595" s="289"/>
    </row>
    <row r="44596" spans="22:26">
      <c r="V44596" s="288"/>
      <c r="W44596" s="287"/>
      <c r="Z44596" s="289"/>
    </row>
    <row r="44597" spans="22:26">
      <c r="V44597" s="288"/>
      <c r="W44597" s="287"/>
      <c r="Z44597" s="289"/>
    </row>
    <row r="44598" spans="22:26">
      <c r="V44598" s="288"/>
      <c r="W44598" s="287"/>
      <c r="Z44598" s="289"/>
    </row>
    <row r="44599" spans="22:26">
      <c r="V44599" s="288"/>
      <c r="W44599" s="287"/>
      <c r="Z44599" s="289"/>
    </row>
    <row r="44600" spans="22:26">
      <c r="V44600" s="288"/>
      <c r="W44600" s="287"/>
      <c r="Z44600" s="289"/>
    </row>
    <row r="44601" spans="22:26">
      <c r="V44601" s="288"/>
      <c r="W44601" s="287"/>
      <c r="Z44601" s="289"/>
    </row>
    <row r="44602" spans="22:26">
      <c r="V44602" s="288"/>
      <c r="W44602" s="287"/>
      <c r="Z44602" s="289"/>
    </row>
    <row r="44603" spans="22:26">
      <c r="V44603" s="288"/>
      <c r="W44603" s="287"/>
      <c r="Z44603" s="289"/>
    </row>
    <row r="44604" spans="22:26">
      <c r="V44604" s="288"/>
      <c r="W44604" s="287"/>
      <c r="Z44604" s="289"/>
    </row>
    <row r="44605" spans="22:26">
      <c r="V44605" s="288"/>
      <c r="W44605" s="287"/>
      <c r="Z44605" s="289"/>
    </row>
    <row r="44606" spans="22:26">
      <c r="V44606" s="288"/>
      <c r="W44606" s="287"/>
      <c r="Z44606" s="289"/>
    </row>
    <row r="44607" spans="22:26">
      <c r="V44607" s="288"/>
      <c r="W44607" s="287"/>
      <c r="Z44607" s="289"/>
    </row>
    <row r="44608" spans="22:26">
      <c r="V44608" s="288"/>
      <c r="W44608" s="287"/>
      <c r="Z44608" s="289"/>
    </row>
    <row r="44609" spans="22:26">
      <c r="V44609" s="288"/>
      <c r="W44609" s="287"/>
      <c r="Z44609" s="289"/>
    </row>
    <row r="44610" spans="22:26">
      <c r="V44610" s="288"/>
      <c r="W44610" s="287"/>
      <c r="Z44610" s="289"/>
    </row>
    <row r="44611" spans="22:26">
      <c r="V44611" s="288"/>
      <c r="W44611" s="287"/>
      <c r="Z44611" s="289"/>
    </row>
    <row r="44612" spans="22:26">
      <c r="V44612" s="288"/>
      <c r="W44612" s="287"/>
      <c r="Z44612" s="289"/>
    </row>
    <row r="44613" spans="22:26">
      <c r="V44613" s="288"/>
      <c r="W44613" s="287"/>
      <c r="Z44613" s="289"/>
    </row>
    <row r="44614" spans="22:26">
      <c r="V44614" s="288"/>
      <c r="W44614" s="287"/>
      <c r="Z44614" s="289"/>
    </row>
    <row r="44615" spans="22:26">
      <c r="V44615" s="288"/>
      <c r="W44615" s="287"/>
      <c r="Z44615" s="289"/>
    </row>
    <row r="44616" spans="22:26">
      <c r="V44616" s="288"/>
      <c r="W44616" s="287"/>
      <c r="Z44616" s="289"/>
    </row>
    <row r="44617" spans="22:26">
      <c r="V44617" s="288"/>
      <c r="W44617" s="287"/>
      <c r="Z44617" s="289"/>
    </row>
    <row r="44618" spans="22:26">
      <c r="V44618" s="288"/>
      <c r="W44618" s="287"/>
      <c r="Z44618" s="289"/>
    </row>
    <row r="44619" spans="22:26">
      <c r="V44619" s="288"/>
      <c r="W44619" s="287"/>
      <c r="Z44619" s="289"/>
    </row>
    <row r="44620" spans="22:26">
      <c r="V44620" s="288"/>
      <c r="W44620" s="287"/>
      <c r="Z44620" s="289"/>
    </row>
    <row r="44621" spans="22:26">
      <c r="V44621" s="288"/>
      <c r="W44621" s="287"/>
      <c r="Z44621" s="289"/>
    </row>
    <row r="44622" spans="22:26">
      <c r="V44622" s="288"/>
      <c r="W44622" s="287"/>
      <c r="Z44622" s="289"/>
    </row>
    <row r="44623" spans="22:26">
      <c r="V44623" s="288"/>
      <c r="W44623" s="287"/>
      <c r="Z44623" s="289"/>
    </row>
    <row r="44624" spans="22:26">
      <c r="V44624" s="288"/>
      <c r="W44624" s="287"/>
      <c r="Z44624" s="289"/>
    </row>
    <row r="44625" spans="22:26">
      <c r="V44625" s="288"/>
      <c r="W44625" s="287"/>
      <c r="Z44625" s="289"/>
    </row>
    <row r="44626" spans="22:26">
      <c r="V44626" s="288"/>
      <c r="W44626" s="287"/>
      <c r="Z44626" s="289"/>
    </row>
    <row r="44627" spans="22:26">
      <c r="V44627" s="288"/>
      <c r="W44627" s="287"/>
      <c r="Z44627" s="289"/>
    </row>
    <row r="44628" spans="22:26">
      <c r="V44628" s="288"/>
      <c r="W44628" s="287"/>
      <c r="Z44628" s="289"/>
    </row>
    <row r="44629" spans="22:26">
      <c r="V44629" s="288"/>
      <c r="W44629" s="287"/>
      <c r="Z44629" s="289"/>
    </row>
    <row r="44630" spans="22:26">
      <c r="V44630" s="288"/>
      <c r="W44630" s="287"/>
      <c r="Z44630" s="289"/>
    </row>
    <row r="44631" spans="22:26">
      <c r="V44631" s="288"/>
      <c r="W44631" s="287"/>
      <c r="Z44631" s="289"/>
    </row>
    <row r="44632" spans="22:26">
      <c r="V44632" s="288"/>
      <c r="W44632" s="287"/>
      <c r="Z44632" s="289"/>
    </row>
    <row r="44633" spans="22:26">
      <c r="V44633" s="288"/>
      <c r="W44633" s="287"/>
      <c r="Z44633" s="289"/>
    </row>
    <row r="44634" spans="22:26">
      <c r="V44634" s="288"/>
      <c r="W44634" s="287"/>
      <c r="Z44634" s="289"/>
    </row>
    <row r="44635" spans="22:26">
      <c r="V44635" s="288"/>
      <c r="W44635" s="287"/>
      <c r="Z44635" s="289"/>
    </row>
    <row r="44636" spans="22:26">
      <c r="V44636" s="288"/>
      <c r="W44636" s="287"/>
      <c r="Z44636" s="289"/>
    </row>
    <row r="44637" spans="22:26">
      <c r="V44637" s="288"/>
      <c r="W44637" s="287"/>
      <c r="Z44637" s="289"/>
    </row>
    <row r="44638" spans="22:26">
      <c r="V44638" s="288"/>
      <c r="W44638" s="287"/>
      <c r="Z44638" s="289"/>
    </row>
    <row r="44639" spans="22:26">
      <c r="V44639" s="288"/>
      <c r="W44639" s="287"/>
      <c r="Z44639" s="289"/>
    </row>
    <row r="44640" spans="22:26">
      <c r="V44640" s="288"/>
      <c r="W44640" s="287"/>
      <c r="Z44640" s="289"/>
    </row>
    <row r="44641" spans="22:26">
      <c r="V44641" s="288"/>
      <c r="W44641" s="287"/>
      <c r="Z44641" s="289"/>
    </row>
    <row r="44642" spans="22:26">
      <c r="V44642" s="288"/>
      <c r="W44642" s="287"/>
      <c r="Z44642" s="289"/>
    </row>
    <row r="44643" spans="22:26">
      <c r="V44643" s="288"/>
      <c r="W44643" s="287"/>
      <c r="Z44643" s="289"/>
    </row>
    <row r="44644" spans="22:26">
      <c r="V44644" s="288"/>
      <c r="W44644" s="287"/>
      <c r="Z44644" s="289"/>
    </row>
    <row r="44645" spans="22:26">
      <c r="V44645" s="288"/>
      <c r="W44645" s="287"/>
      <c r="Z44645" s="289"/>
    </row>
    <row r="44646" spans="22:26">
      <c r="V44646" s="288"/>
      <c r="W44646" s="287"/>
      <c r="Z44646" s="289"/>
    </row>
    <row r="44647" spans="22:26">
      <c r="V44647" s="288"/>
      <c r="W44647" s="287"/>
      <c r="Z44647" s="289"/>
    </row>
    <row r="44648" spans="22:26">
      <c r="V44648" s="288"/>
      <c r="W44648" s="287"/>
      <c r="Z44648" s="289"/>
    </row>
    <row r="44649" spans="22:26">
      <c r="V44649" s="288"/>
      <c r="W44649" s="287"/>
      <c r="Z44649" s="289"/>
    </row>
    <row r="44650" spans="22:26">
      <c r="V44650" s="288"/>
      <c r="W44650" s="287"/>
      <c r="Z44650" s="289"/>
    </row>
    <row r="44651" spans="22:26">
      <c r="V44651" s="288"/>
      <c r="W44651" s="287"/>
      <c r="Z44651" s="289"/>
    </row>
    <row r="44652" spans="22:26">
      <c r="V44652" s="288"/>
      <c r="W44652" s="287"/>
      <c r="Z44652" s="289"/>
    </row>
    <row r="44653" spans="22:26">
      <c r="V44653" s="288"/>
      <c r="W44653" s="287"/>
      <c r="Z44653" s="289"/>
    </row>
    <row r="44654" spans="22:26">
      <c r="V44654" s="288"/>
      <c r="W44654" s="287"/>
      <c r="Z44654" s="289"/>
    </row>
    <row r="44655" spans="22:26">
      <c r="V44655" s="288"/>
      <c r="W44655" s="287"/>
      <c r="Z44655" s="289"/>
    </row>
    <row r="44656" spans="22:26">
      <c r="V44656" s="288"/>
      <c r="W44656" s="287"/>
      <c r="Z44656" s="289"/>
    </row>
    <row r="44657" spans="22:26">
      <c r="V44657" s="288"/>
      <c r="W44657" s="287"/>
      <c r="Z44657" s="289"/>
    </row>
    <row r="44658" spans="22:26">
      <c r="V44658" s="288"/>
      <c r="W44658" s="287"/>
      <c r="Z44658" s="289"/>
    </row>
    <row r="44659" spans="22:26">
      <c r="V44659" s="288"/>
      <c r="W44659" s="287"/>
      <c r="Z44659" s="289"/>
    </row>
    <row r="44660" spans="22:26">
      <c r="V44660" s="288"/>
      <c r="W44660" s="287"/>
      <c r="Z44660" s="289"/>
    </row>
    <row r="44661" spans="22:26">
      <c r="V44661" s="288"/>
      <c r="W44661" s="287"/>
      <c r="Z44661" s="289"/>
    </row>
    <row r="44662" spans="22:26">
      <c r="V44662" s="288"/>
      <c r="W44662" s="287"/>
      <c r="Z44662" s="289"/>
    </row>
    <row r="44663" spans="22:26">
      <c r="V44663" s="288"/>
      <c r="W44663" s="287"/>
      <c r="Z44663" s="289"/>
    </row>
    <row r="44664" spans="22:26">
      <c r="V44664" s="288"/>
      <c r="W44664" s="287"/>
      <c r="Z44664" s="289"/>
    </row>
    <row r="44665" spans="22:26">
      <c r="V44665" s="288"/>
      <c r="W44665" s="287"/>
      <c r="Z44665" s="289"/>
    </row>
    <row r="44666" spans="22:26">
      <c r="V44666" s="288"/>
      <c r="W44666" s="287"/>
      <c r="Z44666" s="289"/>
    </row>
    <row r="44667" spans="22:26">
      <c r="V44667" s="288"/>
      <c r="W44667" s="287"/>
      <c r="Z44667" s="289"/>
    </row>
    <row r="44668" spans="22:26">
      <c r="V44668" s="288"/>
      <c r="W44668" s="287"/>
      <c r="Z44668" s="289"/>
    </row>
    <row r="44669" spans="22:26">
      <c r="V44669" s="288"/>
      <c r="W44669" s="287"/>
      <c r="Z44669" s="289"/>
    </row>
    <row r="44670" spans="22:26">
      <c r="V44670" s="288"/>
      <c r="W44670" s="287"/>
      <c r="Z44670" s="289"/>
    </row>
    <row r="44671" spans="22:26">
      <c r="V44671" s="288"/>
      <c r="W44671" s="287"/>
      <c r="Z44671" s="289"/>
    </row>
    <row r="44672" spans="22:26">
      <c r="V44672" s="288"/>
      <c r="W44672" s="287"/>
      <c r="Z44672" s="289"/>
    </row>
    <row r="44673" spans="22:26">
      <c r="V44673" s="288"/>
      <c r="W44673" s="287"/>
      <c r="Z44673" s="289"/>
    </row>
    <row r="44674" spans="22:26">
      <c r="V44674" s="288"/>
      <c r="W44674" s="287"/>
      <c r="Z44674" s="289"/>
    </row>
    <row r="44675" spans="22:26">
      <c r="V44675" s="288"/>
      <c r="W44675" s="287"/>
      <c r="Z44675" s="289"/>
    </row>
    <row r="44676" spans="22:26">
      <c r="V44676" s="288"/>
      <c r="W44676" s="287"/>
      <c r="Z44676" s="289"/>
    </row>
    <row r="44677" spans="22:26">
      <c r="V44677" s="288"/>
      <c r="W44677" s="287"/>
      <c r="Z44677" s="289"/>
    </row>
    <row r="44678" spans="22:26">
      <c r="V44678" s="288"/>
      <c r="W44678" s="287"/>
      <c r="Z44678" s="289"/>
    </row>
    <row r="44679" spans="22:26">
      <c r="V44679" s="288"/>
      <c r="W44679" s="287"/>
      <c r="Z44679" s="289"/>
    </row>
    <row r="44680" spans="22:26">
      <c r="V44680" s="288"/>
      <c r="W44680" s="287"/>
      <c r="Z44680" s="289"/>
    </row>
    <row r="44681" spans="22:26">
      <c r="V44681" s="288"/>
      <c r="W44681" s="287"/>
      <c r="Z44681" s="289"/>
    </row>
    <row r="44682" spans="22:26">
      <c r="V44682" s="288"/>
      <c r="W44682" s="287"/>
      <c r="Z44682" s="289"/>
    </row>
    <row r="44683" spans="22:26">
      <c r="V44683" s="288"/>
      <c r="W44683" s="287"/>
      <c r="Z44683" s="289"/>
    </row>
    <row r="44684" spans="22:26">
      <c r="V44684" s="288"/>
      <c r="W44684" s="287"/>
      <c r="Z44684" s="289"/>
    </row>
    <row r="44685" spans="22:26">
      <c r="V44685" s="288"/>
      <c r="W44685" s="287"/>
      <c r="Z44685" s="289"/>
    </row>
    <row r="44686" spans="22:26">
      <c r="V44686" s="288"/>
      <c r="W44686" s="287"/>
      <c r="Z44686" s="289"/>
    </row>
    <row r="44687" spans="22:26">
      <c r="V44687" s="288"/>
      <c r="W44687" s="287"/>
      <c r="Z44687" s="289"/>
    </row>
    <row r="44688" spans="22:26">
      <c r="V44688" s="288"/>
      <c r="W44688" s="287"/>
      <c r="Z44688" s="289"/>
    </row>
    <row r="44689" spans="22:26">
      <c r="V44689" s="288"/>
      <c r="W44689" s="287"/>
      <c r="Z44689" s="289"/>
    </row>
    <row r="44690" spans="22:26">
      <c r="V44690" s="288"/>
      <c r="W44690" s="287"/>
      <c r="Z44690" s="289"/>
    </row>
    <row r="44691" spans="22:26">
      <c r="V44691" s="288"/>
      <c r="W44691" s="287"/>
      <c r="Z44691" s="289"/>
    </row>
    <row r="44692" spans="22:26">
      <c r="V44692" s="288"/>
      <c r="W44692" s="287"/>
      <c r="Z44692" s="289"/>
    </row>
    <row r="44693" spans="22:26">
      <c r="V44693" s="288"/>
      <c r="W44693" s="287"/>
      <c r="Z44693" s="289"/>
    </row>
    <row r="44694" spans="22:26">
      <c r="V44694" s="288"/>
      <c r="W44694" s="287"/>
      <c r="Z44694" s="289"/>
    </row>
    <row r="44695" spans="22:26">
      <c r="V44695" s="288"/>
      <c r="W44695" s="287"/>
      <c r="Z44695" s="289"/>
    </row>
    <row r="44696" spans="22:26">
      <c r="V44696" s="288"/>
      <c r="W44696" s="287"/>
      <c r="Z44696" s="289"/>
    </row>
    <row r="44697" spans="22:26">
      <c r="V44697" s="288"/>
      <c r="W44697" s="287"/>
      <c r="Z44697" s="289"/>
    </row>
    <row r="44698" spans="22:26">
      <c r="V44698" s="288"/>
      <c r="W44698" s="287"/>
      <c r="Z44698" s="289"/>
    </row>
    <row r="44699" spans="22:26">
      <c r="V44699" s="288"/>
      <c r="W44699" s="287"/>
      <c r="Z44699" s="289"/>
    </row>
    <row r="44700" spans="22:26">
      <c r="V44700" s="288"/>
      <c r="W44700" s="287"/>
      <c r="Z44700" s="289"/>
    </row>
    <row r="44701" spans="22:26">
      <c r="V44701" s="288"/>
      <c r="W44701" s="287"/>
      <c r="Z44701" s="289"/>
    </row>
    <row r="44702" spans="22:26">
      <c r="V44702" s="288"/>
      <c r="W44702" s="287"/>
      <c r="Z44702" s="289"/>
    </row>
    <row r="44703" spans="22:26">
      <c r="V44703" s="288"/>
      <c r="W44703" s="287"/>
      <c r="Z44703" s="289"/>
    </row>
    <row r="44704" spans="22:26">
      <c r="V44704" s="288"/>
      <c r="W44704" s="287"/>
      <c r="Z44704" s="289"/>
    </row>
    <row r="44705" spans="22:26">
      <c r="V44705" s="288"/>
      <c r="W44705" s="287"/>
      <c r="Z44705" s="289"/>
    </row>
    <row r="44706" spans="22:26">
      <c r="V44706" s="288"/>
      <c r="W44706" s="287"/>
      <c r="Z44706" s="289"/>
    </row>
    <row r="44707" spans="22:26">
      <c r="V44707" s="288"/>
      <c r="W44707" s="287"/>
      <c r="Z44707" s="289"/>
    </row>
    <row r="44708" spans="22:26">
      <c r="V44708" s="288"/>
      <c r="W44708" s="287"/>
      <c r="Z44708" s="289"/>
    </row>
    <row r="44709" spans="22:26">
      <c r="V44709" s="288"/>
      <c r="W44709" s="287"/>
      <c r="Z44709" s="289"/>
    </row>
    <row r="44710" spans="22:26">
      <c r="V44710" s="288"/>
      <c r="W44710" s="287"/>
      <c r="Z44710" s="289"/>
    </row>
    <row r="44711" spans="22:26">
      <c r="V44711" s="288"/>
      <c r="W44711" s="287"/>
      <c r="Z44711" s="289"/>
    </row>
    <row r="44712" spans="22:26">
      <c r="V44712" s="288"/>
      <c r="W44712" s="287"/>
      <c r="Z44712" s="289"/>
    </row>
    <row r="44713" spans="22:26">
      <c r="V44713" s="288"/>
      <c r="W44713" s="287"/>
      <c r="Z44713" s="289"/>
    </row>
    <row r="44714" spans="22:26">
      <c r="V44714" s="288"/>
      <c r="W44714" s="287"/>
      <c r="Z44714" s="289"/>
    </row>
    <row r="44715" spans="22:26">
      <c r="V44715" s="288"/>
      <c r="W44715" s="287"/>
      <c r="Z44715" s="289"/>
    </row>
    <row r="44716" spans="22:26">
      <c r="V44716" s="288"/>
      <c r="W44716" s="287"/>
      <c r="Z44716" s="289"/>
    </row>
    <row r="44717" spans="22:26">
      <c r="V44717" s="288"/>
      <c r="W44717" s="287"/>
      <c r="Z44717" s="289"/>
    </row>
    <row r="44718" spans="22:26">
      <c r="V44718" s="288"/>
      <c r="W44718" s="287"/>
      <c r="Z44718" s="289"/>
    </row>
    <row r="44719" spans="22:26">
      <c r="V44719" s="288"/>
      <c r="W44719" s="287"/>
      <c r="Z44719" s="289"/>
    </row>
    <row r="44720" spans="22:26">
      <c r="V44720" s="288"/>
      <c r="W44720" s="287"/>
      <c r="Z44720" s="289"/>
    </row>
    <row r="44721" spans="22:26">
      <c r="V44721" s="288"/>
      <c r="W44721" s="287"/>
      <c r="Z44721" s="289"/>
    </row>
    <row r="44722" spans="22:26">
      <c r="V44722" s="288"/>
      <c r="W44722" s="287"/>
      <c r="Z44722" s="289"/>
    </row>
    <row r="44723" spans="22:26">
      <c r="V44723" s="288"/>
      <c r="W44723" s="287"/>
      <c r="Z44723" s="289"/>
    </row>
    <row r="44724" spans="22:26">
      <c r="V44724" s="288"/>
      <c r="W44724" s="287"/>
      <c r="Z44724" s="289"/>
    </row>
    <row r="44725" spans="22:26">
      <c r="V44725" s="288"/>
      <c r="W44725" s="287"/>
      <c r="Z44725" s="289"/>
    </row>
    <row r="44726" spans="22:26">
      <c r="V44726" s="288"/>
      <c r="W44726" s="287"/>
      <c r="Z44726" s="289"/>
    </row>
    <row r="44727" spans="22:26">
      <c r="V44727" s="288"/>
      <c r="W44727" s="287"/>
      <c r="Z44727" s="289"/>
    </row>
    <row r="44728" spans="22:26">
      <c r="V44728" s="288"/>
      <c r="W44728" s="287"/>
      <c r="Z44728" s="289"/>
    </row>
    <row r="44729" spans="22:26">
      <c r="V44729" s="288"/>
      <c r="W44729" s="287"/>
      <c r="Z44729" s="289"/>
    </row>
    <row r="44730" spans="22:26">
      <c r="V44730" s="288"/>
      <c r="W44730" s="287"/>
      <c r="Z44730" s="289"/>
    </row>
    <row r="44731" spans="22:26">
      <c r="V44731" s="288"/>
      <c r="W44731" s="287"/>
      <c r="Z44731" s="289"/>
    </row>
    <row r="44732" spans="22:26">
      <c r="V44732" s="288"/>
      <c r="W44732" s="287"/>
      <c r="Z44732" s="289"/>
    </row>
    <row r="44733" spans="22:26">
      <c r="V44733" s="288"/>
      <c r="W44733" s="287"/>
      <c r="Z44733" s="289"/>
    </row>
    <row r="44734" spans="22:26">
      <c r="V44734" s="288"/>
      <c r="W44734" s="287"/>
      <c r="Z44734" s="289"/>
    </row>
    <row r="44735" spans="22:26">
      <c r="V44735" s="288"/>
      <c r="W44735" s="287"/>
      <c r="Z44735" s="289"/>
    </row>
    <row r="44736" spans="22:26">
      <c r="V44736" s="288"/>
      <c r="W44736" s="287"/>
      <c r="Z44736" s="289"/>
    </row>
    <row r="44737" spans="22:26">
      <c r="V44737" s="288"/>
      <c r="W44737" s="287"/>
      <c r="Z44737" s="289"/>
    </row>
    <row r="44738" spans="22:26">
      <c r="V44738" s="288"/>
      <c r="W44738" s="287"/>
      <c r="Z44738" s="289"/>
    </row>
    <row r="44739" spans="22:26">
      <c r="V44739" s="288"/>
      <c r="W44739" s="287"/>
      <c r="Z44739" s="289"/>
    </row>
    <row r="44740" spans="22:26">
      <c r="V44740" s="288"/>
      <c r="W44740" s="287"/>
      <c r="Z44740" s="289"/>
    </row>
    <row r="44741" spans="22:26">
      <c r="V44741" s="288"/>
      <c r="W44741" s="287"/>
      <c r="Z44741" s="289"/>
    </row>
    <row r="44742" spans="22:26">
      <c r="V44742" s="288"/>
      <c r="W44742" s="287"/>
      <c r="Z44742" s="289"/>
    </row>
    <row r="44743" spans="22:26">
      <c r="V44743" s="288"/>
      <c r="W44743" s="287"/>
      <c r="Z44743" s="289"/>
    </row>
    <row r="44744" spans="22:26">
      <c r="V44744" s="288"/>
      <c r="W44744" s="287"/>
      <c r="Z44744" s="289"/>
    </row>
    <row r="44745" spans="22:26">
      <c r="V44745" s="288"/>
      <c r="W44745" s="287"/>
      <c r="Z44745" s="289"/>
    </row>
    <row r="44746" spans="22:26">
      <c r="V44746" s="288"/>
      <c r="W44746" s="287"/>
      <c r="Z44746" s="289"/>
    </row>
    <row r="44747" spans="22:26">
      <c r="V44747" s="288"/>
      <c r="W44747" s="287"/>
      <c r="Z44747" s="289"/>
    </row>
    <row r="44748" spans="22:26">
      <c r="V44748" s="288"/>
      <c r="W44748" s="287"/>
      <c r="Z44748" s="289"/>
    </row>
    <row r="44749" spans="22:26">
      <c r="V44749" s="288"/>
      <c r="W44749" s="287"/>
      <c r="Z44749" s="289"/>
    </row>
    <row r="44750" spans="22:26">
      <c r="V44750" s="288"/>
      <c r="W44750" s="287"/>
      <c r="Z44750" s="289"/>
    </row>
    <row r="44751" spans="22:26">
      <c r="V44751" s="288"/>
      <c r="W44751" s="287"/>
      <c r="Z44751" s="289"/>
    </row>
    <row r="44752" spans="22:26">
      <c r="V44752" s="288"/>
      <c r="W44752" s="287"/>
      <c r="Z44752" s="289"/>
    </row>
    <row r="44753" spans="22:26">
      <c r="V44753" s="288"/>
      <c r="W44753" s="287"/>
      <c r="Z44753" s="289"/>
    </row>
    <row r="44754" spans="22:26">
      <c r="V44754" s="288"/>
      <c r="W44754" s="287"/>
      <c r="Z44754" s="289"/>
    </row>
    <row r="44755" spans="22:26">
      <c r="V44755" s="288"/>
      <c r="W44755" s="287"/>
      <c r="Z44755" s="289"/>
    </row>
    <row r="44756" spans="22:26">
      <c r="V44756" s="288"/>
      <c r="W44756" s="287"/>
      <c r="Z44756" s="289"/>
    </row>
    <row r="44757" spans="22:26">
      <c r="V44757" s="288"/>
      <c r="W44757" s="287"/>
      <c r="Z44757" s="289"/>
    </row>
    <row r="44758" spans="22:26">
      <c r="V44758" s="288"/>
      <c r="W44758" s="287"/>
      <c r="Z44758" s="289"/>
    </row>
    <row r="44759" spans="22:26">
      <c r="V44759" s="288"/>
      <c r="W44759" s="287"/>
      <c r="Z44759" s="289"/>
    </row>
    <row r="44760" spans="22:26">
      <c r="V44760" s="288"/>
      <c r="W44760" s="287"/>
      <c r="Z44760" s="289"/>
    </row>
    <row r="44761" spans="22:26">
      <c r="V44761" s="288"/>
      <c r="W44761" s="287"/>
      <c r="Z44761" s="289"/>
    </row>
    <row r="44762" spans="22:26">
      <c r="V44762" s="288"/>
      <c r="W44762" s="287"/>
      <c r="Z44762" s="289"/>
    </row>
    <row r="44763" spans="22:26">
      <c r="V44763" s="288"/>
      <c r="W44763" s="287"/>
      <c r="Z44763" s="289"/>
    </row>
    <row r="44764" spans="22:26">
      <c r="V44764" s="288"/>
      <c r="W44764" s="287"/>
      <c r="Z44764" s="289"/>
    </row>
    <row r="44765" spans="22:26">
      <c r="V44765" s="288"/>
      <c r="W44765" s="287"/>
      <c r="Z44765" s="289"/>
    </row>
    <row r="44766" spans="22:26">
      <c r="V44766" s="288"/>
      <c r="W44766" s="287"/>
      <c r="Z44766" s="289"/>
    </row>
    <row r="44767" spans="22:26">
      <c r="V44767" s="288"/>
      <c r="W44767" s="287"/>
      <c r="Z44767" s="289"/>
    </row>
    <row r="44768" spans="22:26">
      <c r="V44768" s="288"/>
      <c r="W44768" s="287"/>
      <c r="Z44768" s="289"/>
    </row>
    <row r="44769" spans="22:26">
      <c r="V44769" s="288"/>
      <c r="W44769" s="287"/>
      <c r="Z44769" s="289"/>
    </row>
    <row r="44770" spans="22:26">
      <c r="V44770" s="288"/>
      <c r="W44770" s="287"/>
      <c r="Z44770" s="289"/>
    </row>
    <row r="44771" spans="22:26">
      <c r="V44771" s="288"/>
      <c r="W44771" s="287"/>
      <c r="Z44771" s="289"/>
    </row>
    <row r="44772" spans="22:26">
      <c r="V44772" s="288"/>
      <c r="W44772" s="287"/>
      <c r="Z44772" s="289"/>
    </row>
    <row r="44773" spans="22:26">
      <c r="V44773" s="288"/>
      <c r="W44773" s="287"/>
      <c r="Z44773" s="289"/>
    </row>
    <row r="44774" spans="22:26">
      <c r="V44774" s="288"/>
      <c r="W44774" s="287"/>
      <c r="Z44774" s="289"/>
    </row>
    <row r="44775" spans="22:26">
      <c r="V44775" s="288"/>
      <c r="W44775" s="287"/>
      <c r="Z44775" s="289"/>
    </row>
    <row r="44776" spans="22:26">
      <c r="V44776" s="288"/>
      <c r="W44776" s="287"/>
      <c r="Z44776" s="289"/>
    </row>
    <row r="44777" spans="22:26">
      <c r="V44777" s="288"/>
      <c r="W44777" s="287"/>
      <c r="Z44777" s="289"/>
    </row>
    <row r="44778" spans="22:26">
      <c r="V44778" s="288"/>
      <c r="W44778" s="287"/>
      <c r="Z44778" s="289"/>
    </row>
    <row r="44779" spans="22:26">
      <c r="V44779" s="288"/>
      <c r="W44779" s="287"/>
      <c r="Z44779" s="289"/>
    </row>
    <row r="44780" spans="22:26">
      <c r="V44780" s="288"/>
      <c r="W44780" s="287"/>
      <c r="Z44780" s="289"/>
    </row>
    <row r="44781" spans="22:26">
      <c r="V44781" s="288"/>
      <c r="W44781" s="287"/>
      <c r="Z44781" s="289"/>
    </row>
    <row r="44782" spans="22:26">
      <c r="V44782" s="288"/>
      <c r="W44782" s="287"/>
      <c r="Z44782" s="289"/>
    </row>
    <row r="44783" spans="22:26">
      <c r="V44783" s="288"/>
      <c r="W44783" s="287"/>
      <c r="Z44783" s="289"/>
    </row>
    <row r="44784" spans="22:26">
      <c r="V44784" s="288"/>
      <c r="W44784" s="287"/>
      <c r="Z44784" s="289"/>
    </row>
    <row r="44785" spans="22:26">
      <c r="V44785" s="288"/>
      <c r="W44785" s="287"/>
      <c r="Z44785" s="289"/>
    </row>
    <row r="44786" spans="22:26">
      <c r="V44786" s="288"/>
      <c r="W44786" s="287"/>
      <c r="Z44786" s="289"/>
    </row>
    <row r="44787" spans="22:26">
      <c r="V44787" s="288"/>
      <c r="W44787" s="287"/>
      <c r="Z44787" s="289"/>
    </row>
    <row r="44788" spans="22:26">
      <c r="V44788" s="288"/>
      <c r="W44788" s="287"/>
      <c r="Z44788" s="289"/>
    </row>
    <row r="44789" spans="22:26">
      <c r="V44789" s="288"/>
      <c r="W44789" s="287"/>
      <c r="Z44789" s="289"/>
    </row>
    <row r="44790" spans="22:26">
      <c r="V44790" s="288"/>
      <c r="W44790" s="287"/>
      <c r="Z44790" s="289"/>
    </row>
    <row r="44791" spans="22:26">
      <c r="V44791" s="288"/>
      <c r="W44791" s="287"/>
      <c r="Z44791" s="289"/>
    </row>
    <row r="44792" spans="22:26">
      <c r="V44792" s="288"/>
      <c r="W44792" s="287"/>
      <c r="Z44792" s="289"/>
    </row>
    <row r="44793" spans="22:26">
      <c r="V44793" s="288"/>
      <c r="W44793" s="287"/>
      <c r="Z44793" s="289"/>
    </row>
    <row r="44794" spans="22:26">
      <c r="V44794" s="288"/>
      <c r="W44794" s="287"/>
      <c r="Z44794" s="289"/>
    </row>
    <row r="44795" spans="22:26">
      <c r="V44795" s="288"/>
      <c r="W44795" s="287"/>
      <c r="Z44795" s="289"/>
    </row>
    <row r="44796" spans="22:26">
      <c r="V44796" s="288"/>
      <c r="W44796" s="287"/>
      <c r="Z44796" s="289"/>
    </row>
    <row r="44797" spans="22:26">
      <c r="V44797" s="288"/>
      <c r="W44797" s="287"/>
      <c r="Z44797" s="289"/>
    </row>
    <row r="44798" spans="22:26">
      <c r="V44798" s="288"/>
      <c r="W44798" s="287"/>
      <c r="Z44798" s="289"/>
    </row>
    <row r="44799" spans="22:26">
      <c r="V44799" s="288"/>
      <c r="W44799" s="287"/>
      <c r="Z44799" s="289"/>
    </row>
    <row r="44800" spans="22:26">
      <c r="V44800" s="288"/>
      <c r="W44800" s="287"/>
      <c r="Z44800" s="289"/>
    </row>
    <row r="44801" spans="22:26">
      <c r="V44801" s="288"/>
      <c r="W44801" s="287"/>
      <c r="Z44801" s="289"/>
    </row>
    <row r="44802" spans="22:26">
      <c r="V44802" s="288"/>
      <c r="W44802" s="287"/>
      <c r="Z44802" s="289"/>
    </row>
    <row r="44803" spans="22:26">
      <c r="V44803" s="288"/>
      <c r="W44803" s="287"/>
      <c r="Z44803" s="289"/>
    </row>
    <row r="44804" spans="22:26">
      <c r="V44804" s="288"/>
      <c r="W44804" s="287"/>
      <c r="Z44804" s="289"/>
    </row>
    <row r="44805" spans="22:26">
      <c r="V44805" s="288"/>
      <c r="W44805" s="287"/>
      <c r="Z44805" s="289"/>
    </row>
    <row r="44806" spans="22:26">
      <c r="V44806" s="288"/>
      <c r="W44806" s="287"/>
      <c r="Z44806" s="289"/>
    </row>
    <row r="44807" spans="22:26">
      <c r="V44807" s="288"/>
      <c r="W44807" s="287"/>
      <c r="Z44807" s="289"/>
    </row>
    <row r="44808" spans="22:26">
      <c r="V44808" s="288"/>
      <c r="W44808" s="287"/>
      <c r="Z44808" s="289"/>
    </row>
    <row r="44809" spans="22:26">
      <c r="V44809" s="288"/>
      <c r="W44809" s="287"/>
      <c r="Z44809" s="289"/>
    </row>
    <row r="44810" spans="22:26">
      <c r="V44810" s="288"/>
      <c r="W44810" s="287"/>
      <c r="Z44810" s="289"/>
    </row>
    <row r="44811" spans="22:26">
      <c r="V44811" s="288"/>
      <c r="W44811" s="287"/>
      <c r="Z44811" s="289"/>
    </row>
    <row r="44812" spans="22:26">
      <c r="V44812" s="288"/>
      <c r="W44812" s="287"/>
      <c r="Z44812" s="289"/>
    </row>
    <row r="44813" spans="22:26">
      <c r="V44813" s="288"/>
      <c r="W44813" s="287"/>
      <c r="Z44813" s="289"/>
    </row>
    <row r="44814" spans="22:26">
      <c r="V44814" s="288"/>
      <c r="W44814" s="287"/>
      <c r="Z44814" s="289"/>
    </row>
    <row r="44815" spans="22:26">
      <c r="V44815" s="288"/>
      <c r="W44815" s="287"/>
      <c r="Z44815" s="289"/>
    </row>
    <row r="44816" spans="22:26">
      <c r="V44816" s="288"/>
      <c r="W44816" s="287"/>
      <c r="Z44816" s="289"/>
    </row>
    <row r="44817" spans="22:26">
      <c r="V44817" s="288"/>
      <c r="W44817" s="287"/>
      <c r="Z44817" s="289"/>
    </row>
    <row r="44818" spans="22:26">
      <c r="V44818" s="288"/>
      <c r="W44818" s="287"/>
      <c r="Z44818" s="289"/>
    </row>
    <row r="44819" spans="22:26">
      <c r="V44819" s="288"/>
      <c r="W44819" s="287"/>
      <c r="Z44819" s="289"/>
    </row>
    <row r="44820" spans="22:26">
      <c r="V44820" s="288"/>
      <c r="W44820" s="287"/>
      <c r="Z44820" s="289"/>
    </row>
    <row r="44821" spans="22:26">
      <c r="V44821" s="288"/>
      <c r="W44821" s="287"/>
      <c r="Z44821" s="289"/>
    </row>
    <row r="44822" spans="22:26">
      <c r="V44822" s="288"/>
      <c r="W44822" s="287"/>
      <c r="Z44822" s="289"/>
    </row>
    <row r="44823" spans="22:26">
      <c r="V44823" s="288"/>
      <c r="W44823" s="287"/>
      <c r="Z44823" s="289"/>
    </row>
    <row r="44824" spans="22:26">
      <c r="V44824" s="288"/>
      <c r="W44824" s="287"/>
      <c r="Z44824" s="289"/>
    </row>
    <row r="44825" spans="22:26">
      <c r="V44825" s="288"/>
      <c r="W44825" s="287"/>
      <c r="Z44825" s="289"/>
    </row>
    <row r="44826" spans="22:26">
      <c r="V44826" s="288"/>
      <c r="W44826" s="287"/>
      <c r="Z44826" s="289"/>
    </row>
    <row r="44827" spans="22:26">
      <c r="V44827" s="288"/>
      <c r="W44827" s="287"/>
      <c r="Z44827" s="289"/>
    </row>
    <row r="44828" spans="22:26">
      <c r="V44828" s="288"/>
      <c r="W44828" s="287"/>
      <c r="Z44828" s="289"/>
    </row>
    <row r="44829" spans="22:26">
      <c r="V44829" s="288"/>
      <c r="W44829" s="287"/>
      <c r="Z44829" s="289"/>
    </row>
    <row r="44830" spans="22:26">
      <c r="V44830" s="288"/>
      <c r="W44830" s="287"/>
      <c r="Z44830" s="289"/>
    </row>
    <row r="44831" spans="22:26">
      <c r="V44831" s="288"/>
      <c r="W44831" s="287"/>
      <c r="Z44831" s="289"/>
    </row>
    <row r="44832" spans="22:26">
      <c r="V44832" s="288"/>
      <c r="W44832" s="287"/>
      <c r="Z44832" s="289"/>
    </row>
    <row r="44833" spans="22:26">
      <c r="V44833" s="288"/>
      <c r="W44833" s="287"/>
      <c r="Z44833" s="289"/>
    </row>
    <row r="44834" spans="22:26">
      <c r="V44834" s="288"/>
      <c r="W44834" s="287"/>
      <c r="Z44834" s="289"/>
    </row>
    <row r="44835" spans="22:26">
      <c r="V44835" s="288"/>
      <c r="W44835" s="287"/>
      <c r="Z44835" s="289"/>
    </row>
    <row r="44836" spans="22:26">
      <c r="V44836" s="288"/>
      <c r="W44836" s="287"/>
      <c r="Z44836" s="289"/>
    </row>
    <row r="44837" spans="22:26">
      <c r="V44837" s="288"/>
      <c r="W44837" s="287"/>
      <c r="Z44837" s="289"/>
    </row>
    <row r="44838" spans="22:26">
      <c r="V44838" s="288"/>
      <c r="W44838" s="287"/>
      <c r="Z44838" s="289"/>
    </row>
    <row r="44839" spans="22:26">
      <c r="V44839" s="288"/>
      <c r="W44839" s="287"/>
      <c r="Z44839" s="289"/>
    </row>
    <row r="44840" spans="22:26">
      <c r="V44840" s="288"/>
      <c r="W44840" s="287"/>
      <c r="Z44840" s="289"/>
    </row>
    <row r="44841" spans="22:26">
      <c r="V44841" s="288"/>
      <c r="W44841" s="287"/>
      <c r="Z44841" s="289"/>
    </row>
    <row r="44842" spans="22:26">
      <c r="V44842" s="288"/>
      <c r="W44842" s="287"/>
      <c r="Z44842" s="289"/>
    </row>
    <row r="44843" spans="22:26">
      <c r="V44843" s="288"/>
      <c r="W44843" s="287"/>
      <c r="Z44843" s="289"/>
    </row>
    <row r="44844" spans="22:26">
      <c r="V44844" s="288"/>
      <c r="W44844" s="287"/>
      <c r="Z44844" s="289"/>
    </row>
    <row r="44845" spans="22:26">
      <c r="V44845" s="288"/>
      <c r="W44845" s="287"/>
      <c r="Z44845" s="289"/>
    </row>
    <row r="44846" spans="22:26">
      <c r="V44846" s="288"/>
      <c r="W44846" s="287"/>
      <c r="Z44846" s="289"/>
    </row>
    <row r="44847" spans="22:26">
      <c r="V44847" s="288"/>
      <c r="W44847" s="287"/>
      <c r="Z44847" s="289"/>
    </row>
    <row r="44848" spans="22:26">
      <c r="V44848" s="288"/>
      <c r="W44848" s="287"/>
      <c r="Z44848" s="289"/>
    </row>
    <row r="44849" spans="22:26">
      <c r="V44849" s="288"/>
      <c r="W44849" s="287"/>
      <c r="Z44849" s="289"/>
    </row>
    <row r="44850" spans="22:26">
      <c r="V44850" s="288"/>
      <c r="W44850" s="287"/>
      <c r="Z44850" s="289"/>
    </row>
    <row r="44851" spans="22:26">
      <c r="V44851" s="288"/>
      <c r="W44851" s="287"/>
      <c r="Z44851" s="289"/>
    </row>
    <row r="44852" spans="22:26">
      <c r="V44852" s="288"/>
      <c r="W44852" s="287"/>
      <c r="Z44852" s="289"/>
    </row>
    <row r="44853" spans="22:26">
      <c r="V44853" s="288"/>
      <c r="W44853" s="287"/>
      <c r="Z44853" s="289"/>
    </row>
    <row r="44854" spans="22:26">
      <c r="V44854" s="288"/>
      <c r="W44854" s="287"/>
      <c r="Z44854" s="289"/>
    </row>
    <row r="44855" spans="22:26">
      <c r="V44855" s="288"/>
      <c r="W44855" s="287"/>
      <c r="Z44855" s="289"/>
    </row>
    <row r="44856" spans="22:26">
      <c r="V44856" s="288"/>
      <c r="W44856" s="287"/>
      <c r="Z44856" s="289"/>
    </row>
    <row r="44857" spans="22:26">
      <c r="V44857" s="288"/>
      <c r="W44857" s="287"/>
      <c r="Z44857" s="289"/>
    </row>
    <row r="44858" spans="22:26">
      <c r="V44858" s="288"/>
      <c r="W44858" s="287"/>
      <c r="Z44858" s="289"/>
    </row>
    <row r="44859" spans="22:26">
      <c r="V44859" s="288"/>
      <c r="W44859" s="287"/>
      <c r="Z44859" s="289"/>
    </row>
    <row r="44860" spans="22:26">
      <c r="V44860" s="288"/>
      <c r="W44860" s="287"/>
      <c r="Z44860" s="289"/>
    </row>
    <row r="44861" spans="22:26">
      <c r="V44861" s="288"/>
      <c r="W44861" s="287"/>
      <c r="Z44861" s="289"/>
    </row>
    <row r="44862" spans="22:26">
      <c r="V44862" s="288"/>
      <c r="W44862" s="287"/>
      <c r="Z44862" s="289"/>
    </row>
    <row r="44863" spans="22:26">
      <c r="V44863" s="288"/>
      <c r="W44863" s="287"/>
      <c r="Z44863" s="289"/>
    </row>
    <row r="44864" spans="22:26">
      <c r="V44864" s="288"/>
      <c r="W44864" s="287"/>
      <c r="Z44864" s="289"/>
    </row>
    <row r="44865" spans="22:26">
      <c r="V44865" s="288"/>
      <c r="W44865" s="287"/>
      <c r="Z44865" s="289"/>
    </row>
    <row r="44866" spans="22:26">
      <c r="V44866" s="288"/>
      <c r="W44866" s="287"/>
      <c r="Z44866" s="289"/>
    </row>
    <row r="44867" spans="22:26">
      <c r="V44867" s="288"/>
      <c r="W44867" s="287"/>
      <c r="Z44867" s="289"/>
    </row>
    <row r="44868" spans="22:26">
      <c r="V44868" s="288"/>
      <c r="W44868" s="287"/>
      <c r="Z44868" s="289"/>
    </row>
    <row r="44869" spans="22:26">
      <c r="V44869" s="288"/>
      <c r="W44869" s="287"/>
      <c r="Z44869" s="289"/>
    </row>
    <row r="44870" spans="22:26">
      <c r="V44870" s="288"/>
      <c r="W44870" s="287"/>
      <c r="Z44870" s="289"/>
    </row>
    <row r="44871" spans="22:26">
      <c r="V44871" s="288"/>
      <c r="W44871" s="287"/>
      <c r="Z44871" s="289"/>
    </row>
    <row r="44872" spans="22:26">
      <c r="V44872" s="288"/>
      <c r="W44872" s="287"/>
      <c r="Z44872" s="289"/>
    </row>
    <row r="44873" spans="22:26">
      <c r="V44873" s="288"/>
      <c r="W44873" s="287"/>
      <c r="Z44873" s="289"/>
    </row>
    <row r="44874" spans="22:26">
      <c r="V44874" s="288"/>
      <c r="W44874" s="287"/>
      <c r="Z44874" s="289"/>
    </row>
    <row r="44875" spans="22:26">
      <c r="V44875" s="288"/>
      <c r="W44875" s="287"/>
      <c r="Z44875" s="289"/>
    </row>
    <row r="44876" spans="22:26">
      <c r="V44876" s="288"/>
      <c r="W44876" s="287"/>
      <c r="Z44876" s="289"/>
    </row>
    <row r="44877" spans="22:26">
      <c r="V44877" s="288"/>
      <c r="W44877" s="287"/>
      <c r="Z44877" s="289"/>
    </row>
    <row r="44878" spans="22:26">
      <c r="V44878" s="288"/>
      <c r="W44878" s="287"/>
      <c r="Z44878" s="289"/>
    </row>
    <row r="44879" spans="22:26">
      <c r="V44879" s="288"/>
      <c r="W44879" s="287"/>
      <c r="Z44879" s="289"/>
    </row>
    <row r="44880" spans="22:26">
      <c r="V44880" s="288"/>
      <c r="W44880" s="287"/>
      <c r="Z44880" s="289"/>
    </row>
    <row r="44881" spans="22:26">
      <c r="V44881" s="288"/>
      <c r="W44881" s="287"/>
      <c r="Z44881" s="289"/>
    </row>
    <row r="44882" spans="22:26">
      <c r="V44882" s="288"/>
      <c r="W44882" s="287"/>
      <c r="Z44882" s="289"/>
    </row>
    <row r="44883" spans="22:26">
      <c r="V44883" s="288"/>
      <c r="W44883" s="287"/>
      <c r="Z44883" s="289"/>
    </row>
    <row r="44884" spans="22:26">
      <c r="V44884" s="288"/>
      <c r="W44884" s="287"/>
      <c r="Z44884" s="289"/>
    </row>
    <row r="44885" spans="22:26">
      <c r="V44885" s="288"/>
      <c r="W44885" s="287"/>
      <c r="Z44885" s="289"/>
    </row>
    <row r="44886" spans="22:26">
      <c r="V44886" s="288"/>
      <c r="W44886" s="287"/>
      <c r="Z44886" s="289"/>
    </row>
    <row r="44887" spans="22:26">
      <c r="V44887" s="288"/>
      <c r="W44887" s="287"/>
      <c r="Z44887" s="289"/>
    </row>
    <row r="44888" spans="22:26">
      <c r="V44888" s="288"/>
      <c r="W44888" s="287"/>
      <c r="Z44888" s="289"/>
    </row>
    <row r="44889" spans="22:26">
      <c r="V44889" s="288"/>
      <c r="W44889" s="287"/>
      <c r="Z44889" s="289"/>
    </row>
    <row r="44890" spans="22:26">
      <c r="V44890" s="288"/>
      <c r="W44890" s="287"/>
      <c r="Z44890" s="289"/>
    </row>
    <row r="44891" spans="22:26">
      <c r="V44891" s="288"/>
      <c r="W44891" s="287"/>
      <c r="Z44891" s="289"/>
    </row>
    <row r="44892" spans="22:26">
      <c r="V44892" s="288"/>
      <c r="W44892" s="287"/>
      <c r="Z44892" s="289"/>
    </row>
    <row r="44893" spans="22:26">
      <c r="V44893" s="288"/>
      <c r="W44893" s="287"/>
      <c r="Z44893" s="289"/>
    </row>
    <row r="44894" spans="22:26">
      <c r="V44894" s="288"/>
      <c r="W44894" s="287"/>
      <c r="Z44894" s="289"/>
    </row>
    <row r="44895" spans="22:26">
      <c r="V44895" s="288"/>
      <c r="W44895" s="287"/>
      <c r="Z44895" s="289"/>
    </row>
    <row r="44896" spans="22:26">
      <c r="V44896" s="288"/>
      <c r="W44896" s="287"/>
      <c r="Z44896" s="289"/>
    </row>
    <row r="44897" spans="22:26">
      <c r="V44897" s="288"/>
      <c r="W44897" s="287"/>
      <c r="Z44897" s="289"/>
    </row>
    <row r="44898" spans="22:26">
      <c r="V44898" s="288"/>
      <c r="W44898" s="287"/>
      <c r="Z44898" s="289"/>
    </row>
    <row r="44899" spans="22:26">
      <c r="V44899" s="288"/>
      <c r="W44899" s="287"/>
      <c r="Z44899" s="289"/>
    </row>
    <row r="44900" spans="22:26">
      <c r="V44900" s="288"/>
      <c r="W44900" s="287"/>
      <c r="Z44900" s="289"/>
    </row>
    <row r="44901" spans="22:26">
      <c r="V44901" s="288"/>
      <c r="W44901" s="287"/>
      <c r="Z44901" s="289"/>
    </row>
    <row r="44902" spans="22:26">
      <c r="V44902" s="288"/>
      <c r="W44902" s="287"/>
      <c r="Z44902" s="289"/>
    </row>
    <row r="44903" spans="22:26">
      <c r="V44903" s="288"/>
      <c r="W44903" s="287"/>
      <c r="Z44903" s="289"/>
    </row>
    <row r="44904" spans="22:26">
      <c r="V44904" s="288"/>
      <c r="W44904" s="287"/>
      <c r="Z44904" s="289"/>
    </row>
    <row r="44905" spans="22:26">
      <c r="V44905" s="288"/>
      <c r="W44905" s="287"/>
      <c r="Z44905" s="289"/>
    </row>
    <row r="44906" spans="22:26">
      <c r="V44906" s="288"/>
      <c r="W44906" s="287"/>
      <c r="Z44906" s="289"/>
    </row>
    <row r="44907" spans="22:26">
      <c r="V44907" s="288"/>
      <c r="W44907" s="287"/>
      <c r="Z44907" s="289"/>
    </row>
    <row r="44908" spans="22:26">
      <c r="V44908" s="288"/>
      <c r="W44908" s="287"/>
      <c r="Z44908" s="289"/>
    </row>
    <row r="44909" spans="22:26">
      <c r="V44909" s="288"/>
      <c r="W44909" s="287"/>
      <c r="Z44909" s="289"/>
    </row>
    <row r="44910" spans="22:26">
      <c r="V44910" s="288"/>
      <c r="W44910" s="287"/>
      <c r="Z44910" s="289"/>
    </row>
    <row r="44911" spans="22:26">
      <c r="V44911" s="288"/>
      <c r="W44911" s="287"/>
      <c r="Z44911" s="289"/>
    </row>
    <row r="44912" spans="22:26">
      <c r="V44912" s="288"/>
      <c r="W44912" s="287"/>
      <c r="Z44912" s="289"/>
    </row>
    <row r="44913" spans="22:26">
      <c r="V44913" s="288"/>
      <c r="W44913" s="287"/>
      <c r="Z44913" s="289"/>
    </row>
    <row r="44914" spans="22:26">
      <c r="V44914" s="288"/>
      <c r="W44914" s="287"/>
      <c r="Z44914" s="289"/>
    </row>
    <row r="44915" spans="22:26">
      <c r="V44915" s="288"/>
      <c r="W44915" s="287"/>
      <c r="Z44915" s="289"/>
    </row>
    <row r="44916" spans="22:26">
      <c r="V44916" s="288"/>
      <c r="W44916" s="287"/>
      <c r="Z44916" s="289"/>
    </row>
    <row r="44917" spans="22:26">
      <c r="V44917" s="288"/>
      <c r="W44917" s="287"/>
      <c r="Z44917" s="289"/>
    </row>
    <row r="44918" spans="22:26">
      <c r="V44918" s="288"/>
      <c r="W44918" s="287"/>
      <c r="Z44918" s="289"/>
    </row>
    <row r="44919" spans="22:26">
      <c r="V44919" s="288"/>
      <c r="W44919" s="287"/>
      <c r="Z44919" s="289"/>
    </row>
    <row r="44920" spans="22:26">
      <c r="V44920" s="288"/>
      <c r="W44920" s="287"/>
      <c r="Z44920" s="289"/>
    </row>
    <row r="44921" spans="22:26">
      <c r="V44921" s="288"/>
      <c r="W44921" s="287"/>
      <c r="Z44921" s="289"/>
    </row>
    <row r="44922" spans="22:26">
      <c r="V44922" s="288"/>
      <c r="W44922" s="287"/>
      <c r="Z44922" s="289"/>
    </row>
    <row r="44923" spans="22:26">
      <c r="V44923" s="288"/>
      <c r="W44923" s="287"/>
      <c r="Z44923" s="289"/>
    </row>
    <row r="44924" spans="22:26">
      <c r="V44924" s="288"/>
      <c r="W44924" s="287"/>
      <c r="Z44924" s="289"/>
    </row>
    <row r="44925" spans="22:26">
      <c r="V44925" s="288"/>
      <c r="W44925" s="287"/>
      <c r="Z44925" s="289"/>
    </row>
    <row r="44926" spans="22:26">
      <c r="V44926" s="288"/>
      <c r="W44926" s="287"/>
      <c r="Z44926" s="289"/>
    </row>
    <row r="44927" spans="22:26">
      <c r="V44927" s="288"/>
      <c r="W44927" s="287"/>
      <c r="Z44927" s="289"/>
    </row>
    <row r="44928" spans="22:26">
      <c r="V44928" s="288"/>
      <c r="W44928" s="287"/>
      <c r="Z44928" s="289"/>
    </row>
    <row r="44929" spans="22:26">
      <c r="V44929" s="288"/>
      <c r="W44929" s="287"/>
      <c r="Z44929" s="289"/>
    </row>
    <row r="44930" spans="22:26">
      <c r="V44930" s="288"/>
      <c r="W44930" s="287"/>
      <c r="Z44930" s="289"/>
    </row>
    <row r="44931" spans="22:26">
      <c r="V44931" s="288"/>
      <c r="W44931" s="287"/>
      <c r="Z44931" s="289"/>
    </row>
    <row r="44932" spans="22:26">
      <c r="V44932" s="288"/>
      <c r="W44932" s="287"/>
      <c r="Z44932" s="289"/>
    </row>
    <row r="44933" spans="22:26">
      <c r="V44933" s="288"/>
      <c r="W44933" s="287"/>
      <c r="Z44933" s="289"/>
    </row>
    <row r="44934" spans="22:26">
      <c r="V44934" s="288"/>
      <c r="W44934" s="287"/>
      <c r="Z44934" s="289"/>
    </row>
    <row r="44935" spans="22:26">
      <c r="V44935" s="288"/>
      <c r="W44935" s="287"/>
      <c r="Z44935" s="289"/>
    </row>
    <row r="44936" spans="22:26">
      <c r="V44936" s="288"/>
      <c r="W44936" s="287"/>
      <c r="Z44936" s="289"/>
    </row>
    <row r="44937" spans="22:26">
      <c r="V44937" s="288"/>
      <c r="W44937" s="287"/>
      <c r="Z44937" s="289"/>
    </row>
    <row r="44938" spans="22:26">
      <c r="V44938" s="288"/>
      <c r="W44938" s="287"/>
      <c r="Z44938" s="289"/>
    </row>
    <row r="44939" spans="22:26">
      <c r="V44939" s="288"/>
      <c r="W44939" s="287"/>
      <c r="Z44939" s="289"/>
    </row>
    <row r="44940" spans="22:26">
      <c r="V44940" s="288"/>
      <c r="W44940" s="287"/>
      <c r="Z44940" s="289"/>
    </row>
    <row r="44941" spans="22:26">
      <c r="V44941" s="288"/>
      <c r="W44941" s="287"/>
      <c r="Z44941" s="289"/>
    </row>
    <row r="44942" spans="22:26">
      <c r="V44942" s="288"/>
      <c r="W44942" s="287"/>
      <c r="Z44942" s="289"/>
    </row>
    <row r="44943" spans="22:26">
      <c r="V44943" s="288"/>
      <c r="W44943" s="287"/>
      <c r="Z44943" s="289"/>
    </row>
    <row r="44944" spans="22:26">
      <c r="V44944" s="288"/>
      <c r="W44944" s="287"/>
      <c r="Z44944" s="289"/>
    </row>
    <row r="44945" spans="22:26">
      <c r="V44945" s="288"/>
      <c r="W44945" s="287"/>
      <c r="Z44945" s="289"/>
    </row>
    <row r="44946" spans="22:26">
      <c r="V44946" s="288"/>
      <c r="W44946" s="287"/>
      <c r="Z44946" s="289"/>
    </row>
    <row r="44947" spans="22:26">
      <c r="V44947" s="288"/>
      <c r="W44947" s="287"/>
      <c r="Z44947" s="289"/>
    </row>
    <row r="44948" spans="22:26">
      <c r="V44948" s="288"/>
      <c r="W44948" s="287"/>
      <c r="Z44948" s="289"/>
    </row>
    <row r="44949" spans="22:26">
      <c r="V44949" s="288"/>
      <c r="W44949" s="287"/>
      <c r="Z44949" s="289"/>
    </row>
    <row r="44950" spans="22:26">
      <c r="V44950" s="288"/>
      <c r="W44950" s="287"/>
      <c r="Z44950" s="289"/>
    </row>
    <row r="44951" spans="22:26">
      <c r="V44951" s="288"/>
      <c r="W44951" s="287"/>
      <c r="Z44951" s="289"/>
    </row>
    <row r="44952" spans="22:26">
      <c r="V44952" s="288"/>
      <c r="W44952" s="287"/>
      <c r="Z44952" s="289"/>
    </row>
    <row r="44953" spans="22:26">
      <c r="V44953" s="288"/>
      <c r="W44953" s="287"/>
      <c r="Z44953" s="289"/>
    </row>
    <row r="44954" spans="22:26">
      <c r="V44954" s="288"/>
      <c r="W44954" s="287"/>
      <c r="Z44954" s="289"/>
    </row>
    <row r="44955" spans="22:26">
      <c r="V44955" s="288"/>
      <c r="W44955" s="287"/>
      <c r="Z44955" s="289"/>
    </row>
    <row r="44956" spans="22:26">
      <c r="V44956" s="288"/>
      <c r="W44956" s="287"/>
      <c r="Z44956" s="289"/>
    </row>
    <row r="44957" spans="22:26">
      <c r="V44957" s="288"/>
      <c r="W44957" s="287"/>
      <c r="Z44957" s="289"/>
    </row>
    <row r="44958" spans="22:26">
      <c r="V44958" s="288"/>
      <c r="W44958" s="287"/>
      <c r="Z44958" s="289"/>
    </row>
    <row r="44959" spans="22:26">
      <c r="V44959" s="288"/>
      <c r="W44959" s="287"/>
      <c r="Z44959" s="289"/>
    </row>
    <row r="44960" spans="22:26">
      <c r="V44960" s="288"/>
      <c r="W44960" s="287"/>
      <c r="Z44960" s="289"/>
    </row>
    <row r="44961" spans="22:26">
      <c r="V44961" s="288"/>
      <c r="W44961" s="287"/>
      <c r="Z44961" s="289"/>
    </row>
    <row r="44962" spans="22:26">
      <c r="V44962" s="288"/>
      <c r="W44962" s="287"/>
      <c r="Z44962" s="289"/>
    </row>
    <row r="44963" spans="22:26">
      <c r="V44963" s="288"/>
      <c r="W44963" s="287"/>
      <c r="Z44963" s="289"/>
    </row>
    <row r="44964" spans="22:26">
      <c r="V44964" s="288"/>
      <c r="W44964" s="287"/>
      <c r="Z44964" s="289"/>
    </row>
    <row r="44965" spans="22:26">
      <c r="V44965" s="288"/>
      <c r="W44965" s="287"/>
      <c r="Z44965" s="289"/>
    </row>
    <row r="44966" spans="22:26">
      <c r="V44966" s="288"/>
      <c r="W44966" s="287"/>
      <c r="Z44966" s="289"/>
    </row>
    <row r="44967" spans="22:26">
      <c r="V44967" s="288"/>
      <c r="W44967" s="287"/>
      <c r="Z44967" s="289"/>
    </row>
    <row r="44968" spans="22:26">
      <c r="V44968" s="288"/>
      <c r="W44968" s="287"/>
      <c r="Z44968" s="289"/>
    </row>
    <row r="44969" spans="22:26">
      <c r="V44969" s="288"/>
      <c r="W44969" s="287"/>
      <c r="Z44969" s="289"/>
    </row>
    <row r="44970" spans="22:26">
      <c r="V44970" s="288"/>
      <c r="W44970" s="287"/>
      <c r="Z44970" s="289"/>
    </row>
    <row r="44971" spans="22:26">
      <c r="V44971" s="288"/>
      <c r="W44971" s="287"/>
      <c r="Z44971" s="289"/>
    </row>
    <row r="44972" spans="22:26">
      <c r="V44972" s="288"/>
      <c r="W44972" s="287"/>
      <c r="Z44972" s="289"/>
    </row>
    <row r="44973" spans="22:26">
      <c r="V44973" s="288"/>
      <c r="W44973" s="287"/>
      <c r="Z44973" s="289"/>
    </row>
    <row r="44974" spans="22:26">
      <c r="V44974" s="288"/>
      <c r="W44974" s="287"/>
      <c r="Z44974" s="289"/>
    </row>
    <row r="44975" spans="22:26">
      <c r="V44975" s="288"/>
      <c r="W44975" s="287"/>
      <c r="Z44975" s="289"/>
    </row>
    <row r="44976" spans="22:26">
      <c r="V44976" s="288"/>
      <c r="W44976" s="287"/>
      <c r="Z44976" s="289"/>
    </row>
    <row r="44977" spans="22:26">
      <c r="V44977" s="288"/>
      <c r="W44977" s="287"/>
      <c r="Z44977" s="289"/>
    </row>
    <row r="44978" spans="22:26">
      <c r="V44978" s="288"/>
      <c r="W44978" s="287"/>
      <c r="Z44978" s="289"/>
    </row>
    <row r="44979" spans="22:26">
      <c r="V44979" s="288"/>
      <c r="W44979" s="287"/>
      <c r="Z44979" s="289"/>
    </row>
    <row r="44980" spans="22:26">
      <c r="V44980" s="288"/>
      <c r="W44980" s="287"/>
      <c r="Z44980" s="289"/>
    </row>
    <row r="44981" spans="22:26">
      <c r="V44981" s="288"/>
      <c r="W44981" s="287"/>
      <c r="Z44981" s="289"/>
    </row>
    <row r="44982" spans="22:26">
      <c r="V44982" s="288"/>
      <c r="W44982" s="287"/>
      <c r="Z44982" s="289"/>
    </row>
    <row r="44983" spans="22:26">
      <c r="V44983" s="288"/>
      <c r="W44983" s="287"/>
      <c r="Z44983" s="289"/>
    </row>
    <row r="44984" spans="22:26">
      <c r="V44984" s="288"/>
      <c r="W44984" s="287"/>
      <c r="Z44984" s="289"/>
    </row>
    <row r="44985" spans="22:26">
      <c r="V44985" s="288"/>
      <c r="W44985" s="287"/>
      <c r="Z44985" s="289"/>
    </row>
    <row r="44986" spans="22:26">
      <c r="V44986" s="288"/>
      <c r="W44986" s="287"/>
      <c r="Z44986" s="289"/>
    </row>
    <row r="44987" spans="22:26">
      <c r="V44987" s="288"/>
      <c r="W44987" s="287"/>
      <c r="Z44987" s="289"/>
    </row>
    <row r="44988" spans="22:26">
      <c r="V44988" s="288"/>
      <c r="W44988" s="287"/>
      <c r="Z44988" s="289"/>
    </row>
    <row r="44989" spans="22:26">
      <c r="V44989" s="288"/>
      <c r="W44989" s="287"/>
      <c r="Z44989" s="289"/>
    </row>
    <row r="44990" spans="22:26">
      <c r="V44990" s="288"/>
      <c r="W44990" s="287"/>
      <c r="Z44990" s="289"/>
    </row>
    <row r="44991" spans="22:26">
      <c r="V44991" s="288"/>
      <c r="W44991" s="287"/>
      <c r="Z44991" s="289"/>
    </row>
    <row r="44992" spans="22:26">
      <c r="V44992" s="288"/>
      <c r="W44992" s="287"/>
      <c r="Z44992" s="289"/>
    </row>
    <row r="44993" spans="22:26">
      <c r="V44993" s="288"/>
      <c r="W44993" s="287"/>
      <c r="Z44993" s="289"/>
    </row>
    <row r="44994" spans="22:26">
      <c r="V44994" s="288"/>
      <c r="W44994" s="287"/>
      <c r="Z44994" s="289"/>
    </row>
    <row r="44995" spans="22:26">
      <c r="V44995" s="288"/>
      <c r="W44995" s="287"/>
      <c r="Z44995" s="289"/>
    </row>
    <row r="44996" spans="22:26">
      <c r="V44996" s="288"/>
      <c r="W44996" s="287"/>
      <c r="Z44996" s="289"/>
    </row>
    <row r="44997" spans="22:26">
      <c r="V44997" s="288"/>
      <c r="W44997" s="287"/>
      <c r="Z44997" s="289"/>
    </row>
    <row r="44998" spans="22:26">
      <c r="V44998" s="288"/>
      <c r="W44998" s="287"/>
      <c r="Z44998" s="289"/>
    </row>
    <row r="44999" spans="22:26">
      <c r="V44999" s="288"/>
      <c r="W44999" s="287"/>
      <c r="Z44999" s="289"/>
    </row>
    <row r="45000" spans="22:26">
      <c r="V45000" s="288"/>
      <c r="W45000" s="287"/>
      <c r="Z45000" s="289"/>
    </row>
    <row r="45001" spans="22:26">
      <c r="V45001" s="288"/>
      <c r="W45001" s="287"/>
      <c r="Z45001" s="289"/>
    </row>
    <row r="45002" spans="22:26">
      <c r="V45002" s="288"/>
      <c r="W45002" s="287"/>
      <c r="Z45002" s="289"/>
    </row>
    <row r="45003" spans="22:26">
      <c r="V45003" s="288"/>
      <c r="W45003" s="287"/>
      <c r="Z45003" s="289"/>
    </row>
    <row r="45004" spans="22:26">
      <c r="V45004" s="288"/>
      <c r="W45004" s="287"/>
      <c r="Z45004" s="289"/>
    </row>
    <row r="45005" spans="22:26">
      <c r="V45005" s="288"/>
      <c r="W45005" s="287"/>
      <c r="Z45005" s="289"/>
    </row>
    <row r="45006" spans="22:26">
      <c r="V45006" s="288"/>
      <c r="W45006" s="287"/>
      <c r="Z45006" s="289"/>
    </row>
    <row r="45007" spans="22:26">
      <c r="V45007" s="288"/>
      <c r="W45007" s="287"/>
      <c r="Z45007" s="289"/>
    </row>
    <row r="45008" spans="22:26">
      <c r="V45008" s="288"/>
      <c r="W45008" s="287"/>
      <c r="Z45008" s="289"/>
    </row>
    <row r="45009" spans="22:26">
      <c r="V45009" s="288"/>
      <c r="W45009" s="287"/>
      <c r="Z45009" s="289"/>
    </row>
    <row r="45010" spans="22:26">
      <c r="V45010" s="288"/>
      <c r="W45010" s="287"/>
      <c r="Z45010" s="289"/>
    </row>
    <row r="45011" spans="22:26">
      <c r="V45011" s="288"/>
      <c r="W45011" s="287"/>
      <c r="Z45011" s="289"/>
    </row>
    <row r="45012" spans="22:26">
      <c r="V45012" s="288"/>
      <c r="W45012" s="287"/>
      <c r="Z45012" s="289"/>
    </row>
    <row r="45013" spans="22:26">
      <c r="V45013" s="288"/>
      <c r="W45013" s="287"/>
      <c r="Z45013" s="289"/>
    </row>
    <row r="45014" spans="22:26">
      <c r="V45014" s="288"/>
      <c r="W45014" s="287"/>
      <c r="Z45014" s="289"/>
    </row>
    <row r="45015" spans="22:26">
      <c r="V45015" s="288"/>
      <c r="W45015" s="287"/>
      <c r="Z45015" s="289"/>
    </row>
    <row r="45016" spans="22:26">
      <c r="V45016" s="288"/>
      <c r="W45016" s="287"/>
      <c r="Z45016" s="289"/>
    </row>
    <row r="45017" spans="22:26">
      <c r="V45017" s="288"/>
      <c r="W45017" s="287"/>
      <c r="Z45017" s="289"/>
    </row>
    <row r="45018" spans="22:26">
      <c r="V45018" s="288"/>
      <c r="W45018" s="287"/>
      <c r="Z45018" s="289"/>
    </row>
    <row r="45019" spans="22:26">
      <c r="V45019" s="288"/>
      <c r="W45019" s="287"/>
      <c r="Z45019" s="289"/>
    </row>
    <row r="45020" spans="22:26">
      <c r="V45020" s="288"/>
      <c r="W45020" s="287"/>
      <c r="Z45020" s="289"/>
    </row>
    <row r="45021" spans="22:26">
      <c r="V45021" s="288"/>
      <c r="W45021" s="287"/>
      <c r="Z45021" s="289"/>
    </row>
    <row r="45022" spans="22:26">
      <c r="V45022" s="288"/>
      <c r="W45022" s="287"/>
      <c r="Z45022" s="289"/>
    </row>
    <row r="45023" spans="22:26">
      <c r="V45023" s="288"/>
      <c r="W45023" s="287"/>
      <c r="Z45023" s="289"/>
    </row>
    <row r="45024" spans="22:26">
      <c r="V45024" s="288"/>
      <c r="W45024" s="287"/>
      <c r="Z45024" s="289"/>
    </row>
    <row r="45025" spans="22:26">
      <c r="V45025" s="288"/>
      <c r="W45025" s="287"/>
      <c r="Z45025" s="289"/>
    </row>
    <row r="45026" spans="22:26">
      <c r="V45026" s="288"/>
      <c r="W45026" s="287"/>
      <c r="Z45026" s="289"/>
    </row>
    <row r="45027" spans="22:26">
      <c r="V45027" s="288"/>
      <c r="W45027" s="287"/>
      <c r="Z45027" s="289"/>
    </row>
    <row r="45028" spans="22:26">
      <c r="V45028" s="288"/>
      <c r="W45028" s="287"/>
      <c r="Z45028" s="289"/>
    </row>
    <row r="45029" spans="22:26">
      <c r="V45029" s="288"/>
      <c r="W45029" s="287"/>
      <c r="Z45029" s="289"/>
    </row>
    <row r="45030" spans="22:26">
      <c r="V45030" s="288"/>
      <c r="W45030" s="287"/>
      <c r="Z45030" s="289"/>
    </row>
    <row r="45031" spans="22:26">
      <c r="V45031" s="288"/>
      <c r="W45031" s="287"/>
      <c r="Z45031" s="289"/>
    </row>
    <row r="45032" spans="22:26">
      <c r="V45032" s="288"/>
      <c r="W45032" s="287"/>
      <c r="Z45032" s="289"/>
    </row>
    <row r="45033" spans="22:26">
      <c r="V45033" s="288"/>
      <c r="W45033" s="287"/>
      <c r="Z45033" s="289"/>
    </row>
    <row r="45034" spans="22:26">
      <c r="V45034" s="288"/>
      <c r="W45034" s="287"/>
      <c r="Z45034" s="289"/>
    </row>
    <row r="45035" spans="22:26">
      <c r="V45035" s="288"/>
      <c r="W45035" s="287"/>
      <c r="Z45035" s="289"/>
    </row>
    <row r="45036" spans="22:26">
      <c r="V45036" s="288"/>
      <c r="W45036" s="287"/>
      <c r="Z45036" s="289"/>
    </row>
    <row r="45037" spans="22:26">
      <c r="V45037" s="288"/>
      <c r="W45037" s="287"/>
      <c r="Z45037" s="289"/>
    </row>
    <row r="45038" spans="22:26">
      <c r="V45038" s="288"/>
      <c r="W45038" s="287"/>
      <c r="Z45038" s="289"/>
    </row>
    <row r="45039" spans="22:26">
      <c r="V45039" s="288"/>
      <c r="W45039" s="287"/>
      <c r="Z45039" s="289"/>
    </row>
    <row r="45040" spans="22:26">
      <c r="V45040" s="288"/>
      <c r="W45040" s="287"/>
      <c r="Z45040" s="289"/>
    </row>
    <row r="45041" spans="22:26">
      <c r="V45041" s="288"/>
      <c r="W45041" s="287"/>
      <c r="Z45041" s="289"/>
    </row>
    <row r="45042" spans="22:26">
      <c r="V45042" s="288"/>
      <c r="W45042" s="287"/>
      <c r="Z45042" s="289"/>
    </row>
    <row r="45043" spans="22:26">
      <c r="V45043" s="288"/>
      <c r="W45043" s="287"/>
      <c r="Z45043" s="289"/>
    </row>
    <row r="45044" spans="22:26">
      <c r="V45044" s="288"/>
      <c r="W45044" s="287"/>
      <c r="Z45044" s="289"/>
    </row>
    <row r="45045" spans="22:26">
      <c r="V45045" s="288"/>
      <c r="W45045" s="287"/>
      <c r="Z45045" s="289"/>
    </row>
    <row r="45046" spans="22:26">
      <c r="V45046" s="288"/>
      <c r="W45046" s="287"/>
      <c r="Z45046" s="289"/>
    </row>
    <row r="45047" spans="22:26">
      <c r="V45047" s="288"/>
      <c r="W45047" s="287"/>
      <c r="Z45047" s="289"/>
    </row>
    <row r="45048" spans="22:26">
      <c r="V45048" s="288"/>
      <c r="W45048" s="287"/>
      <c r="Z45048" s="289"/>
    </row>
    <row r="45049" spans="22:26">
      <c r="V45049" s="288"/>
      <c r="W45049" s="287"/>
      <c r="Z45049" s="289"/>
    </row>
    <row r="45050" spans="22:26">
      <c r="V45050" s="288"/>
      <c r="W45050" s="287"/>
      <c r="Z45050" s="289"/>
    </row>
    <row r="45051" spans="22:26">
      <c r="V45051" s="288"/>
      <c r="W45051" s="287"/>
      <c r="Z45051" s="289"/>
    </row>
    <row r="45052" spans="22:26">
      <c r="V45052" s="288"/>
      <c r="W45052" s="287"/>
      <c r="Z45052" s="289"/>
    </row>
    <row r="45053" spans="22:26">
      <c r="V45053" s="288"/>
      <c r="W45053" s="287"/>
      <c r="Z45053" s="289"/>
    </row>
    <row r="45054" spans="22:26">
      <c r="V45054" s="288"/>
      <c r="W45054" s="287"/>
      <c r="Z45054" s="289"/>
    </row>
    <row r="45055" spans="22:26">
      <c r="V45055" s="288"/>
      <c r="W45055" s="287"/>
      <c r="Z45055" s="289"/>
    </row>
    <row r="45056" spans="22:26">
      <c r="V45056" s="288"/>
      <c r="W45056" s="287"/>
      <c r="Z45056" s="289"/>
    </row>
    <row r="45057" spans="22:26">
      <c r="V45057" s="288"/>
      <c r="W45057" s="287"/>
      <c r="Z45057" s="289"/>
    </row>
    <row r="45058" spans="22:26">
      <c r="V45058" s="288"/>
      <c r="W45058" s="287"/>
      <c r="Z45058" s="289"/>
    </row>
    <row r="45059" spans="22:26">
      <c r="V45059" s="288"/>
      <c r="W45059" s="287"/>
      <c r="Z45059" s="289"/>
    </row>
    <row r="45060" spans="22:26">
      <c r="V45060" s="288"/>
      <c r="W45060" s="287"/>
      <c r="Z45060" s="289"/>
    </row>
    <row r="45061" spans="22:26">
      <c r="V45061" s="288"/>
      <c r="W45061" s="287"/>
      <c r="Z45061" s="289"/>
    </row>
    <row r="45062" spans="22:26">
      <c r="V45062" s="288"/>
      <c r="W45062" s="287"/>
      <c r="Z45062" s="289"/>
    </row>
    <row r="45063" spans="22:26">
      <c r="V45063" s="288"/>
      <c r="W45063" s="287"/>
      <c r="Z45063" s="289"/>
    </row>
    <row r="45064" spans="22:26">
      <c r="V45064" s="288"/>
      <c r="W45064" s="287"/>
      <c r="Z45064" s="289"/>
    </row>
    <row r="45065" spans="22:26">
      <c r="V45065" s="288"/>
      <c r="W45065" s="287"/>
      <c r="Z45065" s="289"/>
    </row>
    <row r="45066" spans="22:26">
      <c r="V45066" s="288"/>
      <c r="W45066" s="287"/>
      <c r="Z45066" s="289"/>
    </row>
    <row r="45067" spans="22:26">
      <c r="V45067" s="288"/>
      <c r="W45067" s="287"/>
      <c r="Z45067" s="289"/>
    </row>
    <row r="45068" spans="22:26">
      <c r="V45068" s="288"/>
      <c r="W45068" s="287"/>
      <c r="Z45068" s="289"/>
    </row>
    <row r="45069" spans="22:26">
      <c r="V45069" s="288"/>
      <c r="W45069" s="287"/>
      <c r="Z45069" s="289"/>
    </row>
    <row r="45070" spans="22:26">
      <c r="V45070" s="288"/>
      <c r="W45070" s="287"/>
      <c r="Z45070" s="289"/>
    </row>
    <row r="45071" spans="22:26">
      <c r="V45071" s="288"/>
      <c r="W45071" s="287"/>
      <c r="Z45071" s="289"/>
    </row>
    <row r="45072" spans="22:26">
      <c r="V45072" s="288"/>
      <c r="W45072" s="287"/>
      <c r="Z45072" s="289"/>
    </row>
    <row r="45073" spans="22:26">
      <c r="V45073" s="288"/>
      <c r="W45073" s="287"/>
      <c r="Z45073" s="289"/>
    </row>
    <row r="45074" spans="22:26">
      <c r="V45074" s="288"/>
      <c r="W45074" s="287"/>
      <c r="Z45074" s="289"/>
    </row>
    <row r="45075" spans="22:26">
      <c r="V45075" s="288"/>
      <c r="W45075" s="287"/>
      <c r="Z45075" s="289"/>
    </row>
    <row r="45076" spans="22:26">
      <c r="V45076" s="288"/>
      <c r="W45076" s="287"/>
      <c r="Z45076" s="289"/>
    </row>
    <row r="45077" spans="22:26">
      <c r="V45077" s="288"/>
      <c r="W45077" s="287"/>
      <c r="Z45077" s="289"/>
    </row>
    <row r="45078" spans="22:26">
      <c r="V45078" s="288"/>
      <c r="W45078" s="287"/>
      <c r="Z45078" s="289"/>
    </row>
    <row r="45079" spans="22:26">
      <c r="V45079" s="288"/>
      <c r="W45079" s="287"/>
      <c r="Z45079" s="289"/>
    </row>
    <row r="45080" spans="22:26">
      <c r="V45080" s="288"/>
      <c r="W45080" s="287"/>
      <c r="Z45080" s="289"/>
    </row>
    <row r="45081" spans="22:26">
      <c r="V45081" s="288"/>
      <c r="W45081" s="287"/>
      <c r="Z45081" s="289"/>
    </row>
    <row r="45082" spans="22:26">
      <c r="V45082" s="288"/>
      <c r="W45082" s="287"/>
      <c r="Z45082" s="289"/>
    </row>
    <row r="45083" spans="22:26">
      <c r="V45083" s="288"/>
      <c r="W45083" s="287"/>
      <c r="Z45083" s="289"/>
    </row>
    <row r="45084" spans="22:26">
      <c r="V45084" s="288"/>
      <c r="W45084" s="287"/>
      <c r="Z45084" s="289"/>
    </row>
    <row r="45085" spans="22:26">
      <c r="V45085" s="288"/>
      <c r="W45085" s="287"/>
      <c r="Z45085" s="289"/>
    </row>
    <row r="45086" spans="22:26">
      <c r="V45086" s="288"/>
      <c r="W45086" s="287"/>
      <c r="Z45086" s="289"/>
    </row>
    <row r="45087" spans="22:26">
      <c r="V45087" s="288"/>
      <c r="W45087" s="287"/>
      <c r="Z45087" s="289"/>
    </row>
    <row r="45088" spans="22:26">
      <c r="V45088" s="288"/>
      <c r="W45088" s="287"/>
      <c r="Z45088" s="289"/>
    </row>
    <row r="45089" spans="22:26">
      <c r="V45089" s="288"/>
      <c r="W45089" s="287"/>
      <c r="Z45089" s="289"/>
    </row>
    <row r="45090" spans="22:26">
      <c r="V45090" s="288"/>
      <c r="W45090" s="287"/>
      <c r="Z45090" s="289"/>
    </row>
    <row r="45091" spans="22:26">
      <c r="V45091" s="288"/>
      <c r="W45091" s="287"/>
      <c r="Z45091" s="289"/>
    </row>
    <row r="45092" spans="22:26">
      <c r="V45092" s="288"/>
      <c r="W45092" s="287"/>
      <c r="Z45092" s="289"/>
    </row>
    <row r="45093" spans="22:26">
      <c r="V45093" s="288"/>
      <c r="W45093" s="287"/>
      <c r="Z45093" s="289"/>
    </row>
    <row r="45094" spans="22:26">
      <c r="V45094" s="288"/>
      <c r="W45094" s="287"/>
      <c r="Z45094" s="289"/>
    </row>
    <row r="45095" spans="22:26">
      <c r="V45095" s="288"/>
      <c r="W45095" s="287"/>
      <c r="Z45095" s="289"/>
    </row>
    <row r="45096" spans="22:26">
      <c r="V45096" s="288"/>
      <c r="W45096" s="287"/>
      <c r="Z45096" s="289"/>
    </row>
    <row r="45097" spans="22:26">
      <c r="V45097" s="288"/>
      <c r="W45097" s="287"/>
      <c r="Z45097" s="289"/>
    </row>
    <row r="45098" spans="22:26">
      <c r="V45098" s="288"/>
      <c r="W45098" s="287"/>
      <c r="Z45098" s="289"/>
    </row>
    <row r="45099" spans="22:26">
      <c r="V45099" s="288"/>
      <c r="W45099" s="287"/>
      <c r="Z45099" s="289"/>
    </row>
    <row r="45100" spans="22:26">
      <c r="V45100" s="288"/>
      <c r="W45100" s="287"/>
      <c r="Z45100" s="289"/>
    </row>
    <row r="45101" spans="22:26">
      <c r="V45101" s="288"/>
      <c r="W45101" s="287"/>
      <c r="Z45101" s="289"/>
    </row>
    <row r="45102" spans="22:26">
      <c r="V45102" s="288"/>
      <c r="W45102" s="287"/>
      <c r="Z45102" s="289"/>
    </row>
    <row r="45103" spans="22:26">
      <c r="V45103" s="288"/>
      <c r="W45103" s="287"/>
      <c r="Z45103" s="289"/>
    </row>
    <row r="45104" spans="22:26">
      <c r="V45104" s="288"/>
      <c r="W45104" s="287"/>
      <c r="Z45104" s="289"/>
    </row>
    <row r="45105" spans="22:26">
      <c r="V45105" s="288"/>
      <c r="W45105" s="287"/>
      <c r="Z45105" s="289"/>
    </row>
    <row r="45106" spans="22:26">
      <c r="V45106" s="288"/>
      <c r="W45106" s="287"/>
      <c r="Z45106" s="289"/>
    </row>
    <row r="45107" spans="22:26">
      <c r="V45107" s="288"/>
      <c r="W45107" s="287"/>
      <c r="Z45107" s="289"/>
    </row>
    <row r="45108" spans="22:26">
      <c r="V45108" s="288"/>
      <c r="W45108" s="287"/>
      <c r="Z45108" s="289"/>
    </row>
    <row r="45109" spans="22:26">
      <c r="V45109" s="288"/>
      <c r="W45109" s="287"/>
      <c r="Z45109" s="289"/>
    </row>
    <row r="45110" spans="22:26">
      <c r="V45110" s="288"/>
      <c r="W45110" s="287"/>
      <c r="Z45110" s="289"/>
    </row>
    <row r="45111" spans="22:26">
      <c r="V45111" s="288"/>
      <c r="W45111" s="287"/>
      <c r="Z45111" s="289"/>
    </row>
    <row r="45112" spans="22:26">
      <c r="V45112" s="288"/>
      <c r="W45112" s="287"/>
      <c r="Z45112" s="289"/>
    </row>
    <row r="45113" spans="22:26">
      <c r="V45113" s="288"/>
      <c r="W45113" s="287"/>
      <c r="Z45113" s="289"/>
    </row>
    <row r="45114" spans="22:26">
      <c r="V45114" s="288"/>
      <c r="W45114" s="287"/>
      <c r="Z45114" s="289"/>
    </row>
    <row r="45115" spans="22:26">
      <c r="V45115" s="288"/>
      <c r="W45115" s="287"/>
      <c r="Z45115" s="289"/>
    </row>
    <row r="45116" spans="22:26">
      <c r="V45116" s="288"/>
      <c r="W45116" s="287"/>
      <c r="Z45116" s="289"/>
    </row>
    <row r="45117" spans="22:26">
      <c r="V45117" s="288"/>
      <c r="W45117" s="287"/>
      <c r="Z45117" s="289"/>
    </row>
    <row r="45118" spans="22:26">
      <c r="V45118" s="288"/>
      <c r="W45118" s="287"/>
      <c r="Z45118" s="289"/>
    </row>
    <row r="45119" spans="22:26">
      <c r="V45119" s="288"/>
      <c r="W45119" s="287"/>
      <c r="Z45119" s="289"/>
    </row>
    <row r="45120" spans="22:26">
      <c r="V45120" s="288"/>
      <c r="W45120" s="287"/>
      <c r="Z45120" s="289"/>
    </row>
    <row r="45121" spans="22:26">
      <c r="V45121" s="288"/>
      <c r="W45121" s="287"/>
      <c r="Z45121" s="289"/>
    </row>
    <row r="45122" spans="22:26">
      <c r="V45122" s="288"/>
      <c r="W45122" s="287"/>
      <c r="Z45122" s="289"/>
    </row>
    <row r="45123" spans="22:26">
      <c r="V45123" s="288"/>
      <c r="W45123" s="287"/>
      <c r="Z45123" s="289"/>
    </row>
    <row r="45124" spans="22:26">
      <c r="V45124" s="288"/>
      <c r="W45124" s="287"/>
      <c r="Z45124" s="289"/>
    </row>
    <row r="45125" spans="22:26">
      <c r="V45125" s="288"/>
      <c r="W45125" s="287"/>
      <c r="Z45125" s="289"/>
    </row>
    <row r="45126" spans="22:26">
      <c r="V45126" s="288"/>
      <c r="W45126" s="287"/>
      <c r="Z45126" s="289"/>
    </row>
    <row r="45127" spans="22:26">
      <c r="V45127" s="288"/>
      <c r="W45127" s="287"/>
      <c r="Z45127" s="289"/>
    </row>
    <row r="45128" spans="22:26">
      <c r="V45128" s="288"/>
      <c r="W45128" s="287"/>
      <c r="Z45128" s="289"/>
    </row>
    <row r="45129" spans="22:26">
      <c r="V45129" s="288"/>
      <c r="W45129" s="287"/>
      <c r="Z45129" s="289"/>
    </row>
    <row r="45130" spans="22:26">
      <c r="V45130" s="288"/>
      <c r="W45130" s="287"/>
      <c r="Z45130" s="289"/>
    </row>
    <row r="45131" spans="22:26">
      <c r="V45131" s="288"/>
      <c r="W45131" s="287"/>
      <c r="Z45131" s="289"/>
    </row>
    <row r="45132" spans="22:26">
      <c r="V45132" s="288"/>
      <c r="W45132" s="287"/>
      <c r="Z45132" s="289"/>
    </row>
    <row r="45133" spans="22:26">
      <c r="V45133" s="288"/>
      <c r="W45133" s="287"/>
      <c r="Z45133" s="289"/>
    </row>
    <row r="45134" spans="22:26">
      <c r="V45134" s="288"/>
      <c r="W45134" s="287"/>
      <c r="Z45134" s="289"/>
    </row>
    <row r="45135" spans="22:26">
      <c r="V45135" s="288"/>
      <c r="W45135" s="287"/>
      <c r="Z45135" s="289"/>
    </row>
    <row r="45136" spans="22:26">
      <c r="V45136" s="288"/>
      <c r="W45136" s="287"/>
      <c r="Z45136" s="289"/>
    </row>
    <row r="45137" spans="22:26">
      <c r="V45137" s="288"/>
      <c r="W45137" s="287"/>
      <c r="Z45137" s="289"/>
    </row>
    <row r="45138" spans="22:26">
      <c r="V45138" s="288"/>
      <c r="W45138" s="287"/>
      <c r="Z45138" s="289"/>
    </row>
    <row r="45139" spans="22:26">
      <c r="V45139" s="288"/>
      <c r="W45139" s="287"/>
      <c r="Z45139" s="289"/>
    </row>
    <row r="45140" spans="22:26">
      <c r="V45140" s="288"/>
      <c r="W45140" s="287"/>
      <c r="Z45140" s="289"/>
    </row>
    <row r="45141" spans="22:26">
      <c r="V45141" s="288"/>
      <c r="W45141" s="287"/>
      <c r="Z45141" s="289"/>
    </row>
    <row r="45142" spans="22:26">
      <c r="V45142" s="288"/>
      <c r="W45142" s="287"/>
      <c r="Z45142" s="289"/>
    </row>
    <row r="45143" spans="22:26">
      <c r="V45143" s="288"/>
      <c r="W45143" s="287"/>
      <c r="Z45143" s="289"/>
    </row>
    <row r="45144" spans="22:26">
      <c r="V45144" s="288"/>
      <c r="W45144" s="287"/>
      <c r="Z45144" s="289"/>
    </row>
    <row r="45145" spans="22:26">
      <c r="V45145" s="288"/>
      <c r="W45145" s="287"/>
      <c r="Z45145" s="289"/>
    </row>
    <row r="45146" spans="22:26">
      <c r="V45146" s="288"/>
      <c r="W45146" s="287"/>
      <c r="Z45146" s="289"/>
    </row>
    <row r="45147" spans="22:26">
      <c r="V45147" s="288"/>
      <c r="W45147" s="287"/>
      <c r="Z45147" s="289"/>
    </row>
    <row r="45148" spans="22:26">
      <c r="V45148" s="288"/>
      <c r="W45148" s="287"/>
      <c r="Z45148" s="289"/>
    </row>
    <row r="45149" spans="22:26">
      <c r="V45149" s="288"/>
      <c r="W45149" s="287"/>
      <c r="Z45149" s="289"/>
    </row>
    <row r="45150" spans="22:26">
      <c r="V45150" s="288"/>
      <c r="W45150" s="287"/>
      <c r="Z45150" s="289"/>
    </row>
    <row r="45151" spans="22:26">
      <c r="V45151" s="288"/>
      <c r="W45151" s="287"/>
      <c r="Z45151" s="289"/>
    </row>
    <row r="45152" spans="22:26">
      <c r="V45152" s="288"/>
      <c r="W45152" s="287"/>
      <c r="Z45152" s="289"/>
    </row>
    <row r="45153" spans="22:26">
      <c r="V45153" s="288"/>
      <c r="W45153" s="287"/>
      <c r="Z45153" s="289"/>
    </row>
    <row r="45154" spans="22:26">
      <c r="V45154" s="288"/>
      <c r="W45154" s="287"/>
      <c r="Z45154" s="289"/>
    </row>
    <row r="45155" spans="22:26">
      <c r="V45155" s="288"/>
      <c r="W45155" s="287"/>
      <c r="Z45155" s="289"/>
    </row>
    <row r="45156" spans="22:26">
      <c r="V45156" s="288"/>
      <c r="W45156" s="287"/>
      <c r="Z45156" s="289"/>
    </row>
    <row r="45157" spans="22:26">
      <c r="V45157" s="288"/>
      <c r="W45157" s="287"/>
      <c r="Z45157" s="289"/>
    </row>
    <row r="45158" spans="22:26">
      <c r="V45158" s="288"/>
      <c r="W45158" s="287"/>
      <c r="Z45158" s="289"/>
    </row>
    <row r="45159" spans="22:26">
      <c r="V45159" s="288"/>
      <c r="W45159" s="287"/>
      <c r="Z45159" s="289"/>
    </row>
    <row r="45160" spans="22:26">
      <c r="V45160" s="288"/>
      <c r="W45160" s="287"/>
      <c r="Z45160" s="289"/>
    </row>
    <row r="45161" spans="22:26">
      <c r="V45161" s="288"/>
      <c r="W45161" s="287"/>
      <c r="Z45161" s="289"/>
    </row>
    <row r="45162" spans="22:26">
      <c r="V45162" s="288"/>
      <c r="W45162" s="287"/>
      <c r="Z45162" s="289"/>
    </row>
    <row r="45163" spans="22:26">
      <c r="V45163" s="288"/>
      <c r="W45163" s="287"/>
      <c r="Z45163" s="289"/>
    </row>
    <row r="45164" spans="22:26">
      <c r="V45164" s="288"/>
      <c r="W45164" s="287"/>
      <c r="Z45164" s="289"/>
    </row>
    <row r="45165" spans="22:26">
      <c r="V45165" s="288"/>
      <c r="W45165" s="287"/>
      <c r="Z45165" s="289"/>
    </row>
    <row r="45166" spans="22:26">
      <c r="V45166" s="288"/>
      <c r="W45166" s="287"/>
      <c r="Z45166" s="289"/>
    </row>
    <row r="45167" spans="22:26">
      <c r="V45167" s="288"/>
      <c r="W45167" s="287"/>
      <c r="Z45167" s="289"/>
    </row>
    <row r="45168" spans="22:26">
      <c r="V45168" s="288"/>
      <c r="W45168" s="287"/>
      <c r="Z45168" s="289"/>
    </row>
    <row r="45169" spans="22:26">
      <c r="V45169" s="288"/>
      <c r="W45169" s="287"/>
      <c r="Z45169" s="289"/>
    </row>
    <row r="45170" spans="22:26">
      <c r="V45170" s="288"/>
      <c r="W45170" s="287"/>
      <c r="Z45170" s="289"/>
    </row>
    <row r="45171" spans="22:26">
      <c r="V45171" s="288"/>
      <c r="W45171" s="287"/>
      <c r="Z45171" s="289"/>
    </row>
    <row r="45172" spans="22:26">
      <c r="V45172" s="288"/>
      <c r="W45172" s="287"/>
      <c r="Z45172" s="289"/>
    </row>
    <row r="45173" spans="22:26">
      <c r="V45173" s="288"/>
      <c r="W45173" s="287"/>
      <c r="Z45173" s="289"/>
    </row>
    <row r="45174" spans="22:26">
      <c r="V45174" s="288"/>
      <c r="W45174" s="287"/>
      <c r="Z45174" s="289"/>
    </row>
    <row r="45175" spans="22:26">
      <c r="V45175" s="288"/>
      <c r="W45175" s="287"/>
      <c r="Z45175" s="289"/>
    </row>
    <row r="45176" spans="22:26">
      <c r="V45176" s="288"/>
      <c r="W45176" s="287"/>
      <c r="Z45176" s="289"/>
    </row>
    <row r="45177" spans="22:26">
      <c r="V45177" s="288"/>
      <c r="W45177" s="287"/>
      <c r="Z45177" s="289"/>
    </row>
    <row r="45178" spans="22:26">
      <c r="V45178" s="288"/>
      <c r="W45178" s="287"/>
      <c r="Z45178" s="289"/>
    </row>
    <row r="45179" spans="22:26">
      <c r="V45179" s="288"/>
      <c r="W45179" s="287"/>
      <c r="Z45179" s="289"/>
    </row>
    <row r="45180" spans="22:26">
      <c r="V45180" s="288"/>
      <c r="W45180" s="287"/>
      <c r="Z45180" s="289"/>
    </row>
    <row r="45181" spans="22:26">
      <c r="V45181" s="288"/>
      <c r="W45181" s="287"/>
      <c r="Z45181" s="289"/>
    </row>
    <row r="45182" spans="22:26">
      <c r="V45182" s="288"/>
      <c r="W45182" s="287"/>
      <c r="Z45182" s="289"/>
    </row>
    <row r="45183" spans="22:26">
      <c r="V45183" s="288"/>
      <c r="W45183" s="287"/>
      <c r="Z45183" s="289"/>
    </row>
    <row r="45184" spans="22:26">
      <c r="V45184" s="288"/>
      <c r="W45184" s="287"/>
      <c r="Z45184" s="289"/>
    </row>
    <row r="45185" spans="22:26">
      <c r="V45185" s="288"/>
      <c r="W45185" s="287"/>
      <c r="Z45185" s="289"/>
    </row>
    <row r="45186" spans="22:26">
      <c r="V45186" s="288"/>
      <c r="W45186" s="287"/>
      <c r="Z45186" s="289"/>
    </row>
    <row r="45187" spans="22:26">
      <c r="V45187" s="288"/>
      <c r="W45187" s="287"/>
      <c r="Z45187" s="289"/>
    </row>
    <row r="45188" spans="22:26">
      <c r="V45188" s="288"/>
      <c r="W45188" s="287"/>
      <c r="Z45188" s="289"/>
    </row>
    <row r="45189" spans="22:26">
      <c r="V45189" s="288"/>
      <c r="W45189" s="287"/>
      <c r="Z45189" s="289"/>
    </row>
    <row r="45190" spans="22:26">
      <c r="V45190" s="288"/>
      <c r="W45190" s="287"/>
      <c r="Z45190" s="289"/>
    </row>
    <row r="45191" spans="22:26">
      <c r="V45191" s="288"/>
      <c r="W45191" s="287"/>
      <c r="Z45191" s="289"/>
    </row>
    <row r="45192" spans="22:26">
      <c r="V45192" s="288"/>
      <c r="W45192" s="287"/>
      <c r="Z45192" s="289"/>
    </row>
    <row r="45193" spans="22:26">
      <c r="V45193" s="288"/>
      <c r="W45193" s="287"/>
      <c r="Z45193" s="289"/>
    </row>
    <row r="45194" spans="22:26">
      <c r="V45194" s="288"/>
      <c r="W45194" s="287"/>
      <c r="Z45194" s="289"/>
    </row>
    <row r="45195" spans="22:26">
      <c r="V45195" s="288"/>
      <c r="W45195" s="287"/>
      <c r="Z45195" s="289"/>
    </row>
    <row r="45196" spans="22:26">
      <c r="V45196" s="288"/>
      <c r="W45196" s="287"/>
      <c r="Z45196" s="289"/>
    </row>
    <row r="45197" spans="22:26">
      <c r="V45197" s="288"/>
      <c r="W45197" s="287"/>
      <c r="Z45197" s="289"/>
    </row>
    <row r="45198" spans="22:26">
      <c r="V45198" s="288"/>
      <c r="W45198" s="287"/>
      <c r="Z45198" s="289"/>
    </row>
    <row r="45199" spans="22:26">
      <c r="V45199" s="288"/>
      <c r="W45199" s="287"/>
      <c r="Z45199" s="289"/>
    </row>
    <row r="45200" spans="22:26">
      <c r="V45200" s="288"/>
      <c r="W45200" s="287"/>
      <c r="Z45200" s="289"/>
    </row>
    <row r="45201" spans="22:26">
      <c r="V45201" s="288"/>
      <c r="W45201" s="287"/>
      <c r="Z45201" s="289"/>
    </row>
    <row r="45202" spans="22:26">
      <c r="V45202" s="288"/>
      <c r="W45202" s="287"/>
      <c r="Z45202" s="289"/>
    </row>
    <row r="45203" spans="22:26">
      <c r="V45203" s="288"/>
      <c r="W45203" s="287"/>
      <c r="Z45203" s="289"/>
    </row>
    <row r="45204" spans="22:26">
      <c r="V45204" s="288"/>
      <c r="W45204" s="287"/>
      <c r="Z45204" s="289"/>
    </row>
    <row r="45205" spans="22:26">
      <c r="V45205" s="288"/>
      <c r="W45205" s="287"/>
      <c r="Z45205" s="289"/>
    </row>
    <row r="45206" spans="22:26">
      <c r="V45206" s="288"/>
      <c r="W45206" s="287"/>
      <c r="Z45206" s="289"/>
    </row>
    <row r="45207" spans="22:26">
      <c r="V45207" s="288"/>
      <c r="W45207" s="287"/>
      <c r="Z45207" s="289"/>
    </row>
    <row r="45208" spans="22:26">
      <c r="V45208" s="288"/>
      <c r="W45208" s="287"/>
      <c r="Z45208" s="289"/>
    </row>
    <row r="45209" spans="22:26">
      <c r="V45209" s="288"/>
      <c r="W45209" s="287"/>
      <c r="Z45209" s="289"/>
    </row>
    <row r="45210" spans="22:26">
      <c r="V45210" s="288"/>
      <c r="W45210" s="287"/>
      <c r="Z45210" s="289"/>
    </row>
    <row r="45211" spans="22:26">
      <c r="V45211" s="288"/>
      <c r="W45211" s="287"/>
      <c r="Z45211" s="289"/>
    </row>
    <row r="45212" spans="22:26">
      <c r="V45212" s="288"/>
      <c r="W45212" s="287"/>
      <c r="Z45212" s="289"/>
    </row>
    <row r="45213" spans="22:26">
      <c r="V45213" s="288"/>
      <c r="W45213" s="287"/>
      <c r="Z45213" s="289"/>
    </row>
    <row r="45214" spans="22:26">
      <c r="V45214" s="288"/>
      <c r="W45214" s="287"/>
      <c r="Z45214" s="289"/>
    </row>
    <row r="45215" spans="22:26">
      <c r="V45215" s="288"/>
      <c r="W45215" s="287"/>
      <c r="Z45215" s="289"/>
    </row>
    <row r="45216" spans="22:26">
      <c r="V45216" s="288"/>
      <c r="W45216" s="287"/>
      <c r="Z45216" s="289"/>
    </row>
    <row r="45217" spans="22:26">
      <c r="V45217" s="288"/>
      <c r="W45217" s="287"/>
      <c r="Z45217" s="289"/>
    </row>
    <row r="45218" spans="22:26">
      <c r="V45218" s="288"/>
      <c r="W45218" s="287"/>
      <c r="Z45218" s="289"/>
    </row>
    <row r="45219" spans="22:26">
      <c r="V45219" s="288"/>
      <c r="W45219" s="287"/>
      <c r="Z45219" s="289"/>
    </row>
    <row r="45220" spans="22:26">
      <c r="V45220" s="288"/>
      <c r="W45220" s="287"/>
      <c r="Z45220" s="289"/>
    </row>
    <row r="45221" spans="22:26">
      <c r="V45221" s="288"/>
      <c r="W45221" s="287"/>
      <c r="Z45221" s="289"/>
    </row>
    <row r="45222" spans="22:26">
      <c r="V45222" s="288"/>
      <c r="W45222" s="287"/>
      <c r="Z45222" s="289"/>
    </row>
    <row r="45223" spans="22:26">
      <c r="V45223" s="288"/>
      <c r="W45223" s="287"/>
      <c r="Z45223" s="289"/>
    </row>
    <row r="45224" spans="22:26">
      <c r="V45224" s="288"/>
      <c r="W45224" s="287"/>
      <c r="Z45224" s="289"/>
    </row>
    <row r="45225" spans="22:26">
      <c r="V45225" s="288"/>
      <c r="W45225" s="287"/>
      <c r="Z45225" s="289"/>
    </row>
    <row r="45226" spans="22:26">
      <c r="V45226" s="288"/>
      <c r="W45226" s="287"/>
      <c r="Z45226" s="289"/>
    </row>
    <row r="45227" spans="22:26">
      <c r="V45227" s="288"/>
      <c r="W45227" s="287"/>
      <c r="Z45227" s="289"/>
    </row>
    <row r="45228" spans="22:26">
      <c r="V45228" s="288"/>
      <c r="W45228" s="287"/>
      <c r="Z45228" s="289"/>
    </row>
    <row r="45229" spans="22:26">
      <c r="V45229" s="288"/>
      <c r="W45229" s="287"/>
      <c r="Z45229" s="289"/>
    </row>
    <row r="45230" spans="22:26">
      <c r="V45230" s="288"/>
      <c r="W45230" s="287"/>
      <c r="Z45230" s="289"/>
    </row>
    <row r="45231" spans="22:26">
      <c r="V45231" s="288"/>
      <c r="W45231" s="287"/>
      <c r="Z45231" s="289"/>
    </row>
    <row r="45232" spans="22:26">
      <c r="V45232" s="288"/>
      <c r="W45232" s="287"/>
      <c r="Z45232" s="289"/>
    </row>
    <row r="45233" spans="22:26">
      <c r="V45233" s="288"/>
      <c r="W45233" s="287"/>
      <c r="Z45233" s="289"/>
    </row>
    <row r="45234" spans="22:26">
      <c r="V45234" s="288"/>
      <c r="W45234" s="287"/>
      <c r="Z45234" s="289"/>
    </row>
    <row r="45235" spans="22:26">
      <c r="V45235" s="288"/>
      <c r="W45235" s="287"/>
      <c r="Z45235" s="289"/>
    </row>
    <row r="45236" spans="22:26">
      <c r="V45236" s="288"/>
      <c r="W45236" s="287"/>
      <c r="Z45236" s="289"/>
    </row>
    <row r="45237" spans="22:26">
      <c r="V45237" s="288"/>
      <c r="W45237" s="287"/>
      <c r="Z45237" s="289"/>
    </row>
    <row r="45238" spans="22:26">
      <c r="V45238" s="288"/>
      <c r="W45238" s="287"/>
      <c r="Z45238" s="289"/>
    </row>
    <row r="45239" spans="22:26">
      <c r="V45239" s="288"/>
      <c r="W45239" s="287"/>
      <c r="Z45239" s="289"/>
    </row>
    <row r="45240" spans="22:26">
      <c r="V45240" s="288"/>
      <c r="W45240" s="287"/>
      <c r="Z45240" s="289"/>
    </row>
    <row r="45241" spans="22:26">
      <c r="V45241" s="288"/>
      <c r="W45241" s="287"/>
      <c r="Z45241" s="289"/>
    </row>
    <row r="45242" spans="22:26">
      <c r="V45242" s="288"/>
      <c r="W45242" s="287"/>
      <c r="Z45242" s="289"/>
    </row>
    <row r="45243" spans="22:26">
      <c r="V45243" s="288"/>
      <c r="W45243" s="287"/>
      <c r="Z45243" s="289"/>
    </row>
    <row r="45244" spans="22:26">
      <c r="V45244" s="288"/>
      <c r="W45244" s="287"/>
      <c r="Z45244" s="289"/>
    </row>
    <row r="45245" spans="22:26">
      <c r="V45245" s="288"/>
      <c r="W45245" s="287"/>
      <c r="Z45245" s="289"/>
    </row>
    <row r="45246" spans="22:26">
      <c r="V45246" s="288"/>
      <c r="W45246" s="287"/>
      <c r="Z45246" s="289"/>
    </row>
    <row r="45247" spans="22:26">
      <c r="V45247" s="288"/>
      <c r="W45247" s="287"/>
      <c r="Z45247" s="289"/>
    </row>
    <row r="45248" spans="22:26">
      <c r="V45248" s="288"/>
      <c r="W45248" s="287"/>
      <c r="Z45248" s="289"/>
    </row>
    <row r="45249" spans="22:26">
      <c r="V45249" s="288"/>
      <c r="W45249" s="287"/>
      <c r="Z45249" s="289"/>
    </row>
    <row r="45250" spans="22:26">
      <c r="V45250" s="288"/>
      <c r="W45250" s="287"/>
      <c r="Z45250" s="289"/>
    </row>
    <row r="45251" spans="22:26">
      <c r="V45251" s="288"/>
      <c r="W45251" s="287"/>
      <c r="Z45251" s="289"/>
    </row>
    <row r="45252" spans="22:26">
      <c r="V45252" s="288"/>
      <c r="W45252" s="287"/>
      <c r="Z45252" s="289"/>
    </row>
    <row r="45253" spans="22:26">
      <c r="V45253" s="288"/>
      <c r="W45253" s="287"/>
      <c r="Z45253" s="289"/>
    </row>
    <row r="45254" spans="22:26">
      <c r="V45254" s="288"/>
      <c r="W45254" s="287"/>
      <c r="Z45254" s="289"/>
    </row>
    <row r="45255" spans="22:26">
      <c r="V45255" s="288"/>
      <c r="W45255" s="287"/>
      <c r="Z45255" s="289"/>
    </row>
    <row r="45256" spans="22:26">
      <c r="V45256" s="288"/>
      <c r="W45256" s="287"/>
      <c r="Z45256" s="289"/>
    </row>
    <row r="45257" spans="22:26">
      <c r="V45257" s="288"/>
      <c r="W45257" s="287"/>
      <c r="Z45257" s="289"/>
    </row>
    <row r="45258" spans="22:26">
      <c r="V45258" s="288"/>
      <c r="W45258" s="287"/>
      <c r="Z45258" s="289"/>
    </row>
    <row r="45259" spans="22:26">
      <c r="V45259" s="288"/>
      <c r="W45259" s="287"/>
      <c r="Z45259" s="289"/>
    </row>
    <row r="45260" spans="22:26">
      <c r="V45260" s="288"/>
      <c r="W45260" s="287"/>
      <c r="Z45260" s="289"/>
    </row>
    <row r="45261" spans="22:26">
      <c r="V45261" s="288"/>
      <c r="W45261" s="287"/>
      <c r="Z45261" s="289"/>
    </row>
    <row r="45262" spans="22:26">
      <c r="V45262" s="288"/>
      <c r="W45262" s="287"/>
      <c r="Z45262" s="289"/>
    </row>
    <row r="45263" spans="22:26">
      <c r="V45263" s="288"/>
      <c r="W45263" s="287"/>
      <c r="Z45263" s="289"/>
    </row>
    <row r="45264" spans="22:26">
      <c r="V45264" s="288"/>
      <c r="W45264" s="287"/>
      <c r="Z45264" s="289"/>
    </row>
    <row r="45265" spans="22:26">
      <c r="V45265" s="288"/>
      <c r="W45265" s="287"/>
      <c r="Z45265" s="289"/>
    </row>
    <row r="45266" spans="22:26">
      <c r="V45266" s="288"/>
      <c r="W45266" s="287"/>
      <c r="Z45266" s="289"/>
    </row>
    <row r="45267" spans="22:26">
      <c r="V45267" s="288"/>
      <c r="W45267" s="287"/>
      <c r="Z45267" s="289"/>
    </row>
    <row r="45268" spans="22:26">
      <c r="V45268" s="288"/>
      <c r="W45268" s="287"/>
      <c r="Z45268" s="289"/>
    </row>
    <row r="45269" spans="22:26">
      <c r="V45269" s="288"/>
      <c r="W45269" s="287"/>
      <c r="Z45269" s="289"/>
    </row>
    <row r="45270" spans="22:26">
      <c r="V45270" s="288"/>
      <c r="W45270" s="287"/>
      <c r="Z45270" s="289"/>
    </row>
    <row r="45271" spans="22:26">
      <c r="V45271" s="288"/>
      <c r="W45271" s="287"/>
      <c r="Z45271" s="289"/>
    </row>
    <row r="45272" spans="22:26">
      <c r="V45272" s="288"/>
      <c r="W45272" s="287"/>
      <c r="Z45272" s="289"/>
    </row>
    <row r="45273" spans="22:26">
      <c r="V45273" s="288"/>
      <c r="W45273" s="287"/>
      <c r="Z45273" s="289"/>
    </row>
    <row r="45274" spans="22:26">
      <c r="V45274" s="288"/>
      <c r="W45274" s="287"/>
      <c r="Z45274" s="289"/>
    </row>
    <row r="45275" spans="22:26">
      <c r="V45275" s="288"/>
      <c r="W45275" s="287"/>
      <c r="Z45275" s="289"/>
    </row>
    <row r="45276" spans="22:26">
      <c r="V45276" s="288"/>
      <c r="W45276" s="287"/>
      <c r="Z45276" s="289"/>
    </row>
    <row r="45277" spans="22:26">
      <c r="V45277" s="288"/>
      <c r="W45277" s="287"/>
      <c r="Z45277" s="289"/>
    </row>
    <row r="45278" spans="22:26">
      <c r="V45278" s="288"/>
      <c r="W45278" s="287"/>
      <c r="Z45278" s="289"/>
    </row>
    <row r="45279" spans="22:26">
      <c r="V45279" s="288"/>
      <c r="W45279" s="287"/>
      <c r="Z45279" s="289"/>
    </row>
    <row r="45280" spans="22:26">
      <c r="V45280" s="288"/>
      <c r="W45280" s="287"/>
      <c r="Z45280" s="289"/>
    </row>
    <row r="45281" spans="22:26">
      <c r="V45281" s="288"/>
      <c r="W45281" s="287"/>
      <c r="Z45281" s="289"/>
    </row>
    <row r="45282" spans="22:26">
      <c r="V45282" s="288"/>
      <c r="W45282" s="287"/>
      <c r="Z45282" s="289"/>
    </row>
    <row r="45283" spans="22:26">
      <c r="V45283" s="288"/>
      <c r="W45283" s="287"/>
      <c r="Z45283" s="289"/>
    </row>
    <row r="45284" spans="22:26">
      <c r="V45284" s="288"/>
      <c r="W45284" s="287"/>
      <c r="Z45284" s="289"/>
    </row>
    <row r="45285" spans="22:26">
      <c r="V45285" s="288"/>
      <c r="W45285" s="287"/>
      <c r="Z45285" s="289"/>
    </row>
    <row r="45286" spans="22:26">
      <c r="V45286" s="288"/>
      <c r="W45286" s="287"/>
      <c r="Z45286" s="289"/>
    </row>
    <row r="45287" spans="22:26">
      <c r="V45287" s="288"/>
      <c r="W45287" s="287"/>
      <c r="Z45287" s="289"/>
    </row>
    <row r="45288" spans="22:26">
      <c r="V45288" s="288"/>
      <c r="W45288" s="287"/>
      <c r="Z45288" s="289"/>
    </row>
    <row r="45289" spans="22:26">
      <c r="V45289" s="288"/>
      <c r="W45289" s="287"/>
      <c r="Z45289" s="289"/>
    </row>
    <row r="45290" spans="22:26">
      <c r="V45290" s="288"/>
      <c r="W45290" s="287"/>
      <c r="Z45290" s="289"/>
    </row>
    <row r="45291" spans="22:26">
      <c r="V45291" s="288"/>
      <c r="W45291" s="287"/>
      <c r="Z45291" s="289"/>
    </row>
    <row r="45292" spans="22:26">
      <c r="V45292" s="288"/>
      <c r="W45292" s="287"/>
      <c r="Z45292" s="289"/>
    </row>
    <row r="45293" spans="22:26">
      <c r="V45293" s="288"/>
      <c r="W45293" s="287"/>
      <c r="Z45293" s="289"/>
    </row>
    <row r="45294" spans="22:26">
      <c r="V45294" s="288"/>
      <c r="W45294" s="287"/>
      <c r="Z45294" s="289"/>
    </row>
    <row r="45295" spans="22:26">
      <c r="V45295" s="288"/>
      <c r="W45295" s="287"/>
      <c r="Z45295" s="289"/>
    </row>
    <row r="45296" spans="22:26">
      <c r="V45296" s="288"/>
      <c r="W45296" s="287"/>
      <c r="Z45296" s="289"/>
    </row>
    <row r="45297" spans="22:26">
      <c r="V45297" s="288"/>
      <c r="W45297" s="287"/>
      <c r="Z45297" s="289"/>
    </row>
    <row r="45298" spans="22:26">
      <c r="V45298" s="288"/>
      <c r="W45298" s="287"/>
      <c r="Z45298" s="289"/>
    </row>
    <row r="45299" spans="22:26">
      <c r="V45299" s="288"/>
      <c r="W45299" s="287"/>
      <c r="Z45299" s="289"/>
    </row>
    <row r="45300" spans="22:26">
      <c r="V45300" s="288"/>
      <c r="W45300" s="287"/>
      <c r="Z45300" s="289"/>
    </row>
    <row r="45301" spans="22:26">
      <c r="V45301" s="288"/>
      <c r="W45301" s="287"/>
      <c r="Z45301" s="289"/>
    </row>
    <row r="45302" spans="22:26">
      <c r="V45302" s="288"/>
      <c r="W45302" s="287"/>
      <c r="Z45302" s="289"/>
    </row>
    <row r="45303" spans="22:26">
      <c r="V45303" s="288"/>
      <c r="W45303" s="287"/>
      <c r="Z45303" s="289"/>
    </row>
    <row r="45304" spans="22:26">
      <c r="V45304" s="288"/>
      <c r="W45304" s="287"/>
      <c r="Z45304" s="289"/>
    </row>
    <row r="45305" spans="22:26">
      <c r="V45305" s="288"/>
      <c r="W45305" s="287"/>
      <c r="Z45305" s="289"/>
    </row>
    <row r="45306" spans="22:26">
      <c r="V45306" s="288"/>
      <c r="W45306" s="287"/>
      <c r="Z45306" s="289"/>
    </row>
    <row r="45307" spans="22:26">
      <c r="V45307" s="288"/>
      <c r="W45307" s="287"/>
      <c r="Z45307" s="289"/>
    </row>
    <row r="45308" spans="22:26">
      <c r="V45308" s="288"/>
      <c r="W45308" s="287"/>
      <c r="Z45308" s="289"/>
    </row>
    <row r="45309" spans="22:26">
      <c r="V45309" s="288"/>
      <c r="W45309" s="287"/>
      <c r="Z45309" s="289"/>
    </row>
    <row r="45310" spans="22:26">
      <c r="V45310" s="288"/>
      <c r="W45310" s="287"/>
      <c r="Z45310" s="289"/>
    </row>
    <row r="45311" spans="22:26">
      <c r="V45311" s="288"/>
      <c r="W45311" s="287"/>
      <c r="Z45311" s="289"/>
    </row>
    <row r="45312" spans="22:26">
      <c r="V45312" s="288"/>
      <c r="W45312" s="287"/>
      <c r="Z45312" s="289"/>
    </row>
    <row r="45313" spans="22:26">
      <c r="V45313" s="288"/>
      <c r="W45313" s="287"/>
      <c r="Z45313" s="289"/>
    </row>
    <row r="45314" spans="22:26">
      <c r="V45314" s="288"/>
      <c r="W45314" s="287"/>
      <c r="Z45314" s="289"/>
    </row>
    <row r="45315" spans="22:26">
      <c r="V45315" s="288"/>
      <c r="W45315" s="287"/>
      <c r="Z45315" s="289"/>
    </row>
    <row r="45316" spans="22:26">
      <c r="V45316" s="288"/>
      <c r="W45316" s="287"/>
      <c r="Z45316" s="289"/>
    </row>
    <row r="45317" spans="22:26">
      <c r="V45317" s="288"/>
      <c r="W45317" s="287"/>
      <c r="Z45317" s="289"/>
    </row>
    <row r="45318" spans="22:26">
      <c r="V45318" s="288"/>
      <c r="W45318" s="287"/>
      <c r="Z45318" s="289"/>
    </row>
    <row r="45319" spans="22:26">
      <c r="V45319" s="288"/>
      <c r="W45319" s="287"/>
      <c r="Z45319" s="289"/>
    </row>
    <row r="45320" spans="22:26">
      <c r="V45320" s="288"/>
      <c r="W45320" s="287"/>
      <c r="Z45320" s="289"/>
    </row>
    <row r="45321" spans="22:26">
      <c r="V45321" s="288"/>
      <c r="W45321" s="287"/>
      <c r="Z45321" s="289"/>
    </row>
    <row r="45322" spans="22:26">
      <c r="V45322" s="288"/>
      <c r="W45322" s="287"/>
      <c r="Z45322" s="289"/>
    </row>
    <row r="45323" spans="22:26">
      <c r="V45323" s="288"/>
      <c r="W45323" s="287"/>
      <c r="Z45323" s="289"/>
    </row>
    <row r="45324" spans="22:26">
      <c r="V45324" s="288"/>
      <c r="W45324" s="287"/>
      <c r="Z45324" s="289"/>
    </row>
    <row r="45325" spans="22:26">
      <c r="V45325" s="288"/>
      <c r="W45325" s="287"/>
      <c r="Z45325" s="289"/>
    </row>
    <row r="45326" spans="22:26">
      <c r="V45326" s="288"/>
      <c r="W45326" s="287"/>
      <c r="Z45326" s="289"/>
    </row>
    <row r="45327" spans="22:26">
      <c r="V45327" s="288"/>
      <c r="W45327" s="287"/>
      <c r="Z45327" s="289"/>
    </row>
    <row r="45328" spans="22:26">
      <c r="V45328" s="288"/>
      <c r="W45328" s="287"/>
      <c r="Z45328" s="289"/>
    </row>
    <row r="45329" spans="22:26">
      <c r="V45329" s="288"/>
      <c r="W45329" s="287"/>
      <c r="Z45329" s="289"/>
    </row>
    <row r="45330" spans="22:26">
      <c r="V45330" s="288"/>
      <c r="W45330" s="287"/>
      <c r="Z45330" s="289"/>
    </row>
    <row r="45331" spans="22:26">
      <c r="V45331" s="288"/>
      <c r="W45331" s="287"/>
      <c r="Z45331" s="289"/>
    </row>
    <row r="45332" spans="22:26">
      <c r="V45332" s="288"/>
      <c r="W45332" s="287"/>
      <c r="Z45332" s="289"/>
    </row>
    <row r="45333" spans="22:26">
      <c r="V45333" s="288"/>
      <c r="W45333" s="287"/>
      <c r="Z45333" s="289"/>
    </row>
    <row r="45334" spans="22:26">
      <c r="V45334" s="288"/>
      <c r="W45334" s="287"/>
      <c r="Z45334" s="289"/>
    </row>
    <row r="45335" spans="22:26">
      <c r="V45335" s="288"/>
      <c r="W45335" s="287"/>
      <c r="Z45335" s="289"/>
    </row>
    <row r="45336" spans="22:26">
      <c r="V45336" s="288"/>
      <c r="W45336" s="287"/>
      <c r="Z45336" s="289"/>
    </row>
    <row r="45337" spans="22:26">
      <c r="V45337" s="288"/>
      <c r="W45337" s="287"/>
      <c r="Z45337" s="289"/>
    </row>
    <row r="45338" spans="22:26">
      <c r="V45338" s="288"/>
      <c r="W45338" s="287"/>
      <c r="Z45338" s="289"/>
    </row>
    <row r="45339" spans="22:26">
      <c r="V45339" s="288"/>
      <c r="W45339" s="287"/>
      <c r="Z45339" s="289"/>
    </row>
    <row r="45340" spans="22:26">
      <c r="V45340" s="288"/>
      <c r="W45340" s="287"/>
      <c r="Z45340" s="289"/>
    </row>
    <row r="45341" spans="22:26">
      <c r="V45341" s="288"/>
      <c r="W45341" s="287"/>
      <c r="Z45341" s="289"/>
    </row>
    <row r="45342" spans="22:26">
      <c r="V45342" s="288"/>
      <c r="W45342" s="287"/>
      <c r="Z45342" s="289"/>
    </row>
    <row r="45343" spans="22:26">
      <c r="V45343" s="288"/>
      <c r="W45343" s="287"/>
      <c r="Z45343" s="289"/>
    </row>
    <row r="45344" spans="22:26">
      <c r="V45344" s="288"/>
      <c r="W45344" s="287"/>
      <c r="Z45344" s="289"/>
    </row>
    <row r="45345" spans="22:26">
      <c r="V45345" s="288"/>
      <c r="W45345" s="287"/>
      <c r="Z45345" s="289"/>
    </row>
    <row r="45346" spans="22:26">
      <c r="V45346" s="288"/>
      <c r="W45346" s="287"/>
      <c r="Z45346" s="289"/>
    </row>
    <row r="45347" spans="22:26">
      <c r="V45347" s="288"/>
      <c r="W45347" s="287"/>
      <c r="Z45347" s="289"/>
    </row>
    <row r="45348" spans="22:26">
      <c r="V45348" s="288"/>
      <c r="W45348" s="287"/>
      <c r="Z45348" s="289"/>
    </row>
    <row r="45349" spans="22:26">
      <c r="V45349" s="288"/>
      <c r="W45349" s="287"/>
      <c r="Z45349" s="289"/>
    </row>
    <row r="45350" spans="22:26">
      <c r="V45350" s="288"/>
      <c r="W45350" s="287"/>
      <c r="Z45350" s="289"/>
    </row>
    <row r="45351" spans="22:26">
      <c r="V45351" s="288"/>
      <c r="W45351" s="287"/>
      <c r="Z45351" s="289"/>
    </row>
    <row r="45352" spans="22:26">
      <c r="V45352" s="288"/>
      <c r="W45352" s="287"/>
      <c r="Z45352" s="289"/>
    </row>
    <row r="45353" spans="22:26">
      <c r="V45353" s="288"/>
      <c r="W45353" s="287"/>
      <c r="Z45353" s="289"/>
    </row>
    <row r="45354" spans="22:26">
      <c r="V45354" s="288"/>
      <c r="W45354" s="287"/>
      <c r="Z45354" s="289"/>
    </row>
    <row r="45355" spans="22:26">
      <c r="V45355" s="288"/>
      <c r="W45355" s="287"/>
      <c r="Z45355" s="289"/>
    </row>
    <row r="45356" spans="22:26">
      <c r="V45356" s="288"/>
      <c r="W45356" s="287"/>
      <c r="Z45356" s="289"/>
    </row>
    <row r="45357" spans="22:26">
      <c r="V45357" s="288"/>
      <c r="W45357" s="287"/>
      <c r="Z45357" s="289"/>
    </row>
    <row r="45358" spans="22:26">
      <c r="V45358" s="288"/>
      <c r="W45358" s="287"/>
      <c r="Z45358" s="289"/>
    </row>
    <row r="45359" spans="22:26">
      <c r="V45359" s="288"/>
      <c r="W45359" s="287"/>
      <c r="Z45359" s="289"/>
    </row>
    <row r="45360" spans="22:26">
      <c r="V45360" s="288"/>
      <c r="W45360" s="287"/>
      <c r="Z45360" s="289"/>
    </row>
    <row r="45361" spans="22:26">
      <c r="V45361" s="288"/>
      <c r="W45361" s="287"/>
      <c r="Z45361" s="289"/>
    </row>
    <row r="45362" spans="22:26">
      <c r="V45362" s="288"/>
      <c r="W45362" s="287"/>
      <c r="Z45362" s="289"/>
    </row>
    <row r="45363" spans="22:26">
      <c r="V45363" s="288"/>
      <c r="W45363" s="287"/>
      <c r="Z45363" s="289"/>
    </row>
    <row r="45364" spans="22:26">
      <c r="V45364" s="288"/>
      <c r="W45364" s="287"/>
      <c r="Z45364" s="289"/>
    </row>
    <row r="45365" spans="22:26">
      <c r="V45365" s="288"/>
      <c r="W45365" s="287"/>
      <c r="Z45365" s="289"/>
    </row>
    <row r="45366" spans="22:26">
      <c r="V45366" s="288"/>
      <c r="W45366" s="287"/>
      <c r="Z45366" s="289"/>
    </row>
    <row r="45367" spans="22:26">
      <c r="V45367" s="288"/>
      <c r="W45367" s="287"/>
      <c r="Z45367" s="289"/>
    </row>
    <row r="45368" spans="22:26">
      <c r="V45368" s="288"/>
      <c r="W45368" s="287"/>
      <c r="Z45368" s="289"/>
    </row>
    <row r="45369" spans="22:26">
      <c r="V45369" s="288"/>
      <c r="W45369" s="287"/>
      <c r="Z45369" s="289"/>
    </row>
    <row r="45370" spans="22:26">
      <c r="V45370" s="288"/>
      <c r="W45370" s="287"/>
      <c r="Z45370" s="289"/>
    </row>
    <row r="45371" spans="22:26">
      <c r="V45371" s="288"/>
      <c r="W45371" s="287"/>
      <c r="Z45371" s="289"/>
    </row>
    <row r="45372" spans="22:26">
      <c r="V45372" s="288"/>
      <c r="W45372" s="287"/>
      <c r="Z45372" s="289"/>
    </row>
    <row r="45373" spans="22:26">
      <c r="V45373" s="288"/>
      <c r="W45373" s="287"/>
      <c r="Z45373" s="289"/>
    </row>
    <row r="45374" spans="22:26">
      <c r="V45374" s="288"/>
      <c r="W45374" s="287"/>
      <c r="Z45374" s="289"/>
    </row>
    <row r="45375" spans="22:26">
      <c r="V45375" s="288"/>
      <c r="W45375" s="287"/>
      <c r="Z45375" s="289"/>
    </row>
    <row r="45376" spans="22:26">
      <c r="V45376" s="288"/>
      <c r="W45376" s="287"/>
      <c r="Z45376" s="289"/>
    </row>
    <row r="45377" spans="22:26">
      <c r="V45377" s="288"/>
      <c r="W45377" s="287"/>
      <c r="Z45377" s="289"/>
    </row>
    <row r="45378" spans="22:26">
      <c r="V45378" s="288"/>
      <c r="W45378" s="287"/>
      <c r="Z45378" s="289"/>
    </row>
    <row r="45379" spans="22:26">
      <c r="V45379" s="288"/>
      <c r="W45379" s="287"/>
      <c r="Z45379" s="289"/>
    </row>
    <row r="45380" spans="22:26">
      <c r="V45380" s="288"/>
      <c r="W45380" s="287"/>
      <c r="Z45380" s="289"/>
    </row>
    <row r="45381" spans="22:26">
      <c r="V45381" s="288"/>
      <c r="W45381" s="287"/>
      <c r="Z45381" s="289"/>
    </row>
    <row r="45382" spans="22:26">
      <c r="V45382" s="288"/>
      <c r="W45382" s="287"/>
      <c r="Z45382" s="289"/>
    </row>
    <row r="45383" spans="22:26">
      <c r="V45383" s="288"/>
      <c r="W45383" s="287"/>
      <c r="Z45383" s="289"/>
    </row>
    <row r="45384" spans="22:26">
      <c r="V45384" s="288"/>
      <c r="W45384" s="287"/>
      <c r="Z45384" s="289"/>
    </row>
    <row r="45385" spans="22:26">
      <c r="V45385" s="288"/>
      <c r="W45385" s="287"/>
      <c r="Z45385" s="289"/>
    </row>
    <row r="45386" spans="22:26">
      <c r="V45386" s="288"/>
      <c r="W45386" s="287"/>
      <c r="Z45386" s="289"/>
    </row>
    <row r="45387" spans="22:26">
      <c r="V45387" s="288"/>
      <c r="W45387" s="287"/>
      <c r="Z45387" s="289"/>
    </row>
    <row r="45388" spans="22:26">
      <c r="V45388" s="288"/>
      <c r="W45388" s="287"/>
      <c r="Z45388" s="289"/>
    </row>
    <row r="45389" spans="22:26">
      <c r="V45389" s="288"/>
      <c r="W45389" s="287"/>
      <c r="Z45389" s="289"/>
    </row>
    <row r="45390" spans="22:26">
      <c r="V45390" s="288"/>
      <c r="W45390" s="287"/>
      <c r="Z45390" s="289"/>
    </row>
    <row r="45391" spans="22:26">
      <c r="V45391" s="288"/>
      <c r="W45391" s="287"/>
      <c r="Z45391" s="289"/>
    </row>
    <row r="45392" spans="22:26">
      <c r="V45392" s="288"/>
      <c r="W45392" s="287"/>
      <c r="Z45392" s="289"/>
    </row>
    <row r="45393" spans="22:26">
      <c r="V45393" s="288"/>
      <c r="W45393" s="287"/>
      <c r="Z45393" s="289"/>
    </row>
    <row r="45394" spans="22:26">
      <c r="V45394" s="288"/>
      <c r="W45394" s="287"/>
      <c r="Z45394" s="289"/>
    </row>
    <row r="45395" spans="22:26">
      <c r="V45395" s="288"/>
      <c r="W45395" s="287"/>
      <c r="Z45395" s="289"/>
    </row>
    <row r="45396" spans="22:26">
      <c r="V45396" s="288"/>
      <c r="W45396" s="287"/>
      <c r="Z45396" s="289"/>
    </row>
    <row r="45397" spans="22:26">
      <c r="V45397" s="288"/>
      <c r="W45397" s="287"/>
      <c r="Z45397" s="289"/>
    </row>
    <row r="45398" spans="22:26">
      <c r="V45398" s="288"/>
      <c r="W45398" s="287"/>
      <c r="Z45398" s="289"/>
    </row>
    <row r="45399" spans="22:26">
      <c r="V45399" s="288"/>
      <c r="W45399" s="287"/>
      <c r="Z45399" s="289"/>
    </row>
    <row r="45400" spans="22:26">
      <c r="V45400" s="288"/>
      <c r="W45400" s="287"/>
      <c r="Z45400" s="289"/>
    </row>
    <row r="45401" spans="22:26">
      <c r="V45401" s="288"/>
      <c r="W45401" s="287"/>
      <c r="Z45401" s="289"/>
    </row>
    <row r="45402" spans="22:26">
      <c r="V45402" s="288"/>
      <c r="W45402" s="287"/>
      <c r="Z45402" s="289"/>
    </row>
    <row r="45403" spans="22:26">
      <c r="V45403" s="288"/>
      <c r="W45403" s="287"/>
      <c r="Z45403" s="289"/>
    </row>
    <row r="45404" spans="22:26">
      <c r="V45404" s="288"/>
      <c r="W45404" s="287"/>
      <c r="Z45404" s="289"/>
    </row>
    <row r="45405" spans="22:26">
      <c r="V45405" s="288"/>
      <c r="W45405" s="287"/>
      <c r="Z45405" s="289"/>
    </row>
    <row r="45406" spans="22:26">
      <c r="V45406" s="288"/>
      <c r="W45406" s="287"/>
      <c r="Z45406" s="289"/>
    </row>
    <row r="45407" spans="22:26">
      <c r="V45407" s="288"/>
      <c r="W45407" s="287"/>
      <c r="Z45407" s="289"/>
    </row>
    <row r="45408" spans="22:26">
      <c r="V45408" s="288"/>
      <c r="W45408" s="287"/>
      <c r="Z45408" s="289"/>
    </row>
    <row r="45409" spans="22:26">
      <c r="V45409" s="288"/>
      <c r="W45409" s="287"/>
      <c r="Z45409" s="289"/>
    </row>
    <row r="45410" spans="22:26">
      <c r="V45410" s="288"/>
      <c r="W45410" s="287"/>
      <c r="Z45410" s="289"/>
    </row>
    <row r="45411" spans="22:26">
      <c r="V45411" s="288"/>
      <c r="W45411" s="287"/>
      <c r="Z45411" s="289"/>
    </row>
    <row r="45412" spans="22:26">
      <c r="V45412" s="288"/>
      <c r="W45412" s="287"/>
      <c r="Z45412" s="289"/>
    </row>
    <row r="45413" spans="22:26">
      <c r="V45413" s="288"/>
      <c r="W45413" s="287"/>
      <c r="Z45413" s="289"/>
    </row>
    <row r="45414" spans="22:26">
      <c r="V45414" s="288"/>
      <c r="W45414" s="287"/>
      <c r="Z45414" s="289"/>
    </row>
    <row r="45415" spans="22:26">
      <c r="V45415" s="288"/>
      <c r="W45415" s="287"/>
      <c r="Z45415" s="289"/>
    </row>
    <row r="45416" spans="22:26">
      <c r="V45416" s="288"/>
      <c r="W45416" s="287"/>
      <c r="Z45416" s="289"/>
    </row>
    <row r="45417" spans="22:26">
      <c r="V45417" s="288"/>
      <c r="W45417" s="287"/>
      <c r="Z45417" s="289"/>
    </row>
    <row r="45418" spans="22:26">
      <c r="V45418" s="288"/>
      <c r="W45418" s="287"/>
      <c r="Z45418" s="289"/>
    </row>
    <row r="45419" spans="22:26">
      <c r="V45419" s="288"/>
      <c r="W45419" s="287"/>
      <c r="Z45419" s="289"/>
    </row>
    <row r="45420" spans="22:26">
      <c r="V45420" s="288"/>
      <c r="W45420" s="287"/>
      <c r="Z45420" s="289"/>
    </row>
    <row r="45421" spans="22:26">
      <c r="V45421" s="288"/>
      <c r="W45421" s="287"/>
      <c r="Z45421" s="289"/>
    </row>
    <row r="45422" spans="22:26">
      <c r="V45422" s="288"/>
      <c r="W45422" s="287"/>
      <c r="Z45422" s="289"/>
    </row>
    <row r="45423" spans="22:26">
      <c r="V45423" s="288"/>
      <c r="W45423" s="287"/>
      <c r="Z45423" s="289"/>
    </row>
    <row r="45424" spans="22:26">
      <c r="V45424" s="288"/>
      <c r="W45424" s="287"/>
      <c r="Z45424" s="289"/>
    </row>
    <row r="45425" spans="22:26">
      <c r="V45425" s="288"/>
      <c r="W45425" s="287"/>
      <c r="Z45425" s="289"/>
    </row>
    <row r="45426" spans="22:26">
      <c r="V45426" s="288"/>
      <c r="W45426" s="287"/>
      <c r="Z45426" s="289"/>
    </row>
    <row r="45427" spans="22:26">
      <c r="V45427" s="288"/>
      <c r="W45427" s="287"/>
      <c r="Z45427" s="289"/>
    </row>
    <row r="45428" spans="22:26">
      <c r="V45428" s="288"/>
      <c r="W45428" s="287"/>
      <c r="Z45428" s="289"/>
    </row>
    <row r="45429" spans="22:26">
      <c r="V45429" s="288"/>
      <c r="W45429" s="287"/>
      <c r="Z45429" s="289"/>
    </row>
    <row r="45430" spans="22:26">
      <c r="V45430" s="288"/>
      <c r="W45430" s="287"/>
      <c r="Z45430" s="289"/>
    </row>
    <row r="45431" spans="22:26">
      <c r="V45431" s="288"/>
      <c r="W45431" s="287"/>
      <c r="Z45431" s="289"/>
    </row>
    <row r="45432" spans="22:26">
      <c r="V45432" s="288"/>
      <c r="W45432" s="287"/>
      <c r="Z45432" s="289"/>
    </row>
    <row r="45433" spans="22:26">
      <c r="V45433" s="288"/>
      <c r="W45433" s="287"/>
      <c r="Z45433" s="289"/>
    </row>
    <row r="45434" spans="22:26">
      <c r="V45434" s="288"/>
      <c r="W45434" s="287"/>
      <c r="Z45434" s="289"/>
    </row>
    <row r="45435" spans="22:26">
      <c r="V45435" s="288"/>
      <c r="W45435" s="287"/>
      <c r="Z45435" s="289"/>
    </row>
    <row r="45436" spans="22:26">
      <c r="V45436" s="288"/>
      <c r="W45436" s="287"/>
      <c r="Z45436" s="289"/>
    </row>
    <row r="45437" spans="22:26">
      <c r="V45437" s="288"/>
      <c r="W45437" s="287"/>
      <c r="Z45437" s="289"/>
    </row>
    <row r="45438" spans="22:26">
      <c r="V45438" s="288"/>
      <c r="W45438" s="287"/>
      <c r="Z45438" s="289"/>
    </row>
    <row r="45439" spans="22:26">
      <c r="V45439" s="288"/>
      <c r="W45439" s="287"/>
      <c r="Z45439" s="289"/>
    </row>
    <row r="45440" spans="22:26">
      <c r="V45440" s="288"/>
      <c r="W45440" s="287"/>
      <c r="Z45440" s="289"/>
    </row>
    <row r="45441" spans="22:26">
      <c r="V45441" s="288"/>
      <c r="W45441" s="287"/>
      <c r="Z45441" s="289"/>
    </row>
    <row r="45442" spans="22:26">
      <c r="V45442" s="288"/>
      <c r="W45442" s="287"/>
      <c r="Z45442" s="289"/>
    </row>
    <row r="45443" spans="22:26">
      <c r="V45443" s="288"/>
      <c r="W45443" s="287"/>
      <c r="Z45443" s="289"/>
    </row>
    <row r="45444" spans="22:26">
      <c r="V45444" s="288"/>
      <c r="W45444" s="287"/>
      <c r="Z45444" s="289"/>
    </row>
    <row r="45445" spans="22:26">
      <c r="V45445" s="288"/>
      <c r="W45445" s="287"/>
      <c r="Z45445" s="289"/>
    </row>
    <row r="45446" spans="22:26">
      <c r="V45446" s="288"/>
      <c r="W45446" s="287"/>
      <c r="Z45446" s="289"/>
    </row>
    <row r="45447" spans="22:26">
      <c r="V45447" s="288"/>
      <c r="W45447" s="287"/>
      <c r="Z45447" s="289"/>
    </row>
    <row r="45448" spans="22:26">
      <c r="V45448" s="288"/>
      <c r="W45448" s="287"/>
      <c r="Z45448" s="289"/>
    </row>
    <row r="45449" spans="22:26">
      <c r="V45449" s="288"/>
      <c r="W45449" s="287"/>
      <c r="Z45449" s="289"/>
    </row>
    <row r="45450" spans="22:26">
      <c r="V45450" s="288"/>
      <c r="W45450" s="287"/>
      <c r="Z45450" s="289"/>
    </row>
    <row r="45451" spans="22:26">
      <c r="V45451" s="288"/>
      <c r="W45451" s="287"/>
      <c r="Z45451" s="289"/>
    </row>
    <row r="45452" spans="22:26">
      <c r="V45452" s="288"/>
      <c r="W45452" s="287"/>
      <c r="Z45452" s="289"/>
    </row>
    <row r="45453" spans="22:26">
      <c r="V45453" s="288"/>
      <c r="W45453" s="287"/>
      <c r="Z45453" s="289"/>
    </row>
    <row r="45454" spans="22:26">
      <c r="V45454" s="288"/>
      <c r="W45454" s="287"/>
      <c r="Z45454" s="289"/>
    </row>
    <row r="45455" spans="22:26">
      <c r="V45455" s="288"/>
      <c r="W45455" s="287"/>
      <c r="Z45455" s="289"/>
    </row>
    <row r="45456" spans="22:26">
      <c r="V45456" s="288"/>
      <c r="W45456" s="287"/>
      <c r="Z45456" s="289"/>
    </row>
    <row r="45457" spans="22:26">
      <c r="V45457" s="288"/>
      <c r="W45457" s="287"/>
      <c r="Z45457" s="289"/>
    </row>
    <row r="45458" spans="22:26">
      <c r="V45458" s="288"/>
      <c r="W45458" s="287"/>
      <c r="Z45458" s="289"/>
    </row>
    <row r="45459" spans="22:26">
      <c r="V45459" s="288"/>
      <c r="W45459" s="287"/>
      <c r="Z45459" s="289"/>
    </row>
    <row r="45460" spans="22:26">
      <c r="V45460" s="288"/>
      <c r="W45460" s="287"/>
      <c r="Z45460" s="289"/>
    </row>
    <row r="45461" spans="22:26">
      <c r="V45461" s="288"/>
      <c r="W45461" s="287"/>
      <c r="Z45461" s="289"/>
    </row>
    <row r="45462" spans="22:26">
      <c r="V45462" s="288"/>
      <c r="W45462" s="287"/>
      <c r="Z45462" s="289"/>
    </row>
    <row r="45463" spans="22:26">
      <c r="V45463" s="288"/>
      <c r="W45463" s="287"/>
      <c r="Z45463" s="289"/>
    </row>
    <row r="45464" spans="22:26">
      <c r="V45464" s="288"/>
      <c r="W45464" s="287"/>
      <c r="Z45464" s="289"/>
    </row>
    <row r="45465" spans="22:26">
      <c r="V45465" s="288"/>
      <c r="W45465" s="287"/>
      <c r="Z45465" s="289"/>
    </row>
    <row r="45466" spans="22:26">
      <c r="V45466" s="288"/>
      <c r="W45466" s="287"/>
      <c r="Z45466" s="289"/>
    </row>
    <row r="45467" spans="22:26">
      <c r="V45467" s="288"/>
      <c r="W45467" s="287"/>
      <c r="Z45467" s="289"/>
    </row>
    <row r="45468" spans="22:26">
      <c r="V45468" s="288"/>
      <c r="W45468" s="287"/>
      <c r="Z45468" s="289"/>
    </row>
    <row r="45469" spans="22:26">
      <c r="V45469" s="288"/>
      <c r="W45469" s="287"/>
      <c r="Z45469" s="289"/>
    </row>
    <row r="45470" spans="22:26">
      <c r="V45470" s="288"/>
      <c r="W45470" s="287"/>
      <c r="Z45470" s="289"/>
    </row>
    <row r="45471" spans="22:26">
      <c r="V45471" s="288"/>
      <c r="W45471" s="287"/>
      <c r="Z45471" s="289"/>
    </row>
    <row r="45472" spans="22:26">
      <c r="V45472" s="288"/>
      <c r="W45472" s="287"/>
      <c r="Z45472" s="289"/>
    </row>
    <row r="45473" spans="22:26">
      <c r="V45473" s="288"/>
      <c r="W45473" s="287"/>
      <c r="Z45473" s="289"/>
    </row>
    <row r="45474" spans="22:26">
      <c r="V45474" s="288"/>
      <c r="W45474" s="287"/>
      <c r="Z45474" s="289"/>
    </row>
    <row r="45475" spans="22:26">
      <c r="V45475" s="288"/>
      <c r="W45475" s="287"/>
      <c r="Z45475" s="289"/>
    </row>
    <row r="45476" spans="22:26">
      <c r="V45476" s="288"/>
      <c r="W45476" s="287"/>
      <c r="Z45476" s="289"/>
    </row>
    <row r="45477" spans="22:26">
      <c r="V45477" s="288"/>
      <c r="W45477" s="287"/>
      <c r="Z45477" s="289"/>
    </row>
    <row r="45478" spans="22:26">
      <c r="V45478" s="288"/>
      <c r="W45478" s="287"/>
      <c r="Z45478" s="289"/>
    </row>
    <row r="45479" spans="22:26">
      <c r="V45479" s="288"/>
      <c r="W45479" s="287"/>
      <c r="Z45479" s="289"/>
    </row>
    <row r="45480" spans="22:26">
      <c r="V45480" s="288"/>
      <c r="W45480" s="287"/>
      <c r="Z45480" s="289"/>
    </row>
    <row r="45481" spans="22:26">
      <c r="V45481" s="288"/>
      <c r="W45481" s="287"/>
      <c r="Z45481" s="289"/>
    </row>
    <row r="45482" spans="22:26">
      <c r="V45482" s="288"/>
      <c r="W45482" s="287"/>
      <c r="Z45482" s="289"/>
    </row>
    <row r="45483" spans="22:26">
      <c r="V45483" s="288"/>
      <c r="W45483" s="287"/>
      <c r="Z45483" s="289"/>
    </row>
    <row r="45484" spans="22:26">
      <c r="V45484" s="288"/>
      <c r="W45484" s="287"/>
      <c r="Z45484" s="289"/>
    </row>
    <row r="45485" spans="22:26">
      <c r="V45485" s="288"/>
      <c r="W45485" s="287"/>
      <c r="Z45485" s="289"/>
    </row>
    <row r="45486" spans="22:26">
      <c r="V45486" s="288"/>
      <c r="W45486" s="287"/>
      <c r="Z45486" s="289"/>
    </row>
    <row r="45487" spans="22:26">
      <c r="V45487" s="288"/>
      <c r="W45487" s="287"/>
      <c r="Z45487" s="289"/>
    </row>
    <row r="45488" spans="22:26">
      <c r="V45488" s="288"/>
      <c r="W45488" s="287"/>
      <c r="Z45488" s="289"/>
    </row>
    <row r="45489" spans="22:26">
      <c r="V45489" s="288"/>
      <c r="W45489" s="287"/>
      <c r="Z45489" s="289"/>
    </row>
    <row r="45490" spans="22:26">
      <c r="V45490" s="288"/>
      <c r="W45490" s="287"/>
      <c r="Z45490" s="289"/>
    </row>
    <row r="45491" spans="22:26">
      <c r="V45491" s="288"/>
      <c r="W45491" s="287"/>
      <c r="Z45491" s="289"/>
    </row>
    <row r="45492" spans="22:26">
      <c r="V45492" s="288"/>
      <c r="W45492" s="287"/>
      <c r="Z45492" s="289"/>
    </row>
    <row r="45493" spans="22:26">
      <c r="V45493" s="288"/>
      <c r="W45493" s="287"/>
      <c r="Z45493" s="289"/>
    </row>
    <row r="45494" spans="22:26">
      <c r="V45494" s="288"/>
      <c r="W45494" s="287"/>
      <c r="Z45494" s="289"/>
    </row>
    <row r="45495" spans="22:26">
      <c r="V45495" s="288"/>
      <c r="W45495" s="287"/>
      <c r="Z45495" s="289"/>
    </row>
    <row r="45496" spans="22:26">
      <c r="V45496" s="288"/>
      <c r="W45496" s="287"/>
      <c r="Z45496" s="289"/>
    </row>
    <row r="45497" spans="22:26">
      <c r="V45497" s="288"/>
      <c r="W45497" s="287"/>
      <c r="Z45497" s="289"/>
    </row>
    <row r="45498" spans="22:26">
      <c r="V45498" s="288"/>
      <c r="W45498" s="287"/>
      <c r="Z45498" s="289"/>
    </row>
    <row r="45499" spans="22:26">
      <c r="V45499" s="288"/>
      <c r="W45499" s="287"/>
      <c r="Z45499" s="289"/>
    </row>
    <row r="45500" spans="22:26">
      <c r="V45500" s="288"/>
      <c r="W45500" s="287"/>
      <c r="Z45500" s="289"/>
    </row>
    <row r="45501" spans="22:26">
      <c r="V45501" s="288"/>
      <c r="W45501" s="287"/>
      <c r="Z45501" s="289"/>
    </row>
    <row r="45502" spans="22:26">
      <c r="V45502" s="288"/>
      <c r="W45502" s="287"/>
      <c r="Z45502" s="289"/>
    </row>
    <row r="45503" spans="22:26">
      <c r="V45503" s="288"/>
      <c r="W45503" s="287"/>
      <c r="Z45503" s="289"/>
    </row>
    <row r="45504" spans="22:26">
      <c r="V45504" s="288"/>
      <c r="W45504" s="287"/>
      <c r="Z45504" s="289"/>
    </row>
    <row r="45505" spans="22:26">
      <c r="V45505" s="288"/>
      <c r="W45505" s="287"/>
      <c r="Z45505" s="289"/>
    </row>
    <row r="45506" spans="22:26">
      <c r="V45506" s="288"/>
      <c r="W45506" s="287"/>
      <c r="Z45506" s="289"/>
    </row>
    <row r="45507" spans="22:26">
      <c r="V45507" s="288"/>
      <c r="W45507" s="287"/>
      <c r="Z45507" s="289"/>
    </row>
    <row r="45508" spans="22:26">
      <c r="V45508" s="288"/>
      <c r="W45508" s="287"/>
      <c r="Z45508" s="289"/>
    </row>
    <row r="45509" spans="22:26">
      <c r="V45509" s="288"/>
      <c r="W45509" s="287"/>
      <c r="Z45509" s="289"/>
    </row>
    <row r="45510" spans="22:26">
      <c r="V45510" s="288"/>
      <c r="W45510" s="287"/>
      <c r="Z45510" s="289"/>
    </row>
    <row r="45511" spans="22:26">
      <c r="V45511" s="288"/>
      <c r="W45511" s="287"/>
      <c r="Z45511" s="289"/>
    </row>
    <row r="45512" spans="22:26">
      <c r="V45512" s="288"/>
      <c r="W45512" s="287"/>
      <c r="Z45512" s="289"/>
    </row>
    <row r="45513" spans="22:26">
      <c r="V45513" s="288"/>
      <c r="W45513" s="287"/>
      <c r="Z45513" s="289"/>
    </row>
    <row r="45514" spans="22:26">
      <c r="V45514" s="288"/>
      <c r="W45514" s="287"/>
      <c r="Z45514" s="289"/>
    </row>
    <row r="45515" spans="22:26">
      <c r="V45515" s="288"/>
      <c r="W45515" s="287"/>
      <c r="Z45515" s="289"/>
    </row>
    <row r="45516" spans="22:26">
      <c r="V45516" s="288"/>
      <c r="W45516" s="287"/>
      <c r="Z45516" s="289"/>
    </row>
    <row r="45517" spans="22:26">
      <c r="V45517" s="288"/>
      <c r="W45517" s="287"/>
      <c r="Z45517" s="289"/>
    </row>
    <row r="45518" spans="22:26">
      <c r="V45518" s="288"/>
      <c r="W45518" s="287"/>
      <c r="Z45518" s="289"/>
    </row>
    <row r="45519" spans="22:26">
      <c r="V45519" s="288"/>
      <c r="W45519" s="287"/>
      <c r="Z45519" s="289"/>
    </row>
    <row r="45520" spans="22:26">
      <c r="V45520" s="288"/>
      <c r="W45520" s="287"/>
      <c r="Z45520" s="289"/>
    </row>
    <row r="45521" spans="22:26">
      <c r="V45521" s="288"/>
      <c r="W45521" s="287"/>
      <c r="Z45521" s="289"/>
    </row>
    <row r="45522" spans="22:26">
      <c r="V45522" s="288"/>
      <c r="W45522" s="287"/>
      <c r="Z45522" s="289"/>
    </row>
    <row r="45523" spans="22:26">
      <c r="V45523" s="288"/>
      <c r="W45523" s="287"/>
      <c r="Z45523" s="289"/>
    </row>
    <row r="45524" spans="22:26">
      <c r="V45524" s="288"/>
      <c r="W45524" s="287"/>
      <c r="Z45524" s="289"/>
    </row>
    <row r="45525" spans="22:26">
      <c r="V45525" s="288"/>
      <c r="W45525" s="287"/>
      <c r="Z45525" s="289"/>
    </row>
    <row r="45526" spans="22:26">
      <c r="V45526" s="288"/>
      <c r="W45526" s="287"/>
      <c r="Z45526" s="289"/>
    </row>
    <row r="45527" spans="22:26">
      <c r="V45527" s="288"/>
      <c r="W45527" s="287"/>
      <c r="Z45527" s="289"/>
    </row>
    <row r="45528" spans="22:26">
      <c r="V45528" s="288"/>
      <c r="W45528" s="287"/>
      <c r="Z45528" s="289"/>
    </row>
    <row r="45529" spans="22:26">
      <c r="V45529" s="288"/>
      <c r="W45529" s="287"/>
      <c r="Z45529" s="289"/>
    </row>
    <row r="45530" spans="22:26">
      <c r="V45530" s="288"/>
      <c r="W45530" s="287"/>
      <c r="Z45530" s="289"/>
    </row>
    <row r="45531" spans="22:26">
      <c r="V45531" s="288"/>
      <c r="W45531" s="287"/>
      <c r="Z45531" s="289"/>
    </row>
    <row r="45532" spans="22:26">
      <c r="V45532" s="288"/>
      <c r="W45532" s="287"/>
      <c r="Z45532" s="289"/>
    </row>
    <row r="45533" spans="22:26">
      <c r="V45533" s="288"/>
      <c r="W45533" s="287"/>
      <c r="Z45533" s="289"/>
    </row>
    <row r="45534" spans="22:26">
      <c r="V45534" s="288"/>
      <c r="W45534" s="287"/>
      <c r="Z45534" s="289"/>
    </row>
    <row r="45535" spans="22:26">
      <c r="V45535" s="288"/>
      <c r="W45535" s="287"/>
      <c r="Z45535" s="289"/>
    </row>
    <row r="45536" spans="22:26">
      <c r="V45536" s="288"/>
      <c r="W45536" s="287"/>
      <c r="Z45536" s="289"/>
    </row>
    <row r="45537" spans="22:26">
      <c r="V45537" s="288"/>
      <c r="W45537" s="287"/>
      <c r="Z45537" s="289"/>
    </row>
    <row r="45538" spans="22:26">
      <c r="V45538" s="288"/>
      <c r="W45538" s="287"/>
      <c r="Z45538" s="289"/>
    </row>
    <row r="45539" spans="22:26">
      <c r="V45539" s="288"/>
      <c r="W45539" s="287"/>
      <c r="Z45539" s="289"/>
    </row>
    <row r="45540" spans="22:26">
      <c r="V45540" s="288"/>
      <c r="W45540" s="287"/>
      <c r="Z45540" s="289"/>
    </row>
    <row r="45541" spans="22:26">
      <c r="V45541" s="288"/>
      <c r="W45541" s="287"/>
      <c r="Z45541" s="289"/>
    </row>
    <row r="45542" spans="22:26">
      <c r="V45542" s="288"/>
      <c r="W45542" s="287"/>
      <c r="Z45542" s="289"/>
    </row>
    <row r="45543" spans="22:26">
      <c r="V45543" s="288"/>
      <c r="W45543" s="287"/>
      <c r="Z45543" s="289"/>
    </row>
    <row r="45544" spans="22:26">
      <c r="V45544" s="288"/>
      <c r="W45544" s="287"/>
      <c r="Z45544" s="289"/>
    </row>
    <row r="45545" spans="22:26">
      <c r="V45545" s="288"/>
      <c r="W45545" s="287"/>
      <c r="Z45545" s="289"/>
    </row>
    <row r="45546" spans="22:26">
      <c r="V45546" s="288"/>
      <c r="W45546" s="287"/>
      <c r="Z45546" s="289"/>
    </row>
    <row r="45547" spans="22:26">
      <c r="V45547" s="288"/>
      <c r="W45547" s="287"/>
      <c r="Z45547" s="289"/>
    </row>
    <row r="45548" spans="22:26">
      <c r="V45548" s="288"/>
      <c r="W45548" s="287"/>
      <c r="Z45548" s="289"/>
    </row>
    <row r="45549" spans="22:26">
      <c r="V45549" s="288"/>
      <c r="W45549" s="287"/>
      <c r="Z45549" s="289"/>
    </row>
    <row r="45550" spans="22:26">
      <c r="V45550" s="288"/>
      <c r="W45550" s="287"/>
      <c r="Z45550" s="289"/>
    </row>
    <row r="45551" spans="22:26">
      <c r="V45551" s="288"/>
      <c r="W45551" s="287"/>
      <c r="Z45551" s="289"/>
    </row>
    <row r="45552" spans="22:26">
      <c r="V45552" s="288"/>
      <c r="W45552" s="287"/>
      <c r="Z45552" s="289"/>
    </row>
    <row r="45553" spans="22:26">
      <c r="V45553" s="288"/>
      <c r="W45553" s="287"/>
      <c r="Z45553" s="289"/>
    </row>
    <row r="45554" spans="22:26">
      <c r="V45554" s="288"/>
      <c r="W45554" s="287"/>
      <c r="Z45554" s="289"/>
    </row>
    <row r="45555" spans="22:26">
      <c r="V45555" s="288"/>
      <c r="W45555" s="287"/>
      <c r="Z45555" s="289"/>
    </row>
    <row r="45556" spans="22:26">
      <c r="V45556" s="288"/>
      <c r="W45556" s="287"/>
      <c r="Z45556" s="289"/>
    </row>
    <row r="45557" spans="22:26">
      <c r="V45557" s="288"/>
      <c r="W45557" s="287"/>
      <c r="Z45557" s="289"/>
    </row>
    <row r="45558" spans="22:26">
      <c r="V45558" s="288"/>
      <c r="W45558" s="287"/>
      <c r="Z45558" s="289"/>
    </row>
    <row r="45559" spans="22:26">
      <c r="V45559" s="288"/>
      <c r="W45559" s="287"/>
      <c r="Z45559" s="289"/>
    </row>
    <row r="45560" spans="22:26">
      <c r="V45560" s="288"/>
      <c r="W45560" s="287"/>
      <c r="Z45560" s="289"/>
    </row>
    <row r="45561" spans="22:26">
      <c r="V45561" s="288"/>
      <c r="W45561" s="287"/>
      <c r="Z45561" s="289"/>
    </row>
    <row r="45562" spans="22:26">
      <c r="V45562" s="288"/>
      <c r="W45562" s="287"/>
      <c r="Z45562" s="289"/>
    </row>
    <row r="45563" spans="22:26">
      <c r="V45563" s="288"/>
      <c r="W45563" s="287"/>
      <c r="Z45563" s="289"/>
    </row>
    <row r="45564" spans="22:26">
      <c r="V45564" s="288"/>
      <c r="W45564" s="287"/>
      <c r="Z45564" s="289"/>
    </row>
    <row r="45565" spans="22:26">
      <c r="V45565" s="288"/>
      <c r="W45565" s="287"/>
      <c r="Z45565" s="289"/>
    </row>
    <row r="45566" spans="22:26">
      <c r="V45566" s="288"/>
      <c r="W45566" s="287"/>
      <c r="Z45566" s="289"/>
    </row>
    <row r="45567" spans="22:26">
      <c r="V45567" s="288"/>
      <c r="W45567" s="287"/>
      <c r="Z45567" s="289"/>
    </row>
    <row r="45568" spans="22:26">
      <c r="V45568" s="288"/>
      <c r="W45568" s="287"/>
      <c r="Z45568" s="289"/>
    </row>
    <row r="45569" spans="22:26">
      <c r="V45569" s="288"/>
      <c r="W45569" s="287"/>
      <c r="Z45569" s="289"/>
    </row>
    <row r="45570" spans="22:26">
      <c r="V45570" s="288"/>
      <c r="W45570" s="287"/>
      <c r="Z45570" s="289"/>
    </row>
    <row r="45571" spans="22:26">
      <c r="V45571" s="288"/>
      <c r="W45571" s="287"/>
      <c r="Z45571" s="289"/>
    </row>
    <row r="45572" spans="22:26">
      <c r="V45572" s="288"/>
      <c r="W45572" s="287"/>
      <c r="Z45572" s="289"/>
    </row>
    <row r="45573" spans="22:26">
      <c r="V45573" s="288"/>
      <c r="W45573" s="287"/>
      <c r="Z45573" s="289"/>
    </row>
    <row r="45574" spans="22:26">
      <c r="V45574" s="288"/>
      <c r="W45574" s="287"/>
      <c r="Z45574" s="289"/>
    </row>
    <row r="45575" spans="22:26">
      <c r="V45575" s="288"/>
      <c r="W45575" s="287"/>
      <c r="Z45575" s="289"/>
    </row>
    <row r="45576" spans="22:26">
      <c r="V45576" s="288"/>
      <c r="W45576" s="287"/>
      <c r="Z45576" s="289"/>
    </row>
    <row r="45577" spans="22:26">
      <c r="V45577" s="288"/>
      <c r="W45577" s="287"/>
      <c r="Z45577" s="289"/>
    </row>
    <row r="45578" spans="22:26">
      <c r="V45578" s="288"/>
      <c r="W45578" s="287"/>
      <c r="Z45578" s="289"/>
    </row>
    <row r="45579" spans="22:26">
      <c r="V45579" s="288"/>
      <c r="W45579" s="287"/>
      <c r="Z45579" s="289"/>
    </row>
    <row r="45580" spans="22:26">
      <c r="V45580" s="288"/>
      <c r="W45580" s="287"/>
      <c r="Z45580" s="289"/>
    </row>
    <row r="45581" spans="22:26">
      <c r="V45581" s="288"/>
      <c r="W45581" s="287"/>
      <c r="Z45581" s="289"/>
    </row>
    <row r="45582" spans="22:26">
      <c r="V45582" s="288"/>
      <c r="W45582" s="287"/>
      <c r="Z45582" s="289"/>
    </row>
    <row r="45583" spans="22:26">
      <c r="V45583" s="288"/>
      <c r="W45583" s="287"/>
      <c r="Z45583" s="289"/>
    </row>
    <row r="45584" spans="22:26">
      <c r="V45584" s="288"/>
      <c r="W45584" s="287"/>
      <c r="Z45584" s="289"/>
    </row>
    <row r="45585" spans="22:26">
      <c r="V45585" s="288"/>
      <c r="W45585" s="287"/>
      <c r="Z45585" s="289"/>
    </row>
    <row r="45586" spans="22:26">
      <c r="V45586" s="288"/>
      <c r="W45586" s="287"/>
      <c r="Z45586" s="289"/>
    </row>
    <row r="45587" spans="22:26">
      <c r="V45587" s="288"/>
      <c r="W45587" s="287"/>
      <c r="Z45587" s="289"/>
    </row>
    <row r="45588" spans="22:26">
      <c r="V45588" s="288"/>
      <c r="W45588" s="287"/>
      <c r="Z45588" s="289"/>
    </row>
    <row r="45589" spans="22:26">
      <c r="V45589" s="288"/>
      <c r="W45589" s="287"/>
      <c r="Z45589" s="289"/>
    </row>
    <row r="45590" spans="22:26">
      <c r="V45590" s="288"/>
      <c r="W45590" s="287"/>
      <c r="Z45590" s="289"/>
    </row>
    <row r="45591" spans="22:26">
      <c r="V45591" s="288"/>
      <c r="W45591" s="287"/>
      <c r="Z45591" s="289"/>
    </row>
    <row r="45592" spans="22:26">
      <c r="V45592" s="288"/>
      <c r="W45592" s="287"/>
      <c r="Z45592" s="289"/>
    </row>
    <row r="45593" spans="22:26">
      <c r="V45593" s="288"/>
      <c r="W45593" s="287"/>
      <c r="Z45593" s="289"/>
    </row>
    <row r="45594" spans="22:26">
      <c r="V45594" s="288"/>
      <c r="W45594" s="287"/>
      <c r="Z45594" s="289"/>
    </row>
    <row r="45595" spans="22:26">
      <c r="V45595" s="288"/>
      <c r="W45595" s="287"/>
      <c r="Z45595" s="289"/>
    </row>
    <row r="45596" spans="22:26">
      <c r="V45596" s="288"/>
      <c r="W45596" s="287"/>
      <c r="Z45596" s="289"/>
    </row>
    <row r="45597" spans="22:26">
      <c r="V45597" s="288"/>
      <c r="W45597" s="287"/>
      <c r="Z45597" s="289"/>
    </row>
    <row r="45598" spans="22:26">
      <c r="V45598" s="288"/>
      <c r="W45598" s="287"/>
      <c r="Z45598" s="289"/>
    </row>
    <row r="45599" spans="22:26">
      <c r="V45599" s="288"/>
      <c r="W45599" s="287"/>
      <c r="Z45599" s="289"/>
    </row>
    <row r="45600" spans="22:26">
      <c r="V45600" s="288"/>
      <c r="W45600" s="287"/>
      <c r="Z45600" s="289"/>
    </row>
    <row r="45601" spans="22:26">
      <c r="V45601" s="288"/>
      <c r="W45601" s="287"/>
      <c r="Z45601" s="289"/>
    </row>
    <row r="45602" spans="22:26">
      <c r="V45602" s="288"/>
      <c r="W45602" s="287"/>
      <c r="Z45602" s="289"/>
    </row>
    <row r="45603" spans="22:26">
      <c r="V45603" s="288"/>
      <c r="W45603" s="287"/>
      <c r="Z45603" s="289"/>
    </row>
    <row r="45604" spans="22:26">
      <c r="V45604" s="288"/>
      <c r="W45604" s="287"/>
      <c r="Z45604" s="289"/>
    </row>
    <row r="45605" spans="22:26">
      <c r="V45605" s="288"/>
      <c r="W45605" s="287"/>
      <c r="Z45605" s="289"/>
    </row>
    <row r="45606" spans="22:26">
      <c r="V45606" s="288"/>
      <c r="W45606" s="287"/>
      <c r="Z45606" s="289"/>
    </row>
    <row r="45607" spans="22:26">
      <c r="V45607" s="288"/>
      <c r="W45607" s="287"/>
      <c r="Z45607" s="289"/>
    </row>
    <row r="45608" spans="22:26">
      <c r="V45608" s="288"/>
      <c r="W45608" s="287"/>
      <c r="Z45608" s="289"/>
    </row>
    <row r="45609" spans="22:26">
      <c r="V45609" s="288"/>
      <c r="W45609" s="287"/>
      <c r="Z45609" s="289"/>
    </row>
    <row r="45610" spans="22:26">
      <c r="V45610" s="288"/>
      <c r="W45610" s="287"/>
      <c r="Z45610" s="289"/>
    </row>
    <row r="45611" spans="22:26">
      <c r="V45611" s="288"/>
      <c r="W45611" s="287"/>
      <c r="Z45611" s="289"/>
    </row>
    <row r="45612" spans="22:26">
      <c r="V45612" s="288"/>
      <c r="W45612" s="287"/>
      <c r="Z45612" s="289"/>
    </row>
    <row r="45613" spans="22:26">
      <c r="V45613" s="288"/>
      <c r="W45613" s="287"/>
      <c r="Z45613" s="289"/>
    </row>
    <row r="45614" spans="22:26">
      <c r="V45614" s="288"/>
      <c r="W45614" s="287"/>
      <c r="Z45614" s="289"/>
    </row>
    <row r="45615" spans="22:26">
      <c r="V45615" s="288"/>
      <c r="W45615" s="287"/>
      <c r="Z45615" s="289"/>
    </row>
    <row r="45616" spans="22:26">
      <c r="V45616" s="288"/>
      <c r="W45616" s="287"/>
      <c r="Z45616" s="289"/>
    </row>
    <row r="45617" spans="22:26">
      <c r="V45617" s="288"/>
      <c r="W45617" s="287"/>
      <c r="Z45617" s="289"/>
    </row>
    <row r="45618" spans="22:26">
      <c r="V45618" s="288"/>
      <c r="W45618" s="287"/>
      <c r="Z45618" s="289"/>
    </row>
    <row r="45619" spans="22:26">
      <c r="V45619" s="288"/>
      <c r="W45619" s="287"/>
      <c r="Z45619" s="289"/>
    </row>
    <row r="45620" spans="22:26">
      <c r="V45620" s="288"/>
      <c r="W45620" s="287"/>
      <c r="Z45620" s="289"/>
    </row>
    <row r="45621" spans="22:26">
      <c r="V45621" s="288"/>
      <c r="W45621" s="287"/>
      <c r="Z45621" s="289"/>
    </row>
    <row r="45622" spans="22:26">
      <c r="V45622" s="288"/>
      <c r="W45622" s="287"/>
      <c r="Z45622" s="289"/>
    </row>
    <row r="45623" spans="22:26">
      <c r="V45623" s="288"/>
      <c r="W45623" s="287"/>
      <c r="Z45623" s="289"/>
    </row>
    <row r="45624" spans="22:26">
      <c r="V45624" s="288"/>
      <c r="W45624" s="287"/>
      <c r="Z45624" s="289"/>
    </row>
    <row r="45625" spans="22:26">
      <c r="V45625" s="288"/>
      <c r="W45625" s="287"/>
      <c r="Z45625" s="289"/>
    </row>
    <row r="45626" spans="22:26">
      <c r="V45626" s="288"/>
      <c r="W45626" s="287"/>
      <c r="Z45626" s="289"/>
    </row>
    <row r="45627" spans="22:26">
      <c r="V45627" s="288"/>
      <c r="W45627" s="287"/>
      <c r="Z45627" s="289"/>
    </row>
    <row r="45628" spans="22:26">
      <c r="V45628" s="288"/>
      <c r="W45628" s="287"/>
      <c r="Z45628" s="289"/>
    </row>
    <row r="45629" spans="22:26">
      <c r="V45629" s="288"/>
      <c r="W45629" s="287"/>
      <c r="Z45629" s="289"/>
    </row>
    <row r="45630" spans="22:26">
      <c r="V45630" s="288"/>
      <c r="W45630" s="287"/>
      <c r="Z45630" s="289"/>
    </row>
    <row r="45631" spans="22:26">
      <c r="V45631" s="288"/>
      <c r="W45631" s="287"/>
      <c r="Z45631" s="289"/>
    </row>
    <row r="45632" spans="22:26">
      <c r="V45632" s="288"/>
      <c r="W45632" s="287"/>
      <c r="Z45632" s="289"/>
    </row>
    <row r="45633" spans="22:26">
      <c r="V45633" s="288"/>
      <c r="W45633" s="287"/>
      <c r="Z45633" s="289"/>
    </row>
    <row r="45634" spans="22:26">
      <c r="V45634" s="288"/>
      <c r="W45634" s="287"/>
      <c r="Z45634" s="289"/>
    </row>
    <row r="45635" spans="22:26">
      <c r="V45635" s="288"/>
      <c r="W45635" s="287"/>
      <c r="Z45635" s="289"/>
    </row>
    <row r="45636" spans="22:26">
      <c r="V45636" s="288"/>
      <c r="W45636" s="287"/>
      <c r="Z45636" s="289"/>
    </row>
    <row r="45637" spans="22:26">
      <c r="V45637" s="288"/>
      <c r="W45637" s="287"/>
      <c r="Z45637" s="289"/>
    </row>
    <row r="45638" spans="22:26">
      <c r="V45638" s="288"/>
      <c r="W45638" s="287"/>
      <c r="Z45638" s="289"/>
    </row>
    <row r="45639" spans="22:26">
      <c r="V45639" s="288"/>
      <c r="W45639" s="287"/>
      <c r="Z45639" s="289"/>
    </row>
    <row r="45640" spans="22:26">
      <c r="V45640" s="288"/>
      <c r="W45640" s="287"/>
      <c r="Z45640" s="289"/>
    </row>
    <row r="45641" spans="22:26">
      <c r="V45641" s="288"/>
      <c r="W45641" s="287"/>
      <c r="Z45641" s="289"/>
    </row>
    <row r="45642" spans="22:26">
      <c r="V45642" s="288"/>
      <c r="W45642" s="287"/>
      <c r="Z45642" s="289"/>
    </row>
    <row r="45643" spans="22:26">
      <c r="V45643" s="288"/>
      <c r="W45643" s="287"/>
      <c r="Z45643" s="289"/>
    </row>
    <row r="45644" spans="22:26">
      <c r="V45644" s="288"/>
      <c r="W45644" s="287"/>
      <c r="Z45644" s="289"/>
    </row>
    <row r="45645" spans="22:26">
      <c r="V45645" s="288"/>
      <c r="W45645" s="287"/>
      <c r="Z45645" s="289"/>
    </row>
    <row r="45646" spans="22:26">
      <c r="V45646" s="288"/>
      <c r="W45646" s="287"/>
      <c r="Z45646" s="289"/>
    </row>
    <row r="45647" spans="22:26">
      <c r="V45647" s="288"/>
      <c r="W45647" s="287"/>
      <c r="Z45647" s="289"/>
    </row>
    <row r="45648" spans="22:26">
      <c r="V45648" s="288"/>
      <c r="W45648" s="287"/>
      <c r="Z45648" s="289"/>
    </row>
    <row r="45649" spans="22:26">
      <c r="V45649" s="288"/>
      <c r="W45649" s="287"/>
      <c r="Z45649" s="289"/>
    </row>
    <row r="45650" spans="22:26">
      <c r="V45650" s="288"/>
      <c r="W45650" s="287"/>
      <c r="Z45650" s="289"/>
    </row>
    <row r="45651" spans="22:26">
      <c r="V45651" s="288"/>
      <c r="W45651" s="287"/>
      <c r="Z45651" s="289"/>
    </row>
    <row r="45652" spans="22:26">
      <c r="V45652" s="288"/>
      <c r="W45652" s="287"/>
      <c r="Z45652" s="289"/>
    </row>
    <row r="45653" spans="22:26">
      <c r="V45653" s="288"/>
      <c r="W45653" s="287"/>
      <c r="Z45653" s="289"/>
    </row>
    <row r="45654" spans="22:26">
      <c r="V45654" s="288"/>
      <c r="W45654" s="287"/>
      <c r="Z45654" s="289"/>
    </row>
    <row r="45655" spans="22:26">
      <c r="V45655" s="288"/>
      <c r="W45655" s="287"/>
      <c r="Z45655" s="289"/>
    </row>
    <row r="45656" spans="22:26">
      <c r="V45656" s="288"/>
      <c r="W45656" s="287"/>
      <c r="Z45656" s="289"/>
    </row>
    <row r="45657" spans="22:26">
      <c r="V45657" s="288"/>
      <c r="W45657" s="287"/>
      <c r="Z45657" s="289"/>
    </row>
    <row r="45658" spans="22:26">
      <c r="V45658" s="288"/>
      <c r="W45658" s="287"/>
      <c r="Z45658" s="289"/>
    </row>
    <row r="45659" spans="22:26">
      <c r="V45659" s="288"/>
      <c r="W45659" s="287"/>
      <c r="Z45659" s="289"/>
    </row>
    <row r="45660" spans="22:26">
      <c r="V45660" s="288"/>
      <c r="W45660" s="287"/>
      <c r="Z45660" s="289"/>
    </row>
    <row r="45661" spans="22:26">
      <c r="V45661" s="288"/>
      <c r="W45661" s="287"/>
      <c r="Z45661" s="289"/>
    </row>
    <row r="45662" spans="22:26">
      <c r="V45662" s="288"/>
      <c r="W45662" s="287"/>
      <c r="Z45662" s="289"/>
    </row>
    <row r="45663" spans="22:26">
      <c r="V45663" s="288"/>
      <c r="W45663" s="287"/>
      <c r="Z45663" s="289"/>
    </row>
    <row r="45664" spans="22:26">
      <c r="V45664" s="288"/>
      <c r="W45664" s="287"/>
      <c r="Z45664" s="289"/>
    </row>
    <row r="45665" spans="22:26">
      <c r="V45665" s="288"/>
      <c r="W45665" s="287"/>
      <c r="Z45665" s="289"/>
    </row>
    <row r="45666" spans="22:26">
      <c r="V45666" s="288"/>
      <c r="W45666" s="287"/>
      <c r="Z45666" s="289"/>
    </row>
    <row r="45667" spans="22:26">
      <c r="V45667" s="288"/>
      <c r="W45667" s="287"/>
      <c r="Z45667" s="289"/>
    </row>
    <row r="45668" spans="22:26">
      <c r="V45668" s="288"/>
      <c r="W45668" s="287"/>
      <c r="Z45668" s="289"/>
    </row>
    <row r="45669" spans="22:26">
      <c r="V45669" s="288"/>
      <c r="W45669" s="287"/>
      <c r="Z45669" s="289"/>
    </row>
    <row r="45670" spans="22:26">
      <c r="V45670" s="288"/>
      <c r="W45670" s="287"/>
      <c r="Z45670" s="289"/>
    </row>
    <row r="45671" spans="22:26">
      <c r="V45671" s="288"/>
      <c r="W45671" s="287"/>
      <c r="Z45671" s="289"/>
    </row>
    <row r="45672" spans="22:26">
      <c r="V45672" s="288"/>
      <c r="W45672" s="287"/>
      <c r="Z45672" s="289"/>
    </row>
    <row r="45673" spans="22:26">
      <c r="V45673" s="288"/>
      <c r="W45673" s="287"/>
      <c r="Z45673" s="289"/>
    </row>
    <row r="45674" spans="22:26">
      <c r="V45674" s="288"/>
      <c r="W45674" s="287"/>
      <c r="Z45674" s="289"/>
    </row>
    <row r="45675" spans="22:26">
      <c r="V45675" s="288"/>
      <c r="W45675" s="287"/>
      <c r="Z45675" s="289"/>
    </row>
    <row r="45676" spans="22:26">
      <c r="V45676" s="288"/>
      <c r="W45676" s="287"/>
      <c r="Z45676" s="289"/>
    </row>
    <row r="45677" spans="22:26">
      <c r="V45677" s="288"/>
      <c r="W45677" s="287"/>
      <c r="Z45677" s="289"/>
    </row>
    <row r="45678" spans="22:26">
      <c r="V45678" s="288"/>
      <c r="W45678" s="287"/>
      <c r="Z45678" s="289"/>
    </row>
    <row r="45679" spans="22:26">
      <c r="V45679" s="288"/>
      <c r="W45679" s="287"/>
      <c r="Z45679" s="289"/>
    </row>
    <row r="45680" spans="22:26">
      <c r="V45680" s="288"/>
      <c r="W45680" s="287"/>
      <c r="Z45680" s="289"/>
    </row>
    <row r="45681" spans="22:26">
      <c r="V45681" s="288"/>
      <c r="W45681" s="287"/>
      <c r="Z45681" s="289"/>
    </row>
    <row r="45682" spans="22:26">
      <c r="V45682" s="288"/>
      <c r="W45682" s="287"/>
      <c r="Z45682" s="289"/>
    </row>
    <row r="45683" spans="22:26">
      <c r="V45683" s="288"/>
      <c r="W45683" s="287"/>
      <c r="Z45683" s="289"/>
    </row>
    <row r="45684" spans="22:26">
      <c r="V45684" s="288"/>
      <c r="W45684" s="287"/>
      <c r="Z45684" s="289"/>
    </row>
    <row r="45685" spans="22:26">
      <c r="V45685" s="288"/>
      <c r="W45685" s="287"/>
      <c r="Z45685" s="289"/>
    </row>
    <row r="45686" spans="22:26">
      <c r="V45686" s="288"/>
      <c r="W45686" s="287"/>
      <c r="Z45686" s="289"/>
    </row>
    <row r="45687" spans="22:26">
      <c r="V45687" s="288"/>
      <c r="W45687" s="287"/>
      <c r="Z45687" s="289"/>
    </row>
    <row r="45688" spans="22:26">
      <c r="V45688" s="288"/>
      <c r="W45688" s="287"/>
      <c r="Z45688" s="289"/>
    </row>
    <row r="45689" spans="22:26">
      <c r="V45689" s="288"/>
      <c r="W45689" s="287"/>
      <c r="Z45689" s="289"/>
    </row>
    <row r="45690" spans="22:26">
      <c r="V45690" s="288"/>
      <c r="W45690" s="287"/>
      <c r="Z45690" s="289"/>
    </row>
    <row r="45691" spans="22:26">
      <c r="V45691" s="288"/>
      <c r="W45691" s="287"/>
      <c r="Z45691" s="289"/>
    </row>
    <row r="45692" spans="22:26">
      <c r="V45692" s="288"/>
      <c r="W45692" s="287"/>
      <c r="Z45692" s="289"/>
    </row>
    <row r="45693" spans="22:26">
      <c r="V45693" s="288"/>
      <c r="W45693" s="287"/>
      <c r="Z45693" s="289"/>
    </row>
    <row r="45694" spans="22:26">
      <c r="V45694" s="288"/>
      <c r="W45694" s="287"/>
      <c r="Z45694" s="289"/>
    </row>
    <row r="45695" spans="22:26">
      <c r="V45695" s="288"/>
      <c r="W45695" s="287"/>
      <c r="Z45695" s="289"/>
    </row>
    <row r="45696" spans="22:26">
      <c r="V45696" s="288"/>
      <c r="W45696" s="287"/>
      <c r="Z45696" s="289"/>
    </row>
    <row r="45697" spans="22:26">
      <c r="V45697" s="288"/>
      <c r="W45697" s="287"/>
      <c r="Z45697" s="289"/>
    </row>
    <row r="45698" spans="22:26">
      <c r="V45698" s="288"/>
      <c r="W45698" s="287"/>
      <c r="Z45698" s="289"/>
    </row>
    <row r="45699" spans="22:26">
      <c r="V45699" s="288"/>
      <c r="W45699" s="287"/>
      <c r="Z45699" s="289"/>
    </row>
    <row r="45700" spans="22:26">
      <c r="V45700" s="288"/>
      <c r="W45700" s="287"/>
      <c r="Z45700" s="289"/>
    </row>
    <row r="45701" spans="22:26">
      <c r="V45701" s="288"/>
      <c r="W45701" s="287"/>
      <c r="Z45701" s="289"/>
    </row>
    <row r="45702" spans="22:26">
      <c r="V45702" s="288"/>
      <c r="W45702" s="287"/>
      <c r="Z45702" s="289"/>
    </row>
    <row r="45703" spans="22:26">
      <c r="V45703" s="288"/>
      <c r="W45703" s="287"/>
      <c r="Z45703" s="289"/>
    </row>
    <row r="45704" spans="22:26">
      <c r="V45704" s="288"/>
      <c r="W45704" s="287"/>
      <c r="Z45704" s="289"/>
    </row>
    <row r="45705" spans="22:26">
      <c r="V45705" s="288"/>
      <c r="W45705" s="287"/>
      <c r="Z45705" s="289"/>
    </row>
    <row r="45706" spans="22:26">
      <c r="V45706" s="288"/>
      <c r="W45706" s="287"/>
      <c r="Z45706" s="289"/>
    </row>
    <row r="45707" spans="22:26">
      <c r="V45707" s="288"/>
      <c r="W45707" s="287"/>
      <c r="Z45707" s="289"/>
    </row>
    <row r="45708" spans="22:26">
      <c r="V45708" s="288"/>
      <c r="W45708" s="287"/>
      <c r="Z45708" s="289"/>
    </row>
    <row r="45709" spans="22:26">
      <c r="V45709" s="288"/>
      <c r="W45709" s="287"/>
      <c r="Z45709" s="289"/>
    </row>
    <row r="45710" spans="22:26">
      <c r="V45710" s="288"/>
      <c r="W45710" s="287"/>
      <c r="Z45710" s="289"/>
    </row>
    <row r="45711" spans="22:26">
      <c r="V45711" s="288"/>
      <c r="W45711" s="287"/>
      <c r="Z45711" s="289"/>
    </row>
    <row r="45712" spans="22:26">
      <c r="V45712" s="288"/>
      <c r="W45712" s="287"/>
      <c r="Z45712" s="289"/>
    </row>
    <row r="45713" spans="22:26">
      <c r="V45713" s="288"/>
      <c r="W45713" s="287"/>
      <c r="Z45713" s="289"/>
    </row>
    <row r="45714" spans="22:26">
      <c r="V45714" s="288"/>
      <c r="W45714" s="287"/>
      <c r="Z45714" s="289"/>
    </row>
    <row r="45715" spans="22:26">
      <c r="V45715" s="288"/>
      <c r="W45715" s="287"/>
      <c r="Z45715" s="289"/>
    </row>
    <row r="45716" spans="22:26">
      <c r="V45716" s="288"/>
      <c r="W45716" s="287"/>
      <c r="Z45716" s="289"/>
    </row>
    <row r="45717" spans="22:26">
      <c r="V45717" s="288"/>
      <c r="W45717" s="287"/>
      <c r="Z45717" s="289"/>
    </row>
    <row r="45718" spans="22:26">
      <c r="V45718" s="288"/>
      <c r="W45718" s="287"/>
      <c r="Z45718" s="289"/>
    </row>
    <row r="45719" spans="22:26">
      <c r="V45719" s="288"/>
      <c r="W45719" s="287"/>
      <c r="Z45719" s="289"/>
    </row>
    <row r="45720" spans="22:26">
      <c r="V45720" s="288"/>
      <c r="W45720" s="287"/>
      <c r="Z45720" s="289"/>
    </row>
    <row r="45721" spans="22:26">
      <c r="V45721" s="288"/>
      <c r="W45721" s="287"/>
      <c r="Z45721" s="289"/>
    </row>
    <row r="45722" spans="22:26">
      <c r="V45722" s="288"/>
      <c r="W45722" s="287"/>
      <c r="Z45722" s="289"/>
    </row>
    <row r="45723" spans="22:26">
      <c r="V45723" s="288"/>
      <c r="W45723" s="287"/>
      <c r="Z45723" s="289"/>
    </row>
    <row r="45724" spans="22:26">
      <c r="V45724" s="288"/>
      <c r="W45724" s="287"/>
      <c r="Z45724" s="289"/>
    </row>
    <row r="45725" spans="22:26">
      <c r="V45725" s="288"/>
      <c r="W45725" s="287"/>
      <c r="Z45725" s="289"/>
    </row>
    <row r="45726" spans="22:26">
      <c r="V45726" s="288"/>
      <c r="W45726" s="287"/>
      <c r="Z45726" s="289"/>
    </row>
    <row r="45727" spans="22:26">
      <c r="V45727" s="288"/>
      <c r="W45727" s="287"/>
      <c r="Z45727" s="289"/>
    </row>
    <row r="45728" spans="22:26">
      <c r="V45728" s="288"/>
      <c r="W45728" s="287"/>
      <c r="Z45728" s="289"/>
    </row>
    <row r="45729" spans="22:26">
      <c r="V45729" s="288"/>
      <c r="W45729" s="287"/>
      <c r="Z45729" s="289"/>
    </row>
    <row r="45730" spans="22:26">
      <c r="V45730" s="288"/>
      <c r="W45730" s="287"/>
      <c r="Z45730" s="289"/>
    </row>
    <row r="45731" spans="22:26">
      <c r="V45731" s="288"/>
      <c r="W45731" s="287"/>
      <c r="Z45731" s="289"/>
    </row>
    <row r="45732" spans="22:26">
      <c r="V45732" s="288"/>
      <c r="W45732" s="287"/>
      <c r="Z45732" s="289"/>
    </row>
    <row r="45733" spans="22:26">
      <c r="V45733" s="288"/>
      <c r="W45733" s="287"/>
      <c r="Z45733" s="289"/>
    </row>
    <row r="45734" spans="22:26">
      <c r="V45734" s="288"/>
      <c r="W45734" s="287"/>
      <c r="Z45734" s="289"/>
    </row>
    <row r="45735" spans="22:26">
      <c r="V45735" s="288"/>
      <c r="W45735" s="287"/>
      <c r="Z45735" s="289"/>
    </row>
    <row r="45736" spans="22:26">
      <c r="V45736" s="288"/>
      <c r="W45736" s="287"/>
      <c r="Z45736" s="289"/>
    </row>
    <row r="45737" spans="22:26">
      <c r="V45737" s="288"/>
      <c r="W45737" s="287"/>
      <c r="Z45737" s="289"/>
    </row>
    <row r="45738" spans="22:26">
      <c r="V45738" s="288"/>
      <c r="W45738" s="287"/>
      <c r="Z45738" s="289"/>
    </row>
    <row r="45739" spans="22:26">
      <c r="V45739" s="288"/>
      <c r="W45739" s="287"/>
      <c r="Z45739" s="289"/>
    </row>
    <row r="45740" spans="22:26">
      <c r="V45740" s="288"/>
      <c r="W45740" s="287"/>
      <c r="Z45740" s="289"/>
    </row>
    <row r="45741" spans="22:26">
      <c r="V45741" s="288"/>
      <c r="W45741" s="287"/>
      <c r="Z45741" s="289"/>
    </row>
    <row r="45742" spans="22:26">
      <c r="V45742" s="288"/>
      <c r="W45742" s="287"/>
      <c r="Z45742" s="289"/>
    </row>
    <row r="45743" spans="22:26">
      <c r="V45743" s="288"/>
      <c r="W45743" s="287"/>
      <c r="Z45743" s="289"/>
    </row>
    <row r="45744" spans="22:26">
      <c r="V45744" s="288"/>
      <c r="W45744" s="287"/>
      <c r="Z45744" s="289"/>
    </row>
    <row r="45745" spans="22:26">
      <c r="V45745" s="288"/>
      <c r="W45745" s="287"/>
      <c r="Z45745" s="289"/>
    </row>
    <row r="45746" spans="22:26">
      <c r="V45746" s="288"/>
      <c r="W45746" s="287"/>
      <c r="Z45746" s="289"/>
    </row>
    <row r="45747" spans="22:26">
      <c r="V45747" s="288"/>
      <c r="W45747" s="287"/>
      <c r="Z45747" s="289"/>
    </row>
    <row r="45748" spans="22:26">
      <c r="V45748" s="288"/>
      <c r="W45748" s="287"/>
      <c r="Z45748" s="289"/>
    </row>
    <row r="45749" spans="22:26">
      <c r="V45749" s="288"/>
      <c r="W45749" s="287"/>
      <c r="Z45749" s="289"/>
    </row>
    <row r="45750" spans="22:26">
      <c r="V45750" s="288"/>
      <c r="W45750" s="287"/>
      <c r="Z45750" s="289"/>
    </row>
    <row r="45751" spans="22:26">
      <c r="V45751" s="288"/>
      <c r="W45751" s="287"/>
      <c r="Z45751" s="289"/>
    </row>
    <row r="45752" spans="22:26">
      <c r="V45752" s="288"/>
      <c r="W45752" s="287"/>
      <c r="Z45752" s="289"/>
    </row>
    <row r="45753" spans="22:26">
      <c r="V45753" s="288"/>
      <c r="W45753" s="287"/>
      <c r="Z45753" s="289"/>
    </row>
    <row r="45754" spans="22:26">
      <c r="V45754" s="288"/>
      <c r="W45754" s="287"/>
      <c r="Z45754" s="289"/>
    </row>
    <row r="45755" spans="22:26">
      <c r="V45755" s="288"/>
      <c r="W45755" s="287"/>
      <c r="Z45755" s="289"/>
    </row>
    <row r="45756" spans="22:26">
      <c r="V45756" s="288"/>
      <c r="W45756" s="287"/>
      <c r="Z45756" s="289"/>
    </row>
    <row r="45757" spans="22:26">
      <c r="V45757" s="288"/>
      <c r="W45757" s="287"/>
      <c r="Z45757" s="289"/>
    </row>
    <row r="45758" spans="22:26">
      <c r="V45758" s="288"/>
      <c r="W45758" s="287"/>
      <c r="Z45758" s="289"/>
    </row>
    <row r="45759" spans="22:26">
      <c r="V45759" s="288"/>
      <c r="W45759" s="287"/>
      <c r="Z45759" s="289"/>
    </row>
    <row r="45760" spans="22:26">
      <c r="V45760" s="288"/>
      <c r="W45760" s="287"/>
      <c r="Z45760" s="289"/>
    </row>
    <row r="45761" spans="22:26">
      <c r="V45761" s="288"/>
      <c r="W45761" s="287"/>
      <c r="Z45761" s="289"/>
    </row>
    <row r="45762" spans="22:26">
      <c r="V45762" s="288"/>
      <c r="W45762" s="287"/>
      <c r="Z45762" s="289"/>
    </row>
    <row r="45763" spans="22:26">
      <c r="V45763" s="288"/>
      <c r="W45763" s="287"/>
      <c r="Z45763" s="289"/>
    </row>
    <row r="45764" spans="22:26">
      <c r="V45764" s="288"/>
      <c r="W45764" s="287"/>
      <c r="Z45764" s="289"/>
    </row>
    <row r="45765" spans="22:26">
      <c r="V45765" s="288"/>
      <c r="W45765" s="287"/>
      <c r="Z45765" s="289"/>
    </row>
    <row r="45766" spans="22:26">
      <c r="V45766" s="288"/>
      <c r="W45766" s="287"/>
      <c r="Z45766" s="289"/>
    </row>
    <row r="45767" spans="22:26">
      <c r="V45767" s="288"/>
      <c r="W45767" s="287"/>
      <c r="Z45767" s="289"/>
    </row>
    <row r="45768" spans="22:26">
      <c r="V45768" s="288"/>
      <c r="W45768" s="287"/>
      <c r="Z45768" s="289"/>
    </row>
    <row r="45769" spans="22:26">
      <c r="V45769" s="288"/>
      <c r="W45769" s="287"/>
      <c r="Z45769" s="289"/>
    </row>
    <row r="45770" spans="22:26">
      <c r="V45770" s="288"/>
      <c r="W45770" s="287"/>
      <c r="Z45770" s="289"/>
    </row>
    <row r="45771" spans="22:26">
      <c r="V45771" s="288"/>
      <c r="W45771" s="287"/>
      <c r="Z45771" s="289"/>
    </row>
    <row r="45772" spans="22:26">
      <c r="V45772" s="288"/>
      <c r="W45772" s="287"/>
      <c r="Z45772" s="289"/>
    </row>
    <row r="45773" spans="22:26">
      <c r="V45773" s="288"/>
      <c r="W45773" s="287"/>
      <c r="Z45773" s="289"/>
    </row>
    <row r="45774" spans="22:26">
      <c r="V45774" s="288"/>
      <c r="W45774" s="287"/>
      <c r="Z45774" s="289"/>
    </row>
    <row r="45775" spans="22:26">
      <c r="V45775" s="288"/>
      <c r="W45775" s="287"/>
      <c r="Z45775" s="289"/>
    </row>
    <row r="45776" spans="22:26">
      <c r="V45776" s="288"/>
      <c r="W45776" s="287"/>
      <c r="Z45776" s="289"/>
    </row>
    <row r="45777" spans="22:26">
      <c r="V45777" s="288"/>
      <c r="W45777" s="287"/>
      <c r="Z45777" s="289"/>
    </row>
    <row r="45778" spans="22:26">
      <c r="V45778" s="288"/>
      <c r="W45778" s="287"/>
      <c r="Z45778" s="289"/>
    </row>
    <row r="45779" spans="22:26">
      <c r="V45779" s="288"/>
      <c r="W45779" s="287"/>
      <c r="Z45779" s="289"/>
    </row>
    <row r="45780" spans="22:26">
      <c r="V45780" s="288"/>
      <c r="W45780" s="287"/>
      <c r="Z45780" s="289"/>
    </row>
    <row r="45781" spans="22:26">
      <c r="V45781" s="288"/>
      <c r="W45781" s="287"/>
      <c r="Z45781" s="289"/>
    </row>
    <row r="45782" spans="22:26">
      <c r="V45782" s="288"/>
      <c r="W45782" s="287"/>
      <c r="Z45782" s="289"/>
    </row>
    <row r="45783" spans="22:26">
      <c r="V45783" s="288"/>
      <c r="W45783" s="287"/>
      <c r="Z45783" s="289"/>
    </row>
    <row r="45784" spans="22:26">
      <c r="V45784" s="288"/>
      <c r="W45784" s="287"/>
      <c r="Z45784" s="289"/>
    </row>
    <row r="45785" spans="22:26">
      <c r="V45785" s="288"/>
      <c r="W45785" s="287"/>
      <c r="Z45785" s="289"/>
    </row>
    <row r="45786" spans="22:26">
      <c r="V45786" s="288"/>
      <c r="W45786" s="287"/>
      <c r="Z45786" s="289"/>
    </row>
    <row r="45787" spans="22:26">
      <c r="V45787" s="288"/>
      <c r="W45787" s="287"/>
      <c r="Z45787" s="289"/>
    </row>
    <row r="45788" spans="22:26">
      <c r="V45788" s="288"/>
      <c r="W45788" s="287"/>
      <c r="Z45788" s="289"/>
    </row>
    <row r="45789" spans="22:26">
      <c r="V45789" s="288"/>
      <c r="W45789" s="287"/>
      <c r="Z45789" s="289"/>
    </row>
    <row r="45790" spans="22:26">
      <c r="V45790" s="288"/>
      <c r="W45790" s="287"/>
      <c r="Z45790" s="289"/>
    </row>
    <row r="45791" spans="22:26">
      <c r="V45791" s="288"/>
      <c r="W45791" s="287"/>
      <c r="Z45791" s="289"/>
    </row>
    <row r="45792" spans="22:26">
      <c r="V45792" s="288"/>
      <c r="W45792" s="287"/>
      <c r="Z45792" s="289"/>
    </row>
    <row r="45793" spans="22:26">
      <c r="V45793" s="288"/>
      <c r="W45793" s="287"/>
      <c r="Z45793" s="289"/>
    </row>
    <row r="45794" spans="22:26">
      <c r="V45794" s="288"/>
      <c r="W45794" s="287"/>
      <c r="Z45794" s="289"/>
    </row>
    <row r="45795" spans="22:26">
      <c r="V45795" s="288"/>
      <c r="W45795" s="287"/>
      <c r="Z45795" s="289"/>
    </row>
    <row r="45796" spans="22:26">
      <c r="V45796" s="288"/>
      <c r="W45796" s="287"/>
      <c r="Z45796" s="289"/>
    </row>
    <row r="45797" spans="22:26">
      <c r="V45797" s="288"/>
      <c r="W45797" s="287"/>
      <c r="Z45797" s="289"/>
    </row>
    <row r="45798" spans="22:26">
      <c r="V45798" s="288"/>
      <c r="W45798" s="287"/>
      <c r="Z45798" s="289"/>
    </row>
    <row r="45799" spans="22:26">
      <c r="V45799" s="288"/>
      <c r="W45799" s="287"/>
      <c r="Z45799" s="289"/>
    </row>
    <row r="45800" spans="22:26">
      <c r="V45800" s="288"/>
      <c r="W45800" s="287"/>
      <c r="Z45800" s="289"/>
    </row>
    <row r="45801" spans="22:26">
      <c r="V45801" s="288"/>
      <c r="W45801" s="287"/>
      <c r="Z45801" s="289"/>
    </row>
    <row r="45802" spans="22:26">
      <c r="V45802" s="288"/>
      <c r="W45802" s="287"/>
      <c r="Z45802" s="289"/>
    </row>
    <row r="45803" spans="22:26">
      <c r="V45803" s="288"/>
      <c r="W45803" s="287"/>
      <c r="Z45803" s="289"/>
    </row>
    <row r="45804" spans="22:26">
      <c r="V45804" s="288"/>
      <c r="W45804" s="287"/>
      <c r="Z45804" s="289"/>
    </row>
    <row r="45805" spans="22:26">
      <c r="V45805" s="288"/>
      <c r="W45805" s="287"/>
      <c r="Z45805" s="289"/>
    </row>
    <row r="45806" spans="22:26">
      <c r="V45806" s="288"/>
      <c r="W45806" s="287"/>
      <c r="Z45806" s="289"/>
    </row>
    <row r="45807" spans="22:26">
      <c r="V45807" s="288"/>
      <c r="W45807" s="287"/>
      <c r="Z45807" s="289"/>
    </row>
    <row r="45808" spans="22:26">
      <c r="V45808" s="288"/>
      <c r="W45808" s="287"/>
      <c r="Z45808" s="289"/>
    </row>
    <row r="45809" spans="22:26">
      <c r="V45809" s="288"/>
      <c r="W45809" s="287"/>
      <c r="Z45809" s="289"/>
    </row>
    <row r="45810" spans="22:26">
      <c r="V45810" s="288"/>
      <c r="W45810" s="287"/>
      <c r="Z45810" s="289"/>
    </row>
    <row r="45811" spans="22:26">
      <c r="V45811" s="288"/>
      <c r="W45811" s="287"/>
      <c r="Z45811" s="289"/>
    </row>
    <row r="45812" spans="22:26">
      <c r="V45812" s="288"/>
      <c r="W45812" s="287"/>
      <c r="Z45812" s="289"/>
    </row>
    <row r="45813" spans="22:26">
      <c r="V45813" s="288"/>
      <c r="W45813" s="287"/>
      <c r="Z45813" s="289"/>
    </row>
    <row r="45814" spans="22:26">
      <c r="V45814" s="288"/>
      <c r="W45814" s="287"/>
      <c r="Z45814" s="289"/>
    </row>
    <row r="45815" spans="22:26">
      <c r="V45815" s="288"/>
      <c r="W45815" s="287"/>
      <c r="Z45815" s="289"/>
    </row>
    <row r="45816" spans="22:26">
      <c r="V45816" s="288"/>
      <c r="W45816" s="287"/>
      <c r="Z45816" s="289"/>
    </row>
    <row r="45817" spans="22:26">
      <c r="V45817" s="288"/>
      <c r="W45817" s="287"/>
      <c r="Z45817" s="289"/>
    </row>
    <row r="45818" spans="22:26">
      <c r="V45818" s="288"/>
      <c r="W45818" s="287"/>
      <c r="Z45818" s="289"/>
    </row>
    <row r="45819" spans="22:26">
      <c r="V45819" s="288"/>
      <c r="W45819" s="287"/>
      <c r="Z45819" s="289"/>
    </row>
    <row r="45820" spans="22:26">
      <c r="V45820" s="288"/>
      <c r="W45820" s="287"/>
      <c r="Z45820" s="289"/>
    </row>
    <row r="45821" spans="22:26">
      <c r="V45821" s="288"/>
      <c r="W45821" s="287"/>
      <c r="Z45821" s="289"/>
    </row>
    <row r="45822" spans="22:26">
      <c r="V45822" s="288"/>
      <c r="W45822" s="287"/>
      <c r="Z45822" s="289"/>
    </row>
    <row r="45823" spans="22:26">
      <c r="V45823" s="288"/>
      <c r="W45823" s="287"/>
      <c r="Z45823" s="289"/>
    </row>
    <row r="45824" spans="22:26">
      <c r="V45824" s="288"/>
      <c r="W45824" s="287"/>
      <c r="Z45824" s="289"/>
    </row>
    <row r="45825" spans="22:26">
      <c r="V45825" s="288"/>
      <c r="W45825" s="287"/>
      <c r="Z45825" s="289"/>
    </row>
    <row r="45826" spans="22:26">
      <c r="V45826" s="288"/>
      <c r="W45826" s="287"/>
      <c r="Z45826" s="289"/>
    </row>
    <row r="45827" spans="22:26">
      <c r="V45827" s="288"/>
      <c r="W45827" s="287"/>
      <c r="Z45827" s="289"/>
    </row>
    <row r="45828" spans="22:26">
      <c r="V45828" s="288"/>
      <c r="W45828" s="287"/>
      <c r="Z45828" s="289"/>
    </row>
    <row r="45829" spans="22:26">
      <c r="V45829" s="288"/>
      <c r="W45829" s="287"/>
      <c r="Z45829" s="289"/>
    </row>
    <row r="45830" spans="22:26">
      <c r="V45830" s="288"/>
      <c r="W45830" s="287"/>
      <c r="Z45830" s="289"/>
    </row>
    <row r="45831" spans="22:26">
      <c r="V45831" s="288"/>
      <c r="W45831" s="287"/>
      <c r="Z45831" s="289"/>
    </row>
    <row r="45832" spans="22:26">
      <c r="V45832" s="288"/>
      <c r="W45832" s="287"/>
      <c r="Z45832" s="289"/>
    </row>
    <row r="45833" spans="22:26">
      <c r="V45833" s="288"/>
      <c r="W45833" s="287"/>
      <c r="Z45833" s="289"/>
    </row>
    <row r="45834" spans="22:26">
      <c r="V45834" s="288"/>
      <c r="W45834" s="287"/>
      <c r="Z45834" s="289"/>
    </row>
    <row r="45835" spans="22:26">
      <c r="V45835" s="288"/>
      <c r="W45835" s="287"/>
      <c r="Z45835" s="289"/>
    </row>
    <row r="45836" spans="22:26">
      <c r="V45836" s="288"/>
      <c r="W45836" s="287"/>
      <c r="Z45836" s="289"/>
    </row>
    <row r="45837" spans="22:26">
      <c r="V45837" s="288"/>
      <c r="W45837" s="287"/>
      <c r="Z45837" s="289"/>
    </row>
    <row r="45838" spans="22:26">
      <c r="V45838" s="288"/>
      <c r="W45838" s="287"/>
      <c r="Z45838" s="289"/>
    </row>
    <row r="45839" spans="22:26">
      <c r="V45839" s="288"/>
      <c r="W45839" s="287"/>
      <c r="Z45839" s="289"/>
    </row>
    <row r="45840" spans="22:26">
      <c r="V45840" s="288"/>
      <c r="W45840" s="287"/>
      <c r="Z45840" s="289"/>
    </row>
    <row r="45841" spans="22:26">
      <c r="V45841" s="288"/>
      <c r="W45841" s="287"/>
      <c r="Z45841" s="289"/>
    </row>
    <row r="45842" spans="22:26">
      <c r="V45842" s="288"/>
      <c r="W45842" s="287"/>
      <c r="Z45842" s="289"/>
    </row>
    <row r="45843" spans="22:26">
      <c r="V45843" s="288"/>
      <c r="W45843" s="287"/>
      <c r="Z45843" s="289"/>
    </row>
    <row r="45844" spans="22:26">
      <c r="V45844" s="288"/>
      <c r="W45844" s="287"/>
      <c r="Z45844" s="289"/>
    </row>
    <row r="45845" spans="22:26">
      <c r="V45845" s="288"/>
      <c r="W45845" s="287"/>
      <c r="Z45845" s="289"/>
    </row>
    <row r="45846" spans="22:26">
      <c r="V45846" s="288"/>
      <c r="W45846" s="287"/>
      <c r="Z45846" s="289"/>
    </row>
    <row r="45847" spans="22:26">
      <c r="V45847" s="288"/>
      <c r="W45847" s="287"/>
      <c r="Z45847" s="289"/>
    </row>
    <row r="45848" spans="22:26">
      <c r="V45848" s="288"/>
      <c r="W45848" s="287"/>
      <c r="Z45848" s="289"/>
    </row>
    <row r="45849" spans="22:26">
      <c r="V45849" s="288"/>
      <c r="W45849" s="287"/>
      <c r="Z45849" s="289"/>
    </row>
    <row r="45850" spans="22:26">
      <c r="V45850" s="288"/>
      <c r="W45850" s="287"/>
      <c r="Z45850" s="289"/>
    </row>
    <row r="45851" spans="22:26">
      <c r="V45851" s="288"/>
      <c r="W45851" s="287"/>
      <c r="Z45851" s="289"/>
    </row>
    <row r="45852" spans="22:26">
      <c r="V45852" s="288"/>
      <c r="W45852" s="287"/>
      <c r="Z45852" s="289"/>
    </row>
    <row r="45853" spans="22:26">
      <c r="V45853" s="288"/>
      <c r="W45853" s="287"/>
      <c r="Z45853" s="289"/>
    </row>
    <row r="45854" spans="22:26">
      <c r="V45854" s="288"/>
      <c r="W45854" s="287"/>
      <c r="Z45854" s="289"/>
    </row>
    <row r="45855" spans="22:26">
      <c r="V45855" s="288"/>
      <c r="W45855" s="287"/>
      <c r="Z45855" s="289"/>
    </row>
    <row r="45856" spans="22:26">
      <c r="V45856" s="288"/>
      <c r="W45856" s="287"/>
      <c r="Z45856" s="289"/>
    </row>
    <row r="45857" spans="22:26">
      <c r="V45857" s="288"/>
      <c r="W45857" s="287"/>
      <c r="Z45857" s="289"/>
    </row>
    <row r="45858" spans="22:26">
      <c r="V45858" s="288"/>
      <c r="W45858" s="287"/>
      <c r="Z45858" s="289"/>
    </row>
    <row r="45859" spans="22:26">
      <c r="V45859" s="288"/>
      <c r="W45859" s="287"/>
      <c r="Z45859" s="289"/>
    </row>
    <row r="45860" spans="22:26">
      <c r="V45860" s="288"/>
      <c r="W45860" s="287"/>
      <c r="Z45860" s="289"/>
    </row>
    <row r="45861" spans="22:26">
      <c r="V45861" s="288"/>
      <c r="W45861" s="287"/>
      <c r="Z45861" s="289"/>
    </row>
    <row r="45862" spans="22:26">
      <c r="V45862" s="288"/>
      <c r="W45862" s="287"/>
      <c r="Z45862" s="289"/>
    </row>
    <row r="45863" spans="22:26">
      <c r="V45863" s="288"/>
      <c r="W45863" s="287"/>
      <c r="Z45863" s="289"/>
    </row>
    <row r="45864" spans="22:26">
      <c r="V45864" s="288"/>
      <c r="W45864" s="287"/>
      <c r="Z45864" s="289"/>
    </row>
    <row r="45865" spans="22:26">
      <c r="V45865" s="288"/>
      <c r="W45865" s="287"/>
      <c r="Z45865" s="289"/>
    </row>
    <row r="45866" spans="22:26">
      <c r="V45866" s="288"/>
      <c r="W45866" s="287"/>
      <c r="Z45866" s="289"/>
    </row>
    <row r="45867" spans="22:26">
      <c r="V45867" s="288"/>
      <c r="W45867" s="287"/>
      <c r="Z45867" s="289"/>
    </row>
    <row r="45868" spans="22:26">
      <c r="V45868" s="288"/>
      <c r="W45868" s="287"/>
      <c r="Z45868" s="289"/>
    </row>
    <row r="45869" spans="22:26">
      <c r="V45869" s="288"/>
      <c r="W45869" s="287"/>
      <c r="Z45869" s="289"/>
    </row>
    <row r="45870" spans="22:26">
      <c r="V45870" s="288"/>
      <c r="W45870" s="287"/>
      <c r="Z45870" s="289"/>
    </row>
    <row r="45871" spans="22:26">
      <c r="V45871" s="288"/>
      <c r="W45871" s="287"/>
      <c r="Z45871" s="289"/>
    </row>
    <row r="45872" spans="22:26">
      <c r="V45872" s="288"/>
      <c r="W45872" s="287"/>
      <c r="Z45872" s="289"/>
    </row>
    <row r="45873" spans="22:26">
      <c r="V45873" s="288"/>
      <c r="W45873" s="287"/>
      <c r="Z45873" s="289"/>
    </row>
    <row r="45874" spans="22:26">
      <c r="V45874" s="288"/>
      <c r="W45874" s="287"/>
      <c r="Z45874" s="289"/>
    </row>
    <row r="45875" spans="22:26">
      <c r="V45875" s="288"/>
      <c r="W45875" s="287"/>
      <c r="Z45875" s="289"/>
    </row>
    <row r="45876" spans="22:26">
      <c r="V45876" s="288"/>
      <c r="W45876" s="287"/>
      <c r="Z45876" s="289"/>
    </row>
    <row r="45877" spans="22:26">
      <c r="V45877" s="288"/>
      <c r="W45877" s="287"/>
      <c r="Z45877" s="289"/>
    </row>
    <row r="45878" spans="22:26">
      <c r="V45878" s="288"/>
      <c r="W45878" s="287"/>
      <c r="Z45878" s="289"/>
    </row>
    <row r="45879" spans="22:26">
      <c r="V45879" s="288"/>
      <c r="W45879" s="287"/>
      <c r="Z45879" s="289"/>
    </row>
    <row r="45880" spans="22:26">
      <c r="V45880" s="288"/>
      <c r="W45880" s="287"/>
      <c r="Z45880" s="289"/>
    </row>
    <row r="45881" spans="22:26">
      <c r="V45881" s="288"/>
      <c r="W45881" s="287"/>
      <c r="Z45881" s="289"/>
    </row>
    <row r="45882" spans="22:26">
      <c r="V45882" s="288"/>
      <c r="W45882" s="287"/>
      <c r="Z45882" s="289"/>
    </row>
    <row r="45883" spans="22:26">
      <c r="V45883" s="288"/>
      <c r="W45883" s="287"/>
      <c r="Z45883" s="289"/>
    </row>
    <row r="45884" spans="22:26">
      <c r="V45884" s="288"/>
      <c r="W45884" s="287"/>
      <c r="Z45884" s="289"/>
    </row>
    <row r="45885" spans="22:26">
      <c r="V45885" s="288"/>
      <c r="W45885" s="287"/>
      <c r="Z45885" s="289"/>
    </row>
    <row r="45886" spans="22:26">
      <c r="V45886" s="288"/>
      <c r="W45886" s="287"/>
      <c r="Z45886" s="289"/>
    </row>
    <row r="45887" spans="22:26">
      <c r="V45887" s="288"/>
      <c r="W45887" s="287"/>
      <c r="Z45887" s="289"/>
    </row>
    <row r="45888" spans="22:26">
      <c r="V45888" s="288"/>
      <c r="W45888" s="287"/>
      <c r="Z45888" s="289"/>
    </row>
    <row r="45889" spans="22:26">
      <c r="V45889" s="288"/>
      <c r="W45889" s="287"/>
      <c r="Z45889" s="289"/>
    </row>
    <row r="45890" spans="22:26">
      <c r="V45890" s="288"/>
      <c r="W45890" s="287"/>
      <c r="Z45890" s="289"/>
    </row>
    <row r="45891" spans="22:26">
      <c r="V45891" s="288"/>
      <c r="W45891" s="287"/>
      <c r="Z45891" s="289"/>
    </row>
    <row r="45892" spans="22:26">
      <c r="V45892" s="288"/>
      <c r="W45892" s="287"/>
      <c r="Z45892" s="289"/>
    </row>
    <row r="45893" spans="22:26">
      <c r="V45893" s="288"/>
      <c r="W45893" s="287"/>
      <c r="Z45893" s="289"/>
    </row>
    <row r="45894" spans="22:26">
      <c r="V45894" s="288"/>
      <c r="W45894" s="287"/>
      <c r="Z45894" s="289"/>
    </row>
    <row r="45895" spans="22:26">
      <c r="V45895" s="288"/>
      <c r="W45895" s="287"/>
      <c r="Z45895" s="289"/>
    </row>
    <row r="45896" spans="22:26">
      <c r="V45896" s="288"/>
      <c r="W45896" s="287"/>
      <c r="Z45896" s="289"/>
    </row>
    <row r="45897" spans="22:26">
      <c r="V45897" s="288"/>
      <c r="W45897" s="287"/>
      <c r="Z45897" s="289"/>
    </row>
    <row r="45898" spans="22:26">
      <c r="V45898" s="288"/>
      <c r="W45898" s="287"/>
      <c r="Z45898" s="289"/>
    </row>
    <row r="45899" spans="22:26">
      <c r="V45899" s="288"/>
      <c r="W45899" s="287"/>
      <c r="Z45899" s="289"/>
    </row>
    <row r="45900" spans="22:26">
      <c r="V45900" s="288"/>
      <c r="W45900" s="287"/>
      <c r="Z45900" s="289"/>
    </row>
    <row r="45901" spans="22:26">
      <c r="V45901" s="288"/>
      <c r="W45901" s="287"/>
      <c r="Z45901" s="289"/>
    </row>
    <row r="45902" spans="22:26">
      <c r="V45902" s="288"/>
      <c r="W45902" s="287"/>
      <c r="Z45902" s="289"/>
    </row>
    <row r="45903" spans="22:26">
      <c r="V45903" s="288"/>
      <c r="W45903" s="287"/>
      <c r="Z45903" s="289"/>
    </row>
    <row r="45904" spans="22:26">
      <c r="V45904" s="288"/>
      <c r="W45904" s="287"/>
      <c r="Z45904" s="289"/>
    </row>
    <row r="45905" spans="22:26">
      <c r="V45905" s="288"/>
      <c r="W45905" s="287"/>
      <c r="Z45905" s="289"/>
    </row>
    <row r="45906" spans="22:26">
      <c r="V45906" s="288"/>
      <c r="W45906" s="287"/>
      <c r="Z45906" s="289"/>
    </row>
    <row r="45907" spans="22:26">
      <c r="V45907" s="288"/>
      <c r="W45907" s="287"/>
      <c r="Z45907" s="289"/>
    </row>
    <row r="45908" spans="22:26">
      <c r="V45908" s="288"/>
      <c r="W45908" s="287"/>
      <c r="Z45908" s="289"/>
    </row>
    <row r="45909" spans="22:26">
      <c r="V45909" s="288"/>
      <c r="W45909" s="287"/>
      <c r="Z45909" s="289"/>
    </row>
    <row r="45910" spans="22:26">
      <c r="V45910" s="288"/>
      <c r="W45910" s="287"/>
      <c r="Z45910" s="289"/>
    </row>
    <row r="45911" spans="22:26">
      <c r="V45911" s="288"/>
      <c r="W45911" s="287"/>
      <c r="Z45911" s="289"/>
    </row>
    <row r="45912" spans="22:26">
      <c r="V45912" s="288"/>
      <c r="W45912" s="287"/>
      <c r="Z45912" s="289"/>
    </row>
    <row r="45913" spans="22:26">
      <c r="V45913" s="288"/>
      <c r="W45913" s="287"/>
      <c r="Z45913" s="289"/>
    </row>
    <row r="45914" spans="22:26">
      <c r="V45914" s="288"/>
      <c r="W45914" s="287"/>
      <c r="Z45914" s="289"/>
    </row>
    <row r="45915" spans="22:26">
      <c r="V45915" s="288"/>
      <c r="W45915" s="287"/>
      <c r="Z45915" s="289"/>
    </row>
    <row r="45916" spans="22:26">
      <c r="V45916" s="288"/>
      <c r="W45916" s="287"/>
      <c r="Z45916" s="289"/>
    </row>
    <row r="45917" spans="22:26">
      <c r="V45917" s="288"/>
      <c r="W45917" s="287"/>
      <c r="Z45917" s="289"/>
    </row>
    <row r="45918" spans="22:26">
      <c r="V45918" s="288"/>
      <c r="W45918" s="287"/>
      <c r="Z45918" s="289"/>
    </row>
    <row r="45919" spans="22:26">
      <c r="V45919" s="288"/>
      <c r="W45919" s="287"/>
      <c r="Z45919" s="289"/>
    </row>
    <row r="45920" spans="22:26">
      <c r="V45920" s="288"/>
      <c r="W45920" s="287"/>
      <c r="Z45920" s="289"/>
    </row>
    <row r="45921" spans="22:26">
      <c r="V45921" s="288"/>
      <c r="W45921" s="287"/>
      <c r="Z45921" s="289"/>
    </row>
    <row r="45922" spans="22:26">
      <c r="V45922" s="288"/>
      <c r="W45922" s="287"/>
      <c r="Z45922" s="289"/>
    </row>
    <row r="45923" spans="22:26">
      <c r="V45923" s="288"/>
      <c r="W45923" s="287"/>
      <c r="Z45923" s="289"/>
    </row>
    <row r="45924" spans="22:26">
      <c r="V45924" s="288"/>
      <c r="W45924" s="287"/>
      <c r="Z45924" s="289"/>
    </row>
    <row r="45925" spans="22:26">
      <c r="V45925" s="288"/>
      <c r="W45925" s="287"/>
      <c r="Z45925" s="289"/>
    </row>
    <row r="45926" spans="22:26">
      <c r="V45926" s="288"/>
      <c r="W45926" s="287"/>
      <c r="Z45926" s="289"/>
    </row>
    <row r="45927" spans="22:26">
      <c r="V45927" s="288"/>
      <c r="W45927" s="287"/>
      <c r="Z45927" s="289"/>
    </row>
    <row r="45928" spans="22:26">
      <c r="V45928" s="288"/>
      <c r="W45928" s="287"/>
      <c r="Z45928" s="289"/>
    </row>
    <row r="45929" spans="22:26">
      <c r="V45929" s="288"/>
      <c r="W45929" s="287"/>
      <c r="Z45929" s="289"/>
    </row>
    <row r="45930" spans="22:26">
      <c r="V45930" s="288"/>
      <c r="W45930" s="287"/>
      <c r="Z45930" s="289"/>
    </row>
    <row r="45931" spans="22:26">
      <c r="V45931" s="288"/>
      <c r="W45931" s="287"/>
      <c r="Z45931" s="289"/>
    </row>
    <row r="45932" spans="22:26">
      <c r="V45932" s="288"/>
      <c r="W45932" s="287"/>
      <c r="Z45932" s="289"/>
    </row>
    <row r="45933" spans="22:26">
      <c r="V45933" s="288"/>
      <c r="W45933" s="287"/>
      <c r="Z45933" s="289"/>
    </row>
    <row r="45934" spans="22:26">
      <c r="V45934" s="288"/>
      <c r="W45934" s="287"/>
      <c r="Z45934" s="289"/>
    </row>
    <row r="45935" spans="22:26">
      <c r="V45935" s="288"/>
      <c r="W45935" s="287"/>
      <c r="Z45935" s="289"/>
    </row>
    <row r="45936" spans="22:26">
      <c r="V45936" s="288"/>
      <c r="W45936" s="287"/>
      <c r="Z45936" s="289"/>
    </row>
    <row r="45937" spans="22:26">
      <c r="V45937" s="288"/>
      <c r="W45937" s="287"/>
      <c r="Z45937" s="289"/>
    </row>
    <row r="45938" spans="22:26">
      <c r="V45938" s="288"/>
      <c r="W45938" s="287"/>
      <c r="Z45938" s="289"/>
    </row>
    <row r="45939" spans="22:26">
      <c r="V45939" s="288"/>
      <c r="W45939" s="287"/>
      <c r="Z45939" s="289"/>
    </row>
    <row r="45940" spans="22:26">
      <c r="V45940" s="288"/>
      <c r="W45940" s="287"/>
      <c r="Z45940" s="289"/>
    </row>
    <row r="45941" spans="22:26">
      <c r="V45941" s="288"/>
      <c r="W45941" s="287"/>
      <c r="Z45941" s="289"/>
    </row>
    <row r="45942" spans="22:26">
      <c r="V45942" s="288"/>
      <c r="W45942" s="287"/>
      <c r="Z45942" s="289"/>
    </row>
    <row r="45943" spans="22:26">
      <c r="V45943" s="288"/>
      <c r="W45943" s="287"/>
      <c r="Z45943" s="289"/>
    </row>
    <row r="45944" spans="22:26">
      <c r="V45944" s="288"/>
      <c r="W45944" s="287"/>
      <c r="Z45944" s="289"/>
    </row>
    <row r="45945" spans="22:26">
      <c r="V45945" s="288"/>
      <c r="W45945" s="287"/>
      <c r="Z45945" s="289"/>
    </row>
    <row r="45946" spans="22:26">
      <c r="V45946" s="288"/>
      <c r="W45946" s="287"/>
      <c r="Z45946" s="289"/>
    </row>
    <row r="45947" spans="22:26">
      <c r="V45947" s="288"/>
      <c r="W45947" s="287"/>
      <c r="Z45947" s="289"/>
    </row>
    <row r="45948" spans="22:26">
      <c r="V45948" s="288"/>
      <c r="W45948" s="287"/>
      <c r="Z45948" s="289"/>
    </row>
    <row r="45949" spans="22:26">
      <c r="V45949" s="288"/>
      <c r="W45949" s="287"/>
      <c r="Z45949" s="289"/>
    </row>
    <row r="45950" spans="22:26">
      <c r="V45950" s="288"/>
      <c r="W45950" s="287"/>
      <c r="Z45950" s="289"/>
    </row>
    <row r="45951" spans="22:26">
      <c r="V45951" s="288"/>
      <c r="W45951" s="287"/>
      <c r="Z45951" s="289"/>
    </row>
    <row r="45952" spans="22:26">
      <c r="V45952" s="288"/>
      <c r="W45952" s="287"/>
      <c r="Z45952" s="289"/>
    </row>
    <row r="45953" spans="22:26">
      <c r="V45953" s="288"/>
      <c r="W45953" s="287"/>
      <c r="Z45953" s="289"/>
    </row>
    <row r="45954" spans="22:26">
      <c r="V45954" s="288"/>
      <c r="W45954" s="287"/>
      <c r="Z45954" s="289"/>
    </row>
    <row r="45955" spans="22:26">
      <c r="V45955" s="288"/>
      <c r="W45955" s="287"/>
      <c r="Z45955" s="289"/>
    </row>
    <row r="45956" spans="22:26">
      <c r="V45956" s="288"/>
      <c r="W45956" s="287"/>
      <c r="Z45956" s="289"/>
    </row>
    <row r="45957" spans="22:26">
      <c r="V45957" s="288"/>
      <c r="W45957" s="287"/>
      <c r="Z45957" s="289"/>
    </row>
    <row r="45958" spans="22:26">
      <c r="V45958" s="288"/>
      <c r="W45958" s="287"/>
      <c r="Z45958" s="289"/>
    </row>
    <row r="45959" spans="22:26">
      <c r="V45959" s="288"/>
      <c r="W45959" s="287"/>
      <c r="Z45959" s="289"/>
    </row>
    <row r="45960" spans="22:26">
      <c r="V45960" s="288"/>
      <c r="W45960" s="287"/>
      <c r="Z45960" s="289"/>
    </row>
    <row r="45961" spans="22:26">
      <c r="V45961" s="288"/>
      <c r="W45961" s="287"/>
      <c r="Z45961" s="289"/>
    </row>
    <row r="45962" spans="22:26">
      <c r="V45962" s="288"/>
      <c r="W45962" s="287"/>
      <c r="Z45962" s="289"/>
    </row>
    <row r="45963" spans="22:26">
      <c r="V45963" s="288"/>
      <c r="W45963" s="287"/>
      <c r="Z45963" s="289"/>
    </row>
    <row r="45964" spans="22:26">
      <c r="V45964" s="288"/>
      <c r="W45964" s="287"/>
      <c r="Z45964" s="289"/>
    </row>
    <row r="45965" spans="22:26">
      <c r="V45965" s="288"/>
      <c r="W45965" s="287"/>
      <c r="Z45965" s="289"/>
    </row>
    <row r="45966" spans="22:26">
      <c r="V45966" s="288"/>
      <c r="W45966" s="287"/>
      <c r="Z45966" s="289"/>
    </row>
    <row r="45967" spans="22:26">
      <c r="V45967" s="288"/>
      <c r="W45967" s="287"/>
      <c r="Z45967" s="289"/>
    </row>
    <row r="45968" spans="22:26">
      <c r="V45968" s="288"/>
      <c r="W45968" s="287"/>
      <c r="Z45968" s="289"/>
    </row>
    <row r="45969" spans="22:26">
      <c r="V45969" s="288"/>
      <c r="W45969" s="287"/>
      <c r="Z45969" s="289"/>
    </row>
    <row r="45970" spans="22:26">
      <c r="V45970" s="288"/>
      <c r="W45970" s="287"/>
      <c r="Z45970" s="289"/>
    </row>
    <row r="45971" spans="22:26">
      <c r="V45971" s="288"/>
      <c r="W45971" s="287"/>
      <c r="Z45971" s="289"/>
    </row>
    <row r="45972" spans="22:26">
      <c r="V45972" s="288"/>
      <c r="W45972" s="287"/>
      <c r="Z45972" s="289"/>
    </row>
    <row r="45973" spans="22:26">
      <c r="V45973" s="288"/>
      <c r="W45973" s="287"/>
      <c r="Z45973" s="289"/>
    </row>
    <row r="45974" spans="22:26">
      <c r="V45974" s="288"/>
      <c r="W45974" s="287"/>
      <c r="Z45974" s="289"/>
    </row>
    <row r="45975" spans="22:26">
      <c r="V45975" s="288"/>
      <c r="W45975" s="287"/>
      <c r="Z45975" s="289"/>
    </row>
    <row r="45976" spans="22:26">
      <c r="V45976" s="288"/>
      <c r="W45976" s="287"/>
      <c r="Z45976" s="289"/>
    </row>
    <row r="45977" spans="22:26">
      <c r="V45977" s="288"/>
      <c r="W45977" s="287"/>
      <c r="Z45977" s="289"/>
    </row>
    <row r="45978" spans="22:26">
      <c r="V45978" s="288"/>
      <c r="W45978" s="287"/>
      <c r="Z45978" s="289"/>
    </row>
    <row r="45979" spans="22:26">
      <c r="V45979" s="288"/>
      <c r="W45979" s="287"/>
      <c r="Z45979" s="289"/>
    </row>
    <row r="45980" spans="22:26">
      <c r="V45980" s="288"/>
      <c r="W45980" s="287"/>
      <c r="Z45980" s="289"/>
    </row>
    <row r="45981" spans="22:26">
      <c r="V45981" s="288"/>
      <c r="W45981" s="287"/>
      <c r="Z45981" s="289"/>
    </row>
    <row r="45982" spans="22:26">
      <c r="V45982" s="288"/>
      <c r="W45982" s="287"/>
      <c r="Z45982" s="289"/>
    </row>
    <row r="45983" spans="22:26">
      <c r="V45983" s="288"/>
      <c r="W45983" s="287"/>
      <c r="Z45983" s="289"/>
    </row>
    <row r="45984" spans="22:26">
      <c r="V45984" s="288"/>
      <c r="W45984" s="287"/>
      <c r="Z45984" s="289"/>
    </row>
    <row r="45985" spans="22:26">
      <c r="V45985" s="288"/>
      <c r="W45985" s="287"/>
      <c r="Z45985" s="289"/>
    </row>
    <row r="45986" spans="22:26">
      <c r="V45986" s="288"/>
      <c r="W45986" s="287"/>
      <c r="Z45986" s="289"/>
    </row>
    <row r="45987" spans="22:26">
      <c r="V45987" s="288"/>
      <c r="W45987" s="287"/>
      <c r="Z45987" s="289"/>
    </row>
    <row r="45988" spans="22:26">
      <c r="V45988" s="288"/>
      <c r="W45988" s="287"/>
      <c r="Z45988" s="289"/>
    </row>
    <row r="45989" spans="22:26">
      <c r="V45989" s="288"/>
      <c r="W45989" s="287"/>
      <c r="Z45989" s="289"/>
    </row>
    <row r="45990" spans="22:26">
      <c r="V45990" s="288"/>
      <c r="W45990" s="287"/>
      <c r="Z45990" s="289"/>
    </row>
    <row r="45991" spans="22:26">
      <c r="V45991" s="288"/>
      <c r="W45991" s="287"/>
      <c r="Z45991" s="289"/>
    </row>
    <row r="45992" spans="22:26">
      <c r="V45992" s="288"/>
      <c r="W45992" s="287"/>
      <c r="Z45992" s="289"/>
    </row>
    <row r="45993" spans="22:26">
      <c r="V45993" s="288"/>
      <c r="W45993" s="287"/>
      <c r="Z45993" s="289"/>
    </row>
    <row r="45994" spans="22:26">
      <c r="V45994" s="288"/>
      <c r="W45994" s="287"/>
      <c r="Z45994" s="289"/>
    </row>
    <row r="45995" spans="22:26">
      <c r="V45995" s="288"/>
      <c r="W45995" s="287"/>
      <c r="Z45995" s="289"/>
    </row>
    <row r="45996" spans="22:26">
      <c r="V45996" s="288"/>
      <c r="W45996" s="287"/>
      <c r="Z45996" s="289"/>
    </row>
    <row r="45997" spans="22:26">
      <c r="V45997" s="288"/>
      <c r="W45997" s="287"/>
      <c r="Z45997" s="289"/>
    </row>
    <row r="45998" spans="22:26">
      <c r="V45998" s="288"/>
      <c r="W45998" s="287"/>
      <c r="Z45998" s="289"/>
    </row>
    <row r="45999" spans="22:26">
      <c r="V45999" s="288"/>
      <c r="W45999" s="287"/>
      <c r="Z45999" s="289"/>
    </row>
    <row r="46000" spans="22:26">
      <c r="V46000" s="288"/>
      <c r="W46000" s="287"/>
      <c r="Z46000" s="289"/>
    </row>
    <row r="46001" spans="22:26">
      <c r="V46001" s="288"/>
      <c r="W46001" s="287"/>
      <c r="Z46001" s="289"/>
    </row>
    <row r="46002" spans="22:26">
      <c r="V46002" s="288"/>
      <c r="W46002" s="287"/>
      <c r="Z46002" s="289"/>
    </row>
    <row r="46003" spans="22:26">
      <c r="V46003" s="288"/>
      <c r="W46003" s="287"/>
      <c r="Z46003" s="289"/>
    </row>
    <row r="46004" spans="22:26">
      <c r="V46004" s="288"/>
      <c r="W46004" s="287"/>
      <c r="Z46004" s="289"/>
    </row>
    <row r="46005" spans="22:26">
      <c r="V46005" s="288"/>
      <c r="W46005" s="287"/>
      <c r="Z46005" s="289"/>
    </row>
    <row r="46006" spans="22:26">
      <c r="V46006" s="288"/>
      <c r="W46006" s="287"/>
      <c r="Z46006" s="289"/>
    </row>
    <row r="46007" spans="22:26">
      <c r="V46007" s="288"/>
      <c r="W46007" s="287"/>
      <c r="Z46007" s="289"/>
    </row>
    <row r="46008" spans="22:26">
      <c r="V46008" s="288"/>
      <c r="W46008" s="287"/>
      <c r="Z46008" s="289"/>
    </row>
    <row r="46009" spans="22:26">
      <c r="V46009" s="288"/>
      <c r="W46009" s="287"/>
      <c r="Z46009" s="289"/>
    </row>
    <row r="46010" spans="22:26">
      <c r="V46010" s="288"/>
      <c r="W46010" s="287"/>
      <c r="Z46010" s="289"/>
    </row>
    <row r="46011" spans="22:26">
      <c r="V46011" s="288"/>
      <c r="W46011" s="287"/>
      <c r="Z46011" s="289"/>
    </row>
    <row r="46012" spans="22:26">
      <c r="V46012" s="288"/>
      <c r="W46012" s="287"/>
      <c r="Z46012" s="289"/>
    </row>
    <row r="46013" spans="22:26">
      <c r="V46013" s="288"/>
      <c r="W46013" s="287"/>
      <c r="Z46013" s="289"/>
    </row>
    <row r="46014" spans="22:26">
      <c r="V46014" s="288"/>
      <c r="W46014" s="287"/>
      <c r="Z46014" s="289"/>
    </row>
    <row r="46015" spans="22:26">
      <c r="V46015" s="288"/>
      <c r="W46015" s="287"/>
      <c r="Z46015" s="289"/>
    </row>
    <row r="46016" spans="22:26">
      <c r="V46016" s="288"/>
      <c r="W46016" s="287"/>
      <c r="Z46016" s="289"/>
    </row>
    <row r="46017" spans="22:26">
      <c r="V46017" s="288"/>
      <c r="W46017" s="287"/>
      <c r="Z46017" s="289"/>
    </row>
    <row r="46018" spans="22:26">
      <c r="V46018" s="288"/>
      <c r="W46018" s="287"/>
      <c r="Z46018" s="289"/>
    </row>
    <row r="46019" spans="22:26">
      <c r="V46019" s="288"/>
      <c r="W46019" s="287"/>
      <c r="Z46019" s="289"/>
    </row>
    <row r="46020" spans="22:26">
      <c r="V46020" s="288"/>
      <c r="W46020" s="287"/>
      <c r="Z46020" s="289"/>
    </row>
    <row r="46021" spans="22:26">
      <c r="V46021" s="288"/>
      <c r="W46021" s="287"/>
      <c r="Z46021" s="289"/>
    </row>
    <row r="46022" spans="22:26">
      <c r="V46022" s="288"/>
      <c r="W46022" s="287"/>
      <c r="Z46022" s="289"/>
    </row>
    <row r="46023" spans="22:26">
      <c r="V46023" s="288"/>
      <c r="W46023" s="287"/>
      <c r="Z46023" s="289"/>
    </row>
    <row r="46024" spans="22:26">
      <c r="V46024" s="288"/>
      <c r="W46024" s="287"/>
      <c r="Z46024" s="289"/>
    </row>
    <row r="46025" spans="22:26">
      <c r="V46025" s="288"/>
      <c r="W46025" s="287"/>
      <c r="Z46025" s="289"/>
    </row>
    <row r="46026" spans="22:26">
      <c r="V46026" s="288"/>
      <c r="W46026" s="287"/>
      <c r="Z46026" s="289"/>
    </row>
    <row r="46027" spans="22:26">
      <c r="V46027" s="288"/>
      <c r="W46027" s="287"/>
      <c r="Z46027" s="289"/>
    </row>
    <row r="46028" spans="22:26">
      <c r="V46028" s="288"/>
      <c r="W46028" s="287"/>
      <c r="Z46028" s="289"/>
    </row>
    <row r="46029" spans="22:26">
      <c r="V46029" s="288"/>
      <c r="W46029" s="287"/>
      <c r="Z46029" s="289"/>
    </row>
    <row r="46030" spans="22:26">
      <c r="V46030" s="288"/>
      <c r="W46030" s="287"/>
      <c r="Z46030" s="289"/>
    </row>
    <row r="46031" spans="22:26">
      <c r="V46031" s="288"/>
      <c r="W46031" s="287"/>
      <c r="Z46031" s="289"/>
    </row>
    <row r="46032" spans="22:26">
      <c r="V46032" s="288"/>
      <c r="W46032" s="287"/>
      <c r="Z46032" s="289"/>
    </row>
    <row r="46033" spans="22:26">
      <c r="V46033" s="288"/>
      <c r="W46033" s="287"/>
      <c r="Z46033" s="289"/>
    </row>
    <row r="46034" spans="22:26">
      <c r="V46034" s="288"/>
      <c r="W46034" s="287"/>
      <c r="Z46034" s="289"/>
    </row>
    <row r="46035" spans="22:26">
      <c r="V46035" s="288"/>
      <c r="W46035" s="287"/>
      <c r="Z46035" s="289"/>
    </row>
    <row r="46036" spans="22:26">
      <c r="V46036" s="288"/>
      <c r="W46036" s="287"/>
      <c r="Z46036" s="289"/>
    </row>
    <row r="46037" spans="22:26">
      <c r="V46037" s="288"/>
      <c r="W46037" s="287"/>
      <c r="Z46037" s="289"/>
    </row>
    <row r="46038" spans="22:26">
      <c r="V46038" s="288"/>
      <c r="W46038" s="287"/>
      <c r="Z46038" s="289"/>
    </row>
    <row r="46039" spans="22:26">
      <c r="V46039" s="288"/>
      <c r="W46039" s="287"/>
      <c r="Z46039" s="289"/>
    </row>
    <row r="46040" spans="22:26">
      <c r="V46040" s="288"/>
      <c r="W46040" s="287"/>
      <c r="Z46040" s="289"/>
    </row>
    <row r="46041" spans="22:26">
      <c r="V46041" s="288"/>
      <c r="W46041" s="287"/>
      <c r="Z46041" s="289"/>
    </row>
    <row r="46042" spans="22:26">
      <c r="V46042" s="288"/>
      <c r="W46042" s="287"/>
      <c r="Z46042" s="289"/>
    </row>
    <row r="46043" spans="22:26">
      <c r="V46043" s="288"/>
      <c r="W46043" s="287"/>
      <c r="Z46043" s="289"/>
    </row>
    <row r="46044" spans="22:26">
      <c r="V46044" s="288"/>
      <c r="W46044" s="287"/>
      <c r="Z46044" s="289"/>
    </row>
    <row r="46045" spans="22:26">
      <c r="V46045" s="288"/>
      <c r="W46045" s="287"/>
      <c r="Z46045" s="289"/>
    </row>
    <row r="46046" spans="22:26">
      <c r="V46046" s="288"/>
      <c r="W46046" s="287"/>
      <c r="Z46046" s="289"/>
    </row>
    <row r="46047" spans="22:26">
      <c r="V46047" s="288"/>
      <c r="W46047" s="287"/>
      <c r="Z46047" s="289"/>
    </row>
    <row r="46048" spans="22:26">
      <c r="V46048" s="288"/>
      <c r="W46048" s="287"/>
      <c r="Z46048" s="289"/>
    </row>
    <row r="46049" spans="22:26">
      <c r="V46049" s="288"/>
      <c r="W46049" s="287"/>
      <c r="Z46049" s="289"/>
    </row>
    <row r="46050" spans="22:26">
      <c r="V46050" s="288"/>
      <c r="W46050" s="287"/>
      <c r="Z46050" s="289"/>
    </row>
    <row r="46051" spans="22:26">
      <c r="V46051" s="288"/>
      <c r="W46051" s="287"/>
      <c r="Z46051" s="289"/>
    </row>
    <row r="46052" spans="22:26">
      <c r="V46052" s="288"/>
      <c r="W46052" s="287"/>
      <c r="Z46052" s="289"/>
    </row>
    <row r="46053" spans="22:26">
      <c r="V46053" s="288"/>
      <c r="W46053" s="287"/>
      <c r="Z46053" s="289"/>
    </row>
    <row r="46054" spans="22:26">
      <c r="V46054" s="288"/>
      <c r="W46054" s="287"/>
      <c r="Z46054" s="289"/>
    </row>
    <row r="46055" spans="22:26">
      <c r="V46055" s="288"/>
      <c r="W46055" s="287"/>
      <c r="Z46055" s="289"/>
    </row>
    <row r="46056" spans="22:26">
      <c r="V46056" s="288"/>
      <c r="W46056" s="287"/>
      <c r="Z46056" s="289"/>
    </row>
    <row r="46057" spans="22:26">
      <c r="V46057" s="288"/>
      <c r="W46057" s="287"/>
      <c r="Z46057" s="289"/>
    </row>
    <row r="46058" spans="22:26">
      <c r="V46058" s="288"/>
      <c r="W46058" s="287"/>
      <c r="Z46058" s="289"/>
    </row>
    <row r="46059" spans="22:26">
      <c r="V46059" s="288"/>
      <c r="W46059" s="287"/>
      <c r="Z46059" s="289"/>
    </row>
    <row r="46060" spans="22:26">
      <c r="V46060" s="288"/>
      <c r="W46060" s="287"/>
      <c r="Z46060" s="289"/>
    </row>
    <row r="46061" spans="22:26">
      <c r="V46061" s="288"/>
      <c r="W46061" s="287"/>
      <c r="Z46061" s="289"/>
    </row>
    <row r="46062" spans="22:26">
      <c r="V46062" s="288"/>
      <c r="W46062" s="287"/>
      <c r="Z46062" s="289"/>
    </row>
    <row r="46063" spans="22:26">
      <c r="V46063" s="288"/>
      <c r="W46063" s="287"/>
      <c r="Z46063" s="289"/>
    </row>
    <row r="46064" spans="22:26">
      <c r="V46064" s="288"/>
      <c r="W46064" s="287"/>
      <c r="Z46064" s="289"/>
    </row>
    <row r="46065" spans="22:26">
      <c r="V46065" s="288"/>
      <c r="W46065" s="287"/>
      <c r="Z46065" s="289"/>
    </row>
    <row r="46066" spans="22:26">
      <c r="V46066" s="288"/>
      <c r="W46066" s="287"/>
      <c r="Z46066" s="289"/>
    </row>
    <row r="46067" spans="22:26">
      <c r="V46067" s="288"/>
      <c r="W46067" s="287"/>
      <c r="Z46067" s="289"/>
    </row>
    <row r="46068" spans="22:26">
      <c r="V46068" s="288"/>
      <c r="W46068" s="287"/>
      <c r="Z46068" s="289"/>
    </row>
    <row r="46069" spans="22:26">
      <c r="V46069" s="288"/>
      <c r="W46069" s="287"/>
      <c r="Z46069" s="289"/>
    </row>
    <row r="46070" spans="22:26">
      <c r="V46070" s="288"/>
      <c r="W46070" s="287"/>
      <c r="Z46070" s="289"/>
    </row>
    <row r="46071" spans="22:26">
      <c r="V46071" s="288"/>
      <c r="W46071" s="287"/>
      <c r="Z46071" s="289"/>
    </row>
    <row r="46072" spans="22:26">
      <c r="V46072" s="288"/>
      <c r="W46072" s="287"/>
      <c r="Z46072" s="289"/>
    </row>
    <row r="46073" spans="22:26">
      <c r="V46073" s="288"/>
      <c r="W46073" s="287"/>
      <c r="Z46073" s="289"/>
    </row>
    <row r="46074" spans="22:26">
      <c r="V46074" s="288"/>
      <c r="W46074" s="287"/>
      <c r="Z46074" s="289"/>
    </row>
    <row r="46075" spans="22:26">
      <c r="V46075" s="288"/>
      <c r="W46075" s="287"/>
      <c r="Z46075" s="289"/>
    </row>
    <row r="46076" spans="22:26">
      <c r="V46076" s="288"/>
      <c r="W46076" s="287"/>
      <c r="Z46076" s="289"/>
    </row>
    <row r="46077" spans="22:26">
      <c r="V46077" s="288"/>
      <c r="W46077" s="287"/>
      <c r="Z46077" s="289"/>
    </row>
    <row r="46078" spans="22:26">
      <c r="V46078" s="288"/>
      <c r="W46078" s="287"/>
      <c r="Z46078" s="289"/>
    </row>
    <row r="46079" spans="22:26">
      <c r="V46079" s="288"/>
      <c r="W46079" s="287"/>
      <c r="Z46079" s="289"/>
    </row>
    <row r="46080" spans="22:26">
      <c r="V46080" s="288"/>
      <c r="W46080" s="287"/>
      <c r="Z46080" s="289"/>
    </row>
    <row r="46081" spans="22:26">
      <c r="V46081" s="288"/>
      <c r="W46081" s="287"/>
      <c r="Z46081" s="289"/>
    </row>
    <row r="46082" spans="22:26">
      <c r="V46082" s="288"/>
      <c r="W46082" s="287"/>
      <c r="Z46082" s="289"/>
    </row>
    <row r="46083" spans="22:26">
      <c r="V46083" s="288"/>
      <c r="W46083" s="287"/>
      <c r="Z46083" s="289"/>
    </row>
    <row r="46084" spans="22:26">
      <c r="V46084" s="288"/>
      <c r="W46084" s="287"/>
      <c r="Z46084" s="289"/>
    </row>
    <row r="46085" spans="22:26">
      <c r="V46085" s="288"/>
      <c r="W46085" s="287"/>
      <c r="Z46085" s="289"/>
    </row>
    <row r="46086" spans="22:26">
      <c r="V46086" s="288"/>
      <c r="W46086" s="287"/>
      <c r="Z46086" s="289"/>
    </row>
    <row r="46087" spans="22:26">
      <c r="V46087" s="288"/>
      <c r="W46087" s="287"/>
      <c r="Z46087" s="289"/>
    </row>
    <row r="46088" spans="22:26">
      <c r="V46088" s="288"/>
      <c r="W46088" s="287"/>
      <c r="Z46088" s="289"/>
    </row>
    <row r="46089" spans="22:26">
      <c r="V46089" s="288"/>
      <c r="W46089" s="287"/>
      <c r="Z46089" s="289"/>
    </row>
    <row r="46090" spans="22:26">
      <c r="V46090" s="288"/>
      <c r="W46090" s="287"/>
      <c r="Z46090" s="289"/>
    </row>
    <row r="46091" spans="22:26">
      <c r="V46091" s="288"/>
      <c r="W46091" s="287"/>
      <c r="Z46091" s="289"/>
    </row>
    <row r="46092" spans="22:26">
      <c r="V46092" s="288"/>
      <c r="W46092" s="287"/>
      <c r="Z46092" s="289"/>
    </row>
    <row r="46093" spans="22:26">
      <c r="V46093" s="288"/>
      <c r="W46093" s="287"/>
      <c r="Z46093" s="289"/>
    </row>
    <row r="46094" spans="22:26">
      <c r="V46094" s="288"/>
      <c r="W46094" s="287"/>
      <c r="Z46094" s="289"/>
    </row>
    <row r="46095" spans="22:26">
      <c r="V46095" s="288"/>
      <c r="W46095" s="287"/>
      <c r="Z46095" s="289"/>
    </row>
    <row r="46096" spans="22:26">
      <c r="V46096" s="288"/>
      <c r="W46096" s="287"/>
      <c r="Z46096" s="289"/>
    </row>
    <row r="46097" spans="22:26">
      <c r="V46097" s="288"/>
      <c r="W46097" s="287"/>
      <c r="Z46097" s="289"/>
    </row>
    <row r="46098" spans="22:26">
      <c r="V46098" s="288"/>
      <c r="W46098" s="287"/>
      <c r="Z46098" s="289"/>
    </row>
    <row r="46099" spans="22:26">
      <c r="V46099" s="288"/>
      <c r="W46099" s="287"/>
      <c r="Z46099" s="289"/>
    </row>
    <row r="46100" spans="22:26">
      <c r="V46100" s="288"/>
      <c r="W46100" s="287"/>
      <c r="Z46100" s="289"/>
    </row>
    <row r="46101" spans="22:26">
      <c r="V46101" s="288"/>
      <c r="W46101" s="287"/>
      <c r="Z46101" s="289"/>
    </row>
    <row r="46102" spans="22:26">
      <c r="V46102" s="288"/>
      <c r="W46102" s="287"/>
      <c r="Z46102" s="289"/>
    </row>
    <row r="46103" spans="22:26">
      <c r="V46103" s="288"/>
      <c r="W46103" s="287"/>
      <c r="Z46103" s="289"/>
    </row>
    <row r="46104" spans="22:26">
      <c r="V46104" s="288"/>
      <c r="W46104" s="287"/>
      <c r="Z46104" s="289"/>
    </row>
    <row r="46105" spans="22:26">
      <c r="V46105" s="288"/>
      <c r="W46105" s="287"/>
      <c r="Z46105" s="289"/>
    </row>
    <row r="46106" spans="22:26">
      <c r="V46106" s="288"/>
      <c r="W46106" s="287"/>
      <c r="Z46106" s="289"/>
    </row>
    <row r="46107" spans="22:26">
      <c r="V46107" s="288"/>
      <c r="W46107" s="287"/>
      <c r="Z46107" s="289"/>
    </row>
    <row r="46108" spans="22:26">
      <c r="V46108" s="288"/>
      <c r="W46108" s="287"/>
      <c r="Z46108" s="289"/>
    </row>
    <row r="46109" spans="22:26">
      <c r="V46109" s="288"/>
      <c r="W46109" s="287"/>
      <c r="Z46109" s="289"/>
    </row>
    <row r="46110" spans="22:26">
      <c r="V46110" s="288"/>
      <c r="W46110" s="287"/>
      <c r="Z46110" s="289"/>
    </row>
    <row r="46111" spans="22:26">
      <c r="V46111" s="288"/>
      <c r="W46111" s="287"/>
      <c r="Z46111" s="289"/>
    </row>
    <row r="46112" spans="22:26">
      <c r="V46112" s="288"/>
      <c r="W46112" s="287"/>
      <c r="Z46112" s="289"/>
    </row>
    <row r="46113" spans="22:26">
      <c r="V46113" s="288"/>
      <c r="W46113" s="287"/>
      <c r="Z46113" s="289"/>
    </row>
    <row r="46114" spans="22:26">
      <c r="V46114" s="288"/>
      <c r="W46114" s="287"/>
      <c r="Z46114" s="289"/>
    </row>
    <row r="46115" spans="22:26">
      <c r="V46115" s="288"/>
      <c r="W46115" s="287"/>
      <c r="Z46115" s="289"/>
    </row>
    <row r="46116" spans="22:26">
      <c r="V46116" s="288"/>
      <c r="W46116" s="287"/>
      <c r="Z46116" s="289"/>
    </row>
    <row r="46117" spans="22:26">
      <c r="V46117" s="288"/>
      <c r="W46117" s="287"/>
      <c r="Z46117" s="289"/>
    </row>
    <row r="46118" spans="22:26">
      <c r="V46118" s="288"/>
      <c r="W46118" s="287"/>
      <c r="Z46118" s="289"/>
    </row>
    <row r="46119" spans="22:26">
      <c r="V46119" s="288"/>
      <c r="W46119" s="287"/>
      <c r="Z46119" s="289"/>
    </row>
    <row r="46120" spans="22:26">
      <c r="V46120" s="288"/>
      <c r="W46120" s="287"/>
      <c r="Z46120" s="289"/>
    </row>
    <row r="46121" spans="22:26">
      <c r="V46121" s="288"/>
      <c r="W46121" s="287"/>
      <c r="Z46121" s="289"/>
    </row>
    <row r="46122" spans="22:26">
      <c r="V46122" s="288"/>
      <c r="W46122" s="287"/>
      <c r="Z46122" s="289"/>
    </row>
    <row r="46123" spans="22:26">
      <c r="V46123" s="288"/>
      <c r="W46123" s="287"/>
      <c r="Z46123" s="289"/>
    </row>
    <row r="46124" spans="22:26">
      <c r="V46124" s="288"/>
      <c r="W46124" s="287"/>
      <c r="Z46124" s="289"/>
    </row>
    <row r="46125" spans="22:26">
      <c r="V46125" s="288"/>
      <c r="W46125" s="287"/>
      <c r="Z46125" s="289"/>
    </row>
    <row r="46126" spans="22:26">
      <c r="V46126" s="288"/>
      <c r="W46126" s="287"/>
      <c r="Z46126" s="289"/>
    </row>
    <row r="46127" spans="22:26">
      <c r="V46127" s="288"/>
      <c r="W46127" s="287"/>
      <c r="Z46127" s="289"/>
    </row>
    <row r="46128" spans="22:26">
      <c r="V46128" s="288"/>
      <c r="W46128" s="287"/>
      <c r="Z46128" s="289"/>
    </row>
    <row r="46129" spans="22:26">
      <c r="V46129" s="288"/>
      <c r="W46129" s="287"/>
      <c r="Z46129" s="289"/>
    </row>
    <row r="46130" spans="22:26">
      <c r="V46130" s="288"/>
      <c r="W46130" s="287"/>
      <c r="Z46130" s="289"/>
    </row>
    <row r="46131" spans="22:26">
      <c r="V46131" s="288"/>
      <c r="W46131" s="287"/>
      <c r="Z46131" s="289"/>
    </row>
    <row r="46132" spans="22:26">
      <c r="V46132" s="288"/>
      <c r="W46132" s="287"/>
      <c r="Z46132" s="289"/>
    </row>
    <row r="46133" spans="22:26">
      <c r="V46133" s="288"/>
      <c r="W46133" s="287"/>
      <c r="Z46133" s="289"/>
    </row>
    <row r="46134" spans="22:26">
      <c r="V46134" s="288"/>
      <c r="W46134" s="287"/>
      <c r="Z46134" s="289"/>
    </row>
    <row r="46135" spans="22:26">
      <c r="V46135" s="288"/>
      <c r="W46135" s="287"/>
      <c r="Z46135" s="289"/>
    </row>
    <row r="46136" spans="22:26">
      <c r="V46136" s="288"/>
      <c r="W46136" s="287"/>
      <c r="Z46136" s="289"/>
    </row>
    <row r="46137" spans="22:26">
      <c r="V46137" s="288"/>
      <c r="W46137" s="287"/>
      <c r="Z46137" s="289"/>
    </row>
    <row r="46138" spans="22:26">
      <c r="V46138" s="288"/>
      <c r="W46138" s="287"/>
      <c r="Z46138" s="289"/>
    </row>
    <row r="46139" spans="22:26">
      <c r="V46139" s="288"/>
      <c r="W46139" s="287"/>
      <c r="Z46139" s="289"/>
    </row>
    <row r="46140" spans="22:26">
      <c r="V46140" s="288"/>
      <c r="W46140" s="287"/>
      <c r="Z46140" s="289"/>
    </row>
    <row r="46141" spans="22:26">
      <c r="V46141" s="288"/>
      <c r="W46141" s="287"/>
      <c r="Z46141" s="289"/>
    </row>
    <row r="46142" spans="22:26">
      <c r="V46142" s="288"/>
      <c r="W46142" s="287"/>
      <c r="Z46142" s="289"/>
    </row>
    <row r="46143" spans="22:26">
      <c r="V46143" s="288"/>
      <c r="W46143" s="287"/>
      <c r="Z46143" s="289"/>
    </row>
    <row r="46144" spans="22:26">
      <c r="V46144" s="288"/>
      <c r="W46144" s="287"/>
      <c r="Z46144" s="289"/>
    </row>
    <row r="46145" spans="22:26">
      <c r="V46145" s="288"/>
      <c r="W46145" s="287"/>
      <c r="Z46145" s="289"/>
    </row>
    <row r="46146" spans="22:26">
      <c r="V46146" s="288"/>
      <c r="W46146" s="287"/>
      <c r="Z46146" s="289"/>
    </row>
    <row r="46147" spans="22:26">
      <c r="V46147" s="288"/>
      <c r="W46147" s="287"/>
      <c r="Z46147" s="289"/>
    </row>
    <row r="46148" spans="22:26">
      <c r="V46148" s="288"/>
      <c r="W46148" s="287"/>
      <c r="Z46148" s="289"/>
    </row>
    <row r="46149" spans="22:26">
      <c r="V46149" s="288"/>
      <c r="W46149" s="287"/>
      <c r="Z46149" s="289"/>
    </row>
    <row r="46150" spans="22:26">
      <c r="V46150" s="288"/>
      <c r="W46150" s="287"/>
      <c r="Z46150" s="289"/>
    </row>
    <row r="46151" spans="22:26">
      <c r="V46151" s="288"/>
      <c r="W46151" s="287"/>
      <c r="Z46151" s="289"/>
    </row>
    <row r="46152" spans="22:26">
      <c r="V46152" s="288"/>
      <c r="W46152" s="287"/>
      <c r="Z46152" s="289"/>
    </row>
    <row r="46153" spans="22:26">
      <c r="V46153" s="288"/>
      <c r="W46153" s="287"/>
      <c r="Z46153" s="289"/>
    </row>
    <row r="46154" spans="22:26">
      <c r="V46154" s="288"/>
      <c r="W46154" s="287"/>
      <c r="Z46154" s="289"/>
    </row>
    <row r="46155" spans="22:26">
      <c r="V46155" s="288"/>
      <c r="W46155" s="287"/>
      <c r="Z46155" s="289"/>
    </row>
    <row r="46156" spans="22:26">
      <c r="V46156" s="288"/>
      <c r="W46156" s="287"/>
      <c r="Z46156" s="289"/>
    </row>
    <row r="46157" spans="22:26">
      <c r="V46157" s="288"/>
      <c r="W46157" s="287"/>
      <c r="Z46157" s="289"/>
    </row>
    <row r="46158" spans="22:26">
      <c r="V46158" s="288"/>
      <c r="W46158" s="287"/>
      <c r="Z46158" s="289"/>
    </row>
    <row r="46159" spans="22:26">
      <c r="V46159" s="288"/>
      <c r="W46159" s="287"/>
      <c r="Z46159" s="289"/>
    </row>
    <row r="46160" spans="22:26">
      <c r="V46160" s="288"/>
      <c r="W46160" s="287"/>
      <c r="Z46160" s="289"/>
    </row>
    <row r="46161" spans="22:26">
      <c r="V46161" s="288"/>
      <c r="W46161" s="287"/>
      <c r="Z46161" s="289"/>
    </row>
    <row r="46162" spans="22:26">
      <c r="V46162" s="288"/>
      <c r="W46162" s="287"/>
      <c r="Z46162" s="289"/>
    </row>
    <row r="46163" spans="22:26">
      <c r="V46163" s="288"/>
      <c r="W46163" s="287"/>
      <c r="Z46163" s="289"/>
    </row>
    <row r="46164" spans="22:26">
      <c r="V46164" s="288"/>
      <c r="W46164" s="287"/>
      <c r="Z46164" s="289"/>
    </row>
    <row r="46165" spans="22:26">
      <c r="V46165" s="288"/>
      <c r="W46165" s="287"/>
      <c r="Z46165" s="289"/>
    </row>
    <row r="46166" spans="22:26">
      <c r="V46166" s="288"/>
      <c r="W46166" s="287"/>
      <c r="Z46166" s="289"/>
    </row>
    <row r="46167" spans="22:26">
      <c r="V46167" s="288"/>
      <c r="W46167" s="287"/>
      <c r="Z46167" s="289"/>
    </row>
    <row r="46168" spans="22:26">
      <c r="V46168" s="288"/>
      <c r="W46168" s="287"/>
      <c r="Z46168" s="289"/>
    </row>
    <row r="46169" spans="22:26">
      <c r="V46169" s="288"/>
      <c r="W46169" s="287"/>
      <c r="Z46169" s="289"/>
    </row>
    <row r="46170" spans="22:26">
      <c r="V46170" s="288"/>
      <c r="W46170" s="287"/>
      <c r="Z46170" s="289"/>
    </row>
    <row r="46171" spans="22:26">
      <c r="V46171" s="288"/>
      <c r="W46171" s="287"/>
      <c r="Z46171" s="289"/>
    </row>
    <row r="46172" spans="22:26">
      <c r="V46172" s="288"/>
      <c r="W46172" s="287"/>
      <c r="Z46172" s="289"/>
    </row>
    <row r="46173" spans="22:26">
      <c r="V46173" s="288"/>
      <c r="W46173" s="287"/>
      <c r="Z46173" s="289"/>
    </row>
    <row r="46174" spans="22:26">
      <c r="V46174" s="288"/>
      <c r="W46174" s="287"/>
      <c r="Z46174" s="289"/>
    </row>
    <row r="46175" spans="22:26">
      <c r="V46175" s="288"/>
      <c r="W46175" s="287"/>
      <c r="Z46175" s="289"/>
    </row>
    <row r="46176" spans="22:26">
      <c r="V46176" s="288"/>
      <c r="W46176" s="287"/>
      <c r="Z46176" s="289"/>
    </row>
    <row r="46177" spans="22:26">
      <c r="V46177" s="288"/>
      <c r="W46177" s="287"/>
      <c r="Z46177" s="289"/>
    </row>
    <row r="46178" spans="22:26">
      <c r="V46178" s="288"/>
      <c r="W46178" s="287"/>
      <c r="Z46178" s="289"/>
    </row>
    <row r="46179" spans="22:26">
      <c r="V46179" s="288"/>
      <c r="W46179" s="287"/>
      <c r="Z46179" s="289"/>
    </row>
    <row r="46180" spans="22:26">
      <c r="V46180" s="288"/>
      <c r="W46180" s="287"/>
      <c r="Z46180" s="289"/>
    </row>
    <row r="46181" spans="22:26">
      <c r="V46181" s="288"/>
      <c r="W46181" s="287"/>
      <c r="Z46181" s="289"/>
    </row>
    <row r="46182" spans="22:26">
      <c r="V46182" s="288"/>
      <c r="W46182" s="287"/>
      <c r="Z46182" s="289"/>
    </row>
    <row r="46183" spans="22:26">
      <c r="V46183" s="288"/>
      <c r="W46183" s="287"/>
      <c r="Z46183" s="289"/>
    </row>
    <row r="46184" spans="22:26">
      <c r="V46184" s="288"/>
      <c r="W46184" s="287"/>
      <c r="Z46184" s="289"/>
    </row>
    <row r="46185" spans="22:26">
      <c r="V46185" s="288"/>
      <c r="W46185" s="287"/>
      <c r="Z46185" s="289"/>
    </row>
    <row r="46186" spans="22:26">
      <c r="V46186" s="288"/>
      <c r="W46186" s="287"/>
      <c r="Z46186" s="289"/>
    </row>
    <row r="46187" spans="22:26">
      <c r="V46187" s="288"/>
      <c r="W46187" s="287"/>
      <c r="Z46187" s="289"/>
    </row>
    <row r="46188" spans="22:26">
      <c r="V46188" s="288"/>
      <c r="W46188" s="287"/>
      <c r="Z46188" s="289"/>
    </row>
    <row r="46189" spans="22:26">
      <c r="V46189" s="288"/>
      <c r="W46189" s="287"/>
      <c r="Z46189" s="289"/>
    </row>
    <row r="46190" spans="22:26">
      <c r="V46190" s="288"/>
      <c r="W46190" s="287"/>
      <c r="Z46190" s="289"/>
    </row>
    <row r="46191" spans="22:26">
      <c r="V46191" s="288"/>
      <c r="W46191" s="287"/>
      <c r="Z46191" s="289"/>
    </row>
    <row r="46192" spans="22:26">
      <c r="V46192" s="288"/>
      <c r="W46192" s="287"/>
      <c r="Z46192" s="289"/>
    </row>
    <row r="46193" spans="22:26">
      <c r="V46193" s="288"/>
      <c r="W46193" s="287"/>
      <c r="Z46193" s="289"/>
    </row>
    <row r="46194" spans="22:26">
      <c r="V46194" s="288"/>
      <c r="W46194" s="287"/>
      <c r="Z46194" s="289"/>
    </row>
    <row r="46195" spans="22:26">
      <c r="V46195" s="288"/>
      <c r="W46195" s="287"/>
      <c r="Z46195" s="289"/>
    </row>
    <row r="46196" spans="22:26">
      <c r="V46196" s="288"/>
      <c r="W46196" s="287"/>
      <c r="Z46196" s="289"/>
    </row>
    <row r="46197" spans="22:26">
      <c r="V46197" s="288"/>
      <c r="W46197" s="287"/>
      <c r="Z46197" s="289"/>
    </row>
    <row r="46198" spans="22:26">
      <c r="V46198" s="288"/>
      <c r="W46198" s="287"/>
      <c r="Z46198" s="289"/>
    </row>
    <row r="46199" spans="22:26">
      <c r="V46199" s="288"/>
      <c r="W46199" s="287"/>
      <c r="Z46199" s="289"/>
    </row>
    <row r="46200" spans="22:26">
      <c r="V46200" s="288"/>
      <c r="W46200" s="287"/>
      <c r="Z46200" s="289"/>
    </row>
    <row r="46201" spans="22:26">
      <c r="V46201" s="288"/>
      <c r="W46201" s="287"/>
      <c r="Z46201" s="289"/>
    </row>
    <row r="46202" spans="22:26">
      <c r="V46202" s="288"/>
      <c r="W46202" s="287"/>
      <c r="Z46202" s="289"/>
    </row>
    <row r="46203" spans="22:26">
      <c r="V46203" s="288"/>
      <c r="W46203" s="287"/>
      <c r="Z46203" s="289"/>
    </row>
    <row r="46204" spans="22:26">
      <c r="V46204" s="288"/>
      <c r="W46204" s="287"/>
      <c r="Z46204" s="289"/>
    </row>
    <row r="46205" spans="22:26">
      <c r="V46205" s="288"/>
      <c r="W46205" s="287"/>
      <c r="Z46205" s="289"/>
    </row>
    <row r="46206" spans="22:26">
      <c r="V46206" s="288"/>
      <c r="W46206" s="287"/>
      <c r="Z46206" s="289"/>
    </row>
    <row r="46207" spans="22:26">
      <c r="V46207" s="288"/>
      <c r="W46207" s="287"/>
      <c r="Z46207" s="289"/>
    </row>
    <row r="46208" spans="22:26">
      <c r="V46208" s="288"/>
      <c r="W46208" s="287"/>
      <c r="Z46208" s="289"/>
    </row>
    <row r="46209" spans="22:26">
      <c r="V46209" s="288"/>
      <c r="W46209" s="287"/>
      <c r="Z46209" s="289"/>
    </row>
    <row r="46210" spans="22:26">
      <c r="V46210" s="288"/>
      <c r="W46210" s="287"/>
      <c r="Z46210" s="289"/>
    </row>
    <row r="46211" spans="22:26">
      <c r="V46211" s="288"/>
      <c r="W46211" s="287"/>
      <c r="Z46211" s="289"/>
    </row>
    <row r="46212" spans="22:26">
      <c r="V46212" s="288"/>
      <c r="W46212" s="287"/>
      <c r="Z46212" s="289"/>
    </row>
    <row r="46213" spans="22:26">
      <c r="V46213" s="288"/>
      <c r="W46213" s="287"/>
      <c r="Z46213" s="289"/>
    </row>
    <row r="46214" spans="22:26">
      <c r="V46214" s="288"/>
      <c r="W46214" s="287"/>
      <c r="Z46214" s="289"/>
    </row>
    <row r="46215" spans="22:26">
      <c r="V46215" s="288"/>
      <c r="W46215" s="287"/>
      <c r="Z46215" s="289"/>
    </row>
    <row r="46216" spans="22:26">
      <c r="V46216" s="288"/>
      <c r="W46216" s="287"/>
      <c r="Z46216" s="289"/>
    </row>
    <row r="46217" spans="22:26">
      <c r="V46217" s="288"/>
      <c r="W46217" s="287"/>
      <c r="Z46217" s="289"/>
    </row>
    <row r="46218" spans="22:26">
      <c r="V46218" s="288"/>
      <c r="W46218" s="287"/>
      <c r="Z46218" s="289"/>
    </row>
    <row r="46219" spans="22:26">
      <c r="V46219" s="288"/>
      <c r="W46219" s="287"/>
      <c r="Z46219" s="289"/>
    </row>
    <row r="46220" spans="22:26">
      <c r="V46220" s="288"/>
      <c r="W46220" s="287"/>
      <c r="Z46220" s="289"/>
    </row>
    <row r="46221" spans="22:26">
      <c r="V46221" s="288"/>
      <c r="W46221" s="287"/>
      <c r="Z46221" s="289"/>
    </row>
    <row r="46222" spans="22:26">
      <c r="V46222" s="288"/>
      <c r="W46222" s="287"/>
      <c r="Z46222" s="289"/>
    </row>
    <row r="46223" spans="22:26">
      <c r="V46223" s="288"/>
      <c r="W46223" s="287"/>
      <c r="Z46223" s="289"/>
    </row>
    <row r="46224" spans="22:26">
      <c r="V46224" s="288"/>
      <c r="W46224" s="287"/>
      <c r="Z46224" s="289"/>
    </row>
    <row r="46225" spans="22:26">
      <c r="V46225" s="288"/>
      <c r="W46225" s="287"/>
      <c r="Z46225" s="289"/>
    </row>
    <row r="46226" spans="22:26">
      <c r="V46226" s="288"/>
      <c r="W46226" s="287"/>
      <c r="Z46226" s="289"/>
    </row>
    <row r="46227" spans="22:26">
      <c r="V46227" s="288"/>
      <c r="W46227" s="287"/>
      <c r="Z46227" s="289"/>
    </row>
    <row r="46228" spans="22:26">
      <c r="V46228" s="288"/>
      <c r="W46228" s="287"/>
      <c r="Z46228" s="289"/>
    </row>
    <row r="46229" spans="22:26">
      <c r="V46229" s="288"/>
      <c r="W46229" s="287"/>
      <c r="Z46229" s="289"/>
    </row>
    <row r="46230" spans="22:26">
      <c r="V46230" s="288"/>
      <c r="W46230" s="287"/>
      <c r="Z46230" s="289"/>
    </row>
    <row r="46231" spans="22:26">
      <c r="V46231" s="288"/>
      <c r="W46231" s="287"/>
      <c r="Z46231" s="289"/>
    </row>
    <row r="46232" spans="22:26">
      <c r="V46232" s="288"/>
      <c r="W46232" s="287"/>
      <c r="Z46232" s="289"/>
    </row>
    <row r="46233" spans="22:26">
      <c r="V46233" s="288"/>
      <c r="W46233" s="287"/>
      <c r="Z46233" s="289"/>
    </row>
    <row r="46234" spans="22:26">
      <c r="V46234" s="288"/>
      <c r="W46234" s="287"/>
      <c r="Z46234" s="289"/>
    </row>
    <row r="46235" spans="22:26">
      <c r="V46235" s="288"/>
      <c r="W46235" s="287"/>
      <c r="Z46235" s="289"/>
    </row>
    <row r="46236" spans="22:26">
      <c r="V46236" s="288"/>
      <c r="W46236" s="287"/>
      <c r="Z46236" s="289"/>
    </row>
    <row r="46237" spans="22:26">
      <c r="V46237" s="288"/>
      <c r="W46237" s="287"/>
      <c r="Z46237" s="289"/>
    </row>
    <row r="46238" spans="22:26">
      <c r="V46238" s="288"/>
      <c r="W46238" s="287"/>
      <c r="Z46238" s="289"/>
    </row>
    <row r="46239" spans="22:26">
      <c r="V46239" s="288"/>
      <c r="W46239" s="287"/>
      <c r="Z46239" s="289"/>
    </row>
    <row r="46240" spans="22:26">
      <c r="V46240" s="288"/>
      <c r="W46240" s="287"/>
      <c r="Z46240" s="289"/>
    </row>
    <row r="46241" spans="22:26">
      <c r="V46241" s="288"/>
      <c r="W46241" s="287"/>
      <c r="Z46241" s="289"/>
    </row>
    <row r="46242" spans="22:26">
      <c r="V46242" s="288"/>
      <c r="W46242" s="287"/>
      <c r="Z46242" s="289"/>
    </row>
    <row r="46243" spans="22:26">
      <c r="V46243" s="288"/>
      <c r="W46243" s="287"/>
      <c r="Z46243" s="289"/>
    </row>
    <row r="46244" spans="22:26">
      <c r="V46244" s="288"/>
      <c r="W46244" s="287"/>
      <c r="Z46244" s="289"/>
    </row>
    <row r="46245" spans="22:26">
      <c r="V46245" s="288"/>
      <c r="W46245" s="287"/>
      <c r="Z46245" s="289"/>
    </row>
    <row r="46246" spans="22:26">
      <c r="V46246" s="288"/>
      <c r="W46246" s="287"/>
      <c r="Z46246" s="289"/>
    </row>
    <row r="46247" spans="22:26">
      <c r="V46247" s="288"/>
      <c r="W46247" s="287"/>
      <c r="Z46247" s="289"/>
    </row>
    <row r="46248" spans="22:26">
      <c r="V46248" s="288"/>
      <c r="W46248" s="287"/>
      <c r="Z46248" s="289"/>
    </row>
    <row r="46249" spans="22:26">
      <c r="V46249" s="288"/>
      <c r="W46249" s="287"/>
      <c r="Z46249" s="289"/>
    </row>
    <row r="46250" spans="22:26">
      <c r="V46250" s="288"/>
      <c r="W46250" s="287"/>
      <c r="Z46250" s="289"/>
    </row>
    <row r="46251" spans="22:26">
      <c r="V46251" s="288"/>
      <c r="W46251" s="287"/>
      <c r="Z46251" s="289"/>
    </row>
    <row r="46252" spans="22:26">
      <c r="V46252" s="288"/>
      <c r="W46252" s="287"/>
      <c r="Z46252" s="289"/>
    </row>
    <row r="46253" spans="22:26">
      <c r="V46253" s="288"/>
      <c r="W46253" s="287"/>
      <c r="Z46253" s="289"/>
    </row>
    <row r="46254" spans="22:26">
      <c r="V46254" s="288"/>
      <c r="W46254" s="287"/>
      <c r="Z46254" s="289"/>
    </row>
    <row r="46255" spans="22:26">
      <c r="V46255" s="288"/>
      <c r="W46255" s="287"/>
      <c r="Z46255" s="289"/>
    </row>
    <row r="46256" spans="22:26">
      <c r="V46256" s="288"/>
      <c r="W46256" s="287"/>
      <c r="Z46256" s="289"/>
    </row>
    <row r="46257" spans="22:26">
      <c r="V46257" s="288"/>
      <c r="W46257" s="287"/>
      <c r="Z46257" s="289"/>
    </row>
    <row r="46258" spans="22:26">
      <c r="V46258" s="288"/>
      <c r="W46258" s="287"/>
      <c r="Z46258" s="289"/>
    </row>
    <row r="46259" spans="22:26">
      <c r="V46259" s="288"/>
      <c r="W46259" s="287"/>
      <c r="Z46259" s="289"/>
    </row>
    <row r="46260" spans="22:26">
      <c r="V46260" s="288"/>
      <c r="W46260" s="287"/>
      <c r="Z46260" s="289"/>
    </row>
    <row r="46261" spans="22:26">
      <c r="V46261" s="288"/>
      <c r="W46261" s="287"/>
      <c r="Z46261" s="289"/>
    </row>
    <row r="46262" spans="22:26">
      <c r="V46262" s="288"/>
      <c r="W46262" s="287"/>
      <c r="Z46262" s="289"/>
    </row>
    <row r="46263" spans="22:26">
      <c r="V46263" s="288"/>
      <c r="W46263" s="287"/>
      <c r="Z46263" s="289"/>
    </row>
    <row r="46264" spans="22:26">
      <c r="V46264" s="288"/>
      <c r="W46264" s="287"/>
      <c r="Z46264" s="289"/>
    </row>
    <row r="46265" spans="22:26">
      <c r="V46265" s="288"/>
      <c r="W46265" s="287"/>
      <c r="Z46265" s="289"/>
    </row>
    <row r="46266" spans="22:26">
      <c r="V46266" s="288"/>
      <c r="W46266" s="287"/>
      <c r="Z46266" s="289"/>
    </row>
    <row r="46267" spans="22:26">
      <c r="V46267" s="288"/>
      <c r="W46267" s="287"/>
      <c r="Z46267" s="289"/>
    </row>
    <row r="46268" spans="22:26">
      <c r="V46268" s="288"/>
      <c r="W46268" s="287"/>
      <c r="Z46268" s="289"/>
    </row>
    <row r="46269" spans="22:26">
      <c r="V46269" s="288"/>
      <c r="W46269" s="287"/>
      <c r="Z46269" s="289"/>
    </row>
    <row r="46270" spans="22:26">
      <c r="V46270" s="288"/>
      <c r="W46270" s="287"/>
      <c r="Z46270" s="289"/>
    </row>
    <row r="46271" spans="22:26">
      <c r="V46271" s="288"/>
      <c r="W46271" s="287"/>
      <c r="Z46271" s="289"/>
    </row>
    <row r="46272" spans="22:26">
      <c r="V46272" s="288"/>
      <c r="W46272" s="287"/>
      <c r="Z46272" s="289"/>
    </row>
    <row r="46273" spans="22:26">
      <c r="V46273" s="288"/>
      <c r="W46273" s="287"/>
      <c r="Z46273" s="289"/>
    </row>
    <row r="46274" spans="22:26">
      <c r="V46274" s="288"/>
      <c r="W46274" s="287"/>
      <c r="Z46274" s="289"/>
    </row>
    <row r="46275" spans="22:26">
      <c r="V46275" s="288"/>
      <c r="W46275" s="287"/>
      <c r="Z46275" s="289"/>
    </row>
    <row r="46276" spans="22:26">
      <c r="V46276" s="288"/>
      <c r="W46276" s="287"/>
      <c r="Z46276" s="289"/>
    </row>
    <row r="46277" spans="22:26">
      <c r="V46277" s="288"/>
      <c r="W46277" s="287"/>
      <c r="Z46277" s="289"/>
    </row>
    <row r="46278" spans="22:26">
      <c r="V46278" s="288"/>
      <c r="W46278" s="287"/>
      <c r="Z46278" s="289"/>
    </row>
    <row r="46279" spans="22:26">
      <c r="V46279" s="288"/>
      <c r="W46279" s="287"/>
      <c r="Z46279" s="289"/>
    </row>
    <row r="46280" spans="22:26">
      <c r="V46280" s="288"/>
      <c r="W46280" s="287"/>
      <c r="Z46280" s="289"/>
    </row>
    <row r="46281" spans="22:26">
      <c r="V46281" s="288"/>
      <c r="W46281" s="287"/>
      <c r="Z46281" s="289"/>
    </row>
    <row r="46282" spans="22:26">
      <c r="V46282" s="288"/>
      <c r="W46282" s="287"/>
      <c r="Z46282" s="289"/>
    </row>
    <row r="46283" spans="22:26">
      <c r="V46283" s="288"/>
      <c r="W46283" s="287"/>
      <c r="Z46283" s="289"/>
    </row>
    <row r="46284" spans="22:26">
      <c r="V46284" s="288"/>
      <c r="W46284" s="287"/>
      <c r="Z46284" s="289"/>
    </row>
    <row r="46285" spans="22:26">
      <c r="V46285" s="288"/>
      <c r="W46285" s="287"/>
      <c r="Z46285" s="289"/>
    </row>
    <row r="46286" spans="22:26">
      <c r="V46286" s="288"/>
      <c r="W46286" s="287"/>
      <c r="Z46286" s="289"/>
    </row>
    <row r="46287" spans="22:26">
      <c r="V46287" s="288"/>
      <c r="W46287" s="287"/>
      <c r="Z46287" s="289"/>
    </row>
    <row r="46288" spans="22:26">
      <c r="V46288" s="288"/>
      <c r="W46288" s="287"/>
      <c r="Z46288" s="289"/>
    </row>
    <row r="46289" spans="22:26">
      <c r="V46289" s="288"/>
      <c r="W46289" s="287"/>
      <c r="Z46289" s="289"/>
    </row>
    <row r="46290" spans="22:26">
      <c r="V46290" s="288"/>
      <c r="W46290" s="287"/>
      <c r="Z46290" s="289"/>
    </row>
    <row r="46291" spans="22:26">
      <c r="V46291" s="288"/>
      <c r="W46291" s="287"/>
      <c r="Z46291" s="289"/>
    </row>
    <row r="46292" spans="22:26">
      <c r="V46292" s="288"/>
      <c r="W46292" s="287"/>
      <c r="Z46292" s="289"/>
    </row>
    <row r="46293" spans="22:26">
      <c r="V46293" s="288"/>
      <c r="W46293" s="287"/>
      <c r="Z46293" s="289"/>
    </row>
    <row r="46294" spans="22:26">
      <c r="V46294" s="288"/>
      <c r="W46294" s="287"/>
      <c r="Z46294" s="289"/>
    </row>
    <row r="46295" spans="22:26">
      <c r="V46295" s="288"/>
      <c r="W46295" s="287"/>
      <c r="Z46295" s="289"/>
    </row>
    <row r="46296" spans="22:26">
      <c r="V46296" s="288"/>
      <c r="W46296" s="287"/>
      <c r="Z46296" s="289"/>
    </row>
    <row r="46297" spans="22:26">
      <c r="V46297" s="288"/>
      <c r="W46297" s="287"/>
      <c r="Z46297" s="289"/>
    </row>
    <row r="46298" spans="22:26">
      <c r="V46298" s="288"/>
      <c r="W46298" s="287"/>
      <c r="Z46298" s="289"/>
    </row>
    <row r="46299" spans="22:26">
      <c r="V46299" s="288"/>
      <c r="W46299" s="287"/>
      <c r="Z46299" s="289"/>
    </row>
    <row r="46300" spans="22:26">
      <c r="V46300" s="288"/>
      <c r="W46300" s="287"/>
      <c r="Z46300" s="289"/>
    </row>
    <row r="46301" spans="22:26">
      <c r="V46301" s="288"/>
      <c r="W46301" s="287"/>
      <c r="Z46301" s="289"/>
    </row>
    <row r="46302" spans="22:26">
      <c r="V46302" s="288"/>
      <c r="W46302" s="287"/>
      <c r="Z46302" s="289"/>
    </row>
    <row r="46303" spans="22:26">
      <c r="V46303" s="288"/>
      <c r="W46303" s="287"/>
      <c r="Z46303" s="289"/>
    </row>
    <row r="46304" spans="22:26">
      <c r="V46304" s="288"/>
      <c r="W46304" s="287"/>
      <c r="Z46304" s="289"/>
    </row>
    <row r="46305" spans="22:26">
      <c r="V46305" s="288"/>
      <c r="W46305" s="287"/>
      <c r="Z46305" s="289"/>
    </row>
    <row r="46306" spans="22:26">
      <c r="V46306" s="288"/>
      <c r="W46306" s="287"/>
      <c r="Z46306" s="289"/>
    </row>
    <row r="46307" spans="22:26">
      <c r="V46307" s="288"/>
      <c r="W46307" s="287"/>
      <c r="Z46307" s="289"/>
    </row>
    <row r="46308" spans="22:26">
      <c r="V46308" s="288"/>
      <c r="W46308" s="287"/>
      <c r="Z46308" s="289"/>
    </row>
    <row r="46309" spans="22:26">
      <c r="V46309" s="288"/>
      <c r="W46309" s="287"/>
      <c r="Z46309" s="289"/>
    </row>
    <row r="46310" spans="22:26">
      <c r="V46310" s="288"/>
      <c r="W46310" s="287"/>
      <c r="Z46310" s="289"/>
    </row>
    <row r="46311" spans="22:26">
      <c r="V46311" s="288"/>
      <c r="W46311" s="287"/>
      <c r="Z46311" s="289"/>
    </row>
    <row r="46312" spans="22:26">
      <c r="V46312" s="288"/>
      <c r="W46312" s="287"/>
      <c r="Z46312" s="289"/>
    </row>
    <row r="46313" spans="22:26">
      <c r="V46313" s="288"/>
      <c r="W46313" s="287"/>
      <c r="Z46313" s="289"/>
    </row>
    <row r="46314" spans="22:26">
      <c r="V46314" s="288"/>
      <c r="W46314" s="287"/>
      <c r="Z46314" s="289"/>
    </row>
    <row r="46315" spans="22:26">
      <c r="V46315" s="288"/>
      <c r="W46315" s="287"/>
      <c r="Z46315" s="289"/>
    </row>
    <row r="46316" spans="22:26">
      <c r="V46316" s="288"/>
      <c r="W46316" s="287"/>
      <c r="Z46316" s="289"/>
    </row>
    <row r="46317" spans="22:26">
      <c r="V46317" s="288"/>
      <c r="W46317" s="287"/>
      <c r="Z46317" s="289"/>
    </row>
    <row r="46318" spans="22:26">
      <c r="V46318" s="288"/>
      <c r="W46318" s="287"/>
      <c r="Z46318" s="289"/>
    </row>
    <row r="46319" spans="22:26">
      <c r="V46319" s="288"/>
      <c r="W46319" s="287"/>
      <c r="Z46319" s="289"/>
    </row>
    <row r="46320" spans="22:26">
      <c r="V46320" s="288"/>
      <c r="W46320" s="287"/>
      <c r="Z46320" s="289"/>
    </row>
    <row r="46321" spans="22:26">
      <c r="V46321" s="288"/>
      <c r="W46321" s="287"/>
      <c r="Z46321" s="289"/>
    </row>
    <row r="46322" spans="22:26">
      <c r="V46322" s="288"/>
      <c r="W46322" s="287"/>
      <c r="Z46322" s="289"/>
    </row>
    <row r="46323" spans="22:26">
      <c r="V46323" s="288"/>
      <c r="W46323" s="287"/>
      <c r="Z46323" s="289"/>
    </row>
    <row r="46324" spans="22:26">
      <c r="V46324" s="288"/>
      <c r="W46324" s="287"/>
      <c r="Z46324" s="289"/>
    </row>
    <row r="46325" spans="22:26">
      <c r="V46325" s="288"/>
      <c r="W46325" s="287"/>
      <c r="Z46325" s="289"/>
    </row>
    <row r="46326" spans="22:26">
      <c r="V46326" s="288"/>
      <c r="W46326" s="287"/>
      <c r="Z46326" s="289"/>
    </row>
    <row r="46327" spans="22:26">
      <c r="V46327" s="288"/>
      <c r="W46327" s="287"/>
      <c r="Z46327" s="289"/>
    </row>
    <row r="46328" spans="22:26">
      <c r="V46328" s="288"/>
      <c r="W46328" s="287"/>
      <c r="Z46328" s="289"/>
    </row>
    <row r="46329" spans="22:26">
      <c r="V46329" s="288"/>
      <c r="W46329" s="287"/>
      <c r="Z46329" s="289"/>
    </row>
    <row r="46330" spans="22:26">
      <c r="V46330" s="288"/>
      <c r="W46330" s="287"/>
      <c r="Z46330" s="289"/>
    </row>
    <row r="46331" spans="22:26">
      <c r="V46331" s="288"/>
      <c r="W46331" s="287"/>
      <c r="Z46331" s="289"/>
    </row>
    <row r="46332" spans="22:26">
      <c r="V46332" s="288"/>
      <c r="W46332" s="287"/>
      <c r="Z46332" s="289"/>
    </row>
    <row r="46333" spans="22:26">
      <c r="V46333" s="288"/>
      <c r="W46333" s="287"/>
      <c r="Z46333" s="289"/>
    </row>
    <row r="46334" spans="22:26">
      <c r="V46334" s="288"/>
      <c r="W46334" s="287"/>
      <c r="Z46334" s="289"/>
    </row>
    <row r="46335" spans="22:26">
      <c r="V46335" s="288"/>
      <c r="W46335" s="287"/>
      <c r="Z46335" s="289"/>
    </row>
    <row r="46336" spans="22:26">
      <c r="V46336" s="288"/>
      <c r="W46336" s="287"/>
      <c r="Z46336" s="289"/>
    </row>
    <row r="46337" spans="22:26">
      <c r="V46337" s="288"/>
      <c r="W46337" s="287"/>
      <c r="Z46337" s="289"/>
    </row>
    <row r="46338" spans="22:26">
      <c r="V46338" s="288"/>
      <c r="W46338" s="287"/>
      <c r="Z46338" s="289"/>
    </row>
    <row r="46339" spans="22:26">
      <c r="V46339" s="288"/>
      <c r="W46339" s="287"/>
      <c r="Z46339" s="289"/>
    </row>
    <row r="46340" spans="22:26">
      <c r="V46340" s="288"/>
      <c r="W46340" s="287"/>
      <c r="Z46340" s="289"/>
    </row>
    <row r="46341" spans="22:26">
      <c r="V46341" s="288"/>
      <c r="W46341" s="287"/>
      <c r="Z46341" s="289"/>
    </row>
    <row r="46342" spans="22:26">
      <c r="V46342" s="288"/>
      <c r="W46342" s="287"/>
      <c r="Z46342" s="289"/>
    </row>
    <row r="46343" spans="22:26">
      <c r="V46343" s="288"/>
      <c r="W46343" s="287"/>
      <c r="Z46343" s="289"/>
    </row>
    <row r="46344" spans="22:26">
      <c r="V46344" s="288"/>
      <c r="W46344" s="287"/>
      <c r="Z46344" s="289"/>
    </row>
    <row r="46345" spans="22:26">
      <c r="V46345" s="288"/>
      <c r="W46345" s="287"/>
      <c r="Z46345" s="289"/>
    </row>
    <row r="46346" spans="22:26">
      <c r="V46346" s="288"/>
      <c r="W46346" s="287"/>
      <c r="Z46346" s="289"/>
    </row>
    <row r="46347" spans="22:26">
      <c r="V46347" s="288"/>
      <c r="W46347" s="287"/>
      <c r="Z46347" s="289"/>
    </row>
    <row r="46348" spans="22:26">
      <c r="V46348" s="288"/>
      <c r="W46348" s="287"/>
      <c r="Z46348" s="289"/>
    </row>
    <row r="46349" spans="22:26">
      <c r="V46349" s="288"/>
      <c r="W46349" s="287"/>
      <c r="Z46349" s="289"/>
    </row>
    <row r="46350" spans="22:26">
      <c r="V46350" s="288"/>
      <c r="W46350" s="287"/>
      <c r="Z46350" s="289"/>
    </row>
    <row r="46351" spans="22:26">
      <c r="V46351" s="288"/>
      <c r="W46351" s="287"/>
      <c r="Z46351" s="289"/>
    </row>
    <row r="46352" spans="22:26">
      <c r="V46352" s="288"/>
      <c r="W46352" s="287"/>
      <c r="Z46352" s="289"/>
    </row>
    <row r="46353" spans="22:26">
      <c r="V46353" s="288"/>
      <c r="W46353" s="287"/>
      <c r="Z46353" s="289"/>
    </row>
    <row r="46354" spans="22:26">
      <c r="V46354" s="288"/>
      <c r="W46354" s="287"/>
      <c r="Z46354" s="289"/>
    </row>
    <row r="46355" spans="22:26">
      <c r="V46355" s="288"/>
      <c r="W46355" s="287"/>
      <c r="Z46355" s="289"/>
    </row>
    <row r="46356" spans="22:26">
      <c r="V46356" s="288"/>
      <c r="W46356" s="287"/>
      <c r="Z46356" s="289"/>
    </row>
    <row r="46357" spans="22:26">
      <c r="V46357" s="288"/>
      <c r="W46357" s="287"/>
      <c r="Z46357" s="289"/>
    </row>
    <row r="46358" spans="22:26">
      <c r="V46358" s="288"/>
      <c r="W46358" s="287"/>
      <c r="Z46358" s="289"/>
    </row>
    <row r="46359" spans="22:26">
      <c r="V46359" s="288"/>
      <c r="W46359" s="287"/>
      <c r="Z46359" s="289"/>
    </row>
    <row r="46360" spans="22:26">
      <c r="V46360" s="288"/>
      <c r="W46360" s="287"/>
      <c r="Z46360" s="289"/>
    </row>
    <row r="46361" spans="22:26">
      <c r="V46361" s="288"/>
      <c r="W46361" s="287"/>
      <c r="Z46361" s="289"/>
    </row>
    <row r="46362" spans="22:26">
      <c r="V46362" s="288"/>
      <c r="W46362" s="287"/>
      <c r="Z46362" s="289"/>
    </row>
    <row r="46363" spans="22:26">
      <c r="V46363" s="288"/>
      <c r="W46363" s="287"/>
      <c r="Z46363" s="289"/>
    </row>
    <row r="46364" spans="22:26">
      <c r="V46364" s="288"/>
      <c r="W46364" s="287"/>
      <c r="Z46364" s="289"/>
    </row>
    <row r="46365" spans="22:26">
      <c r="V46365" s="288"/>
      <c r="W46365" s="287"/>
      <c r="Z46365" s="289"/>
    </row>
    <row r="46366" spans="22:26">
      <c r="V46366" s="288"/>
      <c r="W46366" s="287"/>
      <c r="Z46366" s="289"/>
    </row>
    <row r="46367" spans="22:26">
      <c r="V46367" s="288"/>
      <c r="W46367" s="287"/>
      <c r="Z46367" s="289"/>
    </row>
    <row r="46368" spans="22:26">
      <c r="V46368" s="288"/>
      <c r="W46368" s="287"/>
      <c r="Z46368" s="289"/>
    </row>
    <row r="46369" spans="22:26">
      <c r="V46369" s="288"/>
      <c r="W46369" s="287"/>
      <c r="Z46369" s="289"/>
    </row>
    <row r="46370" spans="22:26">
      <c r="V46370" s="288"/>
      <c r="W46370" s="287"/>
      <c r="Z46370" s="289"/>
    </row>
    <row r="46371" spans="22:26">
      <c r="V46371" s="288"/>
      <c r="W46371" s="287"/>
      <c r="Z46371" s="289"/>
    </row>
    <row r="46372" spans="22:26">
      <c r="V46372" s="288"/>
      <c r="W46372" s="287"/>
      <c r="Z46372" s="289"/>
    </row>
    <row r="46373" spans="22:26">
      <c r="V46373" s="288"/>
      <c r="W46373" s="287"/>
      <c r="Z46373" s="289"/>
    </row>
    <row r="46374" spans="22:26">
      <c r="V46374" s="288"/>
      <c r="W46374" s="287"/>
      <c r="Z46374" s="289"/>
    </row>
    <row r="46375" spans="22:26">
      <c r="V46375" s="288"/>
      <c r="W46375" s="287"/>
      <c r="Z46375" s="289"/>
    </row>
    <row r="46376" spans="22:26">
      <c r="V46376" s="288"/>
      <c r="W46376" s="287"/>
      <c r="Z46376" s="289"/>
    </row>
    <row r="46377" spans="22:26">
      <c r="V46377" s="288"/>
      <c r="W46377" s="287"/>
      <c r="Z46377" s="289"/>
    </row>
    <row r="46378" spans="22:26">
      <c r="V46378" s="288"/>
      <c r="W46378" s="287"/>
      <c r="Z46378" s="289"/>
    </row>
    <row r="46379" spans="22:26">
      <c r="V46379" s="288"/>
      <c r="W46379" s="287"/>
      <c r="Z46379" s="289"/>
    </row>
    <row r="46380" spans="22:26">
      <c r="V46380" s="288"/>
      <c r="W46380" s="287"/>
      <c r="Z46380" s="289"/>
    </row>
    <row r="46381" spans="22:26">
      <c r="V46381" s="288"/>
      <c r="W46381" s="287"/>
      <c r="Z46381" s="289"/>
    </row>
    <row r="46382" spans="22:26">
      <c r="V46382" s="288"/>
      <c r="W46382" s="287"/>
      <c r="Z46382" s="289"/>
    </row>
    <row r="46383" spans="22:26">
      <c r="V46383" s="288"/>
      <c r="W46383" s="287"/>
      <c r="Z46383" s="289"/>
    </row>
    <row r="46384" spans="22:26">
      <c r="V46384" s="288"/>
      <c r="W46384" s="287"/>
      <c r="Z46384" s="289"/>
    </row>
    <row r="46385" spans="22:26">
      <c r="V46385" s="288"/>
      <c r="W46385" s="287"/>
      <c r="Z46385" s="289"/>
    </row>
    <row r="46386" spans="22:26">
      <c r="V46386" s="288"/>
      <c r="W46386" s="287"/>
      <c r="Z46386" s="289"/>
    </row>
    <row r="46387" spans="22:26">
      <c r="V46387" s="288"/>
      <c r="W46387" s="287"/>
      <c r="Z46387" s="289"/>
    </row>
    <row r="46388" spans="22:26">
      <c r="V46388" s="288"/>
      <c r="W46388" s="287"/>
      <c r="Z46388" s="289"/>
    </row>
    <row r="46389" spans="22:26">
      <c r="V46389" s="288"/>
      <c r="W46389" s="287"/>
      <c r="Z46389" s="289"/>
    </row>
    <row r="46390" spans="22:26">
      <c r="V46390" s="288"/>
      <c r="W46390" s="287"/>
      <c r="Z46390" s="289"/>
    </row>
    <row r="46391" spans="22:26">
      <c r="V46391" s="288"/>
      <c r="W46391" s="287"/>
      <c r="Z46391" s="289"/>
    </row>
    <row r="46392" spans="22:26">
      <c r="V46392" s="288"/>
      <c r="W46392" s="287"/>
      <c r="Z46392" s="289"/>
    </row>
    <row r="46393" spans="22:26">
      <c r="V46393" s="288"/>
      <c r="W46393" s="287"/>
      <c r="Z46393" s="289"/>
    </row>
    <row r="46394" spans="22:26">
      <c r="V46394" s="288"/>
      <c r="W46394" s="287"/>
      <c r="Z46394" s="289"/>
    </row>
    <row r="46395" spans="22:26">
      <c r="V46395" s="288"/>
      <c r="W46395" s="287"/>
      <c r="Z46395" s="289"/>
    </row>
    <row r="46396" spans="22:26">
      <c r="V46396" s="288"/>
      <c r="W46396" s="287"/>
      <c r="Z46396" s="289"/>
    </row>
    <row r="46397" spans="22:26">
      <c r="V46397" s="288"/>
      <c r="W46397" s="287"/>
      <c r="Z46397" s="289"/>
    </row>
    <row r="46398" spans="22:26">
      <c r="V46398" s="288"/>
      <c r="W46398" s="287"/>
      <c r="Z46398" s="289"/>
    </row>
    <row r="46399" spans="22:26">
      <c r="V46399" s="288"/>
      <c r="W46399" s="287"/>
      <c r="Z46399" s="289"/>
    </row>
    <row r="46400" spans="22:26">
      <c r="V46400" s="288"/>
      <c r="W46400" s="287"/>
      <c r="Z46400" s="289"/>
    </row>
    <row r="46401" spans="22:26">
      <c r="V46401" s="288"/>
      <c r="W46401" s="287"/>
      <c r="Z46401" s="289"/>
    </row>
    <row r="46402" spans="22:26">
      <c r="V46402" s="288"/>
      <c r="W46402" s="287"/>
      <c r="Z46402" s="289"/>
    </row>
    <row r="46403" spans="22:26">
      <c r="V46403" s="288"/>
      <c r="W46403" s="287"/>
      <c r="Z46403" s="289"/>
    </row>
    <row r="46404" spans="22:26">
      <c r="V46404" s="288"/>
      <c r="W46404" s="287"/>
      <c r="Z46404" s="289"/>
    </row>
    <row r="46405" spans="22:26">
      <c r="V46405" s="288"/>
      <c r="W46405" s="287"/>
      <c r="Z46405" s="289"/>
    </row>
    <row r="46406" spans="22:26">
      <c r="V46406" s="288"/>
      <c r="W46406" s="287"/>
      <c r="Z46406" s="289"/>
    </row>
    <row r="46407" spans="22:26">
      <c r="V46407" s="288"/>
      <c r="W46407" s="287"/>
      <c r="Z46407" s="289"/>
    </row>
    <row r="46408" spans="22:26">
      <c r="V46408" s="288"/>
      <c r="W46408" s="287"/>
      <c r="Z46408" s="289"/>
    </row>
    <row r="46409" spans="22:26">
      <c r="V46409" s="288"/>
      <c r="W46409" s="287"/>
      <c r="Z46409" s="289"/>
    </row>
    <row r="46410" spans="22:26">
      <c r="V46410" s="288"/>
      <c r="W46410" s="287"/>
      <c r="Z46410" s="289"/>
    </row>
    <row r="46411" spans="22:26">
      <c r="V46411" s="288"/>
      <c r="W46411" s="287"/>
      <c r="Z46411" s="289"/>
    </row>
    <row r="46412" spans="22:26">
      <c r="V46412" s="288"/>
      <c r="W46412" s="287"/>
      <c r="Z46412" s="289"/>
    </row>
    <row r="46413" spans="22:26">
      <c r="V46413" s="288"/>
      <c r="W46413" s="287"/>
      <c r="Z46413" s="289"/>
    </row>
    <row r="46414" spans="22:26">
      <c r="V46414" s="288"/>
      <c r="W46414" s="287"/>
      <c r="Z46414" s="289"/>
    </row>
    <row r="46415" spans="22:26">
      <c r="V46415" s="288"/>
      <c r="W46415" s="287"/>
      <c r="Z46415" s="289"/>
    </row>
    <row r="46416" spans="22:26">
      <c r="V46416" s="288"/>
      <c r="W46416" s="287"/>
      <c r="Z46416" s="289"/>
    </row>
    <row r="46417" spans="22:26">
      <c r="V46417" s="288"/>
      <c r="W46417" s="287"/>
      <c r="Z46417" s="289"/>
    </row>
    <row r="46418" spans="22:26">
      <c r="V46418" s="288"/>
      <c r="W46418" s="287"/>
      <c r="Z46418" s="289"/>
    </row>
    <row r="46419" spans="22:26">
      <c r="V46419" s="288"/>
      <c r="W46419" s="287"/>
      <c r="Z46419" s="289"/>
    </row>
    <row r="46420" spans="22:26">
      <c r="V46420" s="288"/>
      <c r="W46420" s="287"/>
      <c r="Z46420" s="289"/>
    </row>
    <row r="46421" spans="22:26">
      <c r="V46421" s="288"/>
      <c r="W46421" s="287"/>
      <c r="Z46421" s="289"/>
    </row>
    <row r="46422" spans="22:26">
      <c r="V46422" s="288"/>
      <c r="W46422" s="287"/>
      <c r="Z46422" s="289"/>
    </row>
    <row r="46423" spans="22:26">
      <c r="V46423" s="288"/>
      <c r="W46423" s="287"/>
      <c r="Z46423" s="289"/>
    </row>
    <row r="46424" spans="22:26">
      <c r="V46424" s="288"/>
      <c r="W46424" s="287"/>
      <c r="Z46424" s="289"/>
    </row>
    <row r="46425" spans="22:26">
      <c r="V46425" s="288"/>
      <c r="W46425" s="287"/>
      <c r="Z46425" s="289"/>
    </row>
    <row r="46426" spans="22:26">
      <c r="V46426" s="288"/>
      <c r="W46426" s="287"/>
      <c r="Z46426" s="289"/>
    </row>
    <row r="46427" spans="22:26">
      <c r="V46427" s="288"/>
      <c r="W46427" s="287"/>
      <c r="Z46427" s="289"/>
    </row>
    <row r="46428" spans="22:26">
      <c r="V46428" s="288"/>
      <c r="W46428" s="287"/>
      <c r="Z46428" s="289"/>
    </row>
    <row r="46429" spans="22:26">
      <c r="V46429" s="288"/>
      <c r="W46429" s="287"/>
      <c r="Z46429" s="289"/>
    </row>
    <row r="46430" spans="22:26">
      <c r="V46430" s="288"/>
      <c r="W46430" s="287"/>
      <c r="Z46430" s="289"/>
    </row>
    <row r="46431" spans="22:26">
      <c r="V46431" s="288"/>
      <c r="W46431" s="287"/>
      <c r="Z46431" s="289"/>
    </row>
    <row r="46432" spans="22:26">
      <c r="V46432" s="288"/>
      <c r="W46432" s="287"/>
      <c r="Z46432" s="289"/>
    </row>
    <row r="46433" spans="22:26">
      <c r="V46433" s="288"/>
      <c r="W46433" s="287"/>
      <c r="Z46433" s="289"/>
    </row>
    <row r="46434" spans="22:26">
      <c r="V46434" s="288"/>
      <c r="W46434" s="287"/>
      <c r="Z46434" s="289"/>
    </row>
    <row r="46435" spans="22:26">
      <c r="V46435" s="288"/>
      <c r="W46435" s="287"/>
      <c r="Z46435" s="289"/>
    </row>
    <row r="46436" spans="22:26">
      <c r="V46436" s="288"/>
      <c r="W46436" s="287"/>
      <c r="Z46436" s="289"/>
    </row>
    <row r="46437" spans="22:26">
      <c r="V46437" s="288"/>
      <c r="W46437" s="287"/>
      <c r="Z46437" s="289"/>
    </row>
    <row r="46438" spans="22:26">
      <c r="V46438" s="288"/>
      <c r="W46438" s="287"/>
      <c r="Z46438" s="289"/>
    </row>
    <row r="46439" spans="22:26">
      <c r="V46439" s="288"/>
      <c r="W46439" s="287"/>
      <c r="Z46439" s="289"/>
    </row>
    <row r="46440" spans="22:26">
      <c r="V46440" s="288"/>
      <c r="W46440" s="287"/>
      <c r="Z46440" s="289"/>
    </row>
    <row r="46441" spans="22:26">
      <c r="V46441" s="288"/>
      <c r="W46441" s="287"/>
      <c r="Z46441" s="289"/>
    </row>
    <row r="46442" spans="22:26">
      <c r="V46442" s="288"/>
      <c r="W46442" s="287"/>
      <c r="Z46442" s="289"/>
    </row>
    <row r="46443" spans="22:26">
      <c r="V46443" s="288"/>
      <c r="W46443" s="287"/>
      <c r="Z46443" s="289"/>
    </row>
    <row r="46444" spans="22:26">
      <c r="V46444" s="288"/>
      <c r="W46444" s="287"/>
      <c r="Z46444" s="289"/>
    </row>
    <row r="46445" spans="22:26">
      <c r="V46445" s="288"/>
      <c r="W46445" s="287"/>
      <c r="Z46445" s="289"/>
    </row>
    <row r="46446" spans="22:26">
      <c r="V46446" s="288"/>
      <c r="W46446" s="287"/>
      <c r="Z46446" s="289"/>
    </row>
    <row r="46447" spans="22:26">
      <c r="V46447" s="288"/>
      <c r="W46447" s="287"/>
      <c r="Z46447" s="289"/>
    </row>
    <row r="46448" spans="22:26">
      <c r="V46448" s="288"/>
      <c r="W46448" s="287"/>
      <c r="Z46448" s="289"/>
    </row>
    <row r="46449" spans="22:26">
      <c r="V46449" s="288"/>
      <c r="W46449" s="287"/>
      <c r="Z46449" s="289"/>
    </row>
    <row r="46450" spans="22:26">
      <c r="V46450" s="288"/>
      <c r="W46450" s="287"/>
      <c r="Z46450" s="289"/>
    </row>
    <row r="46451" spans="22:26">
      <c r="V46451" s="288"/>
      <c r="W46451" s="287"/>
      <c r="Z46451" s="289"/>
    </row>
    <row r="46452" spans="22:26">
      <c r="V46452" s="288"/>
      <c r="W46452" s="287"/>
      <c r="Z46452" s="289"/>
    </row>
    <row r="46453" spans="22:26">
      <c r="V46453" s="288"/>
      <c r="W46453" s="287"/>
      <c r="Z46453" s="289"/>
    </row>
    <row r="46454" spans="22:26">
      <c r="V46454" s="288"/>
      <c r="W46454" s="287"/>
      <c r="Z46454" s="289"/>
    </row>
    <row r="46455" spans="22:26">
      <c r="V46455" s="288"/>
      <c r="W46455" s="287"/>
      <c r="Z46455" s="289"/>
    </row>
    <row r="46456" spans="22:26">
      <c r="V46456" s="288"/>
      <c r="W46456" s="287"/>
      <c r="Z46456" s="289"/>
    </row>
    <row r="46457" spans="22:26">
      <c r="V46457" s="288"/>
      <c r="W46457" s="287"/>
      <c r="Z46457" s="289"/>
    </row>
    <row r="46458" spans="22:26">
      <c r="V46458" s="288"/>
      <c r="W46458" s="287"/>
      <c r="Z46458" s="289"/>
    </row>
    <row r="46459" spans="22:26">
      <c r="V46459" s="288"/>
      <c r="W46459" s="287"/>
      <c r="Z46459" s="289"/>
    </row>
    <row r="46460" spans="22:26">
      <c r="V46460" s="288"/>
      <c r="W46460" s="287"/>
      <c r="Z46460" s="289"/>
    </row>
    <row r="46461" spans="22:26">
      <c r="V46461" s="288"/>
      <c r="W46461" s="287"/>
      <c r="Z46461" s="289"/>
    </row>
    <row r="46462" spans="22:26">
      <c r="V46462" s="288"/>
      <c r="W46462" s="287"/>
      <c r="Z46462" s="289"/>
    </row>
    <row r="46463" spans="22:26">
      <c r="V46463" s="288"/>
      <c r="W46463" s="287"/>
      <c r="Z46463" s="289"/>
    </row>
    <row r="46464" spans="22:26">
      <c r="V46464" s="288"/>
      <c r="W46464" s="287"/>
      <c r="Z46464" s="289"/>
    </row>
    <row r="46465" spans="22:26">
      <c r="V46465" s="288"/>
      <c r="W46465" s="287"/>
      <c r="Z46465" s="289"/>
    </row>
    <row r="46466" spans="22:26">
      <c r="V46466" s="288"/>
      <c r="W46466" s="287"/>
      <c r="Z46466" s="289"/>
    </row>
    <row r="46467" spans="22:26">
      <c r="V46467" s="288"/>
      <c r="W46467" s="287"/>
      <c r="Z46467" s="289"/>
    </row>
    <row r="46468" spans="22:26">
      <c r="V46468" s="288"/>
      <c r="W46468" s="287"/>
      <c r="Z46468" s="289"/>
    </row>
    <row r="46469" spans="22:26">
      <c r="V46469" s="288"/>
      <c r="W46469" s="287"/>
      <c r="Z46469" s="289"/>
    </row>
    <row r="46470" spans="22:26">
      <c r="V46470" s="288"/>
      <c r="W46470" s="287"/>
      <c r="Z46470" s="289"/>
    </row>
    <row r="46471" spans="22:26">
      <c r="V46471" s="288"/>
      <c r="W46471" s="287"/>
      <c r="Z46471" s="289"/>
    </row>
    <row r="46472" spans="22:26">
      <c r="V46472" s="288"/>
      <c r="W46472" s="287"/>
      <c r="Z46472" s="289"/>
    </row>
    <row r="46473" spans="22:26">
      <c r="V46473" s="288"/>
      <c r="W46473" s="287"/>
      <c r="Z46473" s="289"/>
    </row>
    <row r="46474" spans="22:26">
      <c r="V46474" s="288"/>
      <c r="W46474" s="287"/>
      <c r="Z46474" s="289"/>
    </row>
    <row r="46475" spans="22:26">
      <c r="V46475" s="288"/>
      <c r="W46475" s="287"/>
      <c r="Z46475" s="289"/>
    </row>
    <row r="46476" spans="22:26">
      <c r="V46476" s="288"/>
      <c r="W46476" s="287"/>
      <c r="Z46476" s="289"/>
    </row>
    <row r="46477" spans="22:26">
      <c r="V46477" s="288"/>
      <c r="W46477" s="287"/>
      <c r="Z46477" s="289"/>
    </row>
    <row r="46478" spans="22:26">
      <c r="V46478" s="288"/>
      <c r="W46478" s="287"/>
      <c r="Z46478" s="289"/>
    </row>
    <row r="46479" spans="22:26">
      <c r="V46479" s="288"/>
      <c r="W46479" s="287"/>
      <c r="Z46479" s="289"/>
    </row>
    <row r="46480" spans="22:26">
      <c r="V46480" s="288"/>
      <c r="W46480" s="287"/>
      <c r="Z46480" s="289"/>
    </row>
    <row r="46481" spans="22:26">
      <c r="V46481" s="288"/>
      <c r="W46481" s="287"/>
      <c r="Z46481" s="289"/>
    </row>
    <row r="46482" spans="22:26">
      <c r="V46482" s="288"/>
      <c r="W46482" s="287"/>
      <c r="Z46482" s="289"/>
    </row>
    <row r="46483" spans="22:26">
      <c r="V46483" s="288"/>
      <c r="W46483" s="287"/>
      <c r="Z46483" s="289"/>
    </row>
    <row r="46484" spans="22:26">
      <c r="V46484" s="288"/>
      <c r="W46484" s="287"/>
      <c r="Z46484" s="289"/>
    </row>
    <row r="46485" spans="22:26">
      <c r="V46485" s="288"/>
      <c r="W46485" s="287"/>
      <c r="Z46485" s="289"/>
    </row>
    <row r="46486" spans="22:26">
      <c r="V46486" s="288"/>
      <c r="W46486" s="287"/>
      <c r="Z46486" s="289"/>
    </row>
    <row r="46487" spans="22:26">
      <c r="V46487" s="288"/>
      <c r="W46487" s="287"/>
      <c r="Z46487" s="289"/>
    </row>
    <row r="46488" spans="22:26">
      <c r="V46488" s="288"/>
      <c r="W46488" s="287"/>
      <c r="Z46488" s="289"/>
    </row>
    <row r="46489" spans="22:26">
      <c r="V46489" s="288"/>
      <c r="W46489" s="287"/>
      <c r="Z46489" s="289"/>
    </row>
    <row r="46490" spans="22:26">
      <c r="V46490" s="288"/>
      <c r="W46490" s="287"/>
      <c r="Z46490" s="289"/>
    </row>
    <row r="46491" spans="22:26">
      <c r="V46491" s="288"/>
      <c r="W46491" s="287"/>
      <c r="Z46491" s="289"/>
    </row>
    <row r="46492" spans="22:26">
      <c r="V46492" s="288"/>
      <c r="W46492" s="287"/>
      <c r="Z46492" s="289"/>
    </row>
    <row r="46493" spans="22:26">
      <c r="V46493" s="288"/>
      <c r="W46493" s="287"/>
      <c r="Z46493" s="289"/>
    </row>
    <row r="46494" spans="22:26">
      <c r="V46494" s="288"/>
      <c r="W46494" s="287"/>
      <c r="Z46494" s="289"/>
    </row>
    <row r="46495" spans="22:26">
      <c r="V46495" s="288"/>
      <c r="W46495" s="287"/>
      <c r="Z46495" s="289"/>
    </row>
    <row r="46496" spans="22:26">
      <c r="V46496" s="288"/>
      <c r="W46496" s="287"/>
      <c r="Z46496" s="289"/>
    </row>
    <row r="46497" spans="22:26">
      <c r="V46497" s="288"/>
      <c r="W46497" s="287"/>
      <c r="Z46497" s="289"/>
    </row>
    <row r="46498" spans="22:26">
      <c r="V46498" s="288"/>
      <c r="W46498" s="287"/>
      <c r="Z46498" s="289"/>
    </row>
    <row r="46499" spans="22:26">
      <c r="V46499" s="288"/>
      <c r="W46499" s="287"/>
      <c r="Z46499" s="289"/>
    </row>
    <row r="46500" spans="22:26">
      <c r="V46500" s="288"/>
      <c r="W46500" s="287"/>
      <c r="Z46500" s="289"/>
    </row>
    <row r="46501" spans="22:26">
      <c r="V46501" s="288"/>
      <c r="W46501" s="287"/>
      <c r="Z46501" s="289"/>
    </row>
    <row r="46502" spans="22:26">
      <c r="V46502" s="288"/>
      <c r="W46502" s="287"/>
      <c r="Z46502" s="289"/>
    </row>
    <row r="46503" spans="22:26">
      <c r="V46503" s="288"/>
      <c r="W46503" s="287"/>
      <c r="Z46503" s="289"/>
    </row>
    <row r="46504" spans="22:26">
      <c r="V46504" s="288"/>
      <c r="W46504" s="287"/>
      <c r="Z46504" s="289"/>
    </row>
    <row r="46505" spans="22:26">
      <c r="V46505" s="288"/>
      <c r="W46505" s="287"/>
      <c r="Z46505" s="289"/>
    </row>
    <row r="46506" spans="22:26">
      <c r="V46506" s="288"/>
      <c r="W46506" s="287"/>
      <c r="Z46506" s="289"/>
    </row>
    <row r="46507" spans="22:26">
      <c r="V46507" s="288"/>
      <c r="W46507" s="287"/>
      <c r="Z46507" s="289"/>
    </row>
    <row r="46508" spans="22:26">
      <c r="V46508" s="288"/>
      <c r="W46508" s="287"/>
      <c r="Z46508" s="289"/>
    </row>
    <row r="46509" spans="22:26">
      <c r="V46509" s="288"/>
      <c r="W46509" s="287"/>
      <c r="Z46509" s="289"/>
    </row>
    <row r="46510" spans="22:26">
      <c r="V46510" s="288"/>
      <c r="W46510" s="287"/>
      <c r="Z46510" s="289"/>
    </row>
    <row r="46511" spans="22:26">
      <c r="V46511" s="288"/>
      <c r="W46511" s="287"/>
      <c r="Z46511" s="289"/>
    </row>
    <row r="46512" spans="22:26">
      <c r="V46512" s="288"/>
      <c r="W46512" s="287"/>
      <c r="Z46512" s="289"/>
    </row>
    <row r="46513" spans="22:26">
      <c r="V46513" s="288"/>
      <c r="W46513" s="287"/>
      <c r="Z46513" s="289"/>
    </row>
    <row r="46514" spans="22:26">
      <c r="V46514" s="288"/>
      <c r="W46514" s="287"/>
      <c r="Z46514" s="289"/>
    </row>
    <row r="46515" spans="22:26">
      <c r="V46515" s="288"/>
      <c r="W46515" s="287"/>
      <c r="Z46515" s="289"/>
    </row>
    <row r="46516" spans="22:26">
      <c r="V46516" s="288"/>
      <c r="W46516" s="287"/>
      <c r="Z46516" s="289"/>
    </row>
    <row r="46517" spans="22:26">
      <c r="V46517" s="288"/>
      <c r="W46517" s="287"/>
      <c r="Z46517" s="289"/>
    </row>
    <row r="46518" spans="22:26">
      <c r="V46518" s="288"/>
      <c r="W46518" s="287"/>
      <c r="Z46518" s="289"/>
    </row>
    <row r="46519" spans="22:26">
      <c r="V46519" s="288"/>
      <c r="W46519" s="287"/>
      <c r="Z46519" s="289"/>
    </row>
    <row r="46520" spans="22:26">
      <c r="V46520" s="288"/>
      <c r="W46520" s="287"/>
      <c r="Z46520" s="289"/>
    </row>
    <row r="46521" spans="22:26">
      <c r="V46521" s="288"/>
      <c r="W46521" s="287"/>
      <c r="Z46521" s="289"/>
    </row>
    <row r="46522" spans="22:26">
      <c r="V46522" s="288"/>
      <c r="W46522" s="287"/>
      <c r="Z46522" s="289"/>
    </row>
    <row r="46523" spans="22:26">
      <c r="V46523" s="288"/>
      <c r="W46523" s="287"/>
      <c r="Z46523" s="289"/>
    </row>
    <row r="46524" spans="22:26">
      <c r="V46524" s="288"/>
      <c r="W46524" s="287"/>
      <c r="Z46524" s="289"/>
    </row>
    <row r="46525" spans="22:26">
      <c r="V46525" s="288"/>
      <c r="W46525" s="287"/>
      <c r="Z46525" s="289"/>
    </row>
    <row r="46526" spans="22:26">
      <c r="V46526" s="288"/>
      <c r="W46526" s="287"/>
      <c r="Z46526" s="289"/>
    </row>
    <row r="46527" spans="22:26">
      <c r="V46527" s="288"/>
      <c r="W46527" s="287"/>
      <c r="Z46527" s="289"/>
    </row>
    <row r="46528" spans="22:26">
      <c r="V46528" s="288"/>
      <c r="W46528" s="287"/>
      <c r="Z46528" s="289"/>
    </row>
    <row r="46529" spans="22:26">
      <c r="V46529" s="288"/>
      <c r="W46529" s="287"/>
      <c r="Z46529" s="289"/>
    </row>
    <row r="46530" spans="22:26">
      <c r="V46530" s="288"/>
      <c r="W46530" s="287"/>
      <c r="Z46530" s="289"/>
    </row>
    <row r="46531" spans="22:26">
      <c r="V46531" s="288"/>
      <c r="W46531" s="287"/>
      <c r="Z46531" s="289"/>
    </row>
    <row r="46532" spans="22:26">
      <c r="V46532" s="288"/>
      <c r="W46532" s="287"/>
      <c r="Z46532" s="289"/>
    </row>
    <row r="46533" spans="22:26">
      <c r="V46533" s="288"/>
      <c r="W46533" s="287"/>
      <c r="Z46533" s="289"/>
    </row>
    <row r="46534" spans="22:26">
      <c r="V46534" s="288"/>
      <c r="W46534" s="287"/>
      <c r="Z46534" s="289"/>
    </row>
    <row r="46535" spans="22:26">
      <c r="V46535" s="288"/>
      <c r="W46535" s="287"/>
      <c r="Z46535" s="289"/>
    </row>
    <row r="46536" spans="22:26">
      <c r="V46536" s="288"/>
      <c r="W46536" s="287"/>
      <c r="Z46536" s="289"/>
    </row>
    <row r="46537" spans="22:26">
      <c r="V46537" s="288"/>
      <c r="W46537" s="287"/>
      <c r="Z46537" s="289"/>
    </row>
    <row r="46538" spans="22:26">
      <c r="V46538" s="288"/>
      <c r="W46538" s="287"/>
      <c r="Z46538" s="289"/>
    </row>
    <row r="46539" spans="22:26">
      <c r="V46539" s="288"/>
      <c r="W46539" s="287"/>
      <c r="Z46539" s="289"/>
    </row>
    <row r="46540" spans="22:26">
      <c r="V46540" s="288"/>
      <c r="W46540" s="287"/>
      <c r="Z46540" s="289"/>
    </row>
    <row r="46541" spans="22:26">
      <c r="V46541" s="288"/>
      <c r="W46541" s="287"/>
      <c r="Z46541" s="289"/>
    </row>
    <row r="46542" spans="22:26">
      <c r="V46542" s="288"/>
      <c r="W46542" s="287"/>
      <c r="Z46542" s="289"/>
    </row>
    <row r="46543" spans="22:26">
      <c r="V46543" s="288"/>
      <c r="W46543" s="287"/>
      <c r="Z46543" s="289"/>
    </row>
    <row r="46544" spans="22:26">
      <c r="V46544" s="288"/>
      <c r="W46544" s="287"/>
      <c r="Z46544" s="289"/>
    </row>
    <row r="46545" spans="22:26">
      <c r="V46545" s="288"/>
      <c r="W46545" s="287"/>
      <c r="Z46545" s="289"/>
    </row>
    <row r="46546" spans="22:26">
      <c r="V46546" s="288"/>
      <c r="W46546" s="287"/>
      <c r="Z46546" s="289"/>
    </row>
    <row r="46547" spans="22:26">
      <c r="V46547" s="288"/>
      <c r="W46547" s="287"/>
      <c r="Z46547" s="289"/>
    </row>
    <row r="46548" spans="22:26">
      <c r="V46548" s="288"/>
      <c r="W46548" s="287"/>
      <c r="Z46548" s="289"/>
    </row>
    <row r="46549" spans="22:26">
      <c r="V46549" s="288"/>
      <c r="W46549" s="287"/>
      <c r="Z46549" s="289"/>
    </row>
    <row r="46550" spans="22:26">
      <c r="V46550" s="288"/>
      <c r="W46550" s="287"/>
      <c r="Z46550" s="289"/>
    </row>
    <row r="46551" spans="22:26">
      <c r="V46551" s="288"/>
      <c r="W46551" s="287"/>
      <c r="Z46551" s="289"/>
    </row>
    <row r="46552" spans="22:26">
      <c r="V46552" s="288"/>
      <c r="W46552" s="287"/>
      <c r="Z46552" s="289"/>
    </row>
    <row r="46553" spans="22:26">
      <c r="V46553" s="288"/>
      <c r="W46553" s="287"/>
      <c r="Z46553" s="289"/>
    </row>
    <row r="46554" spans="22:26">
      <c r="V46554" s="288"/>
      <c r="W46554" s="287"/>
      <c r="Z46554" s="289"/>
    </row>
    <row r="46555" spans="22:26">
      <c r="V46555" s="288"/>
      <c r="W46555" s="287"/>
      <c r="Z46555" s="289"/>
    </row>
    <row r="46556" spans="22:26">
      <c r="V46556" s="288"/>
      <c r="W46556" s="287"/>
      <c r="Z46556" s="289"/>
    </row>
    <row r="46557" spans="22:26">
      <c r="V46557" s="288"/>
      <c r="W46557" s="287"/>
      <c r="Z46557" s="289"/>
    </row>
    <row r="46558" spans="22:26">
      <c r="V46558" s="288"/>
      <c r="W46558" s="287"/>
      <c r="Z46558" s="289"/>
    </row>
    <row r="46559" spans="22:26">
      <c r="V46559" s="288"/>
      <c r="W46559" s="287"/>
      <c r="Z46559" s="289"/>
    </row>
    <row r="46560" spans="22:26">
      <c r="V46560" s="288"/>
      <c r="W46560" s="287"/>
      <c r="Z46560" s="289"/>
    </row>
    <row r="46561" spans="22:26">
      <c r="V46561" s="288"/>
      <c r="W46561" s="287"/>
      <c r="Z46561" s="289"/>
    </row>
    <row r="46562" spans="22:26">
      <c r="V46562" s="288"/>
      <c r="W46562" s="287"/>
      <c r="Z46562" s="289"/>
    </row>
    <row r="46563" spans="22:26">
      <c r="V46563" s="288"/>
      <c r="W46563" s="287"/>
      <c r="Z46563" s="289"/>
    </row>
    <row r="46564" spans="22:26">
      <c r="V46564" s="288"/>
      <c r="W46564" s="287"/>
      <c r="Z46564" s="289"/>
    </row>
    <row r="46565" spans="22:26">
      <c r="V46565" s="288"/>
      <c r="W46565" s="287"/>
      <c r="Z46565" s="289"/>
    </row>
    <row r="46566" spans="22:26">
      <c r="V46566" s="288"/>
      <c r="W46566" s="287"/>
      <c r="Z46566" s="289"/>
    </row>
    <row r="46567" spans="22:26">
      <c r="V46567" s="288"/>
      <c r="W46567" s="287"/>
      <c r="Z46567" s="289"/>
    </row>
    <row r="46568" spans="22:26">
      <c r="V46568" s="288"/>
      <c r="W46568" s="287"/>
      <c r="Z46568" s="289"/>
    </row>
    <row r="46569" spans="22:26">
      <c r="V46569" s="288"/>
      <c r="W46569" s="287"/>
      <c r="Z46569" s="289"/>
    </row>
    <row r="46570" spans="22:26">
      <c r="V46570" s="288"/>
      <c r="W46570" s="287"/>
      <c r="Z46570" s="289"/>
    </row>
    <row r="46571" spans="22:26">
      <c r="V46571" s="288"/>
      <c r="W46571" s="287"/>
      <c r="Z46571" s="289"/>
    </row>
    <row r="46572" spans="22:26">
      <c r="V46572" s="288"/>
      <c r="W46572" s="287"/>
      <c r="Z46572" s="289"/>
    </row>
    <row r="46573" spans="22:26">
      <c r="V46573" s="288"/>
      <c r="W46573" s="287"/>
      <c r="Z46573" s="289"/>
    </row>
    <row r="46574" spans="22:26">
      <c r="V46574" s="288"/>
      <c r="W46574" s="287"/>
      <c r="Z46574" s="289"/>
    </row>
    <row r="46575" spans="22:26">
      <c r="V46575" s="288"/>
      <c r="W46575" s="287"/>
      <c r="Z46575" s="289"/>
    </row>
    <row r="46576" spans="22:26">
      <c r="V46576" s="288"/>
      <c r="W46576" s="287"/>
      <c r="Z46576" s="289"/>
    </row>
    <row r="46577" spans="22:26">
      <c r="V46577" s="288"/>
      <c r="W46577" s="287"/>
      <c r="Z46577" s="289"/>
    </row>
    <row r="46578" spans="22:26">
      <c r="V46578" s="288"/>
      <c r="W46578" s="287"/>
      <c r="Z46578" s="289"/>
    </row>
    <row r="46579" spans="22:26">
      <c r="V46579" s="288"/>
      <c r="W46579" s="287"/>
      <c r="Z46579" s="289"/>
    </row>
    <row r="46580" spans="22:26">
      <c r="V46580" s="288"/>
      <c r="W46580" s="287"/>
      <c r="Z46580" s="289"/>
    </row>
    <row r="46581" spans="22:26">
      <c r="V46581" s="288"/>
      <c r="W46581" s="287"/>
      <c r="Z46581" s="289"/>
    </row>
    <row r="46582" spans="22:26">
      <c r="V46582" s="288"/>
      <c r="W46582" s="287"/>
      <c r="Z46582" s="289"/>
    </row>
    <row r="46583" spans="22:26">
      <c r="V46583" s="288"/>
      <c r="W46583" s="287"/>
      <c r="Z46583" s="289"/>
    </row>
    <row r="46584" spans="22:26">
      <c r="V46584" s="288"/>
      <c r="W46584" s="287"/>
      <c r="Z46584" s="289"/>
    </row>
    <row r="46585" spans="22:26">
      <c r="V46585" s="288"/>
      <c r="W46585" s="287"/>
      <c r="Z46585" s="289"/>
    </row>
    <row r="46586" spans="22:26">
      <c r="V46586" s="288"/>
      <c r="W46586" s="287"/>
      <c r="Z46586" s="289"/>
    </row>
    <row r="46587" spans="22:26">
      <c r="V46587" s="288"/>
      <c r="W46587" s="287"/>
      <c r="Z46587" s="289"/>
    </row>
    <row r="46588" spans="22:26">
      <c r="V46588" s="288"/>
      <c r="W46588" s="287"/>
      <c r="Z46588" s="289"/>
    </row>
    <row r="46589" spans="22:26">
      <c r="V46589" s="288"/>
      <c r="W46589" s="287"/>
      <c r="Z46589" s="289"/>
    </row>
    <row r="46590" spans="22:26">
      <c r="V46590" s="288"/>
      <c r="W46590" s="287"/>
      <c r="Z46590" s="289"/>
    </row>
    <row r="46591" spans="22:26">
      <c r="V46591" s="288"/>
      <c r="W46591" s="287"/>
      <c r="Z46591" s="289"/>
    </row>
    <row r="46592" spans="22:26">
      <c r="V46592" s="288"/>
      <c r="W46592" s="287"/>
      <c r="Z46592" s="289"/>
    </row>
    <row r="46593" spans="22:26">
      <c r="V46593" s="288"/>
      <c r="W46593" s="287"/>
      <c r="Z46593" s="289"/>
    </row>
    <row r="46594" spans="22:26">
      <c r="V46594" s="288"/>
      <c r="W46594" s="287"/>
      <c r="Z46594" s="289"/>
    </row>
    <row r="46595" spans="22:26">
      <c r="V46595" s="288"/>
      <c r="W46595" s="287"/>
      <c r="Z46595" s="289"/>
    </row>
    <row r="46596" spans="22:26">
      <c r="V46596" s="288"/>
      <c r="W46596" s="287"/>
      <c r="Z46596" s="289"/>
    </row>
    <row r="46597" spans="22:26">
      <c r="V46597" s="288"/>
      <c r="W46597" s="287"/>
      <c r="Z46597" s="289"/>
    </row>
    <row r="46598" spans="22:26">
      <c r="V46598" s="288"/>
      <c r="W46598" s="287"/>
      <c r="Z46598" s="289"/>
    </row>
    <row r="46599" spans="22:26">
      <c r="V46599" s="288"/>
      <c r="W46599" s="287"/>
      <c r="Z46599" s="289"/>
    </row>
    <row r="46600" spans="22:26">
      <c r="V46600" s="288"/>
      <c r="W46600" s="287"/>
      <c r="Z46600" s="289"/>
    </row>
    <row r="46601" spans="22:26">
      <c r="V46601" s="288"/>
      <c r="W46601" s="287"/>
      <c r="Z46601" s="289"/>
    </row>
    <row r="46602" spans="22:26">
      <c r="V46602" s="288"/>
      <c r="W46602" s="287"/>
      <c r="Z46602" s="289"/>
    </row>
    <row r="46603" spans="22:26">
      <c r="V46603" s="288"/>
      <c r="W46603" s="287"/>
      <c r="Z46603" s="289"/>
    </row>
    <row r="46604" spans="22:26">
      <c r="V46604" s="288"/>
      <c r="W46604" s="287"/>
      <c r="Z46604" s="289"/>
    </row>
    <row r="46605" spans="22:26">
      <c r="V46605" s="288"/>
      <c r="W46605" s="287"/>
      <c r="Z46605" s="289"/>
    </row>
    <row r="46606" spans="22:26">
      <c r="V46606" s="288"/>
      <c r="W46606" s="287"/>
      <c r="Z46606" s="289"/>
    </row>
    <row r="46607" spans="22:26">
      <c r="V46607" s="288"/>
      <c r="W46607" s="287"/>
      <c r="Z46607" s="289"/>
    </row>
    <row r="46608" spans="22:26">
      <c r="V46608" s="288"/>
      <c r="W46608" s="287"/>
      <c r="Z46608" s="289"/>
    </row>
    <row r="46609" spans="22:26">
      <c r="V46609" s="288"/>
      <c r="W46609" s="287"/>
      <c r="Z46609" s="289"/>
    </row>
    <row r="46610" spans="22:26">
      <c r="V46610" s="288"/>
      <c r="W46610" s="287"/>
      <c r="Z46610" s="289"/>
    </row>
    <row r="46611" spans="22:26">
      <c r="V46611" s="288"/>
      <c r="W46611" s="287"/>
      <c r="Z46611" s="289"/>
    </row>
    <row r="46612" spans="22:26">
      <c r="V46612" s="288"/>
      <c r="W46612" s="287"/>
      <c r="Z46612" s="289"/>
    </row>
    <row r="46613" spans="22:26">
      <c r="V46613" s="288"/>
      <c r="W46613" s="287"/>
      <c r="Z46613" s="289"/>
    </row>
    <row r="46614" spans="22:26">
      <c r="V46614" s="288"/>
      <c r="W46614" s="287"/>
      <c r="Z46614" s="289"/>
    </row>
    <row r="46615" spans="22:26">
      <c r="V46615" s="288"/>
      <c r="W46615" s="287"/>
      <c r="Z46615" s="289"/>
    </row>
    <row r="46616" spans="22:26">
      <c r="V46616" s="288"/>
      <c r="W46616" s="287"/>
      <c r="Z46616" s="289"/>
    </row>
    <row r="46617" spans="22:26">
      <c r="V46617" s="288"/>
      <c r="W46617" s="287"/>
      <c r="Z46617" s="289"/>
    </row>
    <row r="46618" spans="22:26">
      <c r="V46618" s="288"/>
      <c r="W46618" s="287"/>
      <c r="Z46618" s="289"/>
    </row>
    <row r="46619" spans="22:26">
      <c r="V46619" s="288"/>
      <c r="W46619" s="287"/>
      <c r="Z46619" s="289"/>
    </row>
    <row r="46620" spans="22:26">
      <c r="V46620" s="288"/>
      <c r="W46620" s="287"/>
      <c r="Z46620" s="289"/>
    </row>
    <row r="46621" spans="22:26">
      <c r="V46621" s="288"/>
      <c r="W46621" s="287"/>
      <c r="Z46621" s="289"/>
    </row>
    <row r="46622" spans="22:26">
      <c r="V46622" s="288"/>
      <c r="W46622" s="287"/>
      <c r="Z46622" s="289"/>
    </row>
    <row r="46623" spans="22:26">
      <c r="V46623" s="288"/>
      <c r="W46623" s="287"/>
      <c r="Z46623" s="289"/>
    </row>
    <row r="46624" spans="22:26">
      <c r="V46624" s="288"/>
      <c r="W46624" s="287"/>
      <c r="Z46624" s="289"/>
    </row>
    <row r="46625" spans="22:26">
      <c r="V46625" s="288"/>
      <c r="W46625" s="287"/>
      <c r="Z46625" s="289"/>
    </row>
    <row r="46626" spans="22:26">
      <c r="V46626" s="288"/>
      <c r="W46626" s="287"/>
      <c r="Z46626" s="289"/>
    </row>
    <row r="46627" spans="22:26">
      <c r="V46627" s="288"/>
      <c r="W46627" s="287"/>
      <c r="Z46627" s="289"/>
    </row>
    <row r="46628" spans="22:26">
      <c r="V46628" s="288"/>
      <c r="W46628" s="287"/>
      <c r="Z46628" s="289"/>
    </row>
    <row r="46629" spans="22:26">
      <c r="V46629" s="288"/>
      <c r="W46629" s="287"/>
      <c r="Z46629" s="289"/>
    </row>
    <row r="46630" spans="22:26">
      <c r="V46630" s="288"/>
      <c r="W46630" s="287"/>
      <c r="Z46630" s="289"/>
    </row>
    <row r="46631" spans="22:26">
      <c r="V46631" s="288"/>
      <c r="W46631" s="287"/>
      <c r="Z46631" s="289"/>
    </row>
    <row r="46632" spans="22:26">
      <c r="V46632" s="288"/>
      <c r="W46632" s="287"/>
      <c r="Z46632" s="289"/>
    </row>
    <row r="46633" spans="22:26">
      <c r="V46633" s="288"/>
      <c r="W46633" s="287"/>
      <c r="Z46633" s="289"/>
    </row>
    <row r="46634" spans="22:26">
      <c r="V46634" s="288"/>
      <c r="W46634" s="287"/>
      <c r="Z46634" s="289"/>
    </row>
    <row r="46635" spans="22:26">
      <c r="V46635" s="288"/>
      <c r="W46635" s="287"/>
      <c r="Z46635" s="289"/>
    </row>
    <row r="46636" spans="22:26">
      <c r="V46636" s="288"/>
      <c r="W46636" s="287"/>
      <c r="Z46636" s="289"/>
    </row>
    <row r="46637" spans="22:26">
      <c r="V46637" s="288"/>
      <c r="W46637" s="287"/>
      <c r="Z46637" s="289"/>
    </row>
    <row r="46638" spans="22:26">
      <c r="V46638" s="288"/>
      <c r="W46638" s="287"/>
      <c r="Z46638" s="289"/>
    </row>
    <row r="46639" spans="22:26">
      <c r="V46639" s="288"/>
      <c r="W46639" s="287"/>
      <c r="Z46639" s="289"/>
    </row>
    <row r="46640" spans="22:26">
      <c r="V46640" s="288"/>
      <c r="W46640" s="287"/>
      <c r="Z46640" s="289"/>
    </row>
    <row r="46641" spans="22:26">
      <c r="V46641" s="288"/>
      <c r="W46641" s="287"/>
      <c r="Z46641" s="289"/>
    </row>
    <row r="46642" spans="22:26">
      <c r="V46642" s="288"/>
      <c r="W46642" s="287"/>
      <c r="Z46642" s="289"/>
    </row>
    <row r="46643" spans="22:26">
      <c r="V46643" s="288"/>
      <c r="W46643" s="287"/>
      <c r="Z46643" s="289"/>
    </row>
    <row r="46644" spans="22:26">
      <c r="V46644" s="288"/>
      <c r="W46644" s="287"/>
      <c r="Z46644" s="289"/>
    </row>
    <row r="46645" spans="22:26">
      <c r="V46645" s="288"/>
      <c r="W46645" s="287"/>
      <c r="Z46645" s="289"/>
    </row>
    <row r="46646" spans="22:26">
      <c r="V46646" s="288"/>
      <c r="W46646" s="287"/>
      <c r="Z46646" s="289"/>
    </row>
    <row r="46647" spans="22:26">
      <c r="V46647" s="288"/>
      <c r="W46647" s="287"/>
      <c r="Z46647" s="289"/>
    </row>
    <row r="46648" spans="22:26">
      <c r="V46648" s="288"/>
      <c r="W46648" s="287"/>
      <c r="Z46648" s="289"/>
    </row>
    <row r="46649" spans="22:26">
      <c r="V46649" s="288"/>
      <c r="W46649" s="287"/>
      <c r="Z46649" s="289"/>
    </row>
    <row r="46650" spans="22:26">
      <c r="V46650" s="288"/>
      <c r="W46650" s="287"/>
      <c r="Z46650" s="289"/>
    </row>
    <row r="46651" spans="22:26">
      <c r="V46651" s="288"/>
      <c r="W46651" s="287"/>
      <c r="Z46651" s="289"/>
    </row>
    <row r="46652" spans="22:26">
      <c r="V46652" s="288"/>
      <c r="W46652" s="287"/>
      <c r="Z46652" s="289"/>
    </row>
    <row r="46653" spans="22:26">
      <c r="V46653" s="288"/>
      <c r="W46653" s="287"/>
      <c r="Z46653" s="289"/>
    </row>
    <row r="46654" spans="22:26">
      <c r="V46654" s="288"/>
      <c r="W46654" s="287"/>
      <c r="Z46654" s="289"/>
    </row>
    <row r="46655" spans="22:26">
      <c r="V46655" s="288"/>
      <c r="W46655" s="287"/>
      <c r="Z46655" s="289"/>
    </row>
    <row r="46656" spans="22:26">
      <c r="V46656" s="288"/>
      <c r="W46656" s="287"/>
      <c r="Z46656" s="289"/>
    </row>
    <row r="46657" spans="22:26">
      <c r="V46657" s="288"/>
      <c r="W46657" s="287"/>
      <c r="Z46657" s="289"/>
    </row>
    <row r="46658" spans="22:26">
      <c r="V46658" s="288"/>
      <c r="W46658" s="287"/>
      <c r="Z46658" s="289"/>
    </row>
    <row r="46659" spans="22:26">
      <c r="V46659" s="288"/>
      <c r="W46659" s="287"/>
      <c r="Z46659" s="289"/>
    </row>
    <row r="46660" spans="22:26">
      <c r="V46660" s="288"/>
      <c r="W46660" s="287"/>
      <c r="Z46660" s="289"/>
    </row>
    <row r="46661" spans="22:26">
      <c r="V46661" s="288"/>
      <c r="W46661" s="287"/>
      <c r="Z46661" s="289"/>
    </row>
    <row r="46662" spans="22:26">
      <c r="V46662" s="288"/>
      <c r="W46662" s="287"/>
      <c r="Z46662" s="289"/>
    </row>
    <row r="46663" spans="22:26">
      <c r="V46663" s="288"/>
      <c r="W46663" s="287"/>
      <c r="Z46663" s="289"/>
    </row>
    <row r="46664" spans="22:26">
      <c r="V46664" s="288"/>
      <c r="W46664" s="287"/>
      <c r="Z46664" s="289"/>
    </row>
    <row r="46665" spans="22:26">
      <c r="V46665" s="288"/>
      <c r="W46665" s="287"/>
      <c r="Z46665" s="289"/>
    </row>
    <row r="46666" spans="22:26">
      <c r="V46666" s="288"/>
      <c r="W46666" s="287"/>
      <c r="Z46666" s="289"/>
    </row>
    <row r="46667" spans="22:26">
      <c r="V46667" s="288"/>
      <c r="W46667" s="287"/>
      <c r="Z46667" s="289"/>
    </row>
    <row r="46668" spans="22:26">
      <c r="V46668" s="288"/>
      <c r="W46668" s="287"/>
      <c r="Z46668" s="289"/>
    </row>
    <row r="46669" spans="22:26">
      <c r="V46669" s="288"/>
      <c r="W46669" s="287"/>
      <c r="Z46669" s="289"/>
    </row>
    <row r="46670" spans="22:26">
      <c r="V46670" s="288"/>
      <c r="W46670" s="287"/>
      <c r="Z46670" s="289"/>
    </row>
    <row r="46671" spans="22:26">
      <c r="V46671" s="288"/>
      <c r="W46671" s="287"/>
      <c r="Z46671" s="289"/>
    </row>
    <row r="46672" spans="22:26">
      <c r="V46672" s="288"/>
      <c r="W46672" s="287"/>
      <c r="Z46672" s="289"/>
    </row>
    <row r="46673" spans="22:26">
      <c r="V46673" s="288"/>
      <c r="W46673" s="287"/>
      <c r="Z46673" s="289"/>
    </row>
    <row r="46674" spans="22:26">
      <c r="V46674" s="288"/>
      <c r="W46674" s="287"/>
      <c r="Z46674" s="289"/>
    </row>
    <row r="46675" spans="22:26">
      <c r="V46675" s="288"/>
      <c r="W46675" s="287"/>
      <c r="Z46675" s="289"/>
    </row>
    <row r="46676" spans="22:26">
      <c r="V46676" s="288"/>
      <c r="W46676" s="287"/>
      <c r="Z46676" s="289"/>
    </row>
    <row r="46677" spans="22:26">
      <c r="V46677" s="288"/>
      <c r="W46677" s="287"/>
      <c r="Z46677" s="289"/>
    </row>
    <row r="46678" spans="22:26">
      <c r="V46678" s="288"/>
      <c r="W46678" s="287"/>
      <c r="Z46678" s="289"/>
    </row>
    <row r="46679" spans="22:26">
      <c r="V46679" s="288"/>
      <c r="W46679" s="287"/>
      <c r="Z46679" s="289"/>
    </row>
    <row r="46680" spans="22:26">
      <c r="V46680" s="288"/>
      <c r="W46680" s="287"/>
      <c r="Z46680" s="289"/>
    </row>
    <row r="46681" spans="22:26">
      <c r="V46681" s="288"/>
      <c r="W46681" s="287"/>
      <c r="Z46681" s="289"/>
    </row>
    <row r="46682" spans="22:26">
      <c r="V46682" s="288"/>
      <c r="W46682" s="287"/>
      <c r="Z46682" s="289"/>
    </row>
    <row r="46683" spans="22:26">
      <c r="V46683" s="288"/>
      <c r="W46683" s="287"/>
      <c r="Z46683" s="289"/>
    </row>
    <row r="46684" spans="22:26">
      <c r="V46684" s="288"/>
      <c r="W46684" s="287"/>
      <c r="Z46684" s="289"/>
    </row>
    <row r="46685" spans="22:26">
      <c r="V46685" s="288"/>
      <c r="W46685" s="287"/>
      <c r="Z46685" s="289"/>
    </row>
    <row r="46686" spans="22:26">
      <c r="V46686" s="288"/>
      <c r="W46686" s="287"/>
      <c r="Z46686" s="289"/>
    </row>
    <row r="46687" spans="22:26">
      <c r="V46687" s="288"/>
      <c r="W46687" s="287"/>
      <c r="Z46687" s="289"/>
    </row>
    <row r="46688" spans="22:26">
      <c r="V46688" s="288"/>
      <c r="W46688" s="287"/>
      <c r="Z46688" s="289"/>
    </row>
    <row r="46689" spans="22:26">
      <c r="V46689" s="288"/>
      <c r="W46689" s="287"/>
      <c r="Z46689" s="289"/>
    </row>
    <row r="46690" spans="22:26">
      <c r="V46690" s="288"/>
      <c r="W46690" s="287"/>
      <c r="Z46690" s="289"/>
    </row>
    <row r="46691" spans="22:26">
      <c r="V46691" s="288"/>
      <c r="W46691" s="287"/>
      <c r="Z46691" s="289"/>
    </row>
    <row r="46692" spans="22:26">
      <c r="V46692" s="288"/>
      <c r="W46692" s="287"/>
      <c r="Z46692" s="289"/>
    </row>
    <row r="46693" spans="22:26">
      <c r="V46693" s="288"/>
      <c r="W46693" s="287"/>
      <c r="Z46693" s="289"/>
    </row>
    <row r="46694" spans="22:26">
      <c r="V46694" s="288"/>
      <c r="W46694" s="287"/>
      <c r="Z46694" s="289"/>
    </row>
    <row r="46695" spans="22:26">
      <c r="V46695" s="288"/>
      <c r="W46695" s="287"/>
      <c r="Z46695" s="289"/>
    </row>
    <row r="46696" spans="22:26">
      <c r="V46696" s="288"/>
      <c r="W46696" s="287"/>
      <c r="Z46696" s="289"/>
    </row>
    <row r="46697" spans="22:26">
      <c r="V46697" s="288"/>
      <c r="W46697" s="287"/>
      <c r="Z46697" s="289"/>
    </row>
    <row r="46698" spans="22:26">
      <c r="V46698" s="288"/>
      <c r="W46698" s="287"/>
      <c r="Z46698" s="289"/>
    </row>
    <row r="46699" spans="22:26">
      <c r="V46699" s="288"/>
      <c r="W46699" s="287"/>
      <c r="Z46699" s="289"/>
    </row>
    <row r="46700" spans="22:26">
      <c r="V46700" s="288"/>
      <c r="W46700" s="287"/>
      <c r="Z46700" s="289"/>
    </row>
    <row r="46701" spans="22:26">
      <c r="V46701" s="288"/>
      <c r="W46701" s="287"/>
      <c r="Z46701" s="289"/>
    </row>
    <row r="46702" spans="22:26">
      <c r="V46702" s="288"/>
      <c r="W46702" s="287"/>
      <c r="Z46702" s="289"/>
    </row>
    <row r="46703" spans="22:26">
      <c r="V46703" s="288"/>
      <c r="W46703" s="287"/>
      <c r="Z46703" s="289"/>
    </row>
    <row r="46704" spans="22:26">
      <c r="V46704" s="288"/>
      <c r="W46704" s="287"/>
      <c r="Z46704" s="289"/>
    </row>
    <row r="46705" spans="22:26">
      <c r="V46705" s="288"/>
      <c r="W46705" s="287"/>
      <c r="Z46705" s="289"/>
    </row>
    <row r="46706" spans="22:26">
      <c r="V46706" s="288"/>
      <c r="W46706" s="287"/>
      <c r="Z46706" s="289"/>
    </row>
    <row r="46707" spans="22:26">
      <c r="V46707" s="288"/>
      <c r="W46707" s="287"/>
      <c r="Z46707" s="289"/>
    </row>
    <row r="46708" spans="22:26">
      <c r="V46708" s="288"/>
      <c r="W46708" s="287"/>
      <c r="Z46708" s="289"/>
    </row>
    <row r="46709" spans="22:26">
      <c r="V46709" s="288"/>
      <c r="W46709" s="287"/>
      <c r="Z46709" s="289"/>
    </row>
    <row r="46710" spans="22:26">
      <c r="V46710" s="288"/>
      <c r="W46710" s="287"/>
      <c r="Z46710" s="289"/>
    </row>
    <row r="46711" spans="22:26">
      <c r="V46711" s="288"/>
      <c r="W46711" s="287"/>
      <c r="Z46711" s="289"/>
    </row>
    <row r="46712" spans="22:26">
      <c r="V46712" s="288"/>
      <c r="W46712" s="287"/>
      <c r="Z46712" s="289"/>
    </row>
    <row r="46713" spans="22:26">
      <c r="V46713" s="288"/>
      <c r="W46713" s="287"/>
      <c r="Z46713" s="289"/>
    </row>
    <row r="46714" spans="22:26">
      <c r="V46714" s="288"/>
      <c r="W46714" s="287"/>
      <c r="Z46714" s="289"/>
    </row>
    <row r="46715" spans="22:26">
      <c r="V46715" s="288"/>
      <c r="W46715" s="287"/>
      <c r="Z46715" s="289"/>
    </row>
    <row r="46716" spans="22:26">
      <c r="V46716" s="288"/>
      <c r="W46716" s="287"/>
      <c r="Z46716" s="289"/>
    </row>
    <row r="46717" spans="22:26">
      <c r="V46717" s="288"/>
      <c r="W46717" s="287"/>
      <c r="Z46717" s="289"/>
    </row>
    <row r="46718" spans="22:26">
      <c r="V46718" s="288"/>
      <c r="W46718" s="287"/>
      <c r="Z46718" s="289"/>
    </row>
    <row r="46719" spans="22:26">
      <c r="V46719" s="288"/>
      <c r="W46719" s="287"/>
      <c r="Z46719" s="289"/>
    </row>
    <row r="46720" spans="22:26">
      <c r="V46720" s="288"/>
      <c r="W46720" s="287"/>
      <c r="Z46720" s="289"/>
    </row>
    <row r="46721" spans="22:26">
      <c r="V46721" s="288"/>
      <c r="W46721" s="287"/>
      <c r="Z46721" s="289"/>
    </row>
    <row r="46722" spans="22:26">
      <c r="V46722" s="288"/>
      <c r="W46722" s="287"/>
      <c r="Z46722" s="289"/>
    </row>
    <row r="46723" spans="22:26">
      <c r="V46723" s="288"/>
      <c r="W46723" s="287"/>
      <c r="Z46723" s="289"/>
    </row>
    <row r="46724" spans="22:26">
      <c r="V46724" s="288"/>
      <c r="W46724" s="287"/>
      <c r="Z46724" s="289"/>
    </row>
    <row r="46725" spans="22:26">
      <c r="V46725" s="288"/>
      <c r="W46725" s="287"/>
      <c r="Z46725" s="289"/>
    </row>
    <row r="46726" spans="22:26">
      <c r="V46726" s="288"/>
      <c r="W46726" s="287"/>
      <c r="Z46726" s="289"/>
    </row>
    <row r="46727" spans="22:26">
      <c r="V46727" s="288"/>
      <c r="W46727" s="287"/>
      <c r="Z46727" s="289"/>
    </row>
    <row r="46728" spans="22:26">
      <c r="V46728" s="288"/>
      <c r="W46728" s="287"/>
      <c r="Z46728" s="289"/>
    </row>
    <row r="46729" spans="22:26">
      <c r="V46729" s="288"/>
      <c r="W46729" s="287"/>
      <c r="Z46729" s="289"/>
    </row>
    <row r="46730" spans="22:26">
      <c r="V46730" s="288"/>
      <c r="W46730" s="287"/>
      <c r="Z46730" s="289"/>
    </row>
    <row r="46731" spans="22:26">
      <c r="V46731" s="288"/>
      <c r="W46731" s="287"/>
      <c r="Z46731" s="289"/>
    </row>
    <row r="46732" spans="22:26">
      <c r="V46732" s="288"/>
      <c r="W46732" s="287"/>
      <c r="Z46732" s="289"/>
    </row>
    <row r="46733" spans="22:26">
      <c r="V46733" s="288"/>
      <c r="W46733" s="287"/>
      <c r="Z46733" s="289"/>
    </row>
    <row r="46734" spans="22:26">
      <c r="V46734" s="288"/>
      <c r="W46734" s="287"/>
      <c r="Z46734" s="289"/>
    </row>
    <row r="46735" spans="22:26">
      <c r="V46735" s="288"/>
      <c r="W46735" s="287"/>
      <c r="Z46735" s="289"/>
    </row>
    <row r="46736" spans="22:26">
      <c r="V46736" s="288"/>
      <c r="W46736" s="287"/>
      <c r="Z46736" s="289"/>
    </row>
    <row r="46737" spans="22:26">
      <c r="V46737" s="288"/>
      <c r="W46737" s="287"/>
      <c r="Z46737" s="289"/>
    </row>
    <row r="46738" spans="22:26">
      <c r="V46738" s="288"/>
      <c r="W46738" s="287"/>
      <c r="Z46738" s="289"/>
    </row>
    <row r="46739" spans="22:26">
      <c r="V46739" s="288"/>
      <c r="W46739" s="287"/>
      <c r="Z46739" s="289"/>
    </row>
    <row r="46740" spans="22:26">
      <c r="V46740" s="288"/>
      <c r="W46740" s="287"/>
      <c r="Z46740" s="289"/>
    </row>
    <row r="46741" spans="22:26">
      <c r="V46741" s="288"/>
      <c r="W46741" s="287"/>
      <c r="Z46741" s="289"/>
    </row>
    <row r="46742" spans="22:26">
      <c r="V46742" s="288"/>
      <c r="W46742" s="287"/>
      <c r="Z46742" s="289"/>
    </row>
    <row r="46743" spans="22:26">
      <c r="V46743" s="288"/>
      <c r="W46743" s="287"/>
      <c r="Z46743" s="289"/>
    </row>
    <row r="46744" spans="22:26">
      <c r="V46744" s="288"/>
      <c r="W46744" s="287"/>
      <c r="Z46744" s="289"/>
    </row>
    <row r="46745" spans="22:26">
      <c r="V46745" s="288"/>
      <c r="W46745" s="287"/>
      <c r="Z46745" s="289"/>
    </row>
    <row r="46746" spans="22:26">
      <c r="V46746" s="288"/>
      <c r="W46746" s="287"/>
      <c r="Z46746" s="289"/>
    </row>
    <row r="46747" spans="22:26">
      <c r="V46747" s="288"/>
      <c r="W46747" s="287"/>
      <c r="Z46747" s="289"/>
    </row>
    <row r="46748" spans="22:26">
      <c r="V46748" s="288"/>
      <c r="W46748" s="287"/>
      <c r="Z46748" s="289"/>
    </row>
    <row r="46749" spans="22:26">
      <c r="V46749" s="288"/>
      <c r="W46749" s="287"/>
      <c r="Z46749" s="289"/>
    </row>
    <row r="46750" spans="22:26">
      <c r="V46750" s="288"/>
      <c r="W46750" s="287"/>
      <c r="Z46750" s="289"/>
    </row>
    <row r="46751" spans="22:26">
      <c r="V46751" s="288"/>
      <c r="W46751" s="287"/>
      <c r="Z46751" s="289"/>
    </row>
    <row r="46752" spans="22:26">
      <c r="V46752" s="288"/>
      <c r="W46752" s="287"/>
      <c r="Z46752" s="289"/>
    </row>
    <row r="46753" spans="22:26">
      <c r="V46753" s="288"/>
      <c r="W46753" s="287"/>
      <c r="Z46753" s="289"/>
    </row>
    <row r="46754" spans="22:26">
      <c r="V46754" s="288"/>
      <c r="W46754" s="287"/>
      <c r="Z46754" s="289"/>
    </row>
    <row r="46755" spans="22:26">
      <c r="V46755" s="288"/>
      <c r="W46755" s="287"/>
      <c r="Z46755" s="289"/>
    </row>
    <row r="46756" spans="22:26">
      <c r="V46756" s="288"/>
      <c r="W46756" s="287"/>
      <c r="Z46756" s="289"/>
    </row>
    <row r="46757" spans="22:26">
      <c r="V46757" s="288"/>
      <c r="W46757" s="287"/>
      <c r="Z46757" s="289"/>
    </row>
    <row r="46758" spans="22:26">
      <c r="V46758" s="288"/>
      <c r="W46758" s="287"/>
      <c r="Z46758" s="289"/>
    </row>
    <row r="46759" spans="22:26">
      <c r="V46759" s="288"/>
      <c r="W46759" s="287"/>
      <c r="Z46759" s="289"/>
    </row>
    <row r="46760" spans="22:26">
      <c r="V46760" s="288"/>
      <c r="W46760" s="287"/>
      <c r="Z46760" s="289"/>
    </row>
    <row r="46761" spans="22:26">
      <c r="V46761" s="288"/>
      <c r="W46761" s="287"/>
      <c r="Z46761" s="289"/>
    </row>
    <row r="46762" spans="22:26">
      <c r="V46762" s="288"/>
      <c r="W46762" s="287"/>
      <c r="Z46762" s="289"/>
    </row>
    <row r="46763" spans="22:26">
      <c r="V46763" s="288"/>
      <c r="W46763" s="287"/>
      <c r="Z46763" s="289"/>
    </row>
    <row r="46764" spans="22:26">
      <c r="V46764" s="288"/>
      <c r="W46764" s="287"/>
      <c r="Z46764" s="289"/>
    </row>
    <row r="46765" spans="22:26">
      <c r="V46765" s="288"/>
      <c r="W46765" s="287"/>
      <c r="Z46765" s="289"/>
    </row>
    <row r="46766" spans="22:26">
      <c r="V46766" s="288"/>
      <c r="W46766" s="287"/>
      <c r="Z46766" s="289"/>
    </row>
    <row r="46767" spans="22:26">
      <c r="V46767" s="288"/>
      <c r="W46767" s="287"/>
      <c r="Z46767" s="289"/>
    </row>
    <row r="46768" spans="22:26">
      <c r="V46768" s="288"/>
      <c r="W46768" s="287"/>
      <c r="Z46768" s="289"/>
    </row>
    <row r="46769" spans="22:26">
      <c r="V46769" s="288"/>
      <c r="W46769" s="287"/>
      <c r="Z46769" s="289"/>
    </row>
    <row r="46770" spans="22:26">
      <c r="V46770" s="288"/>
      <c r="W46770" s="287"/>
      <c r="Z46770" s="289"/>
    </row>
    <row r="46771" spans="22:26">
      <c r="V46771" s="288"/>
      <c r="W46771" s="287"/>
      <c r="Z46771" s="289"/>
    </row>
    <row r="46772" spans="22:26">
      <c r="V46772" s="288"/>
      <c r="W46772" s="287"/>
      <c r="Z46772" s="289"/>
    </row>
    <row r="46773" spans="22:26">
      <c r="V46773" s="288"/>
      <c r="W46773" s="287"/>
      <c r="Z46773" s="289"/>
    </row>
    <row r="46774" spans="22:26">
      <c r="V46774" s="288"/>
      <c r="W46774" s="287"/>
      <c r="Z46774" s="289"/>
    </row>
    <row r="46775" spans="22:26">
      <c r="V46775" s="288"/>
      <c r="W46775" s="287"/>
      <c r="Z46775" s="289"/>
    </row>
    <row r="46776" spans="22:26">
      <c r="V46776" s="288"/>
      <c r="W46776" s="287"/>
      <c r="Z46776" s="289"/>
    </row>
    <row r="46777" spans="22:26">
      <c r="V46777" s="288"/>
      <c r="W46777" s="287"/>
      <c r="Z46777" s="289"/>
    </row>
    <row r="46778" spans="22:26">
      <c r="V46778" s="288"/>
      <c r="W46778" s="287"/>
      <c r="Z46778" s="289"/>
    </row>
    <row r="46779" spans="22:26">
      <c r="V46779" s="288"/>
      <c r="W46779" s="287"/>
      <c r="Z46779" s="289"/>
    </row>
    <row r="46780" spans="22:26">
      <c r="V46780" s="288"/>
      <c r="W46780" s="287"/>
      <c r="Z46780" s="289"/>
    </row>
    <row r="46781" spans="22:26">
      <c r="V46781" s="288"/>
      <c r="W46781" s="287"/>
      <c r="Z46781" s="289"/>
    </row>
    <row r="46782" spans="22:26">
      <c r="V46782" s="288"/>
      <c r="W46782" s="287"/>
      <c r="Z46782" s="289"/>
    </row>
    <row r="46783" spans="22:26">
      <c r="V46783" s="288"/>
      <c r="W46783" s="287"/>
      <c r="Z46783" s="289"/>
    </row>
    <row r="46784" spans="22:26">
      <c r="V46784" s="288"/>
      <c r="W46784" s="287"/>
      <c r="Z46784" s="289"/>
    </row>
    <row r="46785" spans="22:26">
      <c r="V46785" s="288"/>
      <c r="W46785" s="287"/>
      <c r="Z46785" s="289"/>
    </row>
    <row r="46786" spans="22:26">
      <c r="V46786" s="288"/>
      <c r="W46786" s="287"/>
      <c r="Z46786" s="289"/>
    </row>
    <row r="46787" spans="22:26">
      <c r="V46787" s="288"/>
      <c r="W46787" s="287"/>
      <c r="Z46787" s="289"/>
    </row>
    <row r="46788" spans="22:26">
      <c r="V46788" s="288"/>
      <c r="W46788" s="287"/>
      <c r="Z46788" s="289"/>
    </row>
    <row r="46789" spans="22:26">
      <c r="V46789" s="288"/>
      <c r="W46789" s="287"/>
      <c r="Z46789" s="289"/>
    </row>
    <row r="46790" spans="22:26">
      <c r="V46790" s="288"/>
      <c r="W46790" s="287"/>
      <c r="Z46790" s="289"/>
    </row>
    <row r="46791" spans="22:26">
      <c r="V46791" s="288"/>
      <c r="W46791" s="287"/>
      <c r="Z46791" s="289"/>
    </row>
    <row r="46792" spans="22:26">
      <c r="V46792" s="288"/>
      <c r="W46792" s="287"/>
      <c r="Z46792" s="289"/>
    </row>
    <row r="46793" spans="22:26">
      <c r="V46793" s="288"/>
      <c r="W46793" s="287"/>
      <c r="Z46793" s="289"/>
    </row>
    <row r="46794" spans="22:26">
      <c r="V46794" s="288"/>
      <c r="W46794" s="287"/>
      <c r="Z46794" s="289"/>
    </row>
    <row r="46795" spans="22:26">
      <c r="V46795" s="288"/>
      <c r="W46795" s="287"/>
      <c r="Z46795" s="289"/>
    </row>
    <row r="46796" spans="22:26">
      <c r="V46796" s="288"/>
      <c r="W46796" s="287"/>
      <c r="Z46796" s="289"/>
    </row>
    <row r="46797" spans="22:26">
      <c r="V46797" s="288"/>
      <c r="W46797" s="287"/>
      <c r="Z46797" s="289"/>
    </row>
    <row r="46798" spans="22:26">
      <c r="V46798" s="288"/>
      <c r="W46798" s="287"/>
      <c r="Z46798" s="289"/>
    </row>
    <row r="46799" spans="22:26">
      <c r="V46799" s="288"/>
      <c r="W46799" s="287"/>
      <c r="Z46799" s="289"/>
    </row>
    <row r="46800" spans="22:26">
      <c r="V46800" s="288"/>
      <c r="W46800" s="287"/>
      <c r="Z46800" s="289"/>
    </row>
    <row r="46801" spans="22:26">
      <c r="V46801" s="288"/>
      <c r="W46801" s="287"/>
      <c r="Z46801" s="289"/>
    </row>
    <row r="46802" spans="22:26">
      <c r="V46802" s="288"/>
      <c r="W46802" s="287"/>
      <c r="Z46802" s="289"/>
    </row>
    <row r="46803" spans="22:26">
      <c r="V46803" s="288"/>
      <c r="W46803" s="287"/>
      <c r="Z46803" s="289"/>
    </row>
    <row r="46804" spans="22:26">
      <c r="V46804" s="288"/>
      <c r="W46804" s="287"/>
      <c r="Z46804" s="289"/>
    </row>
    <row r="46805" spans="22:26">
      <c r="V46805" s="288"/>
      <c r="W46805" s="287"/>
      <c r="Z46805" s="289"/>
    </row>
    <row r="46806" spans="22:26">
      <c r="V46806" s="288"/>
      <c r="W46806" s="287"/>
      <c r="Z46806" s="289"/>
    </row>
    <row r="46807" spans="22:26">
      <c r="V46807" s="288"/>
      <c r="W46807" s="287"/>
      <c r="Z46807" s="289"/>
    </row>
    <row r="46808" spans="22:26">
      <c r="V46808" s="288"/>
      <c r="W46808" s="287"/>
      <c r="Z46808" s="289"/>
    </row>
    <row r="46809" spans="22:26">
      <c r="V46809" s="288"/>
      <c r="W46809" s="287"/>
      <c r="Z46809" s="289"/>
    </row>
    <row r="46810" spans="22:26">
      <c r="V46810" s="288"/>
      <c r="W46810" s="287"/>
      <c r="Z46810" s="289"/>
    </row>
    <row r="46811" spans="22:26">
      <c r="V46811" s="288"/>
      <c r="W46811" s="287"/>
      <c r="Z46811" s="289"/>
    </row>
    <row r="46812" spans="22:26">
      <c r="V46812" s="288"/>
      <c r="W46812" s="287"/>
      <c r="Z46812" s="289"/>
    </row>
    <row r="46813" spans="22:26">
      <c r="V46813" s="288"/>
      <c r="W46813" s="287"/>
      <c r="Z46813" s="289"/>
    </row>
    <row r="46814" spans="22:26">
      <c r="V46814" s="288"/>
      <c r="W46814" s="287"/>
      <c r="Z46814" s="289"/>
    </row>
    <row r="46815" spans="22:26">
      <c r="V46815" s="288"/>
      <c r="W46815" s="287"/>
      <c r="Z46815" s="289"/>
    </row>
    <row r="46816" spans="22:26">
      <c r="V46816" s="288"/>
      <c r="W46816" s="287"/>
      <c r="Z46816" s="289"/>
    </row>
    <row r="46817" spans="22:26">
      <c r="V46817" s="288"/>
      <c r="W46817" s="287"/>
      <c r="Z46817" s="289"/>
    </row>
    <row r="46818" spans="22:26">
      <c r="V46818" s="288"/>
      <c r="W46818" s="287"/>
      <c r="Z46818" s="289"/>
    </row>
    <row r="46819" spans="22:26">
      <c r="V46819" s="288"/>
      <c r="W46819" s="287"/>
      <c r="Z46819" s="289"/>
    </row>
    <row r="46820" spans="22:26">
      <c r="V46820" s="288"/>
      <c r="W46820" s="287"/>
      <c r="Z46820" s="289"/>
    </row>
    <row r="46821" spans="22:26">
      <c r="V46821" s="288"/>
      <c r="W46821" s="287"/>
      <c r="Z46821" s="289"/>
    </row>
    <row r="46822" spans="22:26">
      <c r="V46822" s="288"/>
      <c r="W46822" s="287"/>
      <c r="Z46822" s="289"/>
    </row>
    <row r="46823" spans="22:26">
      <c r="V46823" s="288"/>
      <c r="W46823" s="287"/>
      <c r="Z46823" s="289"/>
    </row>
    <row r="46824" spans="22:26">
      <c r="V46824" s="288"/>
      <c r="W46824" s="287"/>
      <c r="Z46824" s="289"/>
    </row>
    <row r="46825" spans="22:26">
      <c r="V46825" s="288"/>
      <c r="W46825" s="287"/>
      <c r="Z46825" s="289"/>
    </row>
    <row r="46826" spans="22:26">
      <c r="V46826" s="288"/>
      <c r="W46826" s="287"/>
      <c r="Z46826" s="289"/>
    </row>
    <row r="46827" spans="22:26">
      <c r="V46827" s="288"/>
      <c r="W46827" s="287"/>
      <c r="Z46827" s="289"/>
    </row>
    <row r="46828" spans="22:26">
      <c r="V46828" s="288"/>
      <c r="W46828" s="287"/>
      <c r="Z46828" s="289"/>
    </row>
    <row r="46829" spans="22:26">
      <c r="V46829" s="288"/>
      <c r="W46829" s="287"/>
      <c r="Z46829" s="289"/>
    </row>
    <row r="46830" spans="22:26">
      <c r="V46830" s="288"/>
      <c r="W46830" s="287"/>
      <c r="Z46830" s="289"/>
    </row>
    <row r="46831" spans="22:26">
      <c r="V46831" s="288"/>
      <c r="W46831" s="287"/>
      <c r="Z46831" s="289"/>
    </row>
    <row r="46832" spans="22:26">
      <c r="V46832" s="288"/>
      <c r="W46832" s="287"/>
      <c r="Z46832" s="289"/>
    </row>
    <row r="46833" spans="22:26">
      <c r="V46833" s="288"/>
      <c r="W46833" s="287"/>
      <c r="Z46833" s="289"/>
    </row>
    <row r="46834" spans="22:26">
      <c r="V46834" s="288"/>
      <c r="W46834" s="287"/>
      <c r="Z46834" s="289"/>
    </row>
    <row r="46835" spans="22:26">
      <c r="V46835" s="288"/>
      <c r="W46835" s="287"/>
      <c r="Z46835" s="289"/>
    </row>
    <row r="46836" spans="22:26">
      <c r="V46836" s="288"/>
      <c r="W46836" s="287"/>
      <c r="Z46836" s="289"/>
    </row>
    <row r="46837" spans="22:26">
      <c r="V46837" s="288"/>
      <c r="W46837" s="287"/>
      <c r="Z46837" s="289"/>
    </row>
    <row r="46838" spans="22:26">
      <c r="V46838" s="288"/>
      <c r="W46838" s="287"/>
      <c r="Z46838" s="289"/>
    </row>
    <row r="46839" spans="22:26">
      <c r="V46839" s="288"/>
      <c r="W46839" s="287"/>
      <c r="Z46839" s="289"/>
    </row>
    <row r="46840" spans="22:26">
      <c r="V46840" s="288"/>
      <c r="W46840" s="287"/>
      <c r="Z46840" s="289"/>
    </row>
    <row r="46841" spans="22:26">
      <c r="V46841" s="288"/>
      <c r="W46841" s="287"/>
      <c r="Z46841" s="289"/>
    </row>
    <row r="46842" spans="22:26">
      <c r="V46842" s="288"/>
      <c r="W46842" s="287"/>
      <c r="Z46842" s="289"/>
    </row>
    <row r="46843" spans="22:26">
      <c r="V46843" s="288"/>
      <c r="W46843" s="287"/>
      <c r="Z46843" s="289"/>
    </row>
    <row r="46844" spans="22:26">
      <c r="V46844" s="288"/>
      <c r="W46844" s="287"/>
      <c r="Z46844" s="289"/>
    </row>
    <row r="46845" spans="22:26">
      <c r="V46845" s="288"/>
      <c r="W46845" s="287"/>
      <c r="Z46845" s="289"/>
    </row>
    <row r="46846" spans="22:26">
      <c r="V46846" s="288"/>
      <c r="W46846" s="287"/>
      <c r="Z46846" s="289"/>
    </row>
    <row r="46847" spans="22:26">
      <c r="V46847" s="288"/>
      <c r="W46847" s="287"/>
      <c r="Z46847" s="289"/>
    </row>
    <row r="46848" spans="22:26">
      <c r="V46848" s="288"/>
      <c r="W46848" s="287"/>
      <c r="Z46848" s="289"/>
    </row>
    <row r="46849" spans="22:26">
      <c r="V46849" s="288"/>
      <c r="W46849" s="287"/>
      <c r="Z46849" s="289"/>
    </row>
    <row r="46850" spans="22:26">
      <c r="V46850" s="288"/>
      <c r="W46850" s="287"/>
      <c r="Z46850" s="289"/>
    </row>
    <row r="46851" spans="22:26">
      <c r="V46851" s="288"/>
      <c r="W46851" s="287"/>
      <c r="Z46851" s="289"/>
    </row>
    <row r="46852" spans="22:26">
      <c r="V46852" s="288"/>
      <c r="W46852" s="287"/>
      <c r="Z46852" s="289"/>
    </row>
    <row r="46853" spans="22:26">
      <c r="V46853" s="288"/>
      <c r="W46853" s="287"/>
      <c r="Z46853" s="289"/>
    </row>
    <row r="46854" spans="22:26">
      <c r="V46854" s="288"/>
      <c r="W46854" s="287"/>
      <c r="Z46854" s="289"/>
    </row>
    <row r="46855" spans="22:26">
      <c r="V46855" s="288"/>
      <c r="W46855" s="287"/>
      <c r="Z46855" s="289"/>
    </row>
    <row r="46856" spans="22:26">
      <c r="V46856" s="288"/>
      <c r="W46856" s="287"/>
      <c r="Z46856" s="289"/>
    </row>
    <row r="46857" spans="22:26">
      <c r="V46857" s="288"/>
      <c r="W46857" s="287"/>
      <c r="Z46857" s="289"/>
    </row>
    <row r="46858" spans="22:26">
      <c r="V46858" s="288"/>
      <c r="W46858" s="287"/>
      <c r="Z46858" s="289"/>
    </row>
    <row r="46859" spans="22:26">
      <c r="V46859" s="288"/>
      <c r="W46859" s="287"/>
      <c r="Z46859" s="289"/>
    </row>
    <row r="46860" spans="22:26">
      <c r="V46860" s="288"/>
      <c r="W46860" s="287"/>
      <c r="Z46860" s="289"/>
    </row>
    <row r="46861" spans="22:26">
      <c r="V46861" s="288"/>
      <c r="W46861" s="287"/>
      <c r="Z46861" s="289"/>
    </row>
    <row r="46862" spans="22:26">
      <c r="V46862" s="288"/>
      <c r="W46862" s="287"/>
      <c r="Z46862" s="289"/>
    </row>
    <row r="46863" spans="22:26">
      <c r="V46863" s="288"/>
      <c r="W46863" s="287"/>
      <c r="Z46863" s="289"/>
    </row>
    <row r="46864" spans="22:26">
      <c r="V46864" s="288"/>
      <c r="W46864" s="287"/>
      <c r="Z46864" s="289"/>
    </row>
    <row r="46865" spans="22:26">
      <c r="V46865" s="288"/>
      <c r="W46865" s="287"/>
      <c r="Z46865" s="289"/>
    </row>
    <row r="46866" spans="22:26">
      <c r="V46866" s="288"/>
      <c r="W46866" s="287"/>
      <c r="Z46866" s="289"/>
    </row>
    <row r="46867" spans="22:26">
      <c r="V46867" s="288"/>
      <c r="W46867" s="287"/>
      <c r="Z46867" s="289"/>
    </row>
    <row r="46868" spans="22:26">
      <c r="V46868" s="288"/>
      <c r="W46868" s="287"/>
      <c r="Z46868" s="289"/>
    </row>
    <row r="46869" spans="22:26">
      <c r="V46869" s="288"/>
      <c r="W46869" s="287"/>
      <c r="Z46869" s="289"/>
    </row>
    <row r="46870" spans="22:26">
      <c r="V46870" s="288"/>
      <c r="W46870" s="287"/>
      <c r="Z46870" s="289"/>
    </row>
    <row r="46871" spans="22:26">
      <c r="V46871" s="288"/>
      <c r="W46871" s="287"/>
      <c r="Z46871" s="289"/>
    </row>
    <row r="46872" spans="22:26">
      <c r="V46872" s="288"/>
      <c r="W46872" s="287"/>
      <c r="Z46872" s="289"/>
    </row>
    <row r="46873" spans="22:26">
      <c r="V46873" s="288"/>
      <c r="W46873" s="287"/>
      <c r="Z46873" s="289"/>
    </row>
    <row r="46874" spans="22:26">
      <c r="V46874" s="288"/>
      <c r="W46874" s="287"/>
      <c r="Z46874" s="289"/>
    </row>
    <row r="46875" spans="22:26">
      <c r="V46875" s="288"/>
      <c r="W46875" s="287"/>
      <c r="Z46875" s="289"/>
    </row>
    <row r="46876" spans="22:26">
      <c r="V46876" s="288"/>
      <c r="W46876" s="287"/>
      <c r="Z46876" s="289"/>
    </row>
    <row r="46877" spans="22:26">
      <c r="V46877" s="288"/>
      <c r="W46877" s="287"/>
      <c r="Z46877" s="289"/>
    </row>
    <row r="46878" spans="22:26">
      <c r="V46878" s="288"/>
      <c r="W46878" s="287"/>
      <c r="Z46878" s="289"/>
    </row>
    <row r="46879" spans="22:26">
      <c r="V46879" s="288"/>
      <c r="W46879" s="287"/>
      <c r="Z46879" s="289"/>
    </row>
    <row r="46880" spans="22:26">
      <c r="V46880" s="288"/>
      <c r="W46880" s="287"/>
      <c r="Z46880" s="289"/>
    </row>
    <row r="46881" spans="22:26">
      <c r="V46881" s="288"/>
      <c r="W46881" s="287"/>
      <c r="Z46881" s="289"/>
    </row>
    <row r="46882" spans="22:26">
      <c r="V46882" s="288"/>
      <c r="W46882" s="287"/>
      <c r="Z46882" s="289"/>
    </row>
    <row r="46883" spans="22:26">
      <c r="V46883" s="288"/>
      <c r="W46883" s="287"/>
      <c r="Z46883" s="289"/>
    </row>
    <row r="46884" spans="22:26">
      <c r="V46884" s="288"/>
      <c r="W46884" s="287"/>
      <c r="Z46884" s="289"/>
    </row>
    <row r="46885" spans="22:26">
      <c r="V46885" s="288"/>
      <c r="W46885" s="287"/>
      <c r="Z46885" s="289"/>
    </row>
    <row r="46886" spans="22:26">
      <c r="V46886" s="288"/>
      <c r="W46886" s="287"/>
      <c r="Z46886" s="289"/>
    </row>
    <row r="46887" spans="22:26">
      <c r="V46887" s="288"/>
      <c r="W46887" s="287"/>
      <c r="Z46887" s="289"/>
    </row>
    <row r="46888" spans="22:26">
      <c r="V46888" s="288"/>
      <c r="W46888" s="287"/>
      <c r="Z46888" s="289"/>
    </row>
    <row r="46889" spans="22:26">
      <c r="V46889" s="288"/>
      <c r="W46889" s="287"/>
      <c r="Z46889" s="289"/>
    </row>
    <row r="46890" spans="22:26">
      <c r="V46890" s="288"/>
      <c r="W46890" s="287"/>
      <c r="Z46890" s="289"/>
    </row>
    <row r="46891" spans="22:26">
      <c r="V46891" s="288"/>
      <c r="W46891" s="287"/>
      <c r="Z46891" s="289"/>
    </row>
    <row r="46892" spans="22:26">
      <c r="V46892" s="288"/>
      <c r="W46892" s="287"/>
      <c r="Z46892" s="289"/>
    </row>
    <row r="46893" spans="22:26">
      <c r="V46893" s="288"/>
      <c r="W46893" s="287"/>
      <c r="Z46893" s="289"/>
    </row>
    <row r="46894" spans="22:26">
      <c r="V46894" s="288"/>
      <c r="W46894" s="287"/>
      <c r="Z46894" s="289"/>
    </row>
    <row r="46895" spans="22:26">
      <c r="V46895" s="288"/>
      <c r="W46895" s="287"/>
      <c r="Z46895" s="289"/>
    </row>
    <row r="46896" spans="22:26">
      <c r="V46896" s="288"/>
      <c r="W46896" s="287"/>
      <c r="Z46896" s="289"/>
    </row>
    <row r="46897" spans="22:26">
      <c r="V46897" s="288"/>
      <c r="W46897" s="287"/>
      <c r="Z46897" s="289"/>
    </row>
    <row r="46898" spans="22:26">
      <c r="V46898" s="288"/>
      <c r="W46898" s="287"/>
      <c r="Z46898" s="289"/>
    </row>
    <row r="46899" spans="22:26">
      <c r="V46899" s="288"/>
      <c r="W46899" s="287"/>
      <c r="Z46899" s="289"/>
    </row>
    <row r="46900" spans="22:26">
      <c r="V46900" s="288"/>
      <c r="W46900" s="287"/>
      <c r="Z46900" s="289"/>
    </row>
    <row r="46901" spans="22:26">
      <c r="V46901" s="288"/>
      <c r="W46901" s="287"/>
      <c r="Z46901" s="289"/>
    </row>
    <row r="46902" spans="22:26">
      <c r="V46902" s="288"/>
      <c r="W46902" s="287"/>
      <c r="Z46902" s="289"/>
    </row>
    <row r="46903" spans="22:26">
      <c r="V46903" s="288"/>
      <c r="W46903" s="287"/>
      <c r="Z46903" s="289"/>
    </row>
    <row r="46904" spans="22:26">
      <c r="V46904" s="288"/>
      <c r="W46904" s="287"/>
      <c r="Z46904" s="289"/>
    </row>
    <row r="46905" spans="22:26">
      <c r="V46905" s="288"/>
      <c r="W46905" s="287"/>
      <c r="Z46905" s="289"/>
    </row>
    <row r="46906" spans="22:26">
      <c r="V46906" s="288"/>
      <c r="W46906" s="287"/>
      <c r="Z46906" s="289"/>
    </row>
    <row r="46907" spans="22:26">
      <c r="V46907" s="288"/>
      <c r="W46907" s="287"/>
      <c r="Z46907" s="289"/>
    </row>
    <row r="46908" spans="22:26">
      <c r="V46908" s="288"/>
      <c r="W46908" s="287"/>
      <c r="Z46908" s="289"/>
    </row>
    <row r="46909" spans="22:26">
      <c r="V46909" s="288"/>
      <c r="W46909" s="287"/>
      <c r="Z46909" s="289"/>
    </row>
    <row r="46910" spans="22:26">
      <c r="V46910" s="288"/>
      <c r="W46910" s="287"/>
      <c r="Z46910" s="289"/>
    </row>
    <row r="46911" spans="22:26">
      <c r="V46911" s="288"/>
      <c r="W46911" s="287"/>
      <c r="Z46911" s="289"/>
    </row>
    <row r="46912" spans="22:26">
      <c r="V46912" s="288"/>
      <c r="W46912" s="287"/>
      <c r="Z46912" s="289"/>
    </row>
    <row r="46913" spans="22:26">
      <c r="V46913" s="288"/>
      <c r="W46913" s="287"/>
      <c r="Z46913" s="289"/>
    </row>
    <row r="46914" spans="22:26">
      <c r="V46914" s="288"/>
      <c r="W46914" s="287"/>
      <c r="Z46914" s="289"/>
    </row>
    <row r="46915" spans="22:26">
      <c r="V46915" s="288"/>
      <c r="W46915" s="287"/>
      <c r="Z46915" s="289"/>
    </row>
    <row r="46916" spans="22:26">
      <c r="V46916" s="288"/>
      <c r="W46916" s="287"/>
      <c r="Z46916" s="289"/>
    </row>
    <row r="46917" spans="22:26">
      <c r="V46917" s="288"/>
      <c r="W46917" s="287"/>
      <c r="Z46917" s="289"/>
    </row>
    <row r="46918" spans="22:26">
      <c r="V46918" s="288"/>
      <c r="W46918" s="287"/>
      <c r="Z46918" s="289"/>
    </row>
    <row r="46919" spans="22:26">
      <c r="V46919" s="288"/>
      <c r="W46919" s="287"/>
      <c r="Z46919" s="289"/>
    </row>
    <row r="46920" spans="22:26">
      <c r="V46920" s="288"/>
      <c r="W46920" s="287"/>
      <c r="Z46920" s="289"/>
    </row>
    <row r="46921" spans="22:26">
      <c r="V46921" s="288"/>
      <c r="W46921" s="287"/>
      <c r="Z46921" s="289"/>
    </row>
    <row r="46922" spans="22:26">
      <c r="V46922" s="288"/>
      <c r="W46922" s="287"/>
      <c r="Z46922" s="289"/>
    </row>
    <row r="46923" spans="22:26">
      <c r="V46923" s="288"/>
      <c r="W46923" s="287"/>
      <c r="Z46923" s="289"/>
    </row>
    <row r="46924" spans="22:26">
      <c r="V46924" s="288"/>
      <c r="W46924" s="287"/>
      <c r="Z46924" s="289"/>
    </row>
    <row r="46925" spans="22:26">
      <c r="V46925" s="288"/>
      <c r="W46925" s="287"/>
      <c r="Z46925" s="289"/>
    </row>
    <row r="46926" spans="22:26">
      <c r="V46926" s="288"/>
      <c r="W46926" s="287"/>
      <c r="Z46926" s="289"/>
    </row>
    <row r="46927" spans="22:26">
      <c r="V46927" s="288"/>
      <c r="W46927" s="287"/>
      <c r="Z46927" s="289"/>
    </row>
    <row r="46928" spans="22:26">
      <c r="V46928" s="288"/>
      <c r="W46928" s="287"/>
      <c r="Z46928" s="289"/>
    </row>
    <row r="46929" spans="22:26">
      <c r="V46929" s="288"/>
      <c r="W46929" s="287"/>
      <c r="Z46929" s="289"/>
    </row>
    <row r="46930" spans="22:26">
      <c r="V46930" s="288"/>
      <c r="W46930" s="287"/>
      <c r="Z46930" s="289"/>
    </row>
    <row r="46931" spans="22:26">
      <c r="V46931" s="288"/>
      <c r="W46931" s="287"/>
      <c r="Z46931" s="289"/>
    </row>
    <row r="46932" spans="22:26">
      <c r="V46932" s="288"/>
      <c r="W46932" s="287"/>
      <c r="Z46932" s="289"/>
    </row>
    <row r="46933" spans="22:26">
      <c r="V46933" s="288"/>
      <c r="W46933" s="287"/>
      <c r="Z46933" s="289"/>
    </row>
    <row r="46934" spans="22:26">
      <c r="V46934" s="288"/>
      <c r="W46934" s="287"/>
      <c r="Z46934" s="289"/>
    </row>
    <row r="46935" spans="22:26">
      <c r="V46935" s="288"/>
      <c r="W46935" s="287"/>
      <c r="Z46935" s="289"/>
    </row>
    <row r="46936" spans="22:26">
      <c r="V46936" s="288"/>
      <c r="W46936" s="287"/>
      <c r="Z46936" s="289"/>
    </row>
    <row r="46937" spans="22:26">
      <c r="V46937" s="288"/>
      <c r="W46937" s="287"/>
      <c r="Z46937" s="289"/>
    </row>
    <row r="46938" spans="22:26">
      <c r="V46938" s="288"/>
      <c r="W46938" s="287"/>
      <c r="Z46938" s="289"/>
    </row>
    <row r="46939" spans="22:26">
      <c r="V46939" s="288"/>
      <c r="W46939" s="287"/>
      <c r="Z46939" s="289"/>
    </row>
    <row r="46940" spans="22:26">
      <c r="V46940" s="288"/>
      <c r="W46940" s="287"/>
      <c r="Z46940" s="289"/>
    </row>
    <row r="46941" spans="22:26">
      <c r="V46941" s="288"/>
      <c r="W46941" s="287"/>
      <c r="Z46941" s="289"/>
    </row>
    <row r="46942" spans="22:26">
      <c r="V46942" s="288"/>
      <c r="W46942" s="287"/>
      <c r="Z46942" s="289"/>
    </row>
    <row r="46943" spans="22:26">
      <c r="V46943" s="288"/>
      <c r="W46943" s="287"/>
      <c r="Z46943" s="289"/>
    </row>
    <row r="46944" spans="22:26">
      <c r="V46944" s="288"/>
      <c r="W46944" s="287"/>
      <c r="Z46944" s="289"/>
    </row>
    <row r="46945" spans="22:26">
      <c r="V46945" s="288"/>
      <c r="W46945" s="287"/>
      <c r="Z46945" s="289"/>
    </row>
    <row r="46946" spans="22:26">
      <c r="V46946" s="288"/>
      <c r="W46946" s="287"/>
      <c r="Z46946" s="289"/>
    </row>
    <row r="46947" spans="22:26">
      <c r="V46947" s="288"/>
      <c r="W46947" s="287"/>
      <c r="Z46947" s="289"/>
    </row>
    <row r="46948" spans="22:26">
      <c r="V46948" s="288"/>
      <c r="W46948" s="287"/>
      <c r="Z46948" s="289"/>
    </row>
    <row r="46949" spans="22:26">
      <c r="V46949" s="288"/>
      <c r="W46949" s="287"/>
      <c r="Z46949" s="289"/>
    </row>
    <row r="46950" spans="22:26">
      <c r="V46950" s="288"/>
      <c r="W46950" s="287"/>
      <c r="Z46950" s="289"/>
    </row>
    <row r="46951" spans="22:26">
      <c r="V46951" s="288"/>
      <c r="W46951" s="287"/>
      <c r="Z46951" s="289"/>
    </row>
    <row r="46952" spans="22:26">
      <c r="V46952" s="288"/>
      <c r="W46952" s="287"/>
      <c r="Z46952" s="289"/>
    </row>
    <row r="46953" spans="22:26">
      <c r="V46953" s="288"/>
      <c r="W46953" s="287"/>
      <c r="Z46953" s="289"/>
    </row>
    <row r="46954" spans="22:26">
      <c r="V46954" s="288"/>
      <c r="W46954" s="287"/>
      <c r="Z46954" s="289"/>
    </row>
    <row r="46955" spans="22:26">
      <c r="V46955" s="288"/>
      <c r="W46955" s="287"/>
      <c r="Z46955" s="289"/>
    </row>
    <row r="46956" spans="22:26">
      <c r="V46956" s="288"/>
      <c r="W46956" s="287"/>
      <c r="Z46956" s="289"/>
    </row>
    <row r="46957" spans="22:26">
      <c r="V46957" s="288"/>
      <c r="W46957" s="287"/>
      <c r="Z46957" s="289"/>
    </row>
    <row r="46958" spans="22:26">
      <c r="V46958" s="288"/>
      <c r="W46958" s="287"/>
      <c r="Z46958" s="289"/>
    </row>
    <row r="46959" spans="22:26">
      <c r="V46959" s="288"/>
      <c r="W46959" s="287"/>
      <c r="Z46959" s="289"/>
    </row>
    <row r="46960" spans="22:26">
      <c r="V46960" s="288"/>
      <c r="W46960" s="287"/>
      <c r="Z46960" s="289"/>
    </row>
    <row r="46961" spans="22:26">
      <c r="V46961" s="288"/>
      <c r="W46961" s="287"/>
      <c r="Z46961" s="289"/>
    </row>
    <row r="46962" spans="22:26">
      <c r="V46962" s="288"/>
      <c r="W46962" s="287"/>
      <c r="Z46962" s="289"/>
    </row>
    <row r="46963" spans="22:26">
      <c r="V46963" s="288"/>
      <c r="W46963" s="287"/>
      <c r="Z46963" s="289"/>
    </row>
    <row r="46964" spans="22:26">
      <c r="V46964" s="288"/>
      <c r="W46964" s="287"/>
      <c r="Z46964" s="289"/>
    </row>
    <row r="46965" spans="22:26">
      <c r="V46965" s="288"/>
      <c r="W46965" s="287"/>
      <c r="Z46965" s="289"/>
    </row>
    <row r="46966" spans="22:26">
      <c r="V46966" s="288"/>
      <c r="W46966" s="287"/>
      <c r="Z46966" s="289"/>
    </row>
    <row r="46967" spans="22:26">
      <c r="V46967" s="288"/>
      <c r="W46967" s="287"/>
      <c r="Z46967" s="289"/>
    </row>
    <row r="46968" spans="22:26">
      <c r="V46968" s="288"/>
      <c r="W46968" s="287"/>
      <c r="Z46968" s="289"/>
    </row>
    <row r="46969" spans="22:26">
      <c r="V46969" s="288"/>
      <c r="W46969" s="287"/>
      <c r="Z46969" s="289"/>
    </row>
    <row r="46970" spans="22:26">
      <c r="V46970" s="288"/>
      <c r="W46970" s="287"/>
      <c r="Z46970" s="289"/>
    </row>
    <row r="46971" spans="22:26">
      <c r="V46971" s="288"/>
      <c r="W46971" s="287"/>
      <c r="Z46971" s="289"/>
    </row>
    <row r="46972" spans="22:26">
      <c r="V46972" s="288"/>
      <c r="W46972" s="287"/>
      <c r="Z46972" s="289"/>
    </row>
    <row r="46973" spans="22:26">
      <c r="V46973" s="288"/>
      <c r="W46973" s="287"/>
      <c r="Z46973" s="289"/>
    </row>
    <row r="46974" spans="22:26">
      <c r="V46974" s="288"/>
      <c r="W46974" s="287"/>
      <c r="Z46974" s="289"/>
    </row>
    <row r="46975" spans="22:26">
      <c r="V46975" s="288"/>
      <c r="W46975" s="287"/>
      <c r="Z46975" s="289"/>
    </row>
    <row r="46976" spans="22:26">
      <c r="V46976" s="288"/>
      <c r="W46976" s="287"/>
      <c r="Z46976" s="289"/>
    </row>
    <row r="46977" spans="22:26">
      <c r="V46977" s="288"/>
      <c r="W46977" s="287"/>
      <c r="Z46977" s="289"/>
    </row>
    <row r="46978" spans="22:26">
      <c r="V46978" s="288"/>
      <c r="W46978" s="287"/>
      <c r="Z46978" s="289"/>
    </row>
    <row r="46979" spans="22:26">
      <c r="V46979" s="288"/>
      <c r="W46979" s="287"/>
      <c r="Z46979" s="289"/>
    </row>
    <row r="46980" spans="22:26">
      <c r="V46980" s="288"/>
      <c r="W46980" s="287"/>
      <c r="Z46980" s="289"/>
    </row>
    <row r="46981" spans="22:26">
      <c r="V46981" s="288"/>
      <c r="W46981" s="287"/>
      <c r="Z46981" s="289"/>
    </row>
    <row r="46982" spans="22:26">
      <c r="V46982" s="288"/>
      <c r="W46982" s="287"/>
      <c r="Z46982" s="289"/>
    </row>
    <row r="46983" spans="22:26">
      <c r="V46983" s="288"/>
      <c r="W46983" s="287"/>
      <c r="Z46983" s="289"/>
    </row>
    <row r="46984" spans="22:26">
      <c r="V46984" s="288"/>
      <c r="W46984" s="287"/>
      <c r="Z46984" s="289"/>
    </row>
    <row r="46985" spans="22:26">
      <c r="V46985" s="288"/>
      <c r="W46985" s="287"/>
      <c r="Z46985" s="289"/>
    </row>
    <row r="46986" spans="22:26">
      <c r="V46986" s="288"/>
      <c r="W46986" s="287"/>
      <c r="Z46986" s="289"/>
    </row>
    <row r="46987" spans="22:26">
      <c r="V46987" s="288"/>
      <c r="W46987" s="287"/>
      <c r="Z46987" s="289"/>
    </row>
    <row r="46988" spans="22:26">
      <c r="V46988" s="288"/>
      <c r="W46988" s="287"/>
      <c r="Z46988" s="289"/>
    </row>
    <row r="46989" spans="22:26">
      <c r="V46989" s="288"/>
      <c r="W46989" s="287"/>
      <c r="Z46989" s="289"/>
    </row>
    <row r="46990" spans="22:26">
      <c r="V46990" s="288"/>
      <c r="W46990" s="287"/>
      <c r="Z46990" s="289"/>
    </row>
    <row r="46991" spans="22:26">
      <c r="V46991" s="288"/>
      <c r="W46991" s="287"/>
      <c r="Z46991" s="289"/>
    </row>
    <row r="46992" spans="22:26">
      <c r="V46992" s="288"/>
      <c r="W46992" s="287"/>
      <c r="Z46992" s="289"/>
    </row>
    <row r="46993" spans="22:26">
      <c r="V46993" s="288"/>
      <c r="W46993" s="287"/>
      <c r="Z46993" s="289"/>
    </row>
    <row r="46994" spans="22:26">
      <c r="V46994" s="288"/>
      <c r="W46994" s="287"/>
      <c r="Z46994" s="289"/>
    </row>
    <row r="46995" spans="22:26">
      <c r="V46995" s="288"/>
      <c r="W46995" s="287"/>
      <c r="Z46995" s="289"/>
    </row>
    <row r="46996" spans="22:26">
      <c r="V46996" s="288"/>
      <c r="W46996" s="287"/>
      <c r="Z46996" s="289"/>
    </row>
    <row r="46997" spans="22:26">
      <c r="V46997" s="288"/>
      <c r="W46997" s="287"/>
      <c r="Z46997" s="289"/>
    </row>
    <row r="46998" spans="22:26">
      <c r="V46998" s="288"/>
      <c r="W46998" s="287"/>
      <c r="Z46998" s="289"/>
    </row>
    <row r="46999" spans="22:26">
      <c r="V46999" s="288"/>
      <c r="W46999" s="287"/>
      <c r="Z46999" s="289"/>
    </row>
    <row r="47000" spans="22:26">
      <c r="V47000" s="288"/>
      <c r="W47000" s="287"/>
      <c r="Z47000" s="289"/>
    </row>
    <row r="47001" spans="22:26">
      <c r="V47001" s="288"/>
      <c r="W47001" s="287"/>
      <c r="Z47001" s="289"/>
    </row>
    <row r="47002" spans="22:26">
      <c r="V47002" s="288"/>
      <c r="W47002" s="287"/>
      <c r="Z47002" s="289"/>
    </row>
    <row r="47003" spans="22:26">
      <c r="V47003" s="288"/>
      <c r="W47003" s="287"/>
      <c r="Z47003" s="289"/>
    </row>
    <row r="47004" spans="22:26">
      <c r="V47004" s="288"/>
      <c r="W47004" s="287"/>
      <c r="Z47004" s="289"/>
    </row>
    <row r="47005" spans="22:26">
      <c r="V47005" s="288"/>
      <c r="W47005" s="287"/>
      <c r="Z47005" s="289"/>
    </row>
    <row r="47006" spans="22:26">
      <c r="V47006" s="288"/>
      <c r="W47006" s="287"/>
      <c r="Z47006" s="289"/>
    </row>
    <row r="47007" spans="22:26">
      <c r="V47007" s="288"/>
      <c r="W47007" s="287"/>
      <c r="Z47007" s="289"/>
    </row>
    <row r="47008" spans="22:26">
      <c r="V47008" s="288"/>
      <c r="W47008" s="287"/>
      <c r="Z47008" s="289"/>
    </row>
    <row r="47009" spans="22:26">
      <c r="V47009" s="288"/>
      <c r="W47009" s="287"/>
      <c r="Z47009" s="289"/>
    </row>
    <row r="47010" spans="22:26">
      <c r="V47010" s="288"/>
      <c r="W47010" s="287"/>
      <c r="Z47010" s="289"/>
    </row>
    <row r="47011" spans="22:26">
      <c r="V47011" s="288"/>
      <c r="W47011" s="287"/>
      <c r="Z47011" s="289"/>
    </row>
    <row r="47012" spans="22:26">
      <c r="V47012" s="288"/>
      <c r="W47012" s="287"/>
      <c r="Z47012" s="289"/>
    </row>
    <row r="47013" spans="22:26">
      <c r="V47013" s="288"/>
      <c r="W47013" s="287"/>
      <c r="Z47013" s="289"/>
    </row>
    <row r="47014" spans="22:26">
      <c r="V47014" s="288"/>
      <c r="W47014" s="287"/>
      <c r="Z47014" s="289"/>
    </row>
    <row r="47015" spans="22:26">
      <c r="V47015" s="288"/>
      <c r="W47015" s="287"/>
      <c r="Z47015" s="289"/>
    </row>
    <row r="47016" spans="22:26">
      <c r="V47016" s="288"/>
      <c r="W47016" s="287"/>
      <c r="Z47016" s="289"/>
    </row>
    <row r="47017" spans="22:26">
      <c r="V47017" s="288"/>
      <c r="W47017" s="287"/>
      <c r="Z47017" s="289"/>
    </row>
    <row r="47018" spans="22:26">
      <c r="V47018" s="288"/>
      <c r="W47018" s="287"/>
      <c r="Z47018" s="289"/>
    </row>
    <row r="47019" spans="22:26">
      <c r="V47019" s="288"/>
      <c r="W47019" s="287"/>
      <c r="Z47019" s="289"/>
    </row>
    <row r="47020" spans="22:26">
      <c r="V47020" s="288"/>
      <c r="W47020" s="287"/>
      <c r="Z47020" s="289"/>
    </row>
    <row r="47021" spans="22:26">
      <c r="V47021" s="288"/>
      <c r="W47021" s="287"/>
      <c r="Z47021" s="289"/>
    </row>
    <row r="47022" spans="22:26">
      <c r="V47022" s="288"/>
      <c r="W47022" s="287"/>
      <c r="Z47022" s="289"/>
    </row>
    <row r="47023" spans="22:26">
      <c r="V47023" s="288"/>
      <c r="W47023" s="287"/>
      <c r="Z47023" s="289"/>
    </row>
    <row r="47024" spans="22:26">
      <c r="V47024" s="288"/>
      <c r="W47024" s="287"/>
      <c r="Z47024" s="289"/>
    </row>
    <row r="47025" spans="22:26">
      <c r="V47025" s="288"/>
      <c r="W47025" s="287"/>
      <c r="Z47025" s="289"/>
    </row>
    <row r="47026" spans="22:26">
      <c r="V47026" s="288"/>
      <c r="W47026" s="287"/>
      <c r="Z47026" s="289"/>
    </row>
    <row r="47027" spans="22:26">
      <c r="V47027" s="288"/>
      <c r="W47027" s="287"/>
      <c r="Z47027" s="289"/>
    </row>
    <row r="47028" spans="22:26">
      <c r="V47028" s="288"/>
      <c r="W47028" s="287"/>
      <c r="Z47028" s="289"/>
    </row>
    <row r="47029" spans="22:26">
      <c r="V47029" s="288"/>
      <c r="W47029" s="287"/>
      <c r="Z47029" s="289"/>
    </row>
    <row r="47030" spans="22:26">
      <c r="V47030" s="288"/>
      <c r="W47030" s="287"/>
      <c r="Z47030" s="289"/>
    </row>
    <row r="47031" spans="22:26">
      <c r="V47031" s="288"/>
      <c r="W47031" s="287"/>
      <c r="Z47031" s="289"/>
    </row>
    <row r="47032" spans="22:26">
      <c r="V47032" s="288"/>
      <c r="W47032" s="287"/>
      <c r="Z47032" s="289"/>
    </row>
    <row r="47033" spans="22:26">
      <c r="V47033" s="288"/>
      <c r="W47033" s="287"/>
      <c r="Z47033" s="289"/>
    </row>
    <row r="47034" spans="22:26">
      <c r="V47034" s="288"/>
      <c r="W47034" s="287"/>
      <c r="Z47034" s="289"/>
    </row>
    <row r="47035" spans="22:26">
      <c r="V47035" s="288"/>
      <c r="W47035" s="287"/>
      <c r="Z47035" s="289"/>
    </row>
    <row r="47036" spans="22:26">
      <c r="V47036" s="288"/>
      <c r="W47036" s="287"/>
      <c r="Z47036" s="289"/>
    </row>
    <row r="47037" spans="22:26">
      <c r="V47037" s="288"/>
      <c r="W47037" s="287"/>
      <c r="Z47037" s="289"/>
    </row>
    <row r="47038" spans="22:26">
      <c r="V47038" s="288"/>
      <c r="W47038" s="287"/>
      <c r="Z47038" s="289"/>
    </row>
    <row r="47039" spans="22:26">
      <c r="V47039" s="288"/>
      <c r="W47039" s="287"/>
      <c r="Z47039" s="289"/>
    </row>
    <row r="47040" spans="22:26">
      <c r="V47040" s="288"/>
      <c r="W47040" s="287"/>
      <c r="Z47040" s="289"/>
    </row>
    <row r="47041" spans="22:26">
      <c r="V47041" s="288"/>
      <c r="W47041" s="287"/>
      <c r="Z47041" s="289"/>
    </row>
    <row r="47042" spans="22:26">
      <c r="V47042" s="288"/>
      <c r="W47042" s="287"/>
      <c r="Z47042" s="289"/>
    </row>
    <row r="47043" spans="22:26">
      <c r="V47043" s="288"/>
      <c r="W47043" s="287"/>
      <c r="Z47043" s="289"/>
    </row>
    <row r="47044" spans="22:26">
      <c r="V47044" s="288"/>
      <c r="W47044" s="287"/>
      <c r="Z47044" s="289"/>
    </row>
    <row r="47045" spans="22:26">
      <c r="V47045" s="288"/>
      <c r="W47045" s="287"/>
      <c r="Z47045" s="289"/>
    </row>
    <row r="47046" spans="22:26">
      <c r="V47046" s="288"/>
      <c r="W47046" s="287"/>
      <c r="Z47046" s="289"/>
    </row>
    <row r="47047" spans="22:26">
      <c r="V47047" s="288"/>
      <c r="W47047" s="287"/>
      <c r="Z47047" s="289"/>
    </row>
    <row r="47048" spans="22:26">
      <c r="V47048" s="288"/>
      <c r="W47048" s="287"/>
      <c r="Z47048" s="289"/>
    </row>
    <row r="47049" spans="22:26">
      <c r="V47049" s="288"/>
      <c r="W47049" s="287"/>
      <c r="Z47049" s="289"/>
    </row>
    <row r="47050" spans="22:26">
      <c r="V47050" s="288"/>
      <c r="W47050" s="287"/>
      <c r="Z47050" s="289"/>
    </row>
    <row r="47051" spans="22:26">
      <c r="V47051" s="288"/>
      <c r="W47051" s="287"/>
      <c r="Z47051" s="289"/>
    </row>
    <row r="47052" spans="22:26">
      <c r="V47052" s="288"/>
      <c r="W47052" s="287"/>
      <c r="Z47052" s="289"/>
    </row>
    <row r="47053" spans="22:26">
      <c r="V47053" s="288"/>
      <c r="W47053" s="287"/>
      <c r="Z47053" s="289"/>
    </row>
    <row r="47054" spans="22:26">
      <c r="V47054" s="288"/>
      <c r="W47054" s="287"/>
      <c r="Z47054" s="289"/>
    </row>
    <row r="47055" spans="22:26">
      <c r="V47055" s="288"/>
      <c r="W47055" s="287"/>
      <c r="Z47055" s="289"/>
    </row>
    <row r="47056" spans="22:26">
      <c r="V47056" s="288"/>
      <c r="W47056" s="287"/>
      <c r="Z47056" s="289"/>
    </row>
    <row r="47057" spans="22:26">
      <c r="V47057" s="288"/>
      <c r="W47057" s="287"/>
      <c r="Z47057" s="289"/>
    </row>
    <row r="47058" spans="22:26">
      <c r="V47058" s="288"/>
      <c r="W47058" s="287"/>
      <c r="Z47058" s="289"/>
    </row>
    <row r="47059" spans="22:26">
      <c r="V47059" s="288"/>
      <c r="W47059" s="287"/>
      <c r="Z47059" s="289"/>
    </row>
    <row r="47060" spans="22:26">
      <c r="V47060" s="288"/>
      <c r="W47060" s="287"/>
      <c r="Z47060" s="289"/>
    </row>
    <row r="47061" spans="22:26">
      <c r="V47061" s="288"/>
      <c r="W47061" s="287"/>
      <c r="Z47061" s="289"/>
    </row>
    <row r="47062" spans="22:26">
      <c r="V47062" s="288"/>
      <c r="W47062" s="287"/>
      <c r="Z47062" s="289"/>
    </row>
    <row r="47063" spans="22:26">
      <c r="V47063" s="288"/>
      <c r="W47063" s="287"/>
      <c r="Z47063" s="289"/>
    </row>
    <row r="47064" spans="22:26">
      <c r="V47064" s="288"/>
      <c r="W47064" s="287"/>
      <c r="Z47064" s="289"/>
    </row>
    <row r="47065" spans="22:26">
      <c r="V47065" s="288"/>
      <c r="W47065" s="287"/>
      <c r="Z47065" s="289"/>
    </row>
    <row r="47066" spans="22:26">
      <c r="V47066" s="288"/>
      <c r="W47066" s="287"/>
      <c r="Z47066" s="289"/>
    </row>
    <row r="47067" spans="22:26">
      <c r="V47067" s="288"/>
      <c r="W47067" s="287"/>
      <c r="Z47067" s="289"/>
    </row>
    <row r="47068" spans="22:26">
      <c r="V47068" s="288"/>
      <c r="W47068" s="287"/>
      <c r="Z47068" s="289"/>
    </row>
    <row r="47069" spans="22:26">
      <c r="V47069" s="288"/>
      <c r="W47069" s="287"/>
      <c r="Z47069" s="289"/>
    </row>
    <row r="47070" spans="22:26">
      <c r="V47070" s="288"/>
      <c r="W47070" s="287"/>
      <c r="Z47070" s="289"/>
    </row>
    <row r="47071" spans="22:26">
      <c r="V47071" s="288"/>
      <c r="W47071" s="287"/>
      <c r="Z47071" s="289"/>
    </row>
    <row r="47072" spans="22:26">
      <c r="V47072" s="288"/>
      <c r="W47072" s="287"/>
      <c r="Z47072" s="289"/>
    </row>
    <row r="47073" spans="22:26">
      <c r="V47073" s="288"/>
      <c r="W47073" s="287"/>
      <c r="Z47073" s="289"/>
    </row>
    <row r="47074" spans="22:26">
      <c r="V47074" s="288"/>
      <c r="W47074" s="287"/>
      <c r="Z47074" s="289"/>
    </row>
    <row r="47075" spans="22:26">
      <c r="V47075" s="288"/>
      <c r="W47075" s="287"/>
      <c r="Z47075" s="289"/>
    </row>
    <row r="47076" spans="22:26">
      <c r="V47076" s="288"/>
      <c r="W47076" s="287"/>
      <c r="Z47076" s="289"/>
    </row>
    <row r="47077" spans="22:26">
      <c r="V47077" s="288"/>
      <c r="W47077" s="287"/>
      <c r="Z47077" s="289"/>
    </row>
    <row r="47078" spans="22:26">
      <c r="V47078" s="288"/>
      <c r="W47078" s="287"/>
      <c r="Z47078" s="289"/>
    </row>
    <row r="47079" spans="22:26">
      <c r="V47079" s="288"/>
      <c r="W47079" s="287"/>
      <c r="Z47079" s="289"/>
    </row>
    <row r="47080" spans="22:26">
      <c r="V47080" s="288"/>
      <c r="W47080" s="287"/>
      <c r="Z47080" s="289"/>
    </row>
    <row r="47081" spans="22:26">
      <c r="V47081" s="288"/>
      <c r="W47081" s="287"/>
      <c r="Z47081" s="289"/>
    </row>
    <row r="47082" spans="22:26">
      <c r="V47082" s="288"/>
      <c r="W47082" s="287"/>
      <c r="Z47082" s="289"/>
    </row>
    <row r="47083" spans="22:26">
      <c r="V47083" s="288"/>
      <c r="W47083" s="287"/>
      <c r="Z47083" s="289"/>
    </row>
    <row r="47084" spans="22:26">
      <c r="V47084" s="288"/>
      <c r="W47084" s="287"/>
      <c r="Z47084" s="289"/>
    </row>
    <row r="47085" spans="22:26">
      <c r="V47085" s="288"/>
      <c r="W47085" s="287"/>
      <c r="Z47085" s="289"/>
    </row>
    <row r="47086" spans="22:26">
      <c r="V47086" s="288"/>
      <c r="W47086" s="287"/>
      <c r="Z47086" s="289"/>
    </row>
    <row r="47087" spans="22:26">
      <c r="V47087" s="288"/>
      <c r="W47087" s="287"/>
      <c r="Z47087" s="289"/>
    </row>
    <row r="47088" spans="22:26">
      <c r="V47088" s="288"/>
      <c r="W47088" s="287"/>
      <c r="Z47088" s="289"/>
    </row>
    <row r="47089" spans="22:26">
      <c r="V47089" s="288"/>
      <c r="W47089" s="287"/>
      <c r="Z47089" s="289"/>
    </row>
    <row r="47090" spans="22:26">
      <c r="V47090" s="288"/>
      <c r="W47090" s="287"/>
      <c r="Z47090" s="289"/>
    </row>
    <row r="47091" spans="22:26">
      <c r="V47091" s="288"/>
      <c r="W47091" s="287"/>
      <c r="Z47091" s="289"/>
    </row>
    <row r="47092" spans="22:26">
      <c r="V47092" s="288"/>
      <c r="W47092" s="287"/>
      <c r="Z47092" s="289"/>
    </row>
    <row r="47093" spans="22:26">
      <c r="V47093" s="288"/>
      <c r="W47093" s="287"/>
      <c r="Z47093" s="289"/>
    </row>
    <row r="47094" spans="22:26">
      <c r="V47094" s="288"/>
      <c r="W47094" s="287"/>
      <c r="Z47094" s="289"/>
    </row>
    <row r="47095" spans="22:26">
      <c r="V47095" s="288"/>
      <c r="W47095" s="287"/>
      <c r="Z47095" s="289"/>
    </row>
    <row r="47096" spans="22:26">
      <c r="V47096" s="288"/>
      <c r="W47096" s="287"/>
      <c r="Z47096" s="289"/>
    </row>
    <row r="47097" spans="22:26">
      <c r="V47097" s="288"/>
      <c r="W47097" s="287"/>
      <c r="Z47097" s="289"/>
    </row>
    <row r="47098" spans="22:26">
      <c r="V47098" s="288"/>
      <c r="W47098" s="287"/>
      <c r="Z47098" s="289"/>
    </row>
    <row r="47099" spans="22:26">
      <c r="V47099" s="288"/>
      <c r="W47099" s="287"/>
      <c r="Z47099" s="289"/>
    </row>
    <row r="47100" spans="22:26">
      <c r="V47100" s="288"/>
      <c r="W47100" s="287"/>
      <c r="Z47100" s="289"/>
    </row>
    <row r="47101" spans="22:26">
      <c r="V47101" s="288"/>
      <c r="W47101" s="287"/>
      <c r="Z47101" s="289"/>
    </row>
    <row r="47102" spans="22:26">
      <c r="V47102" s="288"/>
      <c r="W47102" s="287"/>
      <c r="Z47102" s="289"/>
    </row>
    <row r="47103" spans="22:26">
      <c r="V47103" s="288"/>
      <c r="W47103" s="287"/>
      <c r="Z47103" s="289"/>
    </row>
    <row r="47104" spans="22:26">
      <c r="V47104" s="288"/>
      <c r="W47104" s="287"/>
      <c r="Z47104" s="289"/>
    </row>
    <row r="47105" spans="22:26">
      <c r="V47105" s="288"/>
      <c r="W47105" s="287"/>
      <c r="Z47105" s="289"/>
    </row>
    <row r="47106" spans="22:26">
      <c r="V47106" s="288"/>
      <c r="W47106" s="287"/>
      <c r="Z47106" s="289"/>
    </row>
    <row r="47107" spans="22:26">
      <c r="V47107" s="288"/>
      <c r="W47107" s="287"/>
      <c r="Z47107" s="289"/>
    </row>
    <row r="47108" spans="22:26">
      <c r="V47108" s="288"/>
      <c r="W47108" s="287"/>
      <c r="Z47108" s="289"/>
    </row>
    <row r="47109" spans="22:26">
      <c r="V47109" s="288"/>
      <c r="W47109" s="287"/>
      <c r="Z47109" s="289"/>
    </row>
    <row r="47110" spans="22:26">
      <c r="V47110" s="288"/>
      <c r="W47110" s="287"/>
      <c r="Z47110" s="289"/>
    </row>
    <row r="47111" spans="22:26">
      <c r="V47111" s="288"/>
      <c r="W47111" s="287"/>
      <c r="Z47111" s="289"/>
    </row>
    <row r="47112" spans="22:26">
      <c r="V47112" s="288"/>
      <c r="W47112" s="287"/>
      <c r="Z47112" s="289"/>
    </row>
    <row r="47113" spans="22:26">
      <c r="V47113" s="288"/>
      <c r="W47113" s="287"/>
      <c r="Z47113" s="289"/>
    </row>
    <row r="47114" spans="22:26">
      <c r="V47114" s="288"/>
      <c r="W47114" s="287"/>
      <c r="Z47114" s="289"/>
    </row>
    <row r="47115" spans="22:26">
      <c r="V47115" s="288"/>
      <c r="W47115" s="287"/>
      <c r="Z47115" s="289"/>
    </row>
    <row r="47116" spans="22:26">
      <c r="V47116" s="288"/>
      <c r="W47116" s="287"/>
      <c r="Z47116" s="289"/>
    </row>
    <row r="47117" spans="22:26">
      <c r="V47117" s="288"/>
      <c r="W47117" s="287"/>
      <c r="Z47117" s="289"/>
    </row>
    <row r="47118" spans="22:26">
      <c r="V47118" s="288"/>
      <c r="W47118" s="287"/>
      <c r="Z47118" s="289"/>
    </row>
    <row r="47119" spans="22:26">
      <c r="V47119" s="288"/>
      <c r="W47119" s="287"/>
      <c r="Z47119" s="289"/>
    </row>
    <row r="47120" spans="22:26">
      <c r="V47120" s="288"/>
      <c r="W47120" s="287"/>
      <c r="Z47120" s="289"/>
    </row>
    <row r="47121" spans="22:26">
      <c r="V47121" s="288"/>
      <c r="W47121" s="287"/>
      <c r="Z47121" s="289"/>
    </row>
    <row r="47122" spans="22:26">
      <c r="V47122" s="288"/>
      <c r="W47122" s="287"/>
      <c r="Z47122" s="289"/>
    </row>
    <row r="47123" spans="22:26">
      <c r="V47123" s="288"/>
      <c r="W47123" s="287"/>
      <c r="Z47123" s="289"/>
    </row>
    <row r="47124" spans="22:26">
      <c r="V47124" s="288"/>
      <c r="W47124" s="287"/>
      <c r="Z47124" s="289"/>
    </row>
    <row r="47125" spans="22:26">
      <c r="V47125" s="288"/>
      <c r="W47125" s="287"/>
      <c r="Z47125" s="289"/>
    </row>
    <row r="47126" spans="22:26">
      <c r="V47126" s="288"/>
      <c r="W47126" s="287"/>
      <c r="Z47126" s="289"/>
    </row>
    <row r="47127" spans="22:26">
      <c r="V47127" s="288"/>
      <c r="W47127" s="287"/>
      <c r="Z47127" s="289"/>
    </row>
    <row r="47128" spans="22:26">
      <c r="V47128" s="288"/>
      <c r="W47128" s="287"/>
      <c r="Z47128" s="289"/>
    </row>
    <row r="47129" spans="22:26">
      <c r="V47129" s="288"/>
      <c r="W47129" s="287"/>
      <c r="Z47129" s="289"/>
    </row>
    <row r="47130" spans="22:26">
      <c r="V47130" s="288"/>
      <c r="W47130" s="287"/>
      <c r="Z47130" s="289"/>
    </row>
    <row r="47131" spans="22:26">
      <c r="V47131" s="288"/>
      <c r="W47131" s="287"/>
      <c r="Z47131" s="289"/>
    </row>
    <row r="47132" spans="22:26">
      <c r="V47132" s="288"/>
      <c r="W47132" s="287"/>
      <c r="Z47132" s="289"/>
    </row>
    <row r="47133" spans="22:26">
      <c r="V47133" s="288"/>
      <c r="W47133" s="287"/>
      <c r="Z47133" s="289"/>
    </row>
    <row r="47134" spans="22:26">
      <c r="V47134" s="288"/>
      <c r="W47134" s="287"/>
      <c r="Z47134" s="289"/>
    </row>
    <row r="47135" spans="22:26">
      <c r="V47135" s="288"/>
      <c r="W47135" s="287"/>
      <c r="Z47135" s="289"/>
    </row>
    <row r="47136" spans="22:26">
      <c r="V47136" s="288"/>
      <c r="W47136" s="287"/>
      <c r="Z47136" s="289"/>
    </row>
    <row r="47137" spans="22:26">
      <c r="V47137" s="288"/>
      <c r="W47137" s="287"/>
      <c r="Z47137" s="289"/>
    </row>
    <row r="47138" spans="22:26">
      <c r="V47138" s="288"/>
      <c r="W47138" s="287"/>
      <c r="Z47138" s="289"/>
    </row>
    <row r="47139" spans="22:26">
      <c r="V47139" s="288"/>
      <c r="W47139" s="287"/>
      <c r="Z47139" s="289"/>
    </row>
    <row r="47140" spans="22:26">
      <c r="V47140" s="288"/>
      <c r="W47140" s="287"/>
      <c r="Z47140" s="289"/>
    </row>
    <row r="47141" spans="22:26">
      <c r="V47141" s="288"/>
      <c r="W47141" s="287"/>
      <c r="Z47141" s="289"/>
    </row>
    <row r="47142" spans="22:26">
      <c r="V47142" s="288"/>
      <c r="W47142" s="287"/>
      <c r="Z47142" s="289"/>
    </row>
    <row r="47143" spans="22:26">
      <c r="V47143" s="288"/>
      <c r="W47143" s="287"/>
      <c r="Z47143" s="289"/>
    </row>
    <row r="47144" spans="22:26">
      <c r="V47144" s="288"/>
      <c r="W47144" s="287"/>
      <c r="Z47144" s="289"/>
    </row>
    <row r="47145" spans="22:26">
      <c r="V47145" s="288"/>
      <c r="W47145" s="287"/>
      <c r="Z47145" s="289"/>
    </row>
    <row r="47146" spans="22:26">
      <c r="V47146" s="288"/>
      <c r="W47146" s="287"/>
      <c r="Z47146" s="289"/>
    </row>
    <row r="47147" spans="22:26">
      <c r="V47147" s="288"/>
      <c r="W47147" s="287"/>
      <c r="Z47147" s="289"/>
    </row>
    <row r="47148" spans="22:26">
      <c r="V47148" s="288"/>
      <c r="W47148" s="287"/>
      <c r="Z47148" s="289"/>
    </row>
    <row r="47149" spans="22:26">
      <c r="V47149" s="288"/>
      <c r="W47149" s="287"/>
      <c r="Z47149" s="289"/>
    </row>
    <row r="47150" spans="22:26">
      <c r="V47150" s="288"/>
      <c r="W47150" s="287"/>
      <c r="Z47150" s="289"/>
    </row>
    <row r="47151" spans="22:26">
      <c r="V47151" s="288"/>
      <c r="W47151" s="287"/>
      <c r="Z47151" s="289"/>
    </row>
    <row r="47152" spans="22:26">
      <c r="V47152" s="288"/>
      <c r="W47152" s="287"/>
      <c r="Z47152" s="289"/>
    </row>
    <row r="47153" spans="22:26">
      <c r="V47153" s="288"/>
      <c r="W47153" s="287"/>
      <c r="Z47153" s="289"/>
    </row>
    <row r="47154" spans="22:26">
      <c r="V47154" s="288"/>
      <c r="W47154" s="287"/>
      <c r="Z47154" s="289"/>
    </row>
    <row r="47155" spans="22:26">
      <c r="V47155" s="288"/>
      <c r="W47155" s="287"/>
      <c r="Z47155" s="289"/>
    </row>
    <row r="47156" spans="22:26">
      <c r="V47156" s="288"/>
      <c r="W47156" s="287"/>
      <c r="Z47156" s="289"/>
    </row>
    <row r="47157" spans="22:26">
      <c r="V47157" s="288"/>
      <c r="W47157" s="287"/>
      <c r="Z47157" s="289"/>
    </row>
    <row r="47158" spans="22:26">
      <c r="V47158" s="288"/>
      <c r="W47158" s="287"/>
      <c r="Z47158" s="289"/>
    </row>
    <row r="47159" spans="22:26">
      <c r="V47159" s="288"/>
      <c r="W47159" s="287"/>
      <c r="Z47159" s="289"/>
    </row>
    <row r="47160" spans="22:26">
      <c r="V47160" s="288"/>
      <c r="W47160" s="287"/>
      <c r="Z47160" s="289"/>
    </row>
    <row r="47161" spans="22:26">
      <c r="V47161" s="288"/>
      <c r="W47161" s="287"/>
      <c r="Z47161" s="289"/>
    </row>
    <row r="47162" spans="22:26">
      <c r="V47162" s="288"/>
      <c r="W47162" s="287"/>
      <c r="Z47162" s="289"/>
    </row>
    <row r="47163" spans="22:26">
      <c r="V47163" s="288"/>
      <c r="W47163" s="287"/>
      <c r="Z47163" s="289"/>
    </row>
    <row r="47164" spans="22:26">
      <c r="V47164" s="288"/>
      <c r="W47164" s="287"/>
      <c r="Z47164" s="289"/>
    </row>
    <row r="47165" spans="22:26">
      <c r="V47165" s="288"/>
      <c r="W47165" s="287"/>
      <c r="Z47165" s="289"/>
    </row>
    <row r="47166" spans="22:26">
      <c r="V47166" s="288"/>
      <c r="W47166" s="287"/>
      <c r="Z47166" s="289"/>
    </row>
    <row r="47167" spans="22:26">
      <c r="V47167" s="288"/>
      <c r="W47167" s="287"/>
      <c r="Z47167" s="289"/>
    </row>
    <row r="47168" spans="22:26">
      <c r="V47168" s="288"/>
      <c r="W47168" s="287"/>
      <c r="Z47168" s="289"/>
    </row>
    <row r="47169" spans="22:26">
      <c r="V47169" s="288"/>
      <c r="W47169" s="287"/>
      <c r="Z47169" s="289"/>
    </row>
    <row r="47170" spans="22:26">
      <c r="V47170" s="288"/>
      <c r="W47170" s="287"/>
      <c r="Z47170" s="289"/>
    </row>
    <row r="47171" spans="22:26">
      <c r="V47171" s="288"/>
      <c r="W47171" s="287"/>
      <c r="Z47171" s="289"/>
    </row>
    <row r="47172" spans="22:26">
      <c r="V47172" s="288"/>
      <c r="W47172" s="287"/>
      <c r="Z47172" s="289"/>
    </row>
    <row r="47173" spans="22:26">
      <c r="V47173" s="288"/>
      <c r="W47173" s="287"/>
      <c r="Z47173" s="289"/>
    </row>
    <row r="47174" spans="22:26">
      <c r="V47174" s="288"/>
      <c r="W47174" s="287"/>
      <c r="Z47174" s="289"/>
    </row>
    <row r="47175" spans="22:26">
      <c r="V47175" s="288"/>
      <c r="W47175" s="287"/>
      <c r="Z47175" s="289"/>
    </row>
    <row r="47176" spans="22:26">
      <c r="V47176" s="288"/>
      <c r="W47176" s="287"/>
      <c r="Z47176" s="289"/>
    </row>
    <row r="47177" spans="22:26">
      <c r="V47177" s="288"/>
      <c r="W47177" s="287"/>
      <c r="Z47177" s="289"/>
    </row>
    <row r="47178" spans="22:26">
      <c r="V47178" s="288"/>
      <c r="W47178" s="287"/>
      <c r="Z47178" s="289"/>
    </row>
    <row r="47179" spans="22:26">
      <c r="V47179" s="288"/>
      <c r="W47179" s="287"/>
      <c r="Z47179" s="289"/>
    </row>
    <row r="47180" spans="22:26">
      <c r="V47180" s="288"/>
      <c r="W47180" s="287"/>
      <c r="Z47180" s="289"/>
    </row>
    <row r="47181" spans="22:26">
      <c r="V47181" s="288"/>
      <c r="W47181" s="287"/>
      <c r="Z47181" s="289"/>
    </row>
    <row r="47182" spans="22:26">
      <c r="V47182" s="288"/>
      <c r="W47182" s="287"/>
      <c r="Z47182" s="289"/>
    </row>
    <row r="47183" spans="22:26">
      <c r="V47183" s="288"/>
      <c r="W47183" s="287"/>
      <c r="Z47183" s="289"/>
    </row>
    <row r="47184" spans="22:26">
      <c r="V47184" s="288"/>
      <c r="W47184" s="287"/>
      <c r="Z47184" s="289"/>
    </row>
    <row r="47185" spans="22:26">
      <c r="V47185" s="288"/>
      <c r="W47185" s="287"/>
      <c r="Z47185" s="289"/>
    </row>
    <row r="47186" spans="22:26">
      <c r="V47186" s="288"/>
      <c r="W47186" s="287"/>
      <c r="Z47186" s="289"/>
    </row>
    <row r="47187" spans="22:26">
      <c r="V47187" s="288"/>
      <c r="W47187" s="287"/>
      <c r="Z47187" s="289"/>
    </row>
    <row r="47188" spans="22:26">
      <c r="V47188" s="288"/>
      <c r="W47188" s="287"/>
      <c r="Z47188" s="289"/>
    </row>
    <row r="47189" spans="22:26">
      <c r="V47189" s="288"/>
      <c r="W47189" s="287"/>
      <c r="Z47189" s="289"/>
    </row>
    <row r="47190" spans="22:26">
      <c r="V47190" s="288"/>
      <c r="W47190" s="287"/>
      <c r="Z47190" s="289"/>
    </row>
    <row r="47191" spans="22:26">
      <c r="V47191" s="288"/>
      <c r="W47191" s="287"/>
      <c r="Z47191" s="289"/>
    </row>
    <row r="47192" spans="22:26">
      <c r="V47192" s="288"/>
      <c r="W47192" s="287"/>
      <c r="Z47192" s="289"/>
    </row>
    <row r="47193" spans="22:26">
      <c r="V47193" s="288"/>
      <c r="W47193" s="287"/>
      <c r="Z47193" s="289"/>
    </row>
    <row r="47194" spans="22:26">
      <c r="V47194" s="288"/>
      <c r="W47194" s="287"/>
      <c r="Z47194" s="289"/>
    </row>
    <row r="47195" spans="22:26">
      <c r="V47195" s="288"/>
      <c r="W47195" s="287"/>
      <c r="Z47195" s="289"/>
    </row>
    <row r="47196" spans="22:26">
      <c r="V47196" s="288"/>
      <c r="W47196" s="287"/>
      <c r="Z47196" s="289"/>
    </row>
    <row r="47197" spans="22:26">
      <c r="V47197" s="288"/>
      <c r="W47197" s="287"/>
      <c r="Z47197" s="289"/>
    </row>
    <row r="47198" spans="22:26">
      <c r="V47198" s="288"/>
      <c r="W47198" s="287"/>
      <c r="Z47198" s="289"/>
    </row>
    <row r="47199" spans="22:26">
      <c r="V47199" s="288"/>
      <c r="W47199" s="287"/>
      <c r="Z47199" s="289"/>
    </row>
    <row r="47200" spans="22:26">
      <c r="V47200" s="288"/>
      <c r="W47200" s="287"/>
      <c r="Z47200" s="289"/>
    </row>
    <row r="47201" spans="22:26">
      <c r="V47201" s="288"/>
      <c r="W47201" s="287"/>
      <c r="Z47201" s="289"/>
    </row>
    <row r="47202" spans="22:26">
      <c r="V47202" s="288"/>
      <c r="W47202" s="287"/>
      <c r="Z47202" s="289"/>
    </row>
    <row r="47203" spans="22:26">
      <c r="V47203" s="288"/>
      <c r="W47203" s="287"/>
      <c r="Z47203" s="289"/>
    </row>
    <row r="47204" spans="22:26">
      <c r="V47204" s="288"/>
      <c r="W47204" s="287"/>
      <c r="Z47204" s="289"/>
    </row>
    <row r="47205" spans="22:26">
      <c r="V47205" s="288"/>
      <c r="W47205" s="287"/>
      <c r="Z47205" s="289"/>
    </row>
    <row r="47206" spans="22:26">
      <c r="V47206" s="288"/>
      <c r="W47206" s="287"/>
      <c r="Z47206" s="289"/>
    </row>
    <row r="47207" spans="22:26">
      <c r="V47207" s="288"/>
      <c r="W47207" s="287"/>
      <c r="Z47207" s="289"/>
    </row>
    <row r="47208" spans="22:26">
      <c r="V47208" s="288"/>
      <c r="W47208" s="287"/>
      <c r="Z47208" s="289"/>
    </row>
    <row r="47209" spans="22:26">
      <c r="V47209" s="288"/>
      <c r="W47209" s="287"/>
      <c r="Z47209" s="289"/>
    </row>
    <row r="47210" spans="22:26">
      <c r="V47210" s="288"/>
      <c r="W47210" s="287"/>
      <c r="Z47210" s="289"/>
    </row>
    <row r="47211" spans="22:26">
      <c r="V47211" s="288"/>
      <c r="W47211" s="287"/>
      <c r="Z47211" s="289"/>
    </row>
    <row r="47212" spans="22:26">
      <c r="V47212" s="288"/>
      <c r="W47212" s="287"/>
      <c r="Z47212" s="289"/>
    </row>
    <row r="47213" spans="22:26">
      <c r="V47213" s="288"/>
      <c r="W47213" s="287"/>
      <c r="Z47213" s="289"/>
    </row>
    <row r="47214" spans="22:26">
      <c r="V47214" s="288"/>
      <c r="W47214" s="287"/>
      <c r="Z47214" s="289"/>
    </row>
    <row r="47215" spans="22:26">
      <c r="V47215" s="288"/>
      <c r="W47215" s="287"/>
      <c r="Z47215" s="289"/>
    </row>
    <row r="47216" spans="22:26">
      <c r="V47216" s="288"/>
      <c r="W47216" s="287"/>
      <c r="Z47216" s="289"/>
    </row>
    <row r="47217" spans="22:26">
      <c r="V47217" s="288"/>
      <c r="W47217" s="287"/>
      <c r="Z47217" s="289"/>
    </row>
    <row r="47218" spans="22:26">
      <c r="V47218" s="288"/>
      <c r="W47218" s="287"/>
      <c r="Z47218" s="289"/>
    </row>
    <row r="47219" spans="22:26">
      <c r="V47219" s="288"/>
      <c r="W47219" s="287"/>
      <c r="Z47219" s="289"/>
    </row>
    <row r="47220" spans="22:26">
      <c r="V47220" s="288"/>
      <c r="W47220" s="287"/>
      <c r="Z47220" s="289"/>
    </row>
    <row r="47221" spans="22:26">
      <c r="V47221" s="288"/>
      <c r="W47221" s="287"/>
      <c r="Z47221" s="289"/>
    </row>
    <row r="47222" spans="22:26">
      <c r="V47222" s="288"/>
      <c r="W47222" s="287"/>
      <c r="Z47222" s="289"/>
    </row>
    <row r="47223" spans="22:26">
      <c r="V47223" s="288"/>
      <c r="W47223" s="287"/>
      <c r="Z47223" s="289"/>
    </row>
    <row r="47224" spans="22:26">
      <c r="V47224" s="288"/>
      <c r="W47224" s="287"/>
      <c r="Z47224" s="289"/>
    </row>
    <row r="47225" spans="22:26">
      <c r="V47225" s="288"/>
      <c r="W47225" s="287"/>
      <c r="Z47225" s="289"/>
    </row>
    <row r="47226" spans="22:26">
      <c r="V47226" s="288"/>
      <c r="W47226" s="287"/>
      <c r="Z47226" s="289"/>
    </row>
    <row r="47227" spans="22:26">
      <c r="V47227" s="288"/>
      <c r="W47227" s="287"/>
      <c r="Z47227" s="289"/>
    </row>
    <row r="47228" spans="22:26">
      <c r="V47228" s="288"/>
      <c r="W47228" s="287"/>
      <c r="Z47228" s="289"/>
    </row>
    <row r="47229" spans="22:26">
      <c r="V47229" s="288"/>
      <c r="W47229" s="287"/>
      <c r="Z47229" s="289"/>
    </row>
    <row r="47230" spans="22:26">
      <c r="V47230" s="288"/>
      <c r="W47230" s="287"/>
      <c r="Z47230" s="289"/>
    </row>
    <row r="47231" spans="22:26">
      <c r="V47231" s="288"/>
      <c r="W47231" s="287"/>
      <c r="Z47231" s="289"/>
    </row>
    <row r="47232" spans="22:26">
      <c r="V47232" s="288"/>
      <c r="W47232" s="287"/>
      <c r="Z47232" s="289"/>
    </row>
    <row r="47233" spans="22:26">
      <c r="V47233" s="288"/>
      <c r="W47233" s="287"/>
      <c r="Z47233" s="289"/>
    </row>
    <row r="47234" spans="22:26">
      <c r="V47234" s="288"/>
      <c r="W47234" s="287"/>
      <c r="Z47234" s="289"/>
    </row>
    <row r="47235" spans="22:26">
      <c r="V47235" s="288"/>
      <c r="W47235" s="287"/>
      <c r="Z47235" s="289"/>
    </row>
    <row r="47236" spans="22:26">
      <c r="V47236" s="288"/>
      <c r="W47236" s="287"/>
      <c r="Z47236" s="289"/>
    </row>
    <row r="47237" spans="22:26">
      <c r="V47237" s="288"/>
      <c r="W47237" s="287"/>
      <c r="Z47237" s="289"/>
    </row>
    <row r="47238" spans="22:26">
      <c r="V47238" s="288"/>
      <c r="W47238" s="287"/>
      <c r="Z47238" s="289"/>
    </row>
    <row r="47239" spans="22:26">
      <c r="V47239" s="288"/>
      <c r="W47239" s="287"/>
      <c r="Z47239" s="289"/>
    </row>
    <row r="47240" spans="22:26">
      <c r="V47240" s="288"/>
      <c r="W47240" s="287"/>
      <c r="Z47240" s="289"/>
    </row>
    <row r="47241" spans="22:26">
      <c r="V47241" s="288"/>
      <c r="W47241" s="287"/>
      <c r="Z47241" s="289"/>
    </row>
    <row r="47242" spans="22:26">
      <c r="V47242" s="288"/>
      <c r="W47242" s="287"/>
      <c r="Z47242" s="289"/>
    </row>
    <row r="47243" spans="22:26">
      <c r="V47243" s="288"/>
      <c r="W47243" s="287"/>
      <c r="Z47243" s="289"/>
    </row>
    <row r="47244" spans="22:26">
      <c r="V47244" s="288"/>
      <c r="W47244" s="287"/>
      <c r="Z47244" s="289"/>
    </row>
    <row r="47245" spans="22:26">
      <c r="V47245" s="288"/>
      <c r="W47245" s="287"/>
      <c r="Z47245" s="289"/>
    </row>
    <row r="47246" spans="22:26">
      <c r="V47246" s="288"/>
      <c r="W47246" s="287"/>
      <c r="Z47246" s="289"/>
    </row>
    <row r="47247" spans="22:26">
      <c r="V47247" s="288"/>
      <c r="W47247" s="287"/>
      <c r="Z47247" s="289"/>
    </row>
    <row r="47248" spans="22:26">
      <c r="V47248" s="288"/>
      <c r="W47248" s="287"/>
      <c r="Z47248" s="289"/>
    </row>
    <row r="47249" spans="22:26">
      <c r="V47249" s="288"/>
      <c r="W47249" s="287"/>
      <c r="Z47249" s="289"/>
    </row>
    <row r="47250" spans="22:26">
      <c r="V47250" s="288"/>
      <c r="W47250" s="287"/>
      <c r="Z47250" s="289"/>
    </row>
    <row r="47251" spans="22:26">
      <c r="V47251" s="288"/>
      <c r="W47251" s="287"/>
      <c r="Z47251" s="289"/>
    </row>
    <row r="47252" spans="22:26">
      <c r="V47252" s="288"/>
      <c r="W47252" s="287"/>
      <c r="Z47252" s="289"/>
    </row>
    <row r="47253" spans="22:26">
      <c r="V47253" s="288"/>
      <c r="W47253" s="287"/>
      <c r="Z47253" s="289"/>
    </row>
    <row r="47254" spans="22:26">
      <c r="V47254" s="288"/>
      <c r="W47254" s="287"/>
      <c r="Z47254" s="289"/>
    </row>
    <row r="47255" spans="22:26">
      <c r="V47255" s="288"/>
      <c r="W47255" s="287"/>
      <c r="Z47255" s="289"/>
    </row>
    <row r="47256" spans="22:26">
      <c r="V47256" s="288"/>
      <c r="W47256" s="287"/>
      <c r="Z47256" s="289"/>
    </row>
    <row r="47257" spans="22:26">
      <c r="V47257" s="288"/>
      <c r="W47257" s="287"/>
      <c r="Z47257" s="289"/>
    </row>
    <row r="47258" spans="22:26">
      <c r="V47258" s="288"/>
      <c r="W47258" s="287"/>
      <c r="Z47258" s="289"/>
    </row>
    <row r="47259" spans="22:26">
      <c r="V47259" s="288"/>
      <c r="W47259" s="287"/>
      <c r="Z47259" s="289"/>
    </row>
    <row r="47260" spans="22:26">
      <c r="V47260" s="288"/>
      <c r="W47260" s="287"/>
      <c r="Z47260" s="289"/>
    </row>
    <row r="47261" spans="22:26">
      <c r="V47261" s="288"/>
      <c r="W47261" s="287"/>
      <c r="Z47261" s="289"/>
    </row>
    <row r="47262" spans="22:26">
      <c r="V47262" s="288"/>
      <c r="W47262" s="287"/>
      <c r="Z47262" s="289"/>
    </row>
    <row r="47263" spans="22:26">
      <c r="V47263" s="288"/>
      <c r="W47263" s="287"/>
      <c r="Z47263" s="289"/>
    </row>
    <row r="47264" spans="22:26">
      <c r="V47264" s="288"/>
      <c r="W47264" s="287"/>
      <c r="Z47264" s="289"/>
    </row>
    <row r="47265" spans="22:26">
      <c r="V47265" s="288"/>
      <c r="W47265" s="287"/>
      <c r="Z47265" s="289"/>
    </row>
    <row r="47266" spans="22:26">
      <c r="V47266" s="288"/>
      <c r="W47266" s="287"/>
      <c r="Z47266" s="289"/>
    </row>
    <row r="47267" spans="22:26">
      <c r="V47267" s="288"/>
      <c r="W47267" s="287"/>
      <c r="Z47267" s="289"/>
    </row>
    <row r="47268" spans="22:26">
      <c r="V47268" s="288"/>
      <c r="W47268" s="287"/>
      <c r="Z47268" s="289"/>
    </row>
    <row r="47269" spans="22:26">
      <c r="V47269" s="288"/>
      <c r="W47269" s="287"/>
      <c r="Z47269" s="289"/>
    </row>
    <row r="47270" spans="22:26">
      <c r="V47270" s="288"/>
      <c r="W47270" s="287"/>
      <c r="Z47270" s="289"/>
    </row>
    <row r="47271" spans="22:26">
      <c r="V47271" s="288"/>
      <c r="W47271" s="287"/>
      <c r="Z47271" s="289"/>
    </row>
    <row r="47272" spans="22:26">
      <c r="V47272" s="288"/>
      <c r="W47272" s="287"/>
      <c r="Z47272" s="289"/>
    </row>
    <row r="47273" spans="22:26">
      <c r="V47273" s="288"/>
      <c r="W47273" s="287"/>
      <c r="Z47273" s="289"/>
    </row>
    <row r="47274" spans="22:26">
      <c r="V47274" s="288"/>
      <c r="W47274" s="287"/>
      <c r="Z47274" s="289"/>
    </row>
    <row r="47275" spans="22:26">
      <c r="V47275" s="288"/>
      <c r="W47275" s="287"/>
      <c r="Z47275" s="289"/>
    </row>
    <row r="47276" spans="22:26">
      <c r="V47276" s="288"/>
      <c r="W47276" s="287"/>
      <c r="Z47276" s="289"/>
    </row>
    <row r="47277" spans="22:26">
      <c r="V47277" s="288"/>
      <c r="W47277" s="287"/>
      <c r="Z47277" s="289"/>
    </row>
    <row r="47278" spans="22:26">
      <c r="V47278" s="288"/>
      <c r="W47278" s="287"/>
      <c r="Z47278" s="289"/>
    </row>
    <row r="47279" spans="22:26">
      <c r="V47279" s="288"/>
      <c r="W47279" s="287"/>
      <c r="Z47279" s="289"/>
    </row>
    <row r="47280" spans="22:26">
      <c r="V47280" s="288"/>
      <c r="W47280" s="287"/>
      <c r="Z47280" s="289"/>
    </row>
    <row r="47281" spans="22:26">
      <c r="V47281" s="288"/>
      <c r="W47281" s="287"/>
      <c r="Z47281" s="289"/>
    </row>
    <row r="47282" spans="22:26">
      <c r="V47282" s="288"/>
      <c r="W47282" s="287"/>
      <c r="Z47282" s="289"/>
    </row>
    <row r="47283" spans="22:26">
      <c r="V47283" s="288"/>
      <c r="W47283" s="287"/>
      <c r="Z47283" s="289"/>
    </row>
    <row r="47284" spans="22:26">
      <c r="V47284" s="288"/>
      <c r="W47284" s="287"/>
      <c r="Z47284" s="289"/>
    </row>
    <row r="47285" spans="22:26">
      <c r="V47285" s="288"/>
      <c r="W47285" s="287"/>
      <c r="Z47285" s="289"/>
    </row>
    <row r="47286" spans="22:26">
      <c r="V47286" s="288"/>
      <c r="W47286" s="287"/>
      <c r="Z47286" s="289"/>
    </row>
    <row r="47287" spans="22:26">
      <c r="V47287" s="288"/>
      <c r="W47287" s="287"/>
      <c r="Z47287" s="289"/>
    </row>
    <row r="47288" spans="22:26">
      <c r="V47288" s="288"/>
      <c r="W47288" s="287"/>
      <c r="Z47288" s="289"/>
    </row>
    <row r="47289" spans="22:26">
      <c r="V47289" s="288"/>
      <c r="W47289" s="287"/>
      <c r="Z47289" s="289"/>
    </row>
    <row r="47290" spans="22:26">
      <c r="V47290" s="288"/>
      <c r="W47290" s="287"/>
      <c r="Z47290" s="289"/>
    </row>
    <row r="47291" spans="22:26">
      <c r="V47291" s="288"/>
      <c r="W47291" s="287"/>
      <c r="Z47291" s="289"/>
    </row>
    <row r="47292" spans="22:26">
      <c r="V47292" s="288"/>
      <c r="W47292" s="287"/>
      <c r="Z47292" s="289"/>
    </row>
    <row r="47293" spans="22:26">
      <c r="V47293" s="288"/>
      <c r="W47293" s="287"/>
      <c r="Z47293" s="289"/>
    </row>
    <row r="47294" spans="22:26">
      <c r="V47294" s="288"/>
      <c r="W47294" s="287"/>
      <c r="Z47294" s="289"/>
    </row>
    <row r="47295" spans="22:26">
      <c r="V47295" s="288"/>
      <c r="W47295" s="287"/>
      <c r="Z47295" s="289"/>
    </row>
    <row r="47296" spans="22:26">
      <c r="V47296" s="288"/>
      <c r="W47296" s="287"/>
      <c r="Z47296" s="289"/>
    </row>
    <row r="47297" spans="22:26">
      <c r="V47297" s="288"/>
      <c r="W47297" s="287"/>
      <c r="Z47297" s="289"/>
    </row>
    <row r="47298" spans="22:26">
      <c r="V47298" s="288"/>
      <c r="W47298" s="287"/>
      <c r="Z47298" s="289"/>
    </row>
    <row r="47299" spans="22:26">
      <c r="V47299" s="288"/>
      <c r="W47299" s="287"/>
      <c r="Z47299" s="289"/>
    </row>
    <row r="47300" spans="22:26">
      <c r="V47300" s="288"/>
      <c r="W47300" s="287"/>
      <c r="Z47300" s="289"/>
    </row>
    <row r="47301" spans="22:26">
      <c r="V47301" s="288"/>
      <c r="W47301" s="287"/>
      <c r="Z47301" s="289"/>
    </row>
    <row r="47302" spans="22:26">
      <c r="V47302" s="288"/>
      <c r="W47302" s="287"/>
      <c r="Z47302" s="289"/>
    </row>
    <row r="47303" spans="22:26">
      <c r="V47303" s="288"/>
      <c r="W47303" s="287"/>
      <c r="Z47303" s="289"/>
    </row>
    <row r="47304" spans="22:26">
      <c r="V47304" s="288"/>
      <c r="W47304" s="287"/>
      <c r="Z47304" s="289"/>
    </row>
    <row r="47305" spans="22:26">
      <c r="V47305" s="288"/>
      <c r="W47305" s="287"/>
      <c r="Z47305" s="289"/>
    </row>
    <row r="47306" spans="22:26">
      <c r="V47306" s="288"/>
      <c r="W47306" s="287"/>
      <c r="Z47306" s="289"/>
    </row>
    <row r="47307" spans="22:26">
      <c r="V47307" s="288"/>
      <c r="W47307" s="287"/>
      <c r="Z47307" s="289"/>
    </row>
    <row r="47308" spans="22:26">
      <c r="V47308" s="288"/>
      <c r="W47308" s="287"/>
      <c r="Z47308" s="289"/>
    </row>
    <row r="47309" spans="22:26">
      <c r="V47309" s="288"/>
      <c r="W47309" s="287"/>
      <c r="Z47309" s="289"/>
    </row>
    <row r="47310" spans="22:26">
      <c r="V47310" s="288"/>
      <c r="W47310" s="287"/>
      <c r="Z47310" s="289"/>
    </row>
    <row r="47311" spans="22:26">
      <c r="V47311" s="288"/>
      <c r="W47311" s="287"/>
      <c r="Z47311" s="289"/>
    </row>
    <row r="47312" spans="22:26">
      <c r="V47312" s="288"/>
      <c r="W47312" s="287"/>
      <c r="Z47312" s="289"/>
    </row>
    <row r="47313" spans="22:26">
      <c r="V47313" s="288"/>
      <c r="W47313" s="287"/>
      <c r="Z47313" s="289"/>
    </row>
    <row r="47314" spans="22:26">
      <c r="V47314" s="288"/>
      <c r="W47314" s="287"/>
      <c r="Z47314" s="289"/>
    </row>
    <row r="47315" spans="22:26">
      <c r="V47315" s="288"/>
      <c r="W47315" s="287"/>
      <c r="Z47315" s="289"/>
    </row>
    <row r="47316" spans="22:26">
      <c r="V47316" s="288"/>
      <c r="W47316" s="287"/>
      <c r="Z47316" s="289"/>
    </row>
    <row r="47317" spans="22:26">
      <c r="V47317" s="288"/>
      <c r="W47317" s="287"/>
      <c r="Z47317" s="289"/>
    </row>
    <row r="47318" spans="22:26">
      <c r="V47318" s="288"/>
      <c r="W47318" s="287"/>
      <c r="Z47318" s="289"/>
    </row>
    <row r="47319" spans="22:26">
      <c r="V47319" s="288"/>
      <c r="W47319" s="287"/>
      <c r="Z47319" s="289"/>
    </row>
    <row r="47320" spans="22:26">
      <c r="V47320" s="288"/>
      <c r="W47320" s="287"/>
      <c r="Z47320" s="289"/>
    </row>
    <row r="47321" spans="22:26">
      <c r="V47321" s="288"/>
      <c r="W47321" s="287"/>
      <c r="Z47321" s="289"/>
    </row>
    <row r="47322" spans="22:26">
      <c r="V47322" s="288"/>
      <c r="W47322" s="287"/>
      <c r="Z47322" s="289"/>
    </row>
    <row r="47323" spans="22:26">
      <c r="V47323" s="288"/>
      <c r="W47323" s="287"/>
      <c r="Z47323" s="289"/>
    </row>
    <row r="47324" spans="22:26">
      <c r="V47324" s="288"/>
      <c r="W47324" s="287"/>
      <c r="Z47324" s="289"/>
    </row>
    <row r="47325" spans="22:26">
      <c r="V47325" s="288"/>
      <c r="W47325" s="287"/>
      <c r="Z47325" s="289"/>
    </row>
    <row r="47326" spans="22:26">
      <c r="V47326" s="288"/>
      <c r="W47326" s="287"/>
      <c r="Z47326" s="289"/>
    </row>
    <row r="47327" spans="22:26">
      <c r="V47327" s="288"/>
      <c r="W47327" s="287"/>
      <c r="Z47327" s="289"/>
    </row>
    <row r="47328" spans="22:26">
      <c r="V47328" s="288"/>
      <c r="W47328" s="287"/>
      <c r="Z47328" s="289"/>
    </row>
    <row r="47329" spans="22:26">
      <c r="V47329" s="288"/>
      <c r="W47329" s="287"/>
      <c r="Z47329" s="289"/>
    </row>
    <row r="47330" spans="22:26">
      <c r="V47330" s="288"/>
      <c r="W47330" s="287"/>
      <c r="Z47330" s="289"/>
    </row>
    <row r="47331" spans="22:26">
      <c r="V47331" s="288"/>
      <c r="W47331" s="287"/>
      <c r="Z47331" s="289"/>
    </row>
    <row r="47332" spans="22:26">
      <c r="V47332" s="288"/>
      <c r="W47332" s="287"/>
      <c r="Z47332" s="289"/>
    </row>
    <row r="47333" spans="22:26">
      <c r="V47333" s="288"/>
      <c r="W47333" s="287"/>
      <c r="Z47333" s="289"/>
    </row>
    <row r="47334" spans="22:26">
      <c r="V47334" s="288"/>
      <c r="W47334" s="287"/>
      <c r="Z47334" s="289"/>
    </row>
    <row r="47335" spans="22:26">
      <c r="V47335" s="288"/>
      <c r="W47335" s="287"/>
      <c r="Z47335" s="289"/>
    </row>
    <row r="47336" spans="22:26">
      <c r="V47336" s="288"/>
      <c r="W47336" s="287"/>
      <c r="Z47336" s="289"/>
    </row>
    <row r="47337" spans="22:26">
      <c r="V47337" s="288"/>
      <c r="W47337" s="287"/>
      <c r="Z47337" s="289"/>
    </row>
    <row r="47338" spans="22:26">
      <c r="V47338" s="288"/>
      <c r="W47338" s="287"/>
      <c r="Z47338" s="289"/>
    </row>
    <row r="47339" spans="22:26">
      <c r="V47339" s="288"/>
      <c r="W47339" s="287"/>
      <c r="Z47339" s="289"/>
    </row>
    <row r="47340" spans="22:26">
      <c r="V47340" s="288"/>
      <c r="W47340" s="287"/>
      <c r="Z47340" s="289"/>
    </row>
    <row r="47341" spans="22:26">
      <c r="V47341" s="288"/>
      <c r="W47341" s="287"/>
      <c r="Z47341" s="289"/>
    </row>
    <row r="47342" spans="22:26">
      <c r="V47342" s="288"/>
      <c r="W47342" s="287"/>
      <c r="Z47342" s="289"/>
    </row>
    <row r="47343" spans="22:26">
      <c r="V47343" s="288"/>
      <c r="W47343" s="287"/>
      <c r="Z47343" s="289"/>
    </row>
    <row r="47344" spans="22:26">
      <c r="V47344" s="288"/>
      <c r="W47344" s="287"/>
      <c r="Z47344" s="289"/>
    </row>
    <row r="47345" spans="22:26">
      <c r="V47345" s="288"/>
      <c r="W47345" s="287"/>
      <c r="Z47345" s="289"/>
    </row>
    <row r="47346" spans="22:26">
      <c r="V47346" s="288"/>
      <c r="W47346" s="287"/>
      <c r="Z47346" s="289"/>
    </row>
    <row r="47347" spans="22:26">
      <c r="V47347" s="288"/>
      <c r="W47347" s="287"/>
      <c r="Z47347" s="289"/>
    </row>
    <row r="47348" spans="22:26">
      <c r="V47348" s="288"/>
      <c r="W47348" s="287"/>
      <c r="Z47348" s="289"/>
    </row>
    <row r="47349" spans="22:26">
      <c r="V47349" s="288"/>
      <c r="W47349" s="287"/>
      <c r="Z47349" s="289"/>
    </row>
    <row r="47350" spans="22:26">
      <c r="V47350" s="288"/>
      <c r="W47350" s="287"/>
      <c r="Z47350" s="289"/>
    </row>
    <row r="47351" spans="22:26">
      <c r="V47351" s="288"/>
      <c r="W47351" s="287"/>
      <c r="Z47351" s="289"/>
    </row>
    <row r="47352" spans="22:26">
      <c r="V47352" s="288"/>
      <c r="W47352" s="287"/>
      <c r="Z47352" s="289"/>
    </row>
    <row r="47353" spans="22:26">
      <c r="V47353" s="288"/>
      <c r="W47353" s="287"/>
      <c r="Z47353" s="289"/>
    </row>
    <row r="47354" spans="22:26">
      <c r="V47354" s="288"/>
      <c r="W47354" s="287"/>
      <c r="Z47354" s="289"/>
    </row>
    <row r="47355" spans="22:26">
      <c r="V47355" s="288"/>
      <c r="W47355" s="287"/>
      <c r="Z47355" s="289"/>
    </row>
    <row r="47356" spans="22:26">
      <c r="V47356" s="288"/>
      <c r="W47356" s="287"/>
      <c r="Z47356" s="289"/>
    </row>
    <row r="47357" spans="22:26">
      <c r="V47357" s="288"/>
      <c r="W47357" s="287"/>
      <c r="Z47357" s="289"/>
    </row>
    <row r="47358" spans="22:26">
      <c r="V47358" s="288"/>
      <c r="W47358" s="287"/>
      <c r="Z47358" s="289"/>
    </row>
    <row r="47359" spans="22:26">
      <c r="V47359" s="288"/>
      <c r="W47359" s="287"/>
      <c r="Z47359" s="289"/>
    </row>
    <row r="47360" spans="22:26">
      <c r="V47360" s="288"/>
      <c r="W47360" s="287"/>
      <c r="Z47360" s="289"/>
    </row>
    <row r="47361" spans="22:26">
      <c r="V47361" s="288"/>
      <c r="W47361" s="287"/>
      <c r="Z47361" s="289"/>
    </row>
    <row r="47362" spans="22:26">
      <c r="V47362" s="288"/>
      <c r="W47362" s="287"/>
      <c r="Z47362" s="289"/>
    </row>
    <row r="47363" spans="22:26">
      <c r="V47363" s="288"/>
      <c r="W47363" s="287"/>
      <c r="Z47363" s="289"/>
    </row>
    <row r="47364" spans="22:26">
      <c r="V47364" s="288"/>
      <c r="W47364" s="287"/>
      <c r="Z47364" s="289"/>
    </row>
    <row r="47365" spans="22:26">
      <c r="V47365" s="288"/>
      <c r="W47365" s="287"/>
      <c r="Z47365" s="289"/>
    </row>
    <row r="47366" spans="22:26">
      <c r="V47366" s="288"/>
      <c r="W47366" s="287"/>
      <c r="Z47366" s="289"/>
    </row>
    <row r="47367" spans="22:26">
      <c r="V47367" s="288"/>
      <c r="W47367" s="287"/>
      <c r="Z47367" s="289"/>
    </row>
    <row r="47368" spans="22:26">
      <c r="V47368" s="288"/>
      <c r="W47368" s="287"/>
      <c r="Z47368" s="289"/>
    </row>
    <row r="47369" spans="22:26">
      <c r="V47369" s="288"/>
      <c r="W47369" s="287"/>
      <c r="Z47369" s="289"/>
    </row>
    <row r="47370" spans="22:26">
      <c r="V47370" s="288"/>
      <c r="W47370" s="287"/>
      <c r="Z47370" s="289"/>
    </row>
    <row r="47371" spans="22:26">
      <c r="V47371" s="288"/>
      <c r="W47371" s="287"/>
      <c r="Z47371" s="289"/>
    </row>
    <row r="47372" spans="22:26">
      <c r="V47372" s="288"/>
      <c r="W47372" s="287"/>
      <c r="Z47372" s="289"/>
    </row>
    <row r="47373" spans="22:26">
      <c r="V47373" s="288"/>
      <c r="W47373" s="287"/>
      <c r="Z47373" s="289"/>
    </row>
    <row r="47374" spans="22:26">
      <c r="V47374" s="288"/>
      <c r="W47374" s="287"/>
      <c r="Z47374" s="289"/>
    </row>
    <row r="47375" spans="22:26">
      <c r="V47375" s="288"/>
      <c r="W47375" s="287"/>
      <c r="Z47375" s="289"/>
    </row>
    <row r="47376" spans="22:26">
      <c r="V47376" s="288"/>
      <c r="W47376" s="287"/>
      <c r="Z47376" s="289"/>
    </row>
    <row r="47377" spans="22:26">
      <c r="V47377" s="288"/>
      <c r="W47377" s="287"/>
      <c r="Z47377" s="289"/>
    </row>
    <row r="47378" spans="22:26">
      <c r="V47378" s="288"/>
      <c r="W47378" s="287"/>
      <c r="Z47378" s="289"/>
    </row>
    <row r="47379" spans="22:26">
      <c r="V47379" s="288"/>
      <c r="W47379" s="287"/>
      <c r="Z47379" s="289"/>
    </row>
    <row r="47380" spans="22:26">
      <c r="V47380" s="288"/>
      <c r="W47380" s="287"/>
      <c r="Z47380" s="289"/>
    </row>
    <row r="47381" spans="22:26">
      <c r="V47381" s="288"/>
      <c r="W47381" s="287"/>
      <c r="Z47381" s="289"/>
    </row>
    <row r="47382" spans="22:26">
      <c r="V47382" s="288"/>
      <c r="W47382" s="287"/>
      <c r="Z47382" s="289"/>
    </row>
    <row r="47383" spans="22:26">
      <c r="V47383" s="288"/>
      <c r="W47383" s="287"/>
      <c r="Z47383" s="289"/>
    </row>
    <row r="47384" spans="22:26">
      <c r="V47384" s="288"/>
      <c r="W47384" s="287"/>
      <c r="Z47384" s="289"/>
    </row>
    <row r="47385" spans="22:26">
      <c r="V47385" s="288"/>
      <c r="W47385" s="287"/>
      <c r="Z47385" s="289"/>
    </row>
    <row r="47386" spans="22:26">
      <c r="V47386" s="288"/>
      <c r="W47386" s="287"/>
      <c r="Z47386" s="289"/>
    </row>
    <row r="47387" spans="22:26">
      <c r="V47387" s="288"/>
      <c r="W47387" s="287"/>
      <c r="Z47387" s="289"/>
    </row>
    <row r="47388" spans="22:26">
      <c r="V47388" s="288"/>
      <c r="W47388" s="287"/>
      <c r="Z47388" s="289"/>
    </row>
    <row r="47389" spans="22:26">
      <c r="V47389" s="288"/>
      <c r="W47389" s="287"/>
      <c r="Z47389" s="289"/>
    </row>
    <row r="47390" spans="22:26">
      <c r="V47390" s="288"/>
      <c r="W47390" s="287"/>
      <c r="Z47390" s="289"/>
    </row>
    <row r="47391" spans="22:26">
      <c r="V47391" s="288"/>
      <c r="W47391" s="287"/>
      <c r="Z47391" s="289"/>
    </row>
    <row r="47392" spans="22:26">
      <c r="V47392" s="288"/>
      <c r="W47392" s="287"/>
      <c r="Z47392" s="289"/>
    </row>
    <row r="47393" spans="22:26">
      <c r="V47393" s="288"/>
      <c r="W47393" s="287"/>
      <c r="Z47393" s="289"/>
    </row>
    <row r="47394" spans="22:26">
      <c r="V47394" s="288"/>
      <c r="W47394" s="287"/>
      <c r="Z47394" s="289"/>
    </row>
    <row r="47395" spans="22:26">
      <c r="V47395" s="288"/>
      <c r="W47395" s="287"/>
      <c r="Z47395" s="289"/>
    </row>
    <row r="47396" spans="22:26">
      <c r="V47396" s="288"/>
      <c r="W47396" s="287"/>
      <c r="Z47396" s="289"/>
    </row>
    <row r="47397" spans="22:26">
      <c r="V47397" s="288"/>
      <c r="W47397" s="287"/>
      <c r="Z47397" s="289"/>
    </row>
    <row r="47398" spans="22:26">
      <c r="V47398" s="288"/>
      <c r="W47398" s="287"/>
      <c r="Z47398" s="289"/>
    </row>
    <row r="47399" spans="22:26">
      <c r="V47399" s="288"/>
      <c r="W47399" s="287"/>
      <c r="Z47399" s="289"/>
    </row>
    <row r="47400" spans="22:26">
      <c r="V47400" s="288"/>
      <c r="W47400" s="287"/>
      <c r="Z47400" s="289"/>
    </row>
    <row r="47401" spans="22:26">
      <c r="V47401" s="288"/>
      <c r="W47401" s="287"/>
      <c r="Z47401" s="289"/>
    </row>
    <row r="47402" spans="22:26">
      <c r="V47402" s="288"/>
      <c r="W47402" s="287"/>
      <c r="Z47402" s="289"/>
    </row>
    <row r="47403" spans="22:26">
      <c r="V47403" s="288"/>
      <c r="W47403" s="287"/>
      <c r="Z47403" s="289"/>
    </row>
    <row r="47404" spans="22:26">
      <c r="V47404" s="288"/>
      <c r="W47404" s="287"/>
      <c r="Z47404" s="289"/>
    </row>
    <row r="47405" spans="22:26">
      <c r="V47405" s="288"/>
      <c r="W47405" s="287"/>
      <c r="Z47405" s="289"/>
    </row>
    <row r="47406" spans="22:26">
      <c r="V47406" s="288"/>
      <c r="W47406" s="287"/>
      <c r="Z47406" s="289"/>
    </row>
    <row r="47407" spans="22:26">
      <c r="V47407" s="288"/>
      <c r="W47407" s="287"/>
      <c r="Z47407" s="289"/>
    </row>
    <row r="47408" spans="22:26">
      <c r="V47408" s="288"/>
      <c r="W47408" s="287"/>
      <c r="Z47408" s="289"/>
    </row>
    <row r="47409" spans="22:26">
      <c r="V47409" s="288"/>
      <c r="W47409" s="287"/>
      <c r="Z47409" s="289"/>
    </row>
    <row r="47410" spans="22:26">
      <c r="V47410" s="288"/>
      <c r="W47410" s="287"/>
      <c r="Z47410" s="289"/>
    </row>
    <row r="47411" spans="22:26">
      <c r="V47411" s="288"/>
      <c r="W47411" s="287"/>
      <c r="Z47411" s="289"/>
    </row>
    <row r="47412" spans="22:26">
      <c r="V47412" s="288"/>
      <c r="W47412" s="287"/>
      <c r="Z47412" s="289"/>
    </row>
    <row r="47413" spans="22:26">
      <c r="V47413" s="288"/>
      <c r="W47413" s="287"/>
      <c r="Z47413" s="289"/>
    </row>
    <row r="47414" spans="22:26">
      <c r="V47414" s="288"/>
      <c r="W47414" s="287"/>
      <c r="Z47414" s="289"/>
    </row>
    <row r="47415" spans="22:26">
      <c r="V47415" s="288"/>
      <c r="W47415" s="287"/>
      <c r="Z47415" s="289"/>
    </row>
    <row r="47416" spans="22:26">
      <c r="V47416" s="288"/>
      <c r="W47416" s="287"/>
      <c r="Z47416" s="289"/>
    </row>
    <row r="47417" spans="22:26">
      <c r="V47417" s="288"/>
      <c r="W47417" s="287"/>
      <c r="Z47417" s="289"/>
    </row>
    <row r="47418" spans="22:26">
      <c r="V47418" s="288"/>
      <c r="W47418" s="287"/>
      <c r="Z47418" s="289"/>
    </row>
    <row r="47419" spans="22:26">
      <c r="V47419" s="288"/>
      <c r="W47419" s="287"/>
      <c r="Z47419" s="289"/>
    </row>
    <row r="47420" spans="22:26">
      <c r="V47420" s="288"/>
      <c r="W47420" s="287"/>
      <c r="Z47420" s="289"/>
    </row>
    <row r="47421" spans="22:26">
      <c r="V47421" s="288"/>
      <c r="W47421" s="287"/>
      <c r="Z47421" s="289"/>
    </row>
    <row r="47422" spans="22:26">
      <c r="V47422" s="288"/>
      <c r="W47422" s="287"/>
      <c r="Z47422" s="289"/>
    </row>
    <row r="47423" spans="22:26">
      <c r="V47423" s="288"/>
      <c r="W47423" s="287"/>
      <c r="Z47423" s="289"/>
    </row>
    <row r="47424" spans="22:26">
      <c r="V47424" s="288"/>
      <c r="W47424" s="287"/>
      <c r="Z47424" s="289"/>
    </row>
    <row r="47425" spans="22:26">
      <c r="V47425" s="288"/>
      <c r="W47425" s="287"/>
      <c r="Z47425" s="289"/>
    </row>
    <row r="47426" spans="22:26">
      <c r="V47426" s="288"/>
      <c r="W47426" s="287"/>
      <c r="Z47426" s="289"/>
    </row>
    <row r="47427" spans="22:26">
      <c r="V47427" s="288"/>
      <c r="W47427" s="287"/>
      <c r="Z47427" s="289"/>
    </row>
    <row r="47428" spans="22:26">
      <c r="V47428" s="288"/>
      <c r="W47428" s="287"/>
      <c r="Z47428" s="289"/>
    </row>
    <row r="47429" spans="22:26">
      <c r="V47429" s="288"/>
      <c r="W47429" s="287"/>
      <c r="Z47429" s="289"/>
    </row>
    <row r="47430" spans="22:26">
      <c r="V47430" s="288"/>
      <c r="W47430" s="287"/>
      <c r="Z47430" s="289"/>
    </row>
    <row r="47431" spans="22:26">
      <c r="V47431" s="288"/>
      <c r="W47431" s="287"/>
      <c r="Z47431" s="289"/>
    </row>
    <row r="47432" spans="22:26">
      <c r="V47432" s="288"/>
      <c r="W47432" s="287"/>
      <c r="Z47432" s="289"/>
    </row>
    <row r="47433" spans="22:26">
      <c r="V47433" s="288"/>
      <c r="W47433" s="287"/>
      <c r="Z47433" s="289"/>
    </row>
    <row r="47434" spans="22:26">
      <c r="V47434" s="288"/>
      <c r="W47434" s="287"/>
      <c r="Z47434" s="289"/>
    </row>
    <row r="47435" spans="22:26">
      <c r="V47435" s="288"/>
      <c r="W47435" s="287"/>
      <c r="Z47435" s="289"/>
    </row>
    <row r="47436" spans="22:26">
      <c r="V47436" s="288"/>
      <c r="W47436" s="287"/>
      <c r="Z47436" s="289"/>
    </row>
    <row r="47437" spans="22:26">
      <c r="V47437" s="288"/>
      <c r="W47437" s="287"/>
      <c r="Z47437" s="289"/>
    </row>
    <row r="47438" spans="22:26">
      <c r="V47438" s="288"/>
      <c r="W47438" s="287"/>
      <c r="Z47438" s="289"/>
    </row>
    <row r="47439" spans="22:26">
      <c r="V47439" s="288"/>
      <c r="W47439" s="287"/>
      <c r="Z47439" s="289"/>
    </row>
    <row r="47440" spans="22:26">
      <c r="V47440" s="288"/>
      <c r="W47440" s="287"/>
      <c r="Z47440" s="289"/>
    </row>
    <row r="47441" spans="22:26">
      <c r="V47441" s="288"/>
      <c r="W47441" s="287"/>
      <c r="Z47441" s="289"/>
    </row>
    <row r="47442" spans="22:26">
      <c r="V47442" s="288"/>
      <c r="W47442" s="287"/>
      <c r="Z47442" s="289"/>
    </row>
    <row r="47443" spans="22:26">
      <c r="V47443" s="288"/>
      <c r="W47443" s="287"/>
      <c r="Z47443" s="289"/>
    </row>
    <row r="47444" spans="22:26">
      <c r="V47444" s="288"/>
      <c r="W47444" s="287"/>
      <c r="Z47444" s="289"/>
    </row>
    <row r="47445" spans="22:26">
      <c r="V47445" s="288"/>
      <c r="W47445" s="287"/>
      <c r="Z47445" s="289"/>
    </row>
    <row r="47446" spans="22:26">
      <c r="V47446" s="288"/>
      <c r="W47446" s="287"/>
      <c r="Z47446" s="289"/>
    </row>
    <row r="47447" spans="22:26">
      <c r="V47447" s="288"/>
      <c r="W47447" s="287"/>
      <c r="Z47447" s="289"/>
    </row>
    <row r="47448" spans="22:26">
      <c r="V47448" s="288"/>
      <c r="W47448" s="287"/>
      <c r="Z47448" s="289"/>
    </row>
    <row r="47449" spans="22:26">
      <c r="V47449" s="288"/>
      <c r="W47449" s="287"/>
      <c r="Z47449" s="289"/>
    </row>
    <row r="47450" spans="22:26">
      <c r="V47450" s="288"/>
      <c r="W47450" s="287"/>
      <c r="Z47450" s="289"/>
    </row>
    <row r="47451" spans="22:26">
      <c r="V47451" s="288"/>
      <c r="W47451" s="287"/>
      <c r="Z47451" s="289"/>
    </row>
    <row r="47452" spans="22:26">
      <c r="V47452" s="288"/>
      <c r="W47452" s="287"/>
      <c r="Z47452" s="289"/>
    </row>
    <row r="47453" spans="22:26">
      <c r="V47453" s="288"/>
      <c r="W47453" s="287"/>
      <c r="Z47453" s="289"/>
    </row>
    <row r="47454" spans="22:26">
      <c r="V47454" s="288"/>
      <c r="W47454" s="287"/>
      <c r="Z47454" s="289"/>
    </row>
    <row r="47455" spans="22:26">
      <c r="V47455" s="288"/>
      <c r="W47455" s="287"/>
      <c r="Z47455" s="289"/>
    </row>
    <row r="47456" spans="22:26">
      <c r="V47456" s="288"/>
      <c r="W47456" s="287"/>
      <c r="Z47456" s="289"/>
    </row>
    <row r="47457" spans="22:26">
      <c r="V47457" s="288"/>
      <c r="W47457" s="287"/>
      <c r="Z47457" s="289"/>
    </row>
    <row r="47458" spans="22:26">
      <c r="V47458" s="288"/>
      <c r="W47458" s="287"/>
      <c r="Z47458" s="289"/>
    </row>
    <row r="47459" spans="22:26">
      <c r="V47459" s="288"/>
      <c r="W47459" s="287"/>
      <c r="Z47459" s="289"/>
    </row>
    <row r="47460" spans="22:26">
      <c r="V47460" s="288"/>
      <c r="W47460" s="287"/>
      <c r="Z47460" s="289"/>
    </row>
    <row r="47461" spans="22:26">
      <c r="V47461" s="288"/>
      <c r="W47461" s="287"/>
      <c r="Z47461" s="289"/>
    </row>
    <row r="47462" spans="22:26">
      <c r="V47462" s="288"/>
      <c r="W47462" s="287"/>
      <c r="Z47462" s="289"/>
    </row>
    <row r="47463" spans="22:26">
      <c r="V47463" s="288"/>
      <c r="W47463" s="287"/>
      <c r="Z47463" s="289"/>
    </row>
    <row r="47464" spans="22:26">
      <c r="V47464" s="288"/>
      <c r="W47464" s="287"/>
      <c r="Z47464" s="289"/>
    </row>
    <row r="47465" spans="22:26">
      <c r="V47465" s="288"/>
      <c r="W47465" s="287"/>
      <c r="Z47465" s="289"/>
    </row>
    <row r="47466" spans="22:26">
      <c r="V47466" s="288"/>
      <c r="W47466" s="287"/>
      <c r="Z47466" s="289"/>
    </row>
    <row r="47467" spans="22:26">
      <c r="V47467" s="288"/>
      <c r="W47467" s="287"/>
      <c r="Z47467" s="289"/>
    </row>
    <row r="47468" spans="22:26">
      <c r="V47468" s="288"/>
      <c r="W47468" s="287"/>
      <c r="Z47468" s="289"/>
    </row>
    <row r="47469" spans="22:26">
      <c r="V47469" s="288"/>
      <c r="W47469" s="287"/>
      <c r="Z47469" s="289"/>
    </row>
    <row r="47470" spans="22:26">
      <c r="V47470" s="288"/>
      <c r="W47470" s="287"/>
      <c r="Z47470" s="289"/>
    </row>
    <row r="47471" spans="22:26">
      <c r="V47471" s="288"/>
      <c r="W47471" s="287"/>
      <c r="Z47471" s="289"/>
    </row>
    <row r="47472" spans="22:26">
      <c r="V47472" s="288"/>
      <c r="W47472" s="287"/>
      <c r="Z47472" s="289"/>
    </row>
    <row r="47473" spans="22:26">
      <c r="V47473" s="288"/>
      <c r="W47473" s="287"/>
      <c r="Z47473" s="289"/>
    </row>
    <row r="47474" spans="22:26">
      <c r="V47474" s="288"/>
      <c r="W47474" s="287"/>
      <c r="Z47474" s="289"/>
    </row>
    <row r="47475" spans="22:26">
      <c r="V47475" s="288"/>
      <c r="W47475" s="287"/>
      <c r="Z47475" s="289"/>
    </row>
    <row r="47476" spans="22:26">
      <c r="V47476" s="288"/>
      <c r="W47476" s="287"/>
      <c r="Z47476" s="289"/>
    </row>
    <row r="47477" spans="22:26">
      <c r="V47477" s="288"/>
      <c r="W47477" s="287"/>
      <c r="Z47477" s="289"/>
    </row>
    <row r="47478" spans="22:26">
      <c r="V47478" s="288"/>
      <c r="W47478" s="287"/>
      <c r="Z47478" s="289"/>
    </row>
    <row r="47479" spans="22:26">
      <c r="V47479" s="288"/>
      <c r="W47479" s="287"/>
      <c r="Z47479" s="289"/>
    </row>
    <row r="47480" spans="22:26">
      <c r="V47480" s="288"/>
      <c r="W47480" s="287"/>
      <c r="Z47480" s="289"/>
    </row>
    <row r="47481" spans="22:26">
      <c r="V47481" s="288"/>
      <c r="W47481" s="287"/>
      <c r="Z47481" s="289"/>
    </row>
    <row r="47482" spans="22:26">
      <c r="V47482" s="288"/>
      <c r="W47482" s="287"/>
      <c r="Z47482" s="289"/>
    </row>
    <row r="47483" spans="22:26">
      <c r="V47483" s="288"/>
      <c r="W47483" s="287"/>
      <c r="Z47483" s="289"/>
    </row>
    <row r="47484" spans="22:26">
      <c r="V47484" s="288"/>
      <c r="W47484" s="287"/>
      <c r="Z47484" s="289"/>
    </row>
    <row r="47485" spans="22:26">
      <c r="V47485" s="288"/>
      <c r="W47485" s="287"/>
      <c r="Z47485" s="289"/>
    </row>
    <row r="47486" spans="22:26">
      <c r="V47486" s="288"/>
      <c r="W47486" s="287"/>
      <c r="Z47486" s="289"/>
    </row>
    <row r="47487" spans="22:26">
      <c r="V47487" s="288"/>
      <c r="W47487" s="287"/>
      <c r="Z47487" s="289"/>
    </row>
    <row r="47488" spans="22:26">
      <c r="V47488" s="288"/>
      <c r="W47488" s="287"/>
      <c r="Z47488" s="289"/>
    </row>
    <row r="47489" spans="22:26">
      <c r="V47489" s="288"/>
      <c r="W47489" s="287"/>
      <c r="Z47489" s="289"/>
    </row>
    <row r="47490" spans="22:26">
      <c r="V47490" s="288"/>
      <c r="W47490" s="287"/>
      <c r="Z47490" s="289"/>
    </row>
    <row r="47491" spans="22:26">
      <c r="V47491" s="288"/>
      <c r="W47491" s="287"/>
      <c r="Z47491" s="289"/>
    </row>
    <row r="47492" spans="22:26">
      <c r="V47492" s="288"/>
      <c r="W47492" s="287"/>
      <c r="Z47492" s="289"/>
    </row>
    <row r="47493" spans="22:26">
      <c r="V47493" s="288"/>
      <c r="W47493" s="287"/>
      <c r="Z47493" s="289"/>
    </row>
    <row r="47494" spans="22:26">
      <c r="V47494" s="288"/>
      <c r="W47494" s="287"/>
      <c r="Z47494" s="289"/>
    </row>
    <row r="47495" spans="22:26">
      <c r="V47495" s="288"/>
      <c r="W47495" s="287"/>
      <c r="Z47495" s="289"/>
    </row>
    <row r="47496" spans="22:26">
      <c r="V47496" s="288"/>
      <c r="W47496" s="287"/>
      <c r="Z47496" s="289"/>
    </row>
    <row r="47497" spans="22:26">
      <c r="V47497" s="288"/>
      <c r="W47497" s="287"/>
      <c r="Z47497" s="289"/>
    </row>
    <row r="47498" spans="22:26">
      <c r="V47498" s="288"/>
      <c r="W47498" s="287"/>
      <c r="Z47498" s="289"/>
    </row>
    <row r="47499" spans="22:26">
      <c r="V47499" s="288"/>
      <c r="W47499" s="287"/>
      <c r="Z47499" s="289"/>
    </row>
    <row r="47500" spans="22:26">
      <c r="V47500" s="288"/>
      <c r="W47500" s="287"/>
      <c r="Z47500" s="289"/>
    </row>
    <row r="47501" spans="22:26">
      <c r="V47501" s="288"/>
      <c r="W47501" s="287"/>
      <c r="Z47501" s="289"/>
    </row>
    <row r="47502" spans="22:26">
      <c r="V47502" s="288"/>
      <c r="W47502" s="287"/>
      <c r="Z47502" s="289"/>
    </row>
    <row r="47503" spans="22:26">
      <c r="V47503" s="288"/>
      <c r="W47503" s="287"/>
      <c r="Z47503" s="289"/>
    </row>
    <row r="47504" spans="22:26">
      <c r="V47504" s="288"/>
      <c r="W47504" s="287"/>
      <c r="Z47504" s="289"/>
    </row>
    <row r="47505" spans="22:26">
      <c r="V47505" s="288"/>
      <c r="W47505" s="287"/>
      <c r="Z47505" s="289"/>
    </row>
    <row r="47506" spans="22:26">
      <c r="V47506" s="288"/>
      <c r="W47506" s="287"/>
      <c r="Z47506" s="289"/>
    </row>
    <row r="47507" spans="22:26">
      <c r="V47507" s="288"/>
      <c r="W47507" s="287"/>
      <c r="Z47507" s="289"/>
    </row>
    <row r="47508" spans="22:26">
      <c r="V47508" s="288"/>
      <c r="W47508" s="287"/>
      <c r="Z47508" s="289"/>
    </row>
    <row r="47509" spans="22:26">
      <c r="V47509" s="288"/>
      <c r="W47509" s="287"/>
      <c r="Z47509" s="289"/>
    </row>
    <row r="47510" spans="22:26">
      <c r="V47510" s="288"/>
      <c r="W47510" s="287"/>
      <c r="Z47510" s="289"/>
    </row>
    <row r="47511" spans="22:26">
      <c r="V47511" s="288"/>
      <c r="W47511" s="287"/>
      <c r="Z47511" s="289"/>
    </row>
    <row r="47512" spans="22:26">
      <c r="V47512" s="288"/>
      <c r="W47512" s="287"/>
      <c r="Z47512" s="289"/>
    </row>
    <row r="47513" spans="22:26">
      <c r="V47513" s="288"/>
      <c r="W47513" s="287"/>
      <c r="Z47513" s="289"/>
    </row>
    <row r="47514" spans="22:26">
      <c r="V47514" s="288"/>
      <c r="W47514" s="287"/>
      <c r="Z47514" s="289"/>
    </row>
    <row r="47515" spans="22:26">
      <c r="V47515" s="288"/>
      <c r="W47515" s="287"/>
      <c r="Z47515" s="289"/>
    </row>
    <row r="47516" spans="22:26">
      <c r="V47516" s="288"/>
      <c r="W47516" s="287"/>
      <c r="Z47516" s="289"/>
    </row>
    <row r="47517" spans="22:26">
      <c r="V47517" s="288"/>
      <c r="W47517" s="287"/>
      <c r="Z47517" s="289"/>
    </row>
    <row r="47518" spans="22:26">
      <c r="V47518" s="288"/>
      <c r="W47518" s="287"/>
      <c r="Z47518" s="289"/>
    </row>
    <row r="47519" spans="22:26">
      <c r="V47519" s="288"/>
      <c r="W47519" s="287"/>
      <c r="Z47519" s="289"/>
    </row>
    <row r="47520" spans="22:26">
      <c r="V47520" s="288"/>
      <c r="W47520" s="287"/>
      <c r="Z47520" s="289"/>
    </row>
    <row r="47521" spans="22:26">
      <c r="V47521" s="288"/>
      <c r="W47521" s="287"/>
      <c r="Z47521" s="289"/>
    </row>
    <row r="47522" spans="22:26">
      <c r="V47522" s="288"/>
      <c r="W47522" s="287"/>
      <c r="Z47522" s="289"/>
    </row>
    <row r="47523" spans="22:26">
      <c r="V47523" s="288"/>
      <c r="W47523" s="287"/>
      <c r="Z47523" s="289"/>
    </row>
    <row r="47524" spans="22:26">
      <c r="V47524" s="288"/>
      <c r="W47524" s="287"/>
      <c r="Z47524" s="289"/>
    </row>
    <row r="47525" spans="22:26">
      <c r="V47525" s="288"/>
      <c r="W47525" s="287"/>
      <c r="Z47525" s="289"/>
    </row>
    <row r="47526" spans="22:26">
      <c r="V47526" s="288"/>
      <c r="W47526" s="287"/>
      <c r="Z47526" s="289"/>
    </row>
    <row r="47527" spans="22:26">
      <c r="V47527" s="288"/>
      <c r="W47527" s="287"/>
      <c r="Z47527" s="289"/>
    </row>
    <row r="47528" spans="22:26">
      <c r="V47528" s="288"/>
      <c r="W47528" s="287"/>
      <c r="Z47528" s="289"/>
    </row>
    <row r="47529" spans="22:26">
      <c r="V47529" s="288"/>
      <c r="W47529" s="287"/>
      <c r="Z47529" s="289"/>
    </row>
    <row r="47530" spans="22:26">
      <c r="V47530" s="288"/>
      <c r="W47530" s="287"/>
      <c r="Z47530" s="289"/>
    </row>
    <row r="47531" spans="22:26">
      <c r="V47531" s="288"/>
      <c r="W47531" s="287"/>
      <c r="Z47531" s="289"/>
    </row>
    <row r="47532" spans="22:26">
      <c r="V47532" s="288"/>
      <c r="W47532" s="287"/>
      <c r="Z47532" s="289"/>
    </row>
    <row r="47533" spans="22:26">
      <c r="V47533" s="288"/>
      <c r="W47533" s="287"/>
      <c r="Z47533" s="289"/>
    </row>
    <row r="47534" spans="22:26">
      <c r="V47534" s="288"/>
      <c r="W47534" s="287"/>
      <c r="Z47534" s="289"/>
    </row>
    <row r="47535" spans="22:26">
      <c r="V47535" s="288"/>
      <c r="W47535" s="287"/>
      <c r="Z47535" s="289"/>
    </row>
    <row r="47536" spans="22:26">
      <c r="V47536" s="288"/>
      <c r="W47536" s="287"/>
      <c r="Z47536" s="289"/>
    </row>
    <row r="47537" spans="22:26">
      <c r="V47537" s="288"/>
      <c r="W47537" s="287"/>
      <c r="Z47537" s="289"/>
    </row>
    <row r="47538" spans="22:26">
      <c r="V47538" s="288"/>
      <c r="W47538" s="287"/>
      <c r="Z47538" s="289"/>
    </row>
    <row r="47539" spans="22:26">
      <c r="V47539" s="288"/>
      <c r="W47539" s="287"/>
      <c r="Z47539" s="289"/>
    </row>
    <row r="47540" spans="22:26">
      <c r="V47540" s="288"/>
      <c r="W47540" s="287"/>
      <c r="Z47540" s="289"/>
    </row>
    <row r="47541" spans="22:26">
      <c r="V47541" s="288"/>
      <c r="W47541" s="287"/>
      <c r="Z47541" s="289"/>
    </row>
    <row r="47542" spans="22:26">
      <c r="V47542" s="288"/>
      <c r="W47542" s="287"/>
      <c r="Z47542" s="289"/>
    </row>
    <row r="47543" spans="22:26">
      <c r="V47543" s="288"/>
      <c r="W47543" s="287"/>
      <c r="Z47543" s="289"/>
    </row>
    <row r="47544" spans="22:26">
      <c r="V47544" s="288"/>
      <c r="W47544" s="287"/>
      <c r="Z47544" s="289"/>
    </row>
    <row r="47545" spans="22:26">
      <c r="V47545" s="288"/>
      <c r="W47545" s="287"/>
      <c r="Z47545" s="289"/>
    </row>
    <row r="47546" spans="22:26">
      <c r="V47546" s="288"/>
      <c r="W47546" s="287"/>
      <c r="Z47546" s="289"/>
    </row>
    <row r="47547" spans="22:26">
      <c r="V47547" s="288"/>
      <c r="W47547" s="287"/>
      <c r="Z47547" s="289"/>
    </row>
    <row r="47548" spans="22:26">
      <c r="V47548" s="288"/>
      <c r="W47548" s="287"/>
      <c r="Z47548" s="289"/>
    </row>
    <row r="47549" spans="22:26">
      <c r="V47549" s="288"/>
      <c r="W47549" s="287"/>
      <c r="Z47549" s="289"/>
    </row>
    <row r="47550" spans="22:26">
      <c r="V47550" s="288"/>
      <c r="W47550" s="287"/>
      <c r="Z47550" s="289"/>
    </row>
    <row r="47551" spans="22:26">
      <c r="V47551" s="288"/>
      <c r="W47551" s="287"/>
      <c r="Z47551" s="289"/>
    </row>
    <row r="47552" spans="22:26">
      <c r="V47552" s="288"/>
      <c r="W47552" s="287"/>
      <c r="Z47552" s="289"/>
    </row>
    <row r="47553" spans="22:26">
      <c r="V47553" s="288"/>
      <c r="W47553" s="287"/>
      <c r="Z47553" s="289"/>
    </row>
    <row r="47554" spans="22:26">
      <c r="V47554" s="288"/>
      <c r="W47554" s="287"/>
      <c r="Z47554" s="289"/>
    </row>
    <row r="47555" spans="22:26">
      <c r="V47555" s="288"/>
      <c r="W47555" s="287"/>
      <c r="Z47555" s="289"/>
    </row>
    <row r="47556" spans="22:26">
      <c r="V47556" s="288"/>
      <c r="W47556" s="287"/>
      <c r="Z47556" s="289"/>
    </row>
    <row r="47557" spans="22:26">
      <c r="V47557" s="288"/>
      <c r="W47557" s="287"/>
      <c r="Z47557" s="289"/>
    </row>
    <row r="47558" spans="22:26">
      <c r="V47558" s="288"/>
      <c r="W47558" s="287"/>
      <c r="Z47558" s="289"/>
    </row>
    <row r="47559" spans="22:26">
      <c r="V47559" s="288"/>
      <c r="W47559" s="287"/>
      <c r="Z47559" s="289"/>
    </row>
    <row r="47560" spans="22:26">
      <c r="V47560" s="288"/>
      <c r="W47560" s="287"/>
      <c r="Z47560" s="289"/>
    </row>
    <row r="47561" spans="22:26">
      <c r="V47561" s="288"/>
      <c r="W47561" s="287"/>
      <c r="Z47561" s="289"/>
    </row>
    <row r="47562" spans="22:26">
      <c r="V47562" s="288"/>
      <c r="W47562" s="287"/>
      <c r="Z47562" s="289"/>
    </row>
    <row r="47563" spans="22:26">
      <c r="V47563" s="288"/>
      <c r="W47563" s="287"/>
      <c r="Z47563" s="289"/>
    </row>
    <row r="47564" spans="22:26">
      <c r="V47564" s="288"/>
      <c r="W47564" s="287"/>
      <c r="Z47564" s="289"/>
    </row>
    <row r="47565" spans="22:26">
      <c r="V47565" s="288"/>
      <c r="W47565" s="287"/>
      <c r="Z47565" s="289"/>
    </row>
    <row r="47566" spans="22:26">
      <c r="V47566" s="288"/>
      <c r="W47566" s="287"/>
      <c r="Z47566" s="289"/>
    </row>
    <row r="47567" spans="22:26">
      <c r="V47567" s="288"/>
      <c r="W47567" s="287"/>
      <c r="Z47567" s="289"/>
    </row>
    <row r="47568" spans="22:26">
      <c r="V47568" s="288"/>
      <c r="W47568" s="287"/>
      <c r="Z47568" s="289"/>
    </row>
    <row r="47569" spans="22:26">
      <c r="V47569" s="288"/>
      <c r="W47569" s="287"/>
      <c r="Z47569" s="289"/>
    </row>
    <row r="47570" spans="22:26">
      <c r="V47570" s="288"/>
      <c r="W47570" s="287"/>
      <c r="Z47570" s="289"/>
    </row>
    <row r="47571" spans="22:26">
      <c r="V47571" s="288"/>
      <c r="W47571" s="287"/>
      <c r="Z47571" s="289"/>
    </row>
    <row r="47572" spans="22:26">
      <c r="V47572" s="288"/>
      <c r="W47572" s="287"/>
      <c r="Z47572" s="289"/>
    </row>
    <row r="47573" spans="22:26">
      <c r="V47573" s="288"/>
      <c r="W47573" s="287"/>
      <c r="Z47573" s="289"/>
    </row>
    <row r="47574" spans="22:26">
      <c r="V47574" s="288"/>
      <c r="W47574" s="287"/>
      <c r="Z47574" s="289"/>
    </row>
    <row r="47575" spans="22:26">
      <c r="V47575" s="288"/>
      <c r="W47575" s="287"/>
      <c r="Z47575" s="289"/>
    </row>
    <row r="47576" spans="22:26">
      <c r="V47576" s="288"/>
      <c r="W47576" s="287"/>
      <c r="Z47576" s="289"/>
    </row>
    <row r="47577" spans="22:26">
      <c r="V47577" s="288"/>
      <c r="W47577" s="287"/>
      <c r="Z47577" s="289"/>
    </row>
    <row r="47578" spans="22:26">
      <c r="V47578" s="288"/>
      <c r="W47578" s="287"/>
      <c r="Z47578" s="289"/>
    </row>
    <row r="47579" spans="22:26">
      <c r="V47579" s="288"/>
      <c r="W47579" s="287"/>
      <c r="Z47579" s="289"/>
    </row>
    <row r="47580" spans="22:26">
      <c r="V47580" s="288"/>
      <c r="W47580" s="287"/>
      <c r="Z47580" s="289"/>
    </row>
    <row r="47581" spans="22:26">
      <c r="V47581" s="288"/>
      <c r="W47581" s="287"/>
      <c r="Z47581" s="289"/>
    </row>
    <row r="47582" spans="22:26">
      <c r="V47582" s="288"/>
      <c r="W47582" s="287"/>
      <c r="Z47582" s="289"/>
    </row>
    <row r="47583" spans="22:26">
      <c r="V47583" s="288"/>
      <c r="W47583" s="287"/>
      <c r="Z47583" s="289"/>
    </row>
    <row r="47584" spans="22:26">
      <c r="V47584" s="288"/>
      <c r="W47584" s="287"/>
      <c r="Z47584" s="289"/>
    </row>
    <row r="47585" spans="22:26">
      <c r="V47585" s="288"/>
      <c r="W47585" s="287"/>
      <c r="Z47585" s="289"/>
    </row>
    <row r="47586" spans="22:26">
      <c r="V47586" s="288"/>
      <c r="W47586" s="287"/>
      <c r="Z47586" s="289"/>
    </row>
    <row r="47587" spans="22:26">
      <c r="V47587" s="288"/>
      <c r="W47587" s="287"/>
      <c r="Z47587" s="289"/>
    </row>
    <row r="47588" spans="22:26">
      <c r="V47588" s="288"/>
      <c r="W47588" s="287"/>
      <c r="Z47588" s="289"/>
    </row>
    <row r="47589" spans="22:26">
      <c r="V47589" s="288"/>
      <c r="W47589" s="287"/>
      <c r="Z47589" s="289"/>
    </row>
    <row r="47590" spans="22:26">
      <c r="V47590" s="288"/>
      <c r="W47590" s="287"/>
      <c r="Z47590" s="289"/>
    </row>
    <row r="47591" spans="22:26">
      <c r="V47591" s="288"/>
      <c r="W47591" s="287"/>
      <c r="Z47591" s="289"/>
    </row>
    <row r="47592" spans="22:26">
      <c r="V47592" s="288"/>
      <c r="W47592" s="287"/>
      <c r="Z47592" s="289"/>
    </row>
    <row r="47593" spans="22:26">
      <c r="V47593" s="288"/>
      <c r="W47593" s="287"/>
      <c r="Z47593" s="289"/>
    </row>
    <row r="47594" spans="22:26">
      <c r="V47594" s="288"/>
      <c r="W47594" s="287"/>
      <c r="Z47594" s="289"/>
    </row>
    <row r="47595" spans="22:26">
      <c r="V47595" s="288"/>
      <c r="W47595" s="287"/>
      <c r="Z47595" s="289"/>
    </row>
    <row r="47596" spans="22:26">
      <c r="V47596" s="288"/>
      <c r="W47596" s="287"/>
      <c r="Z47596" s="289"/>
    </row>
    <row r="47597" spans="22:26">
      <c r="V47597" s="288"/>
      <c r="W47597" s="287"/>
      <c r="Z47597" s="289"/>
    </row>
    <row r="47598" spans="22:26">
      <c r="V47598" s="288"/>
      <c r="W47598" s="287"/>
      <c r="Z47598" s="289"/>
    </row>
    <row r="47599" spans="22:26">
      <c r="V47599" s="288"/>
      <c r="W47599" s="287"/>
      <c r="Z47599" s="289"/>
    </row>
    <row r="47600" spans="22:26">
      <c r="V47600" s="288"/>
      <c r="W47600" s="287"/>
      <c r="Z47600" s="289"/>
    </row>
    <row r="47601" spans="22:26">
      <c r="V47601" s="288"/>
      <c r="W47601" s="287"/>
      <c r="Z47601" s="289"/>
    </row>
    <row r="47602" spans="22:26">
      <c r="V47602" s="288"/>
      <c r="W47602" s="287"/>
      <c r="Z47602" s="289"/>
    </row>
    <row r="47603" spans="22:26">
      <c r="V47603" s="288"/>
      <c r="W47603" s="287"/>
      <c r="Z47603" s="289"/>
    </row>
    <row r="47604" spans="22:26">
      <c r="V47604" s="288"/>
      <c r="W47604" s="287"/>
      <c r="Z47604" s="289"/>
    </row>
    <row r="47605" spans="22:26">
      <c r="V47605" s="288"/>
      <c r="W47605" s="287"/>
      <c r="Z47605" s="289"/>
    </row>
    <row r="47606" spans="22:26">
      <c r="V47606" s="288"/>
      <c r="W47606" s="287"/>
      <c r="Z47606" s="289"/>
    </row>
    <row r="47607" spans="22:26">
      <c r="V47607" s="288"/>
      <c r="W47607" s="287"/>
      <c r="Z47607" s="289"/>
    </row>
    <row r="47608" spans="22:26">
      <c r="V47608" s="288"/>
      <c r="W47608" s="287"/>
      <c r="Z47608" s="289"/>
    </row>
    <row r="47609" spans="22:26">
      <c r="V47609" s="288"/>
      <c r="W47609" s="287"/>
      <c r="Z47609" s="289"/>
    </row>
    <row r="47610" spans="22:26">
      <c r="V47610" s="288"/>
      <c r="W47610" s="287"/>
      <c r="Z47610" s="289"/>
    </row>
    <row r="47611" spans="22:26">
      <c r="V47611" s="288"/>
      <c r="W47611" s="287"/>
      <c r="Z47611" s="289"/>
    </row>
    <row r="47612" spans="22:26">
      <c r="V47612" s="288"/>
      <c r="W47612" s="287"/>
      <c r="Z47612" s="289"/>
    </row>
    <row r="47613" spans="22:26">
      <c r="V47613" s="288"/>
      <c r="W47613" s="287"/>
      <c r="Z47613" s="289"/>
    </row>
    <row r="47614" spans="22:26">
      <c r="V47614" s="288"/>
      <c r="W47614" s="287"/>
      <c r="Z47614" s="289"/>
    </row>
    <row r="47615" spans="22:26">
      <c r="V47615" s="288"/>
      <c r="W47615" s="287"/>
      <c r="Z47615" s="289"/>
    </row>
    <row r="47616" spans="22:26">
      <c r="V47616" s="288"/>
      <c r="W47616" s="287"/>
      <c r="Z47616" s="289"/>
    </row>
    <row r="47617" spans="22:26">
      <c r="V47617" s="288"/>
      <c r="W47617" s="287"/>
      <c r="Z47617" s="289"/>
    </row>
    <row r="47618" spans="22:26">
      <c r="V47618" s="288"/>
      <c r="W47618" s="287"/>
      <c r="Z47618" s="289"/>
    </row>
    <row r="47619" spans="22:26">
      <c r="V47619" s="288"/>
      <c r="W47619" s="287"/>
      <c r="Z47619" s="289"/>
    </row>
    <row r="47620" spans="22:26">
      <c r="V47620" s="288"/>
      <c r="W47620" s="287"/>
      <c r="Z47620" s="289"/>
    </row>
    <row r="47621" spans="22:26">
      <c r="V47621" s="288"/>
      <c r="W47621" s="287"/>
      <c r="Z47621" s="289"/>
    </row>
    <row r="47622" spans="22:26">
      <c r="V47622" s="288"/>
      <c r="W47622" s="287"/>
      <c r="Z47622" s="289"/>
    </row>
    <row r="47623" spans="22:26">
      <c r="V47623" s="288"/>
      <c r="W47623" s="287"/>
      <c r="Z47623" s="289"/>
    </row>
    <row r="47624" spans="22:26">
      <c r="V47624" s="288"/>
      <c r="W47624" s="287"/>
      <c r="Z47624" s="289"/>
    </row>
    <row r="47625" spans="22:26">
      <c r="V47625" s="288"/>
      <c r="W47625" s="287"/>
      <c r="Z47625" s="289"/>
    </row>
    <row r="47626" spans="22:26">
      <c r="V47626" s="288"/>
      <c r="W47626" s="287"/>
      <c r="Z47626" s="289"/>
    </row>
    <row r="47627" spans="22:26">
      <c r="V47627" s="288"/>
      <c r="W47627" s="287"/>
      <c r="Z47627" s="289"/>
    </row>
    <row r="47628" spans="22:26">
      <c r="V47628" s="288"/>
      <c r="W47628" s="287"/>
      <c r="Z47628" s="289"/>
    </row>
    <row r="47629" spans="22:26">
      <c r="V47629" s="288"/>
      <c r="W47629" s="287"/>
      <c r="Z47629" s="289"/>
    </row>
    <row r="47630" spans="22:26">
      <c r="V47630" s="288"/>
      <c r="W47630" s="287"/>
      <c r="Z47630" s="289"/>
    </row>
    <row r="47631" spans="22:26">
      <c r="V47631" s="288"/>
      <c r="W47631" s="287"/>
      <c r="Z47631" s="289"/>
    </row>
    <row r="47632" spans="22:26">
      <c r="V47632" s="288"/>
      <c r="W47632" s="287"/>
      <c r="Z47632" s="289"/>
    </row>
    <row r="47633" spans="22:26">
      <c r="V47633" s="288"/>
      <c r="W47633" s="287"/>
      <c r="Z47633" s="289"/>
    </row>
    <row r="47634" spans="22:26">
      <c r="V47634" s="288"/>
      <c r="W47634" s="287"/>
      <c r="Z47634" s="289"/>
    </row>
    <row r="47635" spans="22:26">
      <c r="V47635" s="288"/>
      <c r="W47635" s="287"/>
      <c r="Z47635" s="289"/>
    </row>
    <row r="47636" spans="22:26">
      <c r="V47636" s="288"/>
      <c r="W47636" s="287"/>
      <c r="Z47636" s="289"/>
    </row>
    <row r="47637" spans="22:26">
      <c r="V47637" s="288"/>
      <c r="W47637" s="287"/>
      <c r="Z47637" s="289"/>
    </row>
    <row r="47638" spans="22:26">
      <c r="V47638" s="288"/>
      <c r="W47638" s="287"/>
      <c r="Z47638" s="289"/>
    </row>
    <row r="47639" spans="22:26">
      <c r="V47639" s="288"/>
      <c r="W47639" s="287"/>
      <c r="Z47639" s="289"/>
    </row>
    <row r="47640" spans="22:26">
      <c r="V47640" s="288"/>
      <c r="W47640" s="287"/>
      <c r="Z47640" s="289"/>
    </row>
    <row r="47641" spans="22:26">
      <c r="V47641" s="288"/>
      <c r="W47641" s="287"/>
      <c r="Z47641" s="289"/>
    </row>
    <row r="47642" spans="22:26">
      <c r="V47642" s="288"/>
      <c r="W47642" s="287"/>
      <c r="Z47642" s="289"/>
    </row>
    <row r="47643" spans="22:26">
      <c r="V47643" s="288"/>
      <c r="W47643" s="287"/>
      <c r="Z47643" s="289"/>
    </row>
    <row r="47644" spans="22:26">
      <c r="V47644" s="288"/>
      <c r="W47644" s="287"/>
      <c r="Z47644" s="289"/>
    </row>
    <row r="47645" spans="22:26">
      <c r="V47645" s="288"/>
      <c r="W47645" s="287"/>
      <c r="Z47645" s="289"/>
    </row>
    <row r="47646" spans="22:26">
      <c r="V47646" s="288"/>
      <c r="W47646" s="287"/>
      <c r="Z47646" s="289"/>
    </row>
    <row r="47647" spans="22:26">
      <c r="V47647" s="288"/>
      <c r="W47647" s="287"/>
      <c r="Z47647" s="289"/>
    </row>
    <row r="47648" spans="22:26">
      <c r="V47648" s="288"/>
      <c r="W47648" s="287"/>
      <c r="Z47648" s="289"/>
    </row>
    <row r="47649" spans="22:26">
      <c r="V47649" s="288"/>
      <c r="W47649" s="287"/>
      <c r="Z47649" s="289"/>
    </row>
    <row r="47650" spans="22:26">
      <c r="V47650" s="288"/>
      <c r="W47650" s="287"/>
      <c r="Z47650" s="289"/>
    </row>
    <row r="47651" spans="22:26">
      <c r="V47651" s="288"/>
      <c r="W47651" s="287"/>
      <c r="Z47651" s="289"/>
    </row>
    <row r="47652" spans="22:26">
      <c r="V47652" s="288"/>
      <c r="W47652" s="287"/>
      <c r="Z47652" s="289"/>
    </row>
    <row r="47653" spans="22:26">
      <c r="V47653" s="288"/>
      <c r="W47653" s="287"/>
      <c r="Z47653" s="289"/>
    </row>
    <row r="47654" spans="22:26">
      <c r="V47654" s="288"/>
      <c r="W47654" s="287"/>
      <c r="Z47654" s="289"/>
    </row>
    <row r="47655" spans="22:26">
      <c r="V47655" s="288"/>
      <c r="W47655" s="287"/>
      <c r="Z47655" s="289"/>
    </row>
    <row r="47656" spans="22:26">
      <c r="V47656" s="288"/>
      <c r="W47656" s="287"/>
      <c r="Z47656" s="289"/>
    </row>
    <row r="47657" spans="22:26">
      <c r="V47657" s="288"/>
      <c r="W47657" s="287"/>
      <c r="Z47657" s="289"/>
    </row>
    <row r="47658" spans="22:26">
      <c r="V47658" s="288"/>
      <c r="W47658" s="287"/>
      <c r="Z47658" s="289"/>
    </row>
    <row r="47659" spans="22:26">
      <c r="V47659" s="288"/>
      <c r="W47659" s="287"/>
      <c r="Z47659" s="289"/>
    </row>
    <row r="47660" spans="22:26">
      <c r="V47660" s="288"/>
      <c r="W47660" s="287"/>
      <c r="Z47660" s="289"/>
    </row>
    <row r="47661" spans="22:26">
      <c r="V47661" s="288"/>
      <c r="W47661" s="287"/>
      <c r="Z47661" s="289"/>
    </row>
    <row r="47662" spans="22:26">
      <c r="V47662" s="288"/>
      <c r="W47662" s="287"/>
      <c r="Z47662" s="289"/>
    </row>
    <row r="47663" spans="22:26">
      <c r="V47663" s="288"/>
      <c r="W47663" s="287"/>
      <c r="Z47663" s="289"/>
    </row>
    <row r="47664" spans="22:26">
      <c r="V47664" s="288"/>
      <c r="W47664" s="287"/>
      <c r="Z47664" s="289"/>
    </row>
    <row r="47665" spans="22:26">
      <c r="V47665" s="288"/>
      <c r="W47665" s="287"/>
      <c r="Z47665" s="289"/>
    </row>
    <row r="47666" spans="22:26">
      <c r="V47666" s="288"/>
      <c r="W47666" s="287"/>
      <c r="Z47666" s="289"/>
    </row>
    <row r="47667" spans="22:26">
      <c r="V47667" s="288"/>
      <c r="W47667" s="287"/>
      <c r="Z47667" s="289"/>
    </row>
    <row r="47668" spans="22:26">
      <c r="V47668" s="288"/>
      <c r="W47668" s="287"/>
      <c r="Z47668" s="289"/>
    </row>
    <row r="47669" spans="22:26">
      <c r="V47669" s="288"/>
      <c r="W47669" s="287"/>
      <c r="Z47669" s="289"/>
    </row>
    <row r="47670" spans="22:26">
      <c r="V47670" s="288"/>
      <c r="W47670" s="287"/>
      <c r="Z47670" s="289"/>
    </row>
    <row r="47671" spans="22:26">
      <c r="V47671" s="288"/>
      <c r="W47671" s="287"/>
      <c r="Z47671" s="289"/>
    </row>
    <row r="47672" spans="22:26">
      <c r="V47672" s="288"/>
      <c r="W47672" s="287"/>
      <c r="Z47672" s="289"/>
    </row>
    <row r="47673" spans="22:26">
      <c r="V47673" s="288"/>
      <c r="W47673" s="287"/>
      <c r="Z47673" s="289"/>
    </row>
    <row r="47674" spans="22:26">
      <c r="V47674" s="288"/>
      <c r="W47674" s="287"/>
      <c r="Z47674" s="289"/>
    </row>
    <row r="47675" spans="22:26">
      <c r="V47675" s="288"/>
      <c r="W47675" s="287"/>
      <c r="Z47675" s="289"/>
    </row>
    <row r="47676" spans="22:26">
      <c r="V47676" s="288"/>
      <c r="W47676" s="287"/>
      <c r="Z47676" s="289"/>
    </row>
    <row r="47677" spans="22:26">
      <c r="V47677" s="288"/>
      <c r="W47677" s="287"/>
      <c r="Z47677" s="289"/>
    </row>
    <row r="47678" spans="22:26">
      <c r="V47678" s="288"/>
      <c r="W47678" s="287"/>
      <c r="Z47678" s="289"/>
    </row>
    <row r="47679" spans="22:26">
      <c r="V47679" s="288"/>
      <c r="W47679" s="287"/>
      <c r="Z47679" s="289"/>
    </row>
    <row r="47680" spans="22:26">
      <c r="V47680" s="288"/>
      <c r="W47680" s="287"/>
      <c r="Z47680" s="289"/>
    </row>
    <row r="47681" spans="22:26">
      <c r="V47681" s="288"/>
      <c r="W47681" s="287"/>
      <c r="Z47681" s="289"/>
    </row>
    <row r="47682" spans="22:26">
      <c r="V47682" s="288"/>
      <c r="W47682" s="287"/>
      <c r="Z47682" s="289"/>
    </row>
    <row r="47683" spans="22:26">
      <c r="V47683" s="288"/>
      <c r="W47683" s="287"/>
      <c r="Z47683" s="289"/>
    </row>
    <row r="47684" spans="22:26">
      <c r="V47684" s="288"/>
      <c r="W47684" s="287"/>
      <c r="Z47684" s="289"/>
    </row>
    <row r="47685" spans="22:26">
      <c r="V47685" s="288"/>
      <c r="W47685" s="287"/>
      <c r="Z47685" s="289"/>
    </row>
    <row r="47686" spans="22:26">
      <c r="V47686" s="288"/>
      <c r="W47686" s="287"/>
      <c r="Z47686" s="289"/>
    </row>
    <row r="47687" spans="22:26">
      <c r="V47687" s="288"/>
      <c r="W47687" s="287"/>
      <c r="Z47687" s="289"/>
    </row>
    <row r="47688" spans="22:26">
      <c r="V47688" s="288"/>
      <c r="W47688" s="287"/>
      <c r="Z47688" s="289"/>
    </row>
    <row r="47689" spans="22:26">
      <c r="V47689" s="288"/>
      <c r="W47689" s="287"/>
      <c r="Z47689" s="289"/>
    </row>
    <row r="47690" spans="22:26">
      <c r="V47690" s="288"/>
      <c r="W47690" s="287"/>
      <c r="Z47690" s="289"/>
    </row>
    <row r="47691" spans="22:26">
      <c r="V47691" s="288"/>
      <c r="W47691" s="287"/>
      <c r="Z47691" s="289"/>
    </row>
    <row r="47692" spans="22:26">
      <c r="V47692" s="288"/>
      <c r="W47692" s="287"/>
      <c r="Z47692" s="289"/>
    </row>
    <row r="47693" spans="22:26">
      <c r="V47693" s="288"/>
      <c r="W47693" s="287"/>
      <c r="Z47693" s="289"/>
    </row>
    <row r="47694" spans="22:26">
      <c r="V47694" s="288"/>
      <c r="W47694" s="287"/>
      <c r="Z47694" s="289"/>
    </row>
    <row r="47695" spans="22:26">
      <c r="V47695" s="288"/>
      <c r="W47695" s="287"/>
      <c r="Z47695" s="289"/>
    </row>
    <row r="47696" spans="22:26">
      <c r="V47696" s="288"/>
      <c r="W47696" s="287"/>
      <c r="Z47696" s="289"/>
    </row>
    <row r="47697" spans="22:26">
      <c r="V47697" s="288"/>
      <c r="W47697" s="287"/>
      <c r="Z47697" s="289"/>
    </row>
    <row r="47698" spans="22:26">
      <c r="V47698" s="288"/>
      <c r="W47698" s="287"/>
      <c r="Z47698" s="289"/>
    </row>
    <row r="47699" spans="22:26">
      <c r="V47699" s="288"/>
      <c r="W47699" s="287"/>
      <c r="Z47699" s="289"/>
    </row>
    <row r="47700" spans="22:26">
      <c r="V47700" s="288"/>
      <c r="W47700" s="287"/>
      <c r="Z47700" s="289"/>
    </row>
    <row r="47701" spans="22:26">
      <c r="V47701" s="288"/>
      <c r="W47701" s="287"/>
      <c r="Z47701" s="289"/>
    </row>
    <row r="47702" spans="22:26">
      <c r="V47702" s="288"/>
      <c r="W47702" s="287"/>
      <c r="Z47702" s="289"/>
    </row>
    <row r="47703" spans="22:26">
      <c r="V47703" s="288"/>
      <c r="W47703" s="287"/>
      <c r="Z47703" s="289"/>
    </row>
    <row r="47704" spans="22:26">
      <c r="V47704" s="288"/>
      <c r="W47704" s="287"/>
      <c r="Z47704" s="289"/>
    </row>
    <row r="47705" spans="22:26">
      <c r="V47705" s="288"/>
      <c r="W47705" s="287"/>
      <c r="Z47705" s="289"/>
    </row>
    <row r="47706" spans="22:26">
      <c r="V47706" s="288"/>
      <c r="W47706" s="287"/>
      <c r="Z47706" s="289"/>
    </row>
    <row r="47707" spans="22:26">
      <c r="V47707" s="288"/>
      <c r="W47707" s="287"/>
      <c r="Z47707" s="289"/>
    </row>
    <row r="47708" spans="22:26">
      <c r="V47708" s="288"/>
      <c r="W47708" s="287"/>
      <c r="Z47708" s="289"/>
    </row>
    <row r="47709" spans="22:26">
      <c r="V47709" s="288"/>
      <c r="W47709" s="287"/>
      <c r="Z47709" s="289"/>
    </row>
    <row r="47710" spans="22:26">
      <c r="V47710" s="288"/>
      <c r="W47710" s="287"/>
      <c r="Z47710" s="289"/>
    </row>
    <row r="47711" spans="22:26">
      <c r="V47711" s="288"/>
      <c r="W47711" s="287"/>
      <c r="Z47711" s="289"/>
    </row>
    <row r="47712" spans="22:26">
      <c r="V47712" s="288"/>
      <c r="W47712" s="287"/>
      <c r="Z47712" s="289"/>
    </row>
    <row r="47713" spans="22:26">
      <c r="V47713" s="288"/>
      <c r="W47713" s="287"/>
      <c r="Z47713" s="289"/>
    </row>
    <row r="47714" spans="22:26">
      <c r="V47714" s="288"/>
      <c r="W47714" s="287"/>
      <c r="Z47714" s="289"/>
    </row>
    <row r="47715" spans="22:26">
      <c r="V47715" s="288"/>
      <c r="W47715" s="287"/>
      <c r="Z47715" s="289"/>
    </row>
    <row r="47716" spans="22:26">
      <c r="V47716" s="288"/>
      <c r="W47716" s="287"/>
      <c r="Z47716" s="289"/>
    </row>
    <row r="47717" spans="22:26">
      <c r="V47717" s="288"/>
      <c r="W47717" s="287"/>
      <c r="Z47717" s="289"/>
    </row>
    <row r="47718" spans="22:26">
      <c r="V47718" s="288"/>
      <c r="W47718" s="287"/>
      <c r="Z47718" s="289"/>
    </row>
    <row r="47719" spans="22:26">
      <c r="V47719" s="288"/>
      <c r="W47719" s="287"/>
      <c r="Z47719" s="289"/>
    </row>
    <row r="47720" spans="22:26">
      <c r="V47720" s="288"/>
      <c r="W47720" s="287"/>
      <c r="Z47720" s="289"/>
    </row>
    <row r="47721" spans="22:26">
      <c r="V47721" s="288"/>
      <c r="W47721" s="287"/>
      <c r="Z47721" s="289"/>
    </row>
    <row r="47722" spans="22:26">
      <c r="V47722" s="288"/>
      <c r="W47722" s="287"/>
      <c r="Z47722" s="289"/>
    </row>
    <row r="47723" spans="22:26">
      <c r="V47723" s="288"/>
      <c r="W47723" s="287"/>
      <c r="Z47723" s="289"/>
    </row>
    <row r="47724" spans="22:26">
      <c r="V47724" s="288"/>
      <c r="W47724" s="287"/>
      <c r="Z47724" s="289"/>
    </row>
    <row r="47725" spans="22:26">
      <c r="V47725" s="288"/>
      <c r="W47725" s="287"/>
      <c r="Z47725" s="289"/>
    </row>
    <row r="47726" spans="22:26">
      <c r="V47726" s="288"/>
      <c r="W47726" s="287"/>
      <c r="Z47726" s="289"/>
    </row>
    <row r="47727" spans="22:26">
      <c r="V47727" s="288"/>
      <c r="W47727" s="287"/>
      <c r="Z47727" s="289"/>
    </row>
    <row r="47728" spans="22:26">
      <c r="V47728" s="288"/>
      <c r="W47728" s="287"/>
      <c r="Z47728" s="289"/>
    </row>
    <row r="47729" spans="22:26">
      <c r="V47729" s="288"/>
      <c r="W47729" s="287"/>
      <c r="Z47729" s="289"/>
    </row>
    <row r="47730" spans="22:26">
      <c r="V47730" s="288"/>
      <c r="W47730" s="287"/>
      <c r="Z47730" s="289"/>
    </row>
    <row r="47731" spans="22:26">
      <c r="V47731" s="288"/>
      <c r="W47731" s="287"/>
      <c r="Z47731" s="289"/>
    </row>
    <row r="47732" spans="22:26">
      <c r="V47732" s="288"/>
      <c r="W47732" s="287"/>
      <c r="Z47732" s="289"/>
    </row>
    <row r="47733" spans="22:26">
      <c r="V47733" s="288"/>
      <c r="W47733" s="287"/>
      <c r="Z47733" s="289"/>
    </row>
    <row r="47734" spans="22:26">
      <c r="V47734" s="288"/>
      <c r="W47734" s="287"/>
      <c r="Z47734" s="289"/>
    </row>
    <row r="47735" spans="22:26">
      <c r="V47735" s="288"/>
      <c r="W47735" s="287"/>
      <c r="Z47735" s="289"/>
    </row>
    <row r="47736" spans="22:26">
      <c r="V47736" s="288"/>
      <c r="W47736" s="287"/>
      <c r="Z47736" s="289"/>
    </row>
    <row r="47737" spans="22:26">
      <c r="V47737" s="288"/>
      <c r="W47737" s="287"/>
      <c r="Z47737" s="289"/>
    </row>
    <row r="47738" spans="22:26">
      <c r="V47738" s="288"/>
      <c r="W47738" s="287"/>
      <c r="Z47738" s="289"/>
    </row>
    <row r="47739" spans="22:26">
      <c r="V47739" s="288"/>
      <c r="W47739" s="287"/>
      <c r="Z47739" s="289"/>
    </row>
    <row r="47740" spans="22:26">
      <c r="V47740" s="288"/>
      <c r="W47740" s="287"/>
      <c r="Z47740" s="289"/>
    </row>
    <row r="47741" spans="22:26">
      <c r="V47741" s="288"/>
      <c r="W47741" s="287"/>
      <c r="Z47741" s="289"/>
    </row>
    <row r="47742" spans="22:26">
      <c r="V47742" s="288"/>
      <c r="W47742" s="287"/>
      <c r="Z47742" s="289"/>
    </row>
    <row r="47743" spans="22:26">
      <c r="V47743" s="288"/>
      <c r="W47743" s="287"/>
      <c r="Z47743" s="289"/>
    </row>
    <row r="47744" spans="22:26">
      <c r="V47744" s="288"/>
      <c r="W47744" s="287"/>
      <c r="Z47744" s="289"/>
    </row>
    <row r="47745" spans="22:26">
      <c r="V47745" s="288"/>
      <c r="W47745" s="287"/>
      <c r="Z47745" s="289"/>
    </row>
    <row r="47746" spans="22:26">
      <c r="V47746" s="288"/>
      <c r="W47746" s="287"/>
      <c r="Z47746" s="289"/>
    </row>
    <row r="47747" spans="22:26">
      <c r="V47747" s="288"/>
      <c r="W47747" s="287"/>
      <c r="Z47747" s="289"/>
    </row>
    <row r="47748" spans="22:26">
      <c r="V47748" s="288"/>
      <c r="W47748" s="287"/>
      <c r="Z47748" s="289"/>
    </row>
    <row r="47749" spans="22:26">
      <c r="V47749" s="288"/>
      <c r="W47749" s="287"/>
      <c r="Z47749" s="289"/>
    </row>
    <row r="47750" spans="22:26">
      <c r="V47750" s="288"/>
      <c r="W47750" s="287"/>
      <c r="Z47750" s="289"/>
    </row>
    <row r="47751" spans="22:26">
      <c r="V47751" s="288"/>
      <c r="W47751" s="287"/>
      <c r="Z47751" s="289"/>
    </row>
    <row r="47752" spans="22:26">
      <c r="V47752" s="288"/>
      <c r="W47752" s="287"/>
      <c r="Z47752" s="289"/>
    </row>
    <row r="47753" spans="22:26">
      <c r="V47753" s="288"/>
      <c r="W47753" s="287"/>
      <c r="Z47753" s="289"/>
    </row>
    <row r="47754" spans="22:26">
      <c r="V47754" s="288"/>
      <c r="W47754" s="287"/>
      <c r="Z47754" s="289"/>
    </row>
    <row r="47755" spans="22:26">
      <c r="V47755" s="288"/>
      <c r="W47755" s="287"/>
      <c r="Z47755" s="289"/>
    </row>
    <row r="47756" spans="22:26">
      <c r="V47756" s="288"/>
      <c r="W47756" s="287"/>
      <c r="Z47756" s="289"/>
    </row>
    <row r="47757" spans="22:26">
      <c r="V47757" s="288"/>
      <c r="W47757" s="287"/>
      <c r="Z47757" s="289"/>
    </row>
    <row r="47758" spans="22:26">
      <c r="V47758" s="288"/>
      <c r="W47758" s="287"/>
      <c r="Z47758" s="289"/>
    </row>
    <row r="47759" spans="22:26">
      <c r="V47759" s="288"/>
      <c r="W47759" s="287"/>
      <c r="Z47759" s="289"/>
    </row>
    <row r="47760" spans="22:26">
      <c r="V47760" s="288"/>
      <c r="W47760" s="287"/>
      <c r="Z47760" s="289"/>
    </row>
    <row r="47761" spans="22:26">
      <c r="V47761" s="288"/>
      <c r="W47761" s="287"/>
      <c r="Z47761" s="289"/>
    </row>
    <row r="47762" spans="22:26">
      <c r="V47762" s="288"/>
      <c r="W47762" s="287"/>
      <c r="Z47762" s="289"/>
    </row>
    <row r="47763" spans="22:26">
      <c r="V47763" s="288"/>
      <c r="W47763" s="287"/>
      <c r="Z47763" s="289"/>
    </row>
    <row r="47764" spans="22:26">
      <c r="V47764" s="288"/>
      <c r="W47764" s="287"/>
      <c r="Z47764" s="289"/>
    </row>
    <row r="47765" spans="22:26">
      <c r="V47765" s="288"/>
      <c r="W47765" s="287"/>
      <c r="Z47765" s="289"/>
    </row>
    <row r="47766" spans="22:26">
      <c r="V47766" s="288"/>
      <c r="W47766" s="287"/>
      <c r="Z47766" s="289"/>
    </row>
    <row r="47767" spans="22:26">
      <c r="V47767" s="288"/>
      <c r="W47767" s="287"/>
      <c r="Z47767" s="289"/>
    </row>
    <row r="47768" spans="22:26">
      <c r="V47768" s="288"/>
      <c r="W47768" s="287"/>
      <c r="Z47768" s="289"/>
    </row>
    <row r="47769" spans="22:26">
      <c r="V47769" s="288"/>
      <c r="W47769" s="287"/>
      <c r="Z47769" s="289"/>
    </row>
    <row r="47770" spans="22:26">
      <c r="V47770" s="288"/>
      <c r="W47770" s="287"/>
      <c r="Z47770" s="289"/>
    </row>
    <row r="47771" spans="22:26">
      <c r="V47771" s="288"/>
      <c r="W47771" s="287"/>
      <c r="Z47771" s="289"/>
    </row>
    <row r="47772" spans="22:26">
      <c r="V47772" s="288"/>
      <c r="W47772" s="287"/>
      <c r="Z47772" s="289"/>
    </row>
    <row r="47773" spans="22:26">
      <c r="V47773" s="288"/>
      <c r="W47773" s="287"/>
      <c r="Z47773" s="289"/>
    </row>
    <row r="47774" spans="22:26">
      <c r="V47774" s="288"/>
      <c r="W47774" s="287"/>
      <c r="Z47774" s="289"/>
    </row>
    <row r="47775" spans="22:26">
      <c r="V47775" s="288"/>
      <c r="W47775" s="287"/>
      <c r="Z47775" s="289"/>
    </row>
    <row r="47776" spans="22:26">
      <c r="V47776" s="288"/>
      <c r="W47776" s="287"/>
      <c r="Z47776" s="289"/>
    </row>
    <row r="47777" spans="22:26">
      <c r="V47777" s="288"/>
      <c r="W47777" s="287"/>
      <c r="Z47777" s="289"/>
    </row>
    <row r="47778" spans="22:26">
      <c r="V47778" s="288"/>
      <c r="W47778" s="287"/>
      <c r="Z47778" s="289"/>
    </row>
    <row r="47779" spans="22:26">
      <c r="V47779" s="288"/>
      <c r="W47779" s="287"/>
      <c r="Z47779" s="289"/>
    </row>
    <row r="47780" spans="22:26">
      <c r="V47780" s="288"/>
      <c r="W47780" s="287"/>
      <c r="Z47780" s="289"/>
    </row>
    <row r="47781" spans="22:26">
      <c r="V47781" s="288"/>
      <c r="W47781" s="287"/>
      <c r="Z47781" s="289"/>
    </row>
    <row r="47782" spans="22:26">
      <c r="V47782" s="288"/>
      <c r="W47782" s="287"/>
      <c r="Z47782" s="289"/>
    </row>
    <row r="47783" spans="22:26">
      <c r="V47783" s="288"/>
      <c r="W47783" s="287"/>
      <c r="Z47783" s="289"/>
    </row>
    <row r="47784" spans="22:26">
      <c r="V47784" s="288"/>
      <c r="W47784" s="287"/>
      <c r="Z47784" s="289"/>
    </row>
    <row r="47785" spans="22:26">
      <c r="V47785" s="288"/>
      <c r="W47785" s="287"/>
      <c r="Z47785" s="289"/>
    </row>
    <row r="47786" spans="22:26">
      <c r="V47786" s="288"/>
      <c r="W47786" s="287"/>
      <c r="Z47786" s="289"/>
    </row>
    <row r="47787" spans="22:26">
      <c r="V47787" s="288"/>
      <c r="W47787" s="287"/>
      <c r="Z47787" s="289"/>
    </row>
    <row r="47788" spans="22:26">
      <c r="V47788" s="288"/>
      <c r="W47788" s="287"/>
      <c r="Z47788" s="289"/>
    </row>
    <row r="47789" spans="22:26">
      <c r="V47789" s="288"/>
      <c r="W47789" s="287"/>
      <c r="Z47789" s="289"/>
    </row>
    <row r="47790" spans="22:26">
      <c r="V47790" s="288"/>
      <c r="W47790" s="287"/>
      <c r="Z47790" s="289"/>
    </row>
    <row r="47791" spans="22:26">
      <c r="V47791" s="288"/>
      <c r="W47791" s="287"/>
      <c r="Z47791" s="289"/>
    </row>
    <row r="47792" spans="22:26">
      <c r="V47792" s="288"/>
      <c r="W47792" s="287"/>
      <c r="Z47792" s="289"/>
    </row>
    <row r="47793" spans="22:26">
      <c r="V47793" s="288"/>
      <c r="W47793" s="287"/>
      <c r="Z47793" s="289"/>
    </row>
    <row r="47794" spans="22:26">
      <c r="V47794" s="288"/>
      <c r="W47794" s="287"/>
      <c r="Z47794" s="289"/>
    </row>
    <row r="47795" spans="22:26">
      <c r="V47795" s="288"/>
      <c r="W47795" s="287"/>
      <c r="Z47795" s="289"/>
    </row>
    <row r="47796" spans="22:26">
      <c r="V47796" s="288"/>
      <c r="W47796" s="287"/>
      <c r="Z47796" s="289"/>
    </row>
    <row r="47797" spans="22:26">
      <c r="V47797" s="288"/>
      <c r="W47797" s="287"/>
      <c r="Z47797" s="289"/>
    </row>
    <row r="47798" spans="22:26">
      <c r="V47798" s="288"/>
      <c r="W47798" s="287"/>
      <c r="Z47798" s="289"/>
    </row>
    <row r="47799" spans="22:26">
      <c r="V47799" s="288"/>
      <c r="W47799" s="287"/>
      <c r="Z47799" s="289"/>
    </row>
    <row r="47800" spans="22:26">
      <c r="V47800" s="288"/>
      <c r="W47800" s="287"/>
      <c r="Z47800" s="289"/>
    </row>
    <row r="47801" spans="22:26">
      <c r="V47801" s="288"/>
      <c r="W47801" s="287"/>
      <c r="Z47801" s="289"/>
    </row>
    <row r="47802" spans="22:26">
      <c r="V47802" s="288"/>
      <c r="W47802" s="287"/>
      <c r="Z47802" s="289"/>
    </row>
    <row r="47803" spans="22:26">
      <c r="V47803" s="288"/>
      <c r="W47803" s="287"/>
      <c r="Z47803" s="289"/>
    </row>
    <row r="47804" spans="22:26">
      <c r="V47804" s="288"/>
      <c r="W47804" s="287"/>
      <c r="Z47804" s="289"/>
    </row>
    <row r="47805" spans="22:26">
      <c r="V47805" s="288"/>
      <c r="W47805" s="287"/>
      <c r="Z47805" s="289"/>
    </row>
    <row r="47806" spans="22:26">
      <c r="V47806" s="288"/>
      <c r="W47806" s="287"/>
      <c r="Z47806" s="289"/>
    </row>
    <row r="47807" spans="22:26">
      <c r="V47807" s="288"/>
      <c r="W47807" s="287"/>
      <c r="Z47807" s="289"/>
    </row>
    <row r="47808" spans="22:26">
      <c r="V47808" s="288"/>
      <c r="W47808" s="287"/>
      <c r="Z47808" s="289"/>
    </row>
    <row r="47809" spans="22:26">
      <c r="V47809" s="288"/>
      <c r="W47809" s="287"/>
      <c r="Z47809" s="289"/>
    </row>
    <row r="47810" spans="22:26">
      <c r="V47810" s="288"/>
      <c r="W47810" s="287"/>
      <c r="Z47810" s="289"/>
    </row>
    <row r="47811" spans="22:26">
      <c r="V47811" s="288"/>
      <c r="W47811" s="287"/>
      <c r="Z47811" s="289"/>
    </row>
    <row r="47812" spans="22:26">
      <c r="V47812" s="288"/>
      <c r="W47812" s="287"/>
      <c r="Z47812" s="289"/>
    </row>
    <row r="47813" spans="22:26">
      <c r="V47813" s="288"/>
      <c r="W47813" s="287"/>
      <c r="Z47813" s="289"/>
    </row>
    <row r="47814" spans="22:26">
      <c r="V47814" s="288"/>
      <c r="W47814" s="287"/>
      <c r="Z47814" s="289"/>
    </row>
    <row r="47815" spans="22:26">
      <c r="V47815" s="288"/>
      <c r="W47815" s="287"/>
      <c r="Z47815" s="289"/>
    </row>
    <row r="47816" spans="22:26">
      <c r="V47816" s="288"/>
      <c r="W47816" s="287"/>
      <c r="Z47816" s="289"/>
    </row>
    <row r="47817" spans="22:26">
      <c r="V47817" s="288"/>
      <c r="W47817" s="287"/>
      <c r="Z47817" s="289"/>
    </row>
    <row r="47818" spans="22:26">
      <c r="V47818" s="288"/>
      <c r="W47818" s="287"/>
      <c r="Z47818" s="289"/>
    </row>
    <row r="47819" spans="22:26">
      <c r="V47819" s="288"/>
      <c r="W47819" s="287"/>
      <c r="Z47819" s="289"/>
    </row>
    <row r="47820" spans="22:26">
      <c r="V47820" s="288"/>
      <c r="W47820" s="287"/>
      <c r="Z47820" s="289"/>
    </row>
    <row r="47821" spans="22:26">
      <c r="V47821" s="288"/>
      <c r="W47821" s="287"/>
      <c r="Z47821" s="289"/>
    </row>
    <row r="47822" spans="22:26">
      <c r="V47822" s="288"/>
      <c r="W47822" s="287"/>
      <c r="Z47822" s="289"/>
    </row>
    <row r="47823" spans="22:26">
      <c r="V47823" s="288"/>
      <c r="W47823" s="287"/>
      <c r="Z47823" s="289"/>
    </row>
    <row r="47824" spans="22:26">
      <c r="V47824" s="288"/>
      <c r="W47824" s="287"/>
      <c r="Z47824" s="289"/>
    </row>
    <row r="47825" spans="22:26">
      <c r="V47825" s="288"/>
      <c r="W47825" s="287"/>
      <c r="Z47825" s="289"/>
    </row>
    <row r="47826" spans="22:26">
      <c r="V47826" s="288"/>
      <c r="W47826" s="287"/>
      <c r="Z47826" s="289"/>
    </row>
    <row r="47827" spans="22:26">
      <c r="V47827" s="288"/>
      <c r="W47827" s="287"/>
      <c r="Z47827" s="289"/>
    </row>
    <row r="47828" spans="22:26">
      <c r="V47828" s="288"/>
      <c r="W47828" s="287"/>
      <c r="Z47828" s="289"/>
    </row>
    <row r="47829" spans="22:26">
      <c r="V47829" s="288"/>
      <c r="W47829" s="287"/>
      <c r="Z47829" s="289"/>
    </row>
    <row r="47830" spans="22:26">
      <c r="V47830" s="288"/>
      <c r="W47830" s="287"/>
      <c r="Z47830" s="289"/>
    </row>
    <row r="47831" spans="22:26">
      <c r="V47831" s="288"/>
      <c r="W47831" s="287"/>
      <c r="Z47831" s="289"/>
    </row>
    <row r="47832" spans="22:26">
      <c r="V47832" s="288"/>
      <c r="W47832" s="287"/>
      <c r="Z47832" s="289"/>
    </row>
    <row r="47833" spans="22:26">
      <c r="V47833" s="288"/>
      <c r="W47833" s="287"/>
      <c r="Z47833" s="289"/>
    </row>
    <row r="47834" spans="22:26">
      <c r="V47834" s="288"/>
      <c r="W47834" s="287"/>
      <c r="Z47834" s="289"/>
    </row>
    <row r="47835" spans="22:26">
      <c r="V47835" s="288"/>
      <c r="W47835" s="287"/>
      <c r="Z47835" s="289"/>
    </row>
    <row r="47836" spans="22:26">
      <c r="V47836" s="288"/>
      <c r="W47836" s="287"/>
      <c r="Z47836" s="289"/>
    </row>
    <row r="47837" spans="22:26">
      <c r="V47837" s="288"/>
      <c r="W47837" s="287"/>
      <c r="Z47837" s="289"/>
    </row>
    <row r="47838" spans="22:26">
      <c r="V47838" s="288"/>
      <c r="W47838" s="287"/>
      <c r="Z47838" s="289"/>
    </row>
    <row r="47839" spans="22:26">
      <c r="V47839" s="288"/>
      <c r="W47839" s="287"/>
      <c r="Z47839" s="289"/>
    </row>
    <row r="47840" spans="22:26">
      <c r="V47840" s="288"/>
      <c r="W47840" s="287"/>
      <c r="Z47840" s="289"/>
    </row>
    <row r="47841" spans="22:26">
      <c r="V47841" s="288"/>
      <c r="W47841" s="287"/>
      <c r="Z47841" s="289"/>
    </row>
    <row r="47842" spans="22:26">
      <c r="V47842" s="288"/>
      <c r="W47842" s="287"/>
      <c r="Z47842" s="289"/>
    </row>
    <row r="47843" spans="22:26">
      <c r="V47843" s="288"/>
      <c r="W47843" s="287"/>
      <c r="Z47843" s="289"/>
    </row>
    <row r="47844" spans="22:26">
      <c r="V47844" s="288"/>
      <c r="W47844" s="287"/>
      <c r="Z47844" s="289"/>
    </row>
    <row r="47845" spans="22:26">
      <c r="V47845" s="288"/>
      <c r="W47845" s="287"/>
      <c r="Z47845" s="289"/>
    </row>
    <row r="47846" spans="22:26">
      <c r="V47846" s="288"/>
      <c r="W47846" s="287"/>
      <c r="Z47846" s="289"/>
    </row>
    <row r="47847" spans="22:26">
      <c r="V47847" s="288"/>
      <c r="W47847" s="287"/>
      <c r="Z47847" s="289"/>
    </row>
    <row r="47848" spans="22:26">
      <c r="V47848" s="288"/>
      <c r="W47848" s="287"/>
      <c r="Z47848" s="289"/>
    </row>
    <row r="47849" spans="22:26">
      <c r="V47849" s="288"/>
      <c r="W47849" s="287"/>
      <c r="Z47849" s="289"/>
    </row>
    <row r="47850" spans="22:26">
      <c r="V47850" s="288"/>
      <c r="W47850" s="287"/>
      <c r="Z47850" s="289"/>
    </row>
    <row r="47851" spans="22:26">
      <c r="V47851" s="288"/>
      <c r="W47851" s="287"/>
      <c r="Z47851" s="289"/>
    </row>
    <row r="47852" spans="22:26">
      <c r="V47852" s="288"/>
      <c r="W47852" s="287"/>
      <c r="Z47852" s="289"/>
    </row>
    <row r="47853" spans="22:26">
      <c r="V47853" s="288"/>
      <c r="W47853" s="287"/>
      <c r="Z47853" s="289"/>
    </row>
    <row r="47854" spans="22:26">
      <c r="V47854" s="288"/>
      <c r="W47854" s="287"/>
      <c r="Z47854" s="289"/>
    </row>
    <row r="47855" spans="22:26">
      <c r="V47855" s="288"/>
      <c r="W47855" s="287"/>
      <c r="Z47855" s="289"/>
    </row>
    <row r="47856" spans="22:26">
      <c r="V47856" s="288"/>
      <c r="W47856" s="287"/>
      <c r="Z47856" s="289"/>
    </row>
    <row r="47857" spans="22:26">
      <c r="V47857" s="288"/>
      <c r="W47857" s="287"/>
      <c r="Z47857" s="289"/>
    </row>
    <row r="47858" spans="22:26">
      <c r="V47858" s="288"/>
      <c r="W47858" s="287"/>
      <c r="Z47858" s="289"/>
    </row>
    <row r="47859" spans="22:26">
      <c r="V47859" s="288"/>
      <c r="W47859" s="287"/>
      <c r="Z47859" s="289"/>
    </row>
    <row r="47860" spans="22:26">
      <c r="V47860" s="288"/>
      <c r="W47860" s="287"/>
      <c r="Z47860" s="289"/>
    </row>
    <row r="47861" spans="22:26">
      <c r="V47861" s="288"/>
      <c r="W47861" s="287"/>
      <c r="Z47861" s="289"/>
    </row>
    <row r="47862" spans="22:26">
      <c r="V47862" s="288"/>
      <c r="W47862" s="287"/>
      <c r="Z47862" s="289"/>
    </row>
    <row r="47863" spans="22:26">
      <c r="V47863" s="288"/>
      <c r="W47863" s="287"/>
      <c r="Z47863" s="289"/>
    </row>
    <row r="47864" spans="22:26">
      <c r="V47864" s="288"/>
      <c r="W47864" s="287"/>
      <c r="Z47864" s="289"/>
    </row>
    <row r="47865" spans="22:26">
      <c r="V47865" s="288"/>
      <c r="W47865" s="287"/>
      <c r="Z47865" s="289"/>
    </row>
    <row r="47866" spans="22:26">
      <c r="V47866" s="288"/>
      <c r="W47866" s="287"/>
      <c r="Z47866" s="289"/>
    </row>
    <row r="47867" spans="22:26">
      <c r="V47867" s="288"/>
      <c r="W47867" s="287"/>
      <c r="Z47867" s="289"/>
    </row>
    <row r="47868" spans="22:26">
      <c r="V47868" s="288"/>
      <c r="W47868" s="287"/>
      <c r="Z47868" s="289"/>
    </row>
    <row r="47869" spans="22:26">
      <c r="V47869" s="288"/>
      <c r="W47869" s="287"/>
      <c r="Z47869" s="289"/>
    </row>
    <row r="47870" spans="22:26">
      <c r="V47870" s="288"/>
      <c r="W47870" s="287"/>
      <c r="Z47870" s="289"/>
    </row>
    <row r="47871" spans="22:26">
      <c r="V47871" s="288"/>
      <c r="W47871" s="287"/>
      <c r="Z47871" s="289"/>
    </row>
    <row r="47872" spans="22:26">
      <c r="V47872" s="288"/>
      <c r="W47872" s="287"/>
      <c r="Z47872" s="289"/>
    </row>
    <row r="47873" spans="22:26">
      <c r="V47873" s="288"/>
      <c r="W47873" s="287"/>
      <c r="Z47873" s="289"/>
    </row>
    <row r="47874" spans="22:26">
      <c r="V47874" s="288"/>
      <c r="W47874" s="287"/>
      <c r="Z47874" s="289"/>
    </row>
    <row r="47875" spans="22:26">
      <c r="V47875" s="288"/>
      <c r="W47875" s="287"/>
      <c r="Z47875" s="289"/>
    </row>
    <row r="47876" spans="22:26">
      <c r="V47876" s="288"/>
      <c r="W47876" s="287"/>
      <c r="Z47876" s="289"/>
    </row>
    <row r="47877" spans="22:26">
      <c r="V47877" s="288"/>
      <c r="W47877" s="287"/>
      <c r="Z47877" s="289"/>
    </row>
    <row r="47878" spans="22:26">
      <c r="V47878" s="288"/>
      <c r="W47878" s="287"/>
      <c r="Z47878" s="289"/>
    </row>
    <row r="47879" spans="22:26">
      <c r="V47879" s="288"/>
      <c r="W47879" s="287"/>
      <c r="Z47879" s="289"/>
    </row>
    <row r="47880" spans="22:26">
      <c r="V47880" s="288"/>
      <c r="W47880" s="287"/>
      <c r="Z47880" s="289"/>
    </row>
    <row r="47881" spans="22:26">
      <c r="V47881" s="288"/>
      <c r="W47881" s="287"/>
      <c r="Z47881" s="289"/>
    </row>
    <row r="47882" spans="22:26">
      <c r="V47882" s="288"/>
      <c r="W47882" s="287"/>
      <c r="Z47882" s="289"/>
    </row>
    <row r="47883" spans="22:26">
      <c r="V47883" s="288"/>
      <c r="W47883" s="287"/>
      <c r="Z47883" s="289"/>
    </row>
    <row r="47884" spans="22:26">
      <c r="V47884" s="288"/>
      <c r="W47884" s="287"/>
      <c r="Z47884" s="289"/>
    </row>
    <row r="47885" spans="22:26">
      <c r="V47885" s="288"/>
      <c r="W47885" s="287"/>
      <c r="Z47885" s="289"/>
    </row>
    <row r="47886" spans="22:26">
      <c r="V47886" s="288"/>
      <c r="W47886" s="287"/>
      <c r="Z47886" s="289"/>
    </row>
    <row r="47887" spans="22:26">
      <c r="V47887" s="288"/>
      <c r="W47887" s="287"/>
      <c r="Z47887" s="289"/>
    </row>
    <row r="47888" spans="22:26">
      <c r="V47888" s="288"/>
      <c r="W47888" s="287"/>
      <c r="Z47888" s="289"/>
    </row>
    <row r="47889" spans="22:26">
      <c r="V47889" s="288"/>
      <c r="W47889" s="287"/>
      <c r="Z47889" s="289"/>
    </row>
    <row r="47890" spans="22:26">
      <c r="V47890" s="288"/>
      <c r="W47890" s="287"/>
      <c r="Z47890" s="289"/>
    </row>
    <row r="47891" spans="22:26">
      <c r="V47891" s="288"/>
      <c r="W47891" s="287"/>
      <c r="Z47891" s="289"/>
    </row>
    <row r="47892" spans="22:26">
      <c r="V47892" s="288"/>
      <c r="W47892" s="287"/>
      <c r="Z47892" s="289"/>
    </row>
    <row r="47893" spans="22:26">
      <c r="V47893" s="288"/>
      <c r="W47893" s="287"/>
      <c r="Z47893" s="289"/>
    </row>
    <row r="47894" spans="22:26">
      <c r="V47894" s="288"/>
      <c r="W47894" s="287"/>
      <c r="Z47894" s="289"/>
    </row>
    <row r="47895" spans="22:26">
      <c r="V47895" s="288"/>
      <c r="W47895" s="287"/>
      <c r="Z47895" s="289"/>
    </row>
    <row r="47896" spans="22:26">
      <c r="V47896" s="288"/>
      <c r="W47896" s="287"/>
      <c r="Z47896" s="289"/>
    </row>
    <row r="47897" spans="22:26">
      <c r="V47897" s="288"/>
      <c r="W47897" s="287"/>
      <c r="Z47897" s="289"/>
    </row>
    <row r="47898" spans="22:26">
      <c r="V47898" s="288"/>
      <c r="W47898" s="287"/>
      <c r="Z47898" s="289"/>
    </row>
    <row r="47899" spans="22:26">
      <c r="V47899" s="288"/>
      <c r="W47899" s="287"/>
      <c r="Z47899" s="289"/>
    </row>
    <row r="47900" spans="22:26">
      <c r="V47900" s="288"/>
      <c r="W47900" s="287"/>
      <c r="Z47900" s="289"/>
    </row>
    <row r="47901" spans="22:26">
      <c r="V47901" s="288"/>
      <c r="W47901" s="287"/>
      <c r="Z47901" s="289"/>
    </row>
    <row r="47902" spans="22:26">
      <c r="V47902" s="288"/>
      <c r="W47902" s="287"/>
      <c r="Z47902" s="289"/>
    </row>
    <row r="47903" spans="22:26">
      <c r="V47903" s="288"/>
      <c r="W47903" s="287"/>
      <c r="Z47903" s="289"/>
    </row>
    <row r="47904" spans="22:26">
      <c r="V47904" s="288"/>
      <c r="W47904" s="287"/>
      <c r="Z47904" s="289"/>
    </row>
    <row r="47905" spans="22:26">
      <c r="V47905" s="288"/>
      <c r="W47905" s="287"/>
      <c r="Z47905" s="289"/>
    </row>
    <row r="47906" spans="22:26">
      <c r="V47906" s="288"/>
      <c r="W47906" s="287"/>
      <c r="Z47906" s="289"/>
    </row>
    <row r="47907" spans="22:26">
      <c r="V47907" s="288"/>
      <c r="W47907" s="287"/>
      <c r="Z47907" s="289"/>
    </row>
    <row r="47908" spans="22:26">
      <c r="V47908" s="288"/>
      <c r="W47908" s="287"/>
      <c r="Z47908" s="289"/>
    </row>
    <row r="47909" spans="22:26">
      <c r="V47909" s="288"/>
      <c r="W47909" s="287"/>
      <c r="Z47909" s="289"/>
    </row>
    <row r="47910" spans="22:26">
      <c r="V47910" s="288"/>
      <c r="W47910" s="287"/>
      <c r="Z47910" s="289"/>
    </row>
    <row r="47911" spans="22:26">
      <c r="V47911" s="288"/>
      <c r="W47911" s="287"/>
      <c r="Z47911" s="289"/>
    </row>
    <row r="47912" spans="22:26">
      <c r="V47912" s="288"/>
      <c r="W47912" s="287"/>
      <c r="Z47912" s="289"/>
    </row>
    <row r="47913" spans="22:26">
      <c r="V47913" s="288"/>
      <c r="W47913" s="287"/>
      <c r="Z47913" s="289"/>
    </row>
    <row r="47914" spans="22:26">
      <c r="V47914" s="288"/>
      <c r="W47914" s="287"/>
      <c r="Z47914" s="289"/>
    </row>
    <row r="47915" spans="22:26">
      <c r="V47915" s="288"/>
      <c r="W47915" s="287"/>
      <c r="Z47915" s="289"/>
    </row>
    <row r="47916" spans="22:26">
      <c r="V47916" s="288"/>
      <c r="W47916" s="287"/>
      <c r="Z47916" s="289"/>
    </row>
    <row r="47917" spans="22:26">
      <c r="V47917" s="288"/>
      <c r="W47917" s="287"/>
      <c r="Z47917" s="289"/>
    </row>
    <row r="47918" spans="22:26">
      <c r="V47918" s="288"/>
      <c r="W47918" s="287"/>
      <c r="Z47918" s="289"/>
    </row>
    <row r="47919" spans="22:26">
      <c r="V47919" s="288"/>
      <c r="W47919" s="287"/>
      <c r="Z47919" s="289"/>
    </row>
    <row r="47920" spans="22:26">
      <c r="V47920" s="288"/>
      <c r="W47920" s="287"/>
      <c r="Z47920" s="289"/>
    </row>
    <row r="47921" spans="22:26">
      <c r="V47921" s="288"/>
      <c r="W47921" s="287"/>
      <c r="Z47921" s="289"/>
    </row>
    <row r="47922" spans="22:26">
      <c r="V47922" s="288"/>
      <c r="W47922" s="287"/>
      <c r="Z47922" s="289"/>
    </row>
    <row r="47923" spans="22:26">
      <c r="V47923" s="288"/>
      <c r="W47923" s="287"/>
      <c r="Z47923" s="289"/>
    </row>
    <row r="47924" spans="22:26">
      <c r="V47924" s="288"/>
      <c r="W47924" s="287"/>
      <c r="Z47924" s="289"/>
    </row>
    <row r="47925" spans="22:26">
      <c r="V47925" s="288"/>
      <c r="W47925" s="287"/>
      <c r="Z47925" s="289"/>
    </row>
    <row r="47926" spans="22:26">
      <c r="V47926" s="288"/>
      <c r="W47926" s="287"/>
      <c r="Z47926" s="289"/>
    </row>
    <row r="47927" spans="22:26">
      <c r="V47927" s="288"/>
      <c r="W47927" s="287"/>
      <c r="Z47927" s="289"/>
    </row>
    <row r="47928" spans="22:26">
      <c r="V47928" s="288"/>
      <c r="W47928" s="287"/>
      <c r="Z47928" s="289"/>
    </row>
    <row r="47929" spans="22:26">
      <c r="V47929" s="288"/>
      <c r="W47929" s="287"/>
      <c r="Z47929" s="289"/>
    </row>
    <row r="47930" spans="22:26">
      <c r="V47930" s="288"/>
      <c r="W47930" s="287"/>
      <c r="Z47930" s="289"/>
    </row>
    <row r="47931" spans="22:26">
      <c r="V47931" s="288"/>
      <c r="W47931" s="287"/>
      <c r="Z47931" s="289"/>
    </row>
    <row r="47932" spans="22:26">
      <c r="V47932" s="288"/>
      <c r="W47932" s="287"/>
      <c r="Z47932" s="289"/>
    </row>
    <row r="47933" spans="22:26">
      <c r="V47933" s="288"/>
      <c r="W47933" s="287"/>
      <c r="Z47933" s="289"/>
    </row>
    <row r="47934" spans="22:26">
      <c r="V47934" s="288"/>
      <c r="W47934" s="287"/>
      <c r="Z47934" s="289"/>
    </row>
    <row r="47935" spans="22:26">
      <c r="V47935" s="288"/>
      <c r="W47935" s="287"/>
      <c r="Z47935" s="289"/>
    </row>
    <row r="47936" spans="22:26">
      <c r="V47936" s="288"/>
      <c r="W47936" s="287"/>
      <c r="Z47936" s="289"/>
    </row>
    <row r="47937" spans="22:26">
      <c r="V47937" s="288"/>
      <c r="W47937" s="287"/>
      <c r="Z47937" s="289"/>
    </row>
    <row r="47938" spans="22:26">
      <c r="V47938" s="288"/>
      <c r="W47938" s="287"/>
      <c r="Z47938" s="289"/>
    </row>
    <row r="47939" spans="22:26">
      <c r="V47939" s="288"/>
      <c r="W47939" s="287"/>
      <c r="Z47939" s="289"/>
    </row>
    <row r="47940" spans="22:26">
      <c r="V47940" s="288"/>
      <c r="W47940" s="287"/>
      <c r="Z47940" s="289"/>
    </row>
    <row r="47941" spans="22:26">
      <c r="V47941" s="288"/>
      <c r="W47941" s="287"/>
      <c r="Z47941" s="289"/>
    </row>
    <row r="47942" spans="22:26">
      <c r="V47942" s="288"/>
      <c r="W47942" s="287"/>
      <c r="Z47942" s="289"/>
    </row>
    <row r="47943" spans="22:26">
      <c r="V47943" s="288"/>
      <c r="W47943" s="287"/>
      <c r="Z47943" s="289"/>
    </row>
    <row r="47944" spans="22:26">
      <c r="V47944" s="288"/>
      <c r="W47944" s="287"/>
      <c r="Z47944" s="289"/>
    </row>
    <row r="47945" spans="22:26">
      <c r="V47945" s="288"/>
      <c r="W47945" s="287"/>
      <c r="Z47945" s="289"/>
    </row>
    <row r="47946" spans="22:26">
      <c r="V47946" s="288"/>
      <c r="W47946" s="287"/>
      <c r="Z47946" s="289"/>
    </row>
    <row r="47947" spans="22:26">
      <c r="V47947" s="288"/>
      <c r="W47947" s="287"/>
      <c r="Z47947" s="289"/>
    </row>
    <row r="47948" spans="22:26">
      <c r="V47948" s="288"/>
      <c r="W47948" s="287"/>
      <c r="Z47948" s="289"/>
    </row>
    <row r="47949" spans="22:26">
      <c r="V47949" s="288"/>
      <c r="W47949" s="287"/>
      <c r="Z47949" s="289"/>
    </row>
    <row r="47950" spans="22:26">
      <c r="V47950" s="288"/>
      <c r="W47950" s="287"/>
      <c r="Z47950" s="289"/>
    </row>
    <row r="47951" spans="22:26">
      <c r="V47951" s="288"/>
      <c r="W47951" s="287"/>
      <c r="Z47951" s="289"/>
    </row>
    <row r="47952" spans="22:26">
      <c r="V47952" s="288"/>
      <c r="W47952" s="287"/>
      <c r="Z47952" s="289"/>
    </row>
    <row r="47953" spans="22:26">
      <c r="V47953" s="288"/>
      <c r="W47953" s="287"/>
      <c r="Z47953" s="289"/>
    </row>
    <row r="47954" spans="22:26">
      <c r="V47954" s="288"/>
      <c r="W47954" s="287"/>
      <c r="Z47954" s="289"/>
    </row>
    <row r="47955" spans="22:26">
      <c r="V47955" s="288"/>
      <c r="W47955" s="287"/>
      <c r="Z47955" s="289"/>
    </row>
    <row r="47956" spans="22:26">
      <c r="V47956" s="288"/>
      <c r="W47956" s="287"/>
      <c r="Z47956" s="289"/>
    </row>
    <row r="47957" spans="22:26">
      <c r="V47957" s="288"/>
      <c r="W47957" s="287"/>
      <c r="Z47957" s="289"/>
    </row>
    <row r="47958" spans="22:26">
      <c r="V47958" s="288"/>
      <c r="W47958" s="287"/>
      <c r="Z47958" s="289"/>
    </row>
    <row r="47959" spans="22:26">
      <c r="V47959" s="288"/>
      <c r="W47959" s="287"/>
      <c r="Z47959" s="289"/>
    </row>
    <row r="47960" spans="22:26">
      <c r="V47960" s="288"/>
      <c r="W47960" s="287"/>
      <c r="Z47960" s="289"/>
    </row>
    <row r="47961" spans="22:26">
      <c r="V47961" s="288"/>
      <c r="W47961" s="287"/>
      <c r="Z47961" s="289"/>
    </row>
    <row r="47962" spans="22:26">
      <c r="V47962" s="288"/>
      <c r="W47962" s="287"/>
      <c r="Z47962" s="289"/>
    </row>
    <row r="47963" spans="22:26">
      <c r="V47963" s="288"/>
      <c r="W47963" s="287"/>
      <c r="Z47963" s="289"/>
    </row>
    <row r="47964" spans="22:26">
      <c r="V47964" s="288"/>
      <c r="W47964" s="287"/>
      <c r="Z47964" s="289"/>
    </row>
    <row r="47965" spans="22:26">
      <c r="V47965" s="288"/>
      <c r="W47965" s="287"/>
      <c r="Z47965" s="289"/>
    </row>
    <row r="47966" spans="22:26">
      <c r="V47966" s="288"/>
      <c r="W47966" s="287"/>
      <c r="Z47966" s="289"/>
    </row>
    <row r="47967" spans="22:26">
      <c r="V47967" s="288"/>
      <c r="W47967" s="287"/>
      <c r="Z47967" s="289"/>
    </row>
    <row r="47968" spans="22:26">
      <c r="V47968" s="288"/>
      <c r="W47968" s="287"/>
      <c r="Z47968" s="289"/>
    </row>
    <row r="47969" spans="22:26">
      <c r="V47969" s="288"/>
      <c r="W47969" s="287"/>
      <c r="Z47969" s="289"/>
    </row>
    <row r="47970" spans="22:26">
      <c r="V47970" s="288"/>
      <c r="W47970" s="287"/>
      <c r="Z47970" s="289"/>
    </row>
    <row r="47971" spans="22:26">
      <c r="V47971" s="288"/>
      <c r="W47971" s="287"/>
      <c r="Z47971" s="289"/>
    </row>
    <row r="47972" spans="22:26">
      <c r="V47972" s="288"/>
      <c r="W47972" s="287"/>
      <c r="Z47972" s="289"/>
    </row>
    <row r="47973" spans="22:26">
      <c r="V47973" s="288"/>
      <c r="W47973" s="287"/>
      <c r="Z47973" s="289"/>
    </row>
    <row r="47974" spans="22:26">
      <c r="V47974" s="288"/>
      <c r="W47974" s="287"/>
      <c r="Z47974" s="289"/>
    </row>
    <row r="47975" spans="22:26">
      <c r="V47975" s="288"/>
      <c r="W47975" s="287"/>
      <c r="Z47975" s="289"/>
    </row>
    <row r="47976" spans="22:26">
      <c r="V47976" s="288"/>
      <c r="W47976" s="287"/>
      <c r="Z47976" s="289"/>
    </row>
    <row r="47977" spans="22:26">
      <c r="V47977" s="288"/>
      <c r="W47977" s="287"/>
      <c r="Z47977" s="289"/>
    </row>
    <row r="47978" spans="22:26">
      <c r="V47978" s="288"/>
      <c r="W47978" s="287"/>
      <c r="Z47978" s="289"/>
    </row>
    <row r="47979" spans="22:26">
      <c r="V47979" s="288"/>
      <c r="W47979" s="287"/>
      <c r="Z47979" s="289"/>
    </row>
    <row r="47980" spans="22:26">
      <c r="V47980" s="288"/>
      <c r="W47980" s="287"/>
      <c r="Z47980" s="289"/>
    </row>
    <row r="47981" spans="22:26">
      <c r="V47981" s="288"/>
      <c r="W47981" s="287"/>
      <c r="Z47981" s="289"/>
    </row>
    <row r="47982" spans="22:26">
      <c r="V47982" s="288"/>
      <c r="W47982" s="287"/>
      <c r="Z47982" s="289"/>
    </row>
    <row r="47983" spans="22:26">
      <c r="V47983" s="288"/>
      <c r="W47983" s="287"/>
      <c r="Z47983" s="289"/>
    </row>
    <row r="47984" spans="22:26">
      <c r="V47984" s="288"/>
      <c r="W47984" s="287"/>
      <c r="Z47984" s="289"/>
    </row>
    <row r="47985" spans="22:26">
      <c r="V47985" s="288"/>
      <c r="W47985" s="287"/>
      <c r="Z47985" s="289"/>
    </row>
    <row r="47986" spans="22:26">
      <c r="V47986" s="288"/>
      <c r="W47986" s="287"/>
      <c r="Z47986" s="289"/>
    </row>
    <row r="47987" spans="22:26">
      <c r="V47987" s="288"/>
      <c r="W47987" s="287"/>
      <c r="Z47987" s="289"/>
    </row>
    <row r="47988" spans="22:26">
      <c r="V47988" s="288"/>
      <c r="W47988" s="287"/>
      <c r="Z47988" s="289"/>
    </row>
    <row r="47989" spans="22:26">
      <c r="V47989" s="288"/>
      <c r="W47989" s="287"/>
      <c r="Z47989" s="289"/>
    </row>
    <row r="47990" spans="22:26">
      <c r="V47990" s="288"/>
      <c r="W47990" s="287"/>
      <c r="Z47990" s="289"/>
    </row>
    <row r="47991" spans="22:26">
      <c r="V47991" s="288"/>
      <c r="W47991" s="287"/>
      <c r="Z47991" s="289"/>
    </row>
    <row r="47992" spans="22:26">
      <c r="V47992" s="288"/>
      <c r="W47992" s="287"/>
      <c r="Z47992" s="289"/>
    </row>
    <row r="47993" spans="22:26">
      <c r="V47993" s="288"/>
      <c r="W47993" s="287"/>
      <c r="Z47993" s="289"/>
    </row>
    <row r="47994" spans="22:26">
      <c r="V47994" s="288"/>
      <c r="W47994" s="287"/>
      <c r="Z47994" s="289"/>
    </row>
    <row r="47995" spans="22:26">
      <c r="V47995" s="288"/>
      <c r="W47995" s="287"/>
      <c r="Z47995" s="289"/>
    </row>
    <row r="47996" spans="22:26">
      <c r="V47996" s="288"/>
      <c r="W47996" s="287"/>
      <c r="Z47996" s="289"/>
    </row>
    <row r="47997" spans="22:26">
      <c r="V47997" s="288"/>
      <c r="W47997" s="287"/>
      <c r="Z47997" s="289"/>
    </row>
    <row r="47998" spans="22:26">
      <c r="V47998" s="288"/>
      <c r="W47998" s="287"/>
      <c r="Z47998" s="289"/>
    </row>
    <row r="47999" spans="22:26">
      <c r="V47999" s="288"/>
      <c r="W47999" s="287"/>
      <c r="Z47999" s="289"/>
    </row>
    <row r="48000" spans="22:26">
      <c r="V48000" s="288"/>
      <c r="W48000" s="287"/>
      <c r="Z48000" s="289"/>
    </row>
    <row r="48001" spans="22:26">
      <c r="V48001" s="288"/>
      <c r="W48001" s="287"/>
      <c r="Z48001" s="289"/>
    </row>
    <row r="48002" spans="22:26">
      <c r="V48002" s="288"/>
      <c r="W48002" s="287"/>
      <c r="Z48002" s="289"/>
    </row>
    <row r="48003" spans="22:26">
      <c r="V48003" s="288"/>
      <c r="W48003" s="287"/>
      <c r="Z48003" s="289"/>
    </row>
    <row r="48004" spans="22:26">
      <c r="V48004" s="288"/>
      <c r="W48004" s="287"/>
      <c r="Z48004" s="289"/>
    </row>
    <row r="48005" spans="22:26">
      <c r="V48005" s="288"/>
      <c r="W48005" s="287"/>
      <c r="Z48005" s="289"/>
    </row>
    <row r="48006" spans="22:26">
      <c r="V48006" s="288"/>
      <c r="W48006" s="287"/>
      <c r="Z48006" s="289"/>
    </row>
    <row r="48007" spans="22:26">
      <c r="V48007" s="288"/>
      <c r="W48007" s="287"/>
      <c r="Z48007" s="289"/>
    </row>
    <row r="48008" spans="22:26">
      <c r="V48008" s="288"/>
      <c r="W48008" s="287"/>
      <c r="Z48008" s="289"/>
    </row>
    <row r="48009" spans="22:26">
      <c r="V48009" s="288"/>
      <c r="W48009" s="287"/>
      <c r="Z48009" s="289"/>
    </row>
    <row r="48010" spans="22:26">
      <c r="V48010" s="288"/>
      <c r="W48010" s="287"/>
      <c r="Z48010" s="289"/>
    </row>
    <row r="48011" spans="22:26">
      <c r="V48011" s="288"/>
      <c r="W48011" s="287"/>
      <c r="Z48011" s="289"/>
    </row>
    <row r="48012" spans="22:26">
      <c r="V48012" s="288"/>
      <c r="W48012" s="287"/>
      <c r="Z48012" s="289"/>
    </row>
    <row r="48013" spans="22:26">
      <c r="V48013" s="288"/>
      <c r="W48013" s="287"/>
      <c r="Z48013" s="289"/>
    </row>
    <row r="48014" spans="22:26">
      <c r="V48014" s="288"/>
      <c r="W48014" s="287"/>
      <c r="Z48014" s="289"/>
    </row>
    <row r="48015" spans="22:26">
      <c r="V48015" s="288"/>
      <c r="W48015" s="287"/>
      <c r="Z48015" s="289"/>
    </row>
    <row r="48016" spans="22:26">
      <c r="V48016" s="288"/>
      <c r="W48016" s="287"/>
      <c r="Z48016" s="289"/>
    </row>
    <row r="48017" spans="22:26">
      <c r="V48017" s="288"/>
      <c r="W48017" s="287"/>
      <c r="Z48017" s="289"/>
    </row>
    <row r="48018" spans="22:26">
      <c r="V48018" s="288"/>
      <c r="W48018" s="287"/>
      <c r="Z48018" s="289"/>
    </row>
    <row r="48019" spans="22:26">
      <c r="V48019" s="288"/>
      <c r="W48019" s="287"/>
      <c r="Z48019" s="289"/>
    </row>
    <row r="48020" spans="22:26">
      <c r="V48020" s="288"/>
      <c r="W48020" s="287"/>
      <c r="Z48020" s="289"/>
    </row>
    <row r="48021" spans="22:26">
      <c r="V48021" s="288"/>
      <c r="W48021" s="287"/>
      <c r="Z48021" s="289"/>
    </row>
    <row r="48022" spans="22:26">
      <c r="V48022" s="288"/>
      <c r="W48022" s="287"/>
      <c r="Z48022" s="289"/>
    </row>
    <row r="48023" spans="22:26">
      <c r="V48023" s="288"/>
      <c r="W48023" s="287"/>
      <c r="Z48023" s="289"/>
    </row>
    <row r="48024" spans="22:26">
      <c r="V48024" s="288"/>
      <c r="W48024" s="287"/>
      <c r="Z48024" s="289"/>
    </row>
    <row r="48025" spans="22:26">
      <c r="V48025" s="288"/>
      <c r="W48025" s="287"/>
      <c r="Z48025" s="289"/>
    </row>
    <row r="48026" spans="22:26">
      <c r="V48026" s="288"/>
      <c r="W48026" s="287"/>
      <c r="Z48026" s="289"/>
    </row>
    <row r="48027" spans="22:26">
      <c r="V48027" s="288"/>
      <c r="W48027" s="287"/>
      <c r="Z48027" s="289"/>
    </row>
    <row r="48028" spans="22:26">
      <c r="V48028" s="288"/>
      <c r="W48028" s="287"/>
      <c r="Z48028" s="289"/>
    </row>
    <row r="48029" spans="22:26">
      <c r="V48029" s="288"/>
      <c r="W48029" s="287"/>
      <c r="Z48029" s="289"/>
    </row>
    <row r="48030" spans="22:26">
      <c r="V48030" s="288"/>
      <c r="W48030" s="287"/>
      <c r="Z48030" s="289"/>
    </row>
    <row r="48031" spans="22:26">
      <c r="V48031" s="288"/>
      <c r="W48031" s="287"/>
      <c r="Z48031" s="289"/>
    </row>
    <row r="48032" spans="22:26">
      <c r="V48032" s="288"/>
      <c r="W48032" s="287"/>
      <c r="Z48032" s="289"/>
    </row>
    <row r="48033" spans="22:26">
      <c r="V48033" s="288"/>
      <c r="W48033" s="287"/>
      <c r="Z48033" s="289"/>
    </row>
    <row r="48034" spans="22:26">
      <c r="V48034" s="288"/>
      <c r="W48034" s="287"/>
      <c r="Z48034" s="289"/>
    </row>
    <row r="48035" spans="22:26">
      <c r="V48035" s="288"/>
      <c r="W48035" s="287"/>
      <c r="Z48035" s="289"/>
    </row>
    <row r="48036" spans="22:26">
      <c r="V48036" s="288"/>
      <c r="W48036" s="287"/>
      <c r="Z48036" s="289"/>
    </row>
    <row r="48037" spans="22:26">
      <c r="V48037" s="288"/>
      <c r="W48037" s="287"/>
      <c r="Z48037" s="289"/>
    </row>
    <row r="48038" spans="22:26">
      <c r="V48038" s="288"/>
      <c r="W48038" s="287"/>
      <c r="Z48038" s="289"/>
    </row>
    <row r="48039" spans="22:26">
      <c r="V48039" s="288"/>
      <c r="W48039" s="287"/>
      <c r="Z48039" s="289"/>
    </row>
    <row r="48040" spans="22:26">
      <c r="V48040" s="288"/>
      <c r="W48040" s="287"/>
      <c r="Z48040" s="289"/>
    </row>
    <row r="48041" spans="22:26">
      <c r="V48041" s="288"/>
      <c r="W48041" s="287"/>
      <c r="Z48041" s="289"/>
    </row>
    <row r="48042" spans="22:26">
      <c r="V48042" s="288"/>
      <c r="W48042" s="287"/>
      <c r="Z48042" s="289"/>
    </row>
    <row r="48043" spans="22:26">
      <c r="V48043" s="288"/>
      <c r="W48043" s="287"/>
      <c r="Z48043" s="289"/>
    </row>
    <row r="48044" spans="22:26">
      <c r="V48044" s="288"/>
      <c r="W48044" s="287"/>
      <c r="Z48044" s="289"/>
    </row>
    <row r="48045" spans="22:26">
      <c r="V48045" s="288"/>
      <c r="W48045" s="287"/>
      <c r="Z48045" s="289"/>
    </row>
    <row r="48046" spans="22:26">
      <c r="V48046" s="288"/>
      <c r="W48046" s="287"/>
      <c r="Z48046" s="289"/>
    </row>
    <row r="48047" spans="22:26">
      <c r="V48047" s="288"/>
      <c r="W48047" s="287"/>
      <c r="Z48047" s="289"/>
    </row>
    <row r="48048" spans="22:26">
      <c r="V48048" s="288"/>
      <c r="W48048" s="287"/>
      <c r="Z48048" s="289"/>
    </row>
    <row r="48049" spans="22:26">
      <c r="V48049" s="288"/>
      <c r="W48049" s="287"/>
      <c r="Z48049" s="289"/>
    </row>
    <row r="48050" spans="22:26">
      <c r="V48050" s="288"/>
      <c r="W48050" s="287"/>
      <c r="Z48050" s="289"/>
    </row>
    <row r="48051" spans="22:26">
      <c r="V48051" s="288"/>
      <c r="W48051" s="287"/>
      <c r="Z48051" s="289"/>
    </row>
    <row r="48052" spans="22:26">
      <c r="V48052" s="288"/>
      <c r="W48052" s="287"/>
      <c r="Z48052" s="289"/>
    </row>
    <row r="48053" spans="22:26">
      <c r="V48053" s="288"/>
      <c r="W48053" s="287"/>
      <c r="Z48053" s="289"/>
    </row>
    <row r="48054" spans="22:26">
      <c r="V48054" s="288"/>
      <c r="W48054" s="287"/>
      <c r="Z48054" s="289"/>
    </row>
    <row r="48055" spans="22:26">
      <c r="V48055" s="288"/>
      <c r="W48055" s="287"/>
      <c r="Z48055" s="289"/>
    </row>
    <row r="48056" spans="22:26">
      <c r="V48056" s="288"/>
      <c r="W48056" s="287"/>
      <c r="Z48056" s="289"/>
    </row>
    <row r="48057" spans="22:26">
      <c r="V48057" s="288"/>
      <c r="W48057" s="287"/>
      <c r="Z48057" s="289"/>
    </row>
    <row r="48058" spans="22:26">
      <c r="V48058" s="288"/>
      <c r="W48058" s="287"/>
      <c r="Z48058" s="289"/>
    </row>
    <row r="48059" spans="22:26">
      <c r="V48059" s="288"/>
      <c r="W48059" s="287"/>
      <c r="Z48059" s="289"/>
    </row>
    <row r="48060" spans="22:26">
      <c r="V48060" s="288"/>
      <c r="W48060" s="287"/>
      <c r="Z48060" s="289"/>
    </row>
    <row r="48061" spans="22:26">
      <c r="V48061" s="288"/>
      <c r="W48061" s="287"/>
      <c r="Z48061" s="289"/>
    </row>
    <row r="48062" spans="22:26">
      <c r="V48062" s="288"/>
      <c r="W48062" s="287"/>
      <c r="Z48062" s="289"/>
    </row>
    <row r="48063" spans="22:26">
      <c r="V48063" s="288"/>
      <c r="W48063" s="287"/>
      <c r="Z48063" s="289"/>
    </row>
    <row r="48064" spans="22:26">
      <c r="V48064" s="288"/>
      <c r="W48064" s="287"/>
      <c r="Z48064" s="289"/>
    </row>
    <row r="48065" spans="22:26">
      <c r="V48065" s="288"/>
      <c r="W48065" s="287"/>
      <c r="Z48065" s="289"/>
    </row>
    <row r="48066" spans="22:26">
      <c r="V48066" s="288"/>
      <c r="W48066" s="287"/>
      <c r="Z48066" s="289"/>
    </row>
    <row r="48067" spans="22:26">
      <c r="V48067" s="288"/>
      <c r="W48067" s="287"/>
      <c r="Z48067" s="289"/>
    </row>
    <row r="48068" spans="22:26">
      <c r="V48068" s="288"/>
      <c r="W48068" s="287"/>
      <c r="Z48068" s="289"/>
    </row>
    <row r="48069" spans="22:26">
      <c r="V48069" s="288"/>
      <c r="W48069" s="287"/>
      <c r="Z48069" s="289"/>
    </row>
    <row r="48070" spans="22:26">
      <c r="V48070" s="288"/>
      <c r="W48070" s="287"/>
      <c r="Z48070" s="289"/>
    </row>
    <row r="48071" spans="22:26">
      <c r="V48071" s="288"/>
      <c r="W48071" s="287"/>
      <c r="Z48071" s="289"/>
    </row>
    <row r="48072" spans="22:26">
      <c r="V48072" s="288"/>
      <c r="W48072" s="287"/>
      <c r="Z48072" s="289"/>
    </row>
    <row r="48073" spans="22:26">
      <c r="V48073" s="288"/>
      <c r="W48073" s="287"/>
      <c r="Z48073" s="289"/>
    </row>
    <row r="48074" spans="22:26">
      <c r="V48074" s="288"/>
      <c r="W48074" s="287"/>
      <c r="Z48074" s="289"/>
    </row>
    <row r="48075" spans="22:26">
      <c r="V48075" s="288"/>
      <c r="W48075" s="287"/>
      <c r="Z48075" s="289"/>
    </row>
    <row r="48076" spans="22:26">
      <c r="V48076" s="288"/>
      <c r="W48076" s="287"/>
      <c r="Z48076" s="289"/>
    </row>
    <row r="48077" spans="22:26">
      <c r="V48077" s="288"/>
      <c r="W48077" s="287"/>
      <c r="Z48077" s="289"/>
    </row>
    <row r="48078" spans="22:26">
      <c r="V48078" s="288"/>
      <c r="W48078" s="287"/>
      <c r="Z48078" s="289"/>
    </row>
    <row r="48079" spans="22:26">
      <c r="V48079" s="288"/>
      <c r="W48079" s="287"/>
      <c r="Z48079" s="289"/>
    </row>
    <row r="48080" spans="22:26">
      <c r="V48080" s="288"/>
      <c r="W48080" s="287"/>
      <c r="Z48080" s="289"/>
    </row>
    <row r="48081" spans="22:26">
      <c r="V48081" s="288"/>
      <c r="W48081" s="287"/>
      <c r="Z48081" s="289"/>
    </row>
    <row r="48082" spans="22:26">
      <c r="V48082" s="288"/>
      <c r="W48082" s="287"/>
      <c r="Z48082" s="289"/>
    </row>
    <row r="48083" spans="22:26">
      <c r="V48083" s="288"/>
      <c r="W48083" s="287"/>
      <c r="Z48083" s="289"/>
    </row>
    <row r="48084" spans="22:26">
      <c r="V48084" s="288"/>
      <c r="W48084" s="287"/>
      <c r="Z48084" s="289"/>
    </row>
    <row r="48085" spans="22:26">
      <c r="V48085" s="288"/>
      <c r="W48085" s="287"/>
      <c r="Z48085" s="289"/>
    </row>
    <row r="48086" spans="22:26">
      <c r="V48086" s="288"/>
      <c r="W48086" s="287"/>
      <c r="Z48086" s="289"/>
    </row>
    <row r="48087" spans="22:26">
      <c r="V48087" s="288"/>
      <c r="W48087" s="287"/>
      <c r="Z48087" s="289"/>
    </row>
    <row r="48088" spans="22:26">
      <c r="V48088" s="288"/>
      <c r="W48088" s="287"/>
      <c r="Z48088" s="289"/>
    </row>
    <row r="48089" spans="22:26">
      <c r="V48089" s="288"/>
      <c r="W48089" s="287"/>
      <c r="Z48089" s="289"/>
    </row>
    <row r="48090" spans="22:26">
      <c r="V48090" s="288"/>
      <c r="W48090" s="287"/>
      <c r="Z48090" s="289"/>
    </row>
    <row r="48091" spans="22:26">
      <c r="V48091" s="288"/>
      <c r="W48091" s="287"/>
      <c r="Z48091" s="289"/>
    </row>
    <row r="48092" spans="22:26">
      <c r="V48092" s="288"/>
      <c r="W48092" s="287"/>
      <c r="Z48092" s="289"/>
    </row>
    <row r="48093" spans="22:26">
      <c r="V48093" s="288"/>
      <c r="W48093" s="287"/>
      <c r="Z48093" s="289"/>
    </row>
    <row r="48094" spans="22:26">
      <c r="V48094" s="288"/>
      <c r="W48094" s="287"/>
      <c r="Z48094" s="289"/>
    </row>
    <row r="48095" spans="22:26">
      <c r="V48095" s="288"/>
      <c r="W48095" s="287"/>
      <c r="Z48095" s="289"/>
    </row>
    <row r="48096" spans="22:26">
      <c r="V48096" s="288"/>
      <c r="W48096" s="287"/>
      <c r="Z48096" s="289"/>
    </row>
    <row r="48097" spans="22:26">
      <c r="V48097" s="288"/>
      <c r="W48097" s="287"/>
      <c r="Z48097" s="289"/>
    </row>
    <row r="48098" spans="22:26">
      <c r="V48098" s="288"/>
      <c r="W48098" s="287"/>
      <c r="Z48098" s="289"/>
    </row>
    <row r="48099" spans="22:26">
      <c r="V48099" s="288"/>
      <c r="W48099" s="287"/>
      <c r="Z48099" s="289"/>
    </row>
    <row r="48100" spans="22:26">
      <c r="V48100" s="288"/>
      <c r="W48100" s="287"/>
      <c r="Z48100" s="289"/>
    </row>
    <row r="48101" spans="22:26">
      <c r="V48101" s="288"/>
      <c r="W48101" s="287"/>
      <c r="Z48101" s="289"/>
    </row>
    <row r="48102" spans="22:26">
      <c r="V48102" s="288"/>
      <c r="W48102" s="287"/>
      <c r="Z48102" s="289"/>
    </row>
    <row r="48103" spans="22:26">
      <c r="V48103" s="288"/>
      <c r="W48103" s="287"/>
      <c r="Z48103" s="289"/>
    </row>
    <row r="48104" spans="22:26">
      <c r="V48104" s="288"/>
      <c r="W48104" s="287"/>
      <c r="Z48104" s="289"/>
    </row>
    <row r="48105" spans="22:26">
      <c r="V48105" s="288"/>
      <c r="W48105" s="287"/>
      <c r="Z48105" s="289"/>
    </row>
    <row r="48106" spans="22:26">
      <c r="V48106" s="288"/>
      <c r="W48106" s="287"/>
      <c r="Z48106" s="289"/>
    </row>
    <row r="48107" spans="22:26">
      <c r="V48107" s="288"/>
      <c r="W48107" s="287"/>
      <c r="Z48107" s="289"/>
    </row>
    <row r="48108" spans="22:26">
      <c r="V48108" s="288"/>
      <c r="W48108" s="287"/>
      <c r="Z48108" s="289"/>
    </row>
    <row r="48109" spans="22:26">
      <c r="V48109" s="288"/>
      <c r="W48109" s="287"/>
      <c r="Z48109" s="289"/>
    </row>
    <row r="48110" spans="22:26">
      <c r="V48110" s="288"/>
      <c r="W48110" s="287"/>
      <c r="Z48110" s="289"/>
    </row>
    <row r="48111" spans="22:26">
      <c r="V48111" s="288"/>
      <c r="W48111" s="287"/>
      <c r="Z48111" s="289"/>
    </row>
    <row r="48112" spans="22:26">
      <c r="V48112" s="288"/>
      <c r="W48112" s="287"/>
      <c r="Z48112" s="289"/>
    </row>
    <row r="48113" spans="22:26">
      <c r="V48113" s="288"/>
      <c r="W48113" s="287"/>
      <c r="Z48113" s="289"/>
    </row>
    <row r="48114" spans="22:26">
      <c r="V48114" s="288"/>
      <c r="W48114" s="287"/>
      <c r="Z48114" s="289"/>
    </row>
    <row r="48115" spans="22:26">
      <c r="V48115" s="288"/>
      <c r="W48115" s="287"/>
      <c r="Z48115" s="289"/>
    </row>
    <row r="48116" spans="22:26">
      <c r="V48116" s="288"/>
      <c r="W48116" s="287"/>
      <c r="Z48116" s="289"/>
    </row>
    <row r="48117" spans="22:26">
      <c r="V48117" s="288"/>
      <c r="W48117" s="287"/>
      <c r="Z48117" s="289"/>
    </row>
    <row r="48118" spans="22:26">
      <c r="V48118" s="288"/>
      <c r="W48118" s="287"/>
      <c r="Z48118" s="289"/>
    </row>
    <row r="48119" spans="22:26">
      <c r="V48119" s="288"/>
      <c r="W48119" s="287"/>
      <c r="Z48119" s="289"/>
    </row>
    <row r="48120" spans="22:26">
      <c r="V48120" s="288"/>
      <c r="W48120" s="287"/>
      <c r="Z48120" s="289"/>
    </row>
    <row r="48121" spans="22:26">
      <c r="V48121" s="288"/>
      <c r="W48121" s="287"/>
      <c r="Z48121" s="289"/>
    </row>
    <row r="48122" spans="22:26">
      <c r="V48122" s="288"/>
      <c r="W48122" s="287"/>
      <c r="Z48122" s="289"/>
    </row>
    <row r="48123" spans="22:26">
      <c r="V48123" s="288"/>
      <c r="W48123" s="287"/>
      <c r="Z48123" s="289"/>
    </row>
    <row r="48124" spans="22:26">
      <c r="V48124" s="288"/>
      <c r="W48124" s="287"/>
      <c r="Z48124" s="289"/>
    </row>
    <row r="48125" spans="22:26">
      <c r="V48125" s="288"/>
      <c r="W48125" s="287"/>
      <c r="Z48125" s="289"/>
    </row>
    <row r="48126" spans="22:26">
      <c r="V48126" s="288"/>
      <c r="W48126" s="287"/>
      <c r="Z48126" s="289"/>
    </row>
    <row r="48127" spans="22:26">
      <c r="V48127" s="288"/>
      <c r="W48127" s="287"/>
      <c r="Z48127" s="289"/>
    </row>
    <row r="48128" spans="22:26">
      <c r="V48128" s="288"/>
      <c r="W48128" s="287"/>
      <c r="Z48128" s="289"/>
    </row>
    <row r="48129" spans="22:26">
      <c r="V48129" s="288"/>
      <c r="W48129" s="287"/>
      <c r="Z48129" s="289"/>
    </row>
    <row r="48130" spans="22:26">
      <c r="V48130" s="288"/>
      <c r="W48130" s="287"/>
      <c r="Z48130" s="289"/>
    </row>
    <row r="48131" spans="22:26">
      <c r="V48131" s="288"/>
      <c r="W48131" s="287"/>
      <c r="Z48131" s="289"/>
    </row>
    <row r="48132" spans="22:26">
      <c r="V48132" s="288"/>
      <c r="W48132" s="287"/>
      <c r="Z48132" s="289"/>
    </row>
    <row r="48133" spans="22:26">
      <c r="V48133" s="288"/>
      <c r="W48133" s="287"/>
      <c r="Z48133" s="289"/>
    </row>
    <row r="48134" spans="22:26">
      <c r="V48134" s="288"/>
      <c r="W48134" s="287"/>
      <c r="Z48134" s="289"/>
    </row>
    <row r="48135" spans="22:26">
      <c r="V48135" s="288"/>
      <c r="W48135" s="287"/>
      <c r="Z48135" s="289"/>
    </row>
    <row r="48136" spans="22:26">
      <c r="V48136" s="288"/>
      <c r="W48136" s="287"/>
      <c r="Z48136" s="289"/>
    </row>
    <row r="48137" spans="22:26">
      <c r="V48137" s="288"/>
      <c r="W48137" s="287"/>
      <c r="Z48137" s="289"/>
    </row>
    <row r="48138" spans="22:26">
      <c r="V48138" s="288"/>
      <c r="W48138" s="287"/>
      <c r="Z48138" s="289"/>
    </row>
    <row r="48139" spans="22:26">
      <c r="V48139" s="288"/>
      <c r="W48139" s="287"/>
      <c r="Z48139" s="289"/>
    </row>
    <row r="48140" spans="22:26">
      <c r="V48140" s="288"/>
      <c r="W48140" s="287"/>
      <c r="Z48140" s="289"/>
    </row>
    <row r="48141" spans="22:26">
      <c r="V48141" s="288"/>
      <c r="W48141" s="287"/>
      <c r="Z48141" s="289"/>
    </row>
    <row r="48142" spans="22:26">
      <c r="V48142" s="288"/>
      <c r="W48142" s="287"/>
      <c r="Z48142" s="289"/>
    </row>
    <row r="48143" spans="22:26">
      <c r="V48143" s="288"/>
      <c r="W48143" s="287"/>
      <c r="Z48143" s="289"/>
    </row>
    <row r="48144" spans="22:26">
      <c r="V48144" s="288"/>
      <c r="W48144" s="287"/>
      <c r="Z48144" s="289"/>
    </row>
    <row r="48145" spans="22:26">
      <c r="V48145" s="288"/>
      <c r="W48145" s="287"/>
      <c r="Z48145" s="289"/>
    </row>
    <row r="48146" spans="22:26">
      <c r="V48146" s="288"/>
      <c r="W48146" s="287"/>
      <c r="Z48146" s="289"/>
    </row>
    <row r="48147" spans="22:26">
      <c r="V48147" s="288"/>
      <c r="W48147" s="287"/>
      <c r="Z48147" s="289"/>
    </row>
    <row r="48148" spans="22:26">
      <c r="V48148" s="288"/>
      <c r="W48148" s="287"/>
      <c r="Z48148" s="289"/>
    </row>
    <row r="48149" spans="22:26">
      <c r="V48149" s="288"/>
      <c r="W48149" s="287"/>
      <c r="Z48149" s="289"/>
    </row>
    <row r="48150" spans="22:26">
      <c r="V48150" s="288"/>
      <c r="W48150" s="287"/>
      <c r="Z48150" s="289"/>
    </row>
    <row r="48151" spans="22:26">
      <c r="V48151" s="288"/>
      <c r="W48151" s="287"/>
      <c r="Z48151" s="289"/>
    </row>
    <row r="48152" spans="22:26">
      <c r="V48152" s="288"/>
      <c r="W48152" s="287"/>
      <c r="Z48152" s="289"/>
    </row>
    <row r="48153" spans="22:26">
      <c r="V48153" s="288"/>
      <c r="W48153" s="287"/>
      <c r="Z48153" s="289"/>
    </row>
    <row r="48154" spans="22:26">
      <c r="V48154" s="288"/>
      <c r="W48154" s="287"/>
      <c r="Z48154" s="289"/>
    </row>
    <row r="48155" spans="22:26">
      <c r="V48155" s="288"/>
      <c r="W48155" s="287"/>
      <c r="Z48155" s="289"/>
    </row>
    <row r="48156" spans="22:26">
      <c r="V48156" s="288"/>
      <c r="W48156" s="287"/>
      <c r="Z48156" s="289"/>
    </row>
    <row r="48157" spans="22:26">
      <c r="V48157" s="288"/>
      <c r="W48157" s="287"/>
      <c r="Z48157" s="289"/>
    </row>
    <row r="48158" spans="22:26">
      <c r="V48158" s="288"/>
      <c r="W48158" s="287"/>
      <c r="Z48158" s="289"/>
    </row>
    <row r="48159" spans="22:26">
      <c r="V48159" s="288"/>
      <c r="W48159" s="287"/>
      <c r="Z48159" s="289"/>
    </row>
    <row r="48160" spans="22:26">
      <c r="V48160" s="288"/>
      <c r="W48160" s="287"/>
      <c r="Z48160" s="289"/>
    </row>
    <row r="48161" spans="22:26">
      <c r="V48161" s="288"/>
      <c r="W48161" s="287"/>
      <c r="Z48161" s="289"/>
    </row>
    <row r="48162" spans="22:26">
      <c r="V48162" s="288"/>
      <c r="W48162" s="287"/>
      <c r="Z48162" s="289"/>
    </row>
    <row r="48163" spans="22:26">
      <c r="V48163" s="288"/>
      <c r="W48163" s="287"/>
      <c r="Z48163" s="289"/>
    </row>
    <row r="48164" spans="22:26">
      <c r="V48164" s="288"/>
      <c r="W48164" s="287"/>
      <c r="Z48164" s="289"/>
    </row>
    <row r="48165" spans="22:26">
      <c r="V48165" s="288"/>
      <c r="W48165" s="287"/>
      <c r="Z48165" s="289"/>
    </row>
    <row r="48166" spans="22:26">
      <c r="V48166" s="288"/>
      <c r="W48166" s="287"/>
      <c r="Z48166" s="289"/>
    </row>
    <row r="48167" spans="22:26">
      <c r="V48167" s="288"/>
      <c r="W48167" s="287"/>
      <c r="Z48167" s="289"/>
    </row>
    <row r="48168" spans="22:26">
      <c r="V48168" s="288"/>
      <c r="W48168" s="287"/>
      <c r="Z48168" s="289"/>
    </row>
    <row r="48169" spans="22:26">
      <c r="V48169" s="288"/>
      <c r="W48169" s="287"/>
      <c r="Z48169" s="289"/>
    </row>
    <row r="48170" spans="22:26">
      <c r="V48170" s="288"/>
      <c r="W48170" s="287"/>
      <c r="Z48170" s="289"/>
    </row>
    <row r="48171" spans="22:26">
      <c r="V48171" s="288"/>
      <c r="W48171" s="287"/>
      <c r="Z48171" s="289"/>
    </row>
    <row r="48172" spans="22:26">
      <c r="V48172" s="288"/>
      <c r="W48172" s="287"/>
      <c r="Z48172" s="289"/>
    </row>
    <row r="48173" spans="22:26">
      <c r="V48173" s="288"/>
      <c r="W48173" s="287"/>
      <c r="Z48173" s="289"/>
    </row>
    <row r="48174" spans="22:26">
      <c r="V48174" s="288"/>
      <c r="W48174" s="287"/>
      <c r="Z48174" s="289"/>
    </row>
    <row r="48175" spans="22:26">
      <c r="V48175" s="288"/>
      <c r="W48175" s="287"/>
      <c r="Z48175" s="289"/>
    </row>
    <row r="48176" spans="22:26">
      <c r="V48176" s="288"/>
      <c r="W48176" s="287"/>
      <c r="Z48176" s="289"/>
    </row>
    <row r="48177" spans="22:26">
      <c r="V48177" s="288"/>
      <c r="W48177" s="287"/>
      <c r="Z48177" s="289"/>
    </row>
    <row r="48178" spans="22:26">
      <c r="V48178" s="288"/>
      <c r="W48178" s="287"/>
      <c r="Z48178" s="289"/>
    </row>
    <row r="48179" spans="22:26">
      <c r="V48179" s="288"/>
      <c r="W48179" s="287"/>
      <c r="Z48179" s="289"/>
    </row>
    <row r="48180" spans="22:26">
      <c r="V48180" s="288"/>
      <c r="W48180" s="287"/>
      <c r="Z48180" s="289"/>
    </row>
    <row r="48181" spans="22:26">
      <c r="V48181" s="288"/>
      <c r="W48181" s="287"/>
      <c r="Z48181" s="289"/>
    </row>
    <row r="48182" spans="22:26">
      <c r="V48182" s="288"/>
      <c r="W48182" s="287"/>
      <c r="Z48182" s="289"/>
    </row>
    <row r="48183" spans="22:26">
      <c r="V48183" s="288"/>
      <c r="W48183" s="287"/>
      <c r="Z48183" s="289"/>
    </row>
    <row r="48184" spans="22:26">
      <c r="V48184" s="288"/>
      <c r="W48184" s="287"/>
      <c r="Z48184" s="289"/>
    </row>
    <row r="48185" spans="22:26">
      <c r="V48185" s="288"/>
      <c r="W48185" s="287"/>
      <c r="Z48185" s="289"/>
    </row>
    <row r="48186" spans="22:26">
      <c r="V48186" s="288"/>
      <c r="W48186" s="287"/>
      <c r="Z48186" s="289"/>
    </row>
    <row r="48187" spans="22:26">
      <c r="V48187" s="288"/>
      <c r="W48187" s="287"/>
      <c r="Z48187" s="289"/>
    </row>
    <row r="48188" spans="22:26">
      <c r="V48188" s="288"/>
      <c r="W48188" s="287"/>
      <c r="Z48188" s="289"/>
    </row>
    <row r="48189" spans="22:26">
      <c r="V48189" s="288"/>
      <c r="W48189" s="287"/>
      <c r="Z48189" s="289"/>
    </row>
    <row r="48190" spans="22:26">
      <c r="V48190" s="288"/>
      <c r="W48190" s="287"/>
      <c r="Z48190" s="289"/>
    </row>
    <row r="48191" spans="22:26">
      <c r="V48191" s="288"/>
      <c r="W48191" s="287"/>
      <c r="Z48191" s="289"/>
    </row>
    <row r="48192" spans="22:26">
      <c r="V48192" s="288"/>
      <c r="W48192" s="287"/>
      <c r="Z48192" s="289"/>
    </row>
    <row r="48193" spans="22:26">
      <c r="V48193" s="288"/>
      <c r="W48193" s="287"/>
      <c r="Z48193" s="289"/>
    </row>
    <row r="48194" spans="22:26">
      <c r="V48194" s="288"/>
      <c r="W48194" s="287"/>
      <c r="Z48194" s="289"/>
    </row>
    <row r="48195" spans="22:26">
      <c r="V48195" s="288"/>
      <c r="W48195" s="287"/>
      <c r="Z48195" s="289"/>
    </row>
    <row r="48196" spans="22:26">
      <c r="V48196" s="288"/>
      <c r="W48196" s="287"/>
      <c r="Z48196" s="289"/>
    </row>
    <row r="48197" spans="22:26">
      <c r="V48197" s="288"/>
      <c r="W48197" s="287"/>
      <c r="Z48197" s="289"/>
    </row>
    <row r="48198" spans="22:26">
      <c r="V48198" s="288"/>
      <c r="W48198" s="287"/>
      <c r="Z48198" s="289"/>
    </row>
    <row r="48199" spans="22:26">
      <c r="V48199" s="288"/>
      <c r="W48199" s="287"/>
      <c r="Z48199" s="289"/>
    </row>
    <row r="48200" spans="22:26">
      <c r="V48200" s="288"/>
      <c r="W48200" s="287"/>
      <c r="Z48200" s="289"/>
    </row>
    <row r="48201" spans="22:26">
      <c r="V48201" s="288"/>
      <c r="W48201" s="287"/>
      <c r="Z48201" s="289"/>
    </row>
    <row r="48202" spans="22:26">
      <c r="V48202" s="288"/>
      <c r="W48202" s="287"/>
      <c r="Z48202" s="289"/>
    </row>
    <row r="48203" spans="22:26">
      <c r="V48203" s="288"/>
      <c r="W48203" s="287"/>
      <c r="Z48203" s="289"/>
    </row>
    <row r="48204" spans="22:26">
      <c r="V48204" s="288"/>
      <c r="W48204" s="287"/>
      <c r="Z48204" s="289"/>
    </row>
    <row r="48205" spans="22:26">
      <c r="V48205" s="288"/>
      <c r="W48205" s="287"/>
      <c r="Z48205" s="289"/>
    </row>
    <row r="48206" spans="22:26">
      <c r="V48206" s="288"/>
      <c r="W48206" s="287"/>
      <c r="Z48206" s="289"/>
    </row>
    <row r="48207" spans="22:26">
      <c r="V48207" s="288"/>
      <c r="W48207" s="287"/>
      <c r="Z48207" s="289"/>
    </row>
    <row r="48208" spans="22:26">
      <c r="V48208" s="288"/>
      <c r="W48208" s="287"/>
      <c r="Z48208" s="289"/>
    </row>
    <row r="48209" spans="22:26">
      <c r="V48209" s="288"/>
      <c r="W48209" s="287"/>
      <c r="Z48209" s="289"/>
    </row>
    <row r="48210" spans="22:26">
      <c r="V48210" s="288"/>
      <c r="W48210" s="287"/>
      <c r="Z48210" s="289"/>
    </row>
    <row r="48211" spans="22:26">
      <c r="V48211" s="288"/>
      <c r="W48211" s="287"/>
      <c r="Z48211" s="289"/>
    </row>
    <row r="48212" spans="22:26">
      <c r="V48212" s="288"/>
      <c r="W48212" s="287"/>
      <c r="Z48212" s="289"/>
    </row>
    <row r="48213" spans="22:26">
      <c r="V48213" s="288"/>
      <c r="W48213" s="287"/>
      <c r="Z48213" s="289"/>
    </row>
    <row r="48214" spans="22:26">
      <c r="V48214" s="288"/>
      <c r="W48214" s="287"/>
      <c r="Z48214" s="289"/>
    </row>
    <row r="48215" spans="22:26">
      <c r="V48215" s="288"/>
      <c r="W48215" s="287"/>
      <c r="Z48215" s="289"/>
    </row>
    <row r="48216" spans="22:26">
      <c r="V48216" s="288"/>
      <c r="W48216" s="287"/>
      <c r="Z48216" s="289"/>
    </row>
    <row r="48217" spans="22:26">
      <c r="V48217" s="288"/>
      <c r="W48217" s="287"/>
      <c r="Z48217" s="289"/>
    </row>
    <row r="48218" spans="22:26">
      <c r="V48218" s="288"/>
      <c r="W48218" s="287"/>
      <c r="Z48218" s="289"/>
    </row>
    <row r="48219" spans="22:26">
      <c r="V48219" s="288"/>
      <c r="W48219" s="287"/>
      <c r="Z48219" s="289"/>
    </row>
    <row r="48220" spans="22:26">
      <c r="V48220" s="288"/>
      <c r="W48220" s="287"/>
      <c r="Z48220" s="289"/>
    </row>
    <row r="48221" spans="22:26">
      <c r="V48221" s="288"/>
      <c r="W48221" s="287"/>
      <c r="Z48221" s="289"/>
    </row>
    <row r="48222" spans="22:26">
      <c r="V48222" s="288"/>
      <c r="W48222" s="287"/>
      <c r="Z48222" s="289"/>
    </row>
    <row r="48223" spans="22:26">
      <c r="V48223" s="288"/>
      <c r="W48223" s="287"/>
      <c r="Z48223" s="289"/>
    </row>
    <row r="48224" spans="22:26">
      <c r="V48224" s="288"/>
      <c r="W48224" s="287"/>
      <c r="Z48224" s="289"/>
    </row>
    <row r="48225" spans="22:26">
      <c r="V48225" s="288"/>
      <c r="W48225" s="287"/>
      <c r="Z48225" s="289"/>
    </row>
    <row r="48226" spans="22:26">
      <c r="V48226" s="288"/>
      <c r="W48226" s="287"/>
      <c r="Z48226" s="289"/>
    </row>
    <row r="48227" spans="22:26">
      <c r="V48227" s="288"/>
      <c r="W48227" s="287"/>
      <c r="Z48227" s="289"/>
    </row>
    <row r="48228" spans="22:26">
      <c r="V48228" s="288"/>
      <c r="W48228" s="287"/>
      <c r="Z48228" s="289"/>
    </row>
    <row r="48229" spans="22:26">
      <c r="V48229" s="288"/>
      <c r="W48229" s="287"/>
      <c r="Z48229" s="289"/>
    </row>
    <row r="48230" spans="22:26">
      <c r="V48230" s="288"/>
      <c r="W48230" s="287"/>
      <c r="Z48230" s="289"/>
    </row>
    <row r="48231" spans="22:26">
      <c r="V48231" s="288"/>
      <c r="W48231" s="287"/>
      <c r="Z48231" s="289"/>
    </row>
    <row r="48232" spans="22:26">
      <c r="V48232" s="288"/>
      <c r="W48232" s="287"/>
      <c r="Z48232" s="289"/>
    </row>
    <row r="48233" spans="22:26">
      <c r="V48233" s="288"/>
      <c r="W48233" s="287"/>
      <c r="Z48233" s="289"/>
    </row>
    <row r="48234" spans="22:26">
      <c r="V48234" s="288"/>
      <c r="W48234" s="287"/>
      <c r="Z48234" s="289"/>
    </row>
    <row r="48235" spans="22:26">
      <c r="V48235" s="288"/>
      <c r="W48235" s="287"/>
      <c r="Z48235" s="289"/>
    </row>
    <row r="48236" spans="22:26">
      <c r="V48236" s="288"/>
      <c r="W48236" s="287"/>
      <c r="Z48236" s="289"/>
    </row>
    <row r="48237" spans="22:26">
      <c r="V48237" s="288"/>
      <c r="W48237" s="287"/>
      <c r="Z48237" s="289"/>
    </row>
    <row r="48238" spans="22:26">
      <c r="V48238" s="288"/>
      <c r="W48238" s="287"/>
      <c r="Z48238" s="289"/>
    </row>
    <row r="48239" spans="22:26">
      <c r="V48239" s="288"/>
      <c r="W48239" s="287"/>
      <c r="Z48239" s="289"/>
    </row>
    <row r="48240" spans="22:26">
      <c r="V48240" s="288"/>
      <c r="W48240" s="287"/>
      <c r="Z48240" s="289"/>
    </row>
    <row r="48241" spans="22:26">
      <c r="V48241" s="288"/>
      <c r="W48241" s="287"/>
      <c r="Z48241" s="289"/>
    </row>
    <row r="48242" spans="22:26">
      <c r="V48242" s="288"/>
      <c r="W48242" s="287"/>
      <c r="Z48242" s="289"/>
    </row>
    <row r="48243" spans="22:26">
      <c r="V48243" s="288"/>
      <c r="W48243" s="287"/>
      <c r="Z48243" s="289"/>
    </row>
    <row r="48244" spans="22:26">
      <c r="V48244" s="288"/>
      <c r="W48244" s="287"/>
      <c r="Z48244" s="289"/>
    </row>
    <row r="48245" spans="22:26">
      <c r="V48245" s="288"/>
      <c r="W48245" s="287"/>
      <c r="Z48245" s="289"/>
    </row>
    <row r="48246" spans="22:26">
      <c r="V48246" s="288"/>
      <c r="W48246" s="287"/>
      <c r="Z48246" s="289"/>
    </row>
    <row r="48247" spans="22:26">
      <c r="V48247" s="288"/>
      <c r="W48247" s="287"/>
      <c r="Z48247" s="289"/>
    </row>
    <row r="48248" spans="22:26">
      <c r="V48248" s="288"/>
      <c r="W48248" s="287"/>
      <c r="Z48248" s="289"/>
    </row>
    <row r="48249" spans="22:26">
      <c r="V48249" s="288"/>
      <c r="W48249" s="287"/>
      <c r="Z48249" s="289"/>
    </row>
    <row r="48250" spans="22:26">
      <c r="V48250" s="288"/>
      <c r="W48250" s="287"/>
      <c r="Z48250" s="289"/>
    </row>
    <row r="48251" spans="22:26">
      <c r="V48251" s="288"/>
      <c r="W48251" s="287"/>
      <c r="Z48251" s="289"/>
    </row>
    <row r="48252" spans="22:26">
      <c r="V48252" s="288"/>
      <c r="W48252" s="287"/>
      <c r="Z48252" s="289"/>
    </row>
    <row r="48253" spans="22:26">
      <c r="V48253" s="288"/>
      <c r="W48253" s="287"/>
      <c r="Z48253" s="289"/>
    </row>
    <row r="48254" spans="22:26">
      <c r="V48254" s="288"/>
      <c r="W48254" s="287"/>
      <c r="Z48254" s="289"/>
    </row>
    <row r="48255" spans="22:26">
      <c r="V48255" s="288"/>
      <c r="W48255" s="287"/>
      <c r="Z48255" s="289"/>
    </row>
    <row r="48256" spans="22:26">
      <c r="V48256" s="288"/>
      <c r="W48256" s="287"/>
      <c r="Z48256" s="289"/>
    </row>
    <row r="48257" spans="22:26">
      <c r="V48257" s="288"/>
      <c r="W48257" s="287"/>
      <c r="Z48257" s="289"/>
    </row>
    <row r="48258" spans="22:26">
      <c r="V48258" s="288"/>
      <c r="W48258" s="287"/>
      <c r="Z48258" s="289"/>
    </row>
    <row r="48259" spans="22:26">
      <c r="V48259" s="288"/>
      <c r="W48259" s="287"/>
      <c r="Z48259" s="289"/>
    </row>
    <row r="48260" spans="22:26">
      <c r="V48260" s="288"/>
      <c r="W48260" s="287"/>
      <c r="Z48260" s="289"/>
    </row>
    <row r="48261" spans="22:26">
      <c r="V48261" s="288"/>
      <c r="W48261" s="287"/>
      <c r="Z48261" s="289"/>
    </row>
    <row r="48262" spans="22:26">
      <c r="V48262" s="288"/>
      <c r="W48262" s="287"/>
      <c r="Z48262" s="289"/>
    </row>
    <row r="48263" spans="22:26">
      <c r="V48263" s="288"/>
      <c r="W48263" s="287"/>
      <c r="Z48263" s="289"/>
    </row>
    <row r="48264" spans="22:26">
      <c r="V48264" s="288"/>
      <c r="W48264" s="287"/>
      <c r="Z48264" s="289"/>
    </row>
    <row r="48265" spans="22:26">
      <c r="V48265" s="288"/>
      <c r="W48265" s="287"/>
      <c r="Z48265" s="289"/>
    </row>
    <row r="48266" spans="22:26">
      <c r="V48266" s="288"/>
      <c r="W48266" s="287"/>
      <c r="Z48266" s="289"/>
    </row>
    <row r="48267" spans="22:26">
      <c r="V48267" s="288"/>
      <c r="W48267" s="287"/>
      <c r="Z48267" s="289"/>
    </row>
    <row r="48268" spans="22:26">
      <c r="V48268" s="288"/>
      <c r="W48268" s="287"/>
      <c r="Z48268" s="289"/>
    </row>
    <row r="48269" spans="22:26">
      <c r="V48269" s="288"/>
      <c r="W48269" s="287"/>
      <c r="Z48269" s="289"/>
    </row>
    <row r="48270" spans="22:26">
      <c r="V48270" s="288"/>
      <c r="W48270" s="287"/>
      <c r="Z48270" s="289"/>
    </row>
    <row r="48271" spans="22:26">
      <c r="V48271" s="288"/>
      <c r="W48271" s="287"/>
      <c r="Z48271" s="289"/>
    </row>
    <row r="48272" spans="22:26">
      <c r="V48272" s="288"/>
      <c r="W48272" s="287"/>
      <c r="Z48272" s="289"/>
    </row>
    <row r="48273" spans="22:26">
      <c r="V48273" s="288"/>
      <c r="W48273" s="287"/>
      <c r="Z48273" s="289"/>
    </row>
    <row r="48274" spans="22:26">
      <c r="V48274" s="288"/>
      <c r="W48274" s="287"/>
      <c r="Z48274" s="289"/>
    </row>
    <row r="48275" spans="22:26">
      <c r="V48275" s="288"/>
      <c r="W48275" s="287"/>
      <c r="Z48275" s="289"/>
    </row>
    <row r="48276" spans="22:26">
      <c r="V48276" s="288"/>
      <c r="W48276" s="287"/>
      <c r="Z48276" s="289"/>
    </row>
    <row r="48277" spans="22:26">
      <c r="V48277" s="288"/>
      <c r="W48277" s="287"/>
      <c r="Z48277" s="289"/>
    </row>
    <row r="48278" spans="22:26">
      <c r="V48278" s="288"/>
      <c r="W48278" s="287"/>
      <c r="Z48278" s="289"/>
    </row>
    <row r="48279" spans="22:26">
      <c r="V48279" s="288"/>
      <c r="W48279" s="287"/>
      <c r="Z48279" s="289"/>
    </row>
    <row r="48280" spans="22:26">
      <c r="V48280" s="288"/>
      <c r="W48280" s="287"/>
      <c r="Z48280" s="289"/>
    </row>
    <row r="48281" spans="22:26">
      <c r="V48281" s="288"/>
      <c r="W48281" s="287"/>
      <c r="Z48281" s="289"/>
    </row>
    <row r="48282" spans="22:26">
      <c r="V48282" s="288"/>
      <c r="W48282" s="287"/>
      <c r="Z48282" s="289"/>
    </row>
    <row r="48283" spans="22:26">
      <c r="V48283" s="288"/>
      <c r="W48283" s="287"/>
      <c r="Z48283" s="289"/>
    </row>
    <row r="48284" spans="22:26">
      <c r="V48284" s="288"/>
      <c r="W48284" s="287"/>
      <c r="Z48284" s="289"/>
    </row>
    <row r="48285" spans="22:26">
      <c r="V48285" s="288"/>
      <c r="W48285" s="287"/>
      <c r="Z48285" s="289"/>
    </row>
    <row r="48286" spans="22:26">
      <c r="V48286" s="288"/>
      <c r="W48286" s="287"/>
      <c r="Z48286" s="289"/>
    </row>
    <row r="48287" spans="22:26">
      <c r="V48287" s="288"/>
      <c r="W48287" s="287"/>
      <c r="Z48287" s="289"/>
    </row>
    <row r="48288" spans="22:26">
      <c r="V48288" s="288"/>
      <c r="W48288" s="287"/>
      <c r="Z48288" s="289"/>
    </row>
    <row r="48289" spans="22:26">
      <c r="V48289" s="288"/>
      <c r="W48289" s="287"/>
      <c r="Z48289" s="289"/>
    </row>
    <row r="48290" spans="22:26">
      <c r="V48290" s="288"/>
      <c r="W48290" s="287"/>
      <c r="Z48290" s="289"/>
    </row>
    <row r="48291" spans="22:26">
      <c r="V48291" s="288"/>
      <c r="W48291" s="287"/>
      <c r="Z48291" s="289"/>
    </row>
    <row r="48292" spans="22:26">
      <c r="V48292" s="288"/>
      <c r="W48292" s="287"/>
      <c r="Z48292" s="289"/>
    </row>
    <row r="48293" spans="22:26">
      <c r="V48293" s="288"/>
      <c r="W48293" s="287"/>
      <c r="Z48293" s="289"/>
    </row>
    <row r="48294" spans="22:26">
      <c r="V48294" s="288"/>
      <c r="W48294" s="287"/>
      <c r="Z48294" s="289"/>
    </row>
    <row r="48295" spans="22:26">
      <c r="V48295" s="288"/>
      <c r="W48295" s="287"/>
      <c r="Z48295" s="289"/>
    </row>
    <row r="48296" spans="22:26">
      <c r="V48296" s="288"/>
      <c r="W48296" s="287"/>
      <c r="Z48296" s="289"/>
    </row>
    <row r="48297" spans="22:26">
      <c r="V48297" s="288"/>
      <c r="W48297" s="287"/>
      <c r="Z48297" s="289"/>
    </row>
    <row r="48298" spans="22:26">
      <c r="V48298" s="288"/>
      <c r="W48298" s="287"/>
      <c r="Z48298" s="289"/>
    </row>
    <row r="48299" spans="22:26">
      <c r="V48299" s="288"/>
      <c r="W48299" s="287"/>
      <c r="Z48299" s="289"/>
    </row>
    <row r="48300" spans="22:26">
      <c r="V48300" s="288"/>
      <c r="W48300" s="287"/>
      <c r="Z48300" s="289"/>
    </row>
    <row r="48301" spans="22:26">
      <c r="V48301" s="288"/>
      <c r="W48301" s="287"/>
      <c r="Z48301" s="289"/>
    </row>
    <row r="48302" spans="22:26">
      <c r="V48302" s="288"/>
      <c r="W48302" s="287"/>
      <c r="Z48302" s="289"/>
    </row>
    <row r="48303" spans="22:26">
      <c r="V48303" s="288"/>
      <c r="W48303" s="287"/>
      <c r="Z48303" s="289"/>
    </row>
    <row r="48304" spans="22:26">
      <c r="V48304" s="288"/>
      <c r="W48304" s="287"/>
      <c r="Z48304" s="289"/>
    </row>
    <row r="48305" spans="22:26">
      <c r="V48305" s="288"/>
      <c r="W48305" s="287"/>
      <c r="Z48305" s="289"/>
    </row>
    <row r="48306" spans="22:26">
      <c r="V48306" s="288"/>
      <c r="W48306" s="287"/>
      <c r="Z48306" s="289"/>
    </row>
    <row r="48307" spans="22:26">
      <c r="V48307" s="288"/>
      <c r="W48307" s="287"/>
      <c r="Z48307" s="289"/>
    </row>
    <row r="48308" spans="22:26">
      <c r="V48308" s="288"/>
      <c r="W48308" s="287"/>
      <c r="Z48308" s="289"/>
    </row>
    <row r="48309" spans="22:26">
      <c r="V48309" s="288"/>
      <c r="W48309" s="287"/>
      <c r="Z48309" s="289"/>
    </row>
    <row r="48310" spans="22:26">
      <c r="V48310" s="288"/>
      <c r="W48310" s="287"/>
      <c r="Z48310" s="289"/>
    </row>
    <row r="48311" spans="22:26">
      <c r="V48311" s="288"/>
      <c r="W48311" s="287"/>
      <c r="Z48311" s="289"/>
    </row>
    <row r="48312" spans="22:26">
      <c r="V48312" s="288"/>
      <c r="W48312" s="287"/>
      <c r="Z48312" s="289"/>
    </row>
    <row r="48313" spans="22:26">
      <c r="V48313" s="288"/>
      <c r="W48313" s="287"/>
      <c r="Z48313" s="289"/>
    </row>
    <row r="48314" spans="22:26">
      <c r="V48314" s="288"/>
      <c r="W48314" s="287"/>
      <c r="Z48314" s="289"/>
    </row>
    <row r="48315" spans="22:26">
      <c r="V48315" s="288"/>
      <c r="W48315" s="287"/>
      <c r="Z48315" s="289"/>
    </row>
    <row r="48316" spans="22:26">
      <c r="V48316" s="288"/>
      <c r="W48316" s="287"/>
      <c r="Z48316" s="289"/>
    </row>
    <row r="48317" spans="22:26">
      <c r="V48317" s="288"/>
      <c r="W48317" s="287"/>
      <c r="Z48317" s="289"/>
    </row>
    <row r="48318" spans="22:26">
      <c r="V48318" s="288"/>
      <c r="W48318" s="287"/>
      <c r="Z48318" s="289"/>
    </row>
    <row r="48319" spans="22:26">
      <c r="V48319" s="288"/>
      <c r="W48319" s="287"/>
      <c r="Z48319" s="289"/>
    </row>
    <row r="48320" spans="22:26">
      <c r="V48320" s="288"/>
      <c r="W48320" s="287"/>
      <c r="Z48320" s="289"/>
    </row>
    <row r="48321" spans="22:26">
      <c r="V48321" s="288"/>
      <c r="W48321" s="287"/>
      <c r="Z48321" s="289"/>
    </row>
    <row r="48322" spans="22:26">
      <c r="V48322" s="288"/>
      <c r="W48322" s="287"/>
      <c r="Z48322" s="289"/>
    </row>
    <row r="48323" spans="22:26">
      <c r="V48323" s="288"/>
      <c r="W48323" s="287"/>
      <c r="Z48323" s="289"/>
    </row>
    <row r="48324" spans="22:26">
      <c r="V48324" s="288"/>
      <c r="W48324" s="287"/>
      <c r="Z48324" s="289"/>
    </row>
    <row r="48325" spans="22:26">
      <c r="V48325" s="288"/>
      <c r="W48325" s="287"/>
      <c r="Z48325" s="289"/>
    </row>
    <row r="48326" spans="22:26">
      <c r="V48326" s="288"/>
      <c r="W48326" s="287"/>
      <c r="Z48326" s="289"/>
    </row>
    <row r="48327" spans="22:26">
      <c r="V48327" s="288"/>
      <c r="W48327" s="287"/>
      <c r="Z48327" s="289"/>
    </row>
    <row r="48328" spans="22:26">
      <c r="V48328" s="288"/>
      <c r="W48328" s="287"/>
      <c r="Z48328" s="289"/>
    </row>
    <row r="48329" spans="22:26">
      <c r="V48329" s="288"/>
      <c r="W48329" s="287"/>
      <c r="Z48329" s="289"/>
    </row>
    <row r="48330" spans="22:26">
      <c r="V48330" s="288"/>
      <c r="W48330" s="287"/>
      <c r="Z48330" s="289"/>
    </row>
    <row r="48331" spans="22:26">
      <c r="V48331" s="288"/>
      <c r="W48331" s="287"/>
      <c r="Z48331" s="289"/>
    </row>
    <row r="48332" spans="22:26">
      <c r="V48332" s="288"/>
      <c r="W48332" s="287"/>
      <c r="Z48332" s="289"/>
    </row>
    <row r="48333" spans="22:26">
      <c r="V48333" s="288"/>
      <c r="W48333" s="287"/>
      <c r="Z48333" s="289"/>
    </row>
    <row r="48334" spans="22:26">
      <c r="V48334" s="288"/>
      <c r="W48334" s="287"/>
      <c r="Z48334" s="289"/>
    </row>
    <row r="48335" spans="22:26">
      <c r="V48335" s="288"/>
      <c r="W48335" s="287"/>
      <c r="Z48335" s="289"/>
    </row>
    <row r="48336" spans="22:26">
      <c r="V48336" s="288"/>
      <c r="W48336" s="287"/>
      <c r="Z48336" s="289"/>
    </row>
    <row r="48337" spans="22:26">
      <c r="V48337" s="288"/>
      <c r="W48337" s="287"/>
      <c r="Z48337" s="289"/>
    </row>
    <row r="48338" spans="22:26">
      <c r="V48338" s="288"/>
      <c r="W48338" s="287"/>
      <c r="Z48338" s="289"/>
    </row>
    <row r="48339" spans="22:26">
      <c r="V48339" s="288"/>
      <c r="W48339" s="287"/>
      <c r="Z48339" s="289"/>
    </row>
    <row r="48340" spans="22:26">
      <c r="V48340" s="288"/>
      <c r="W48340" s="287"/>
      <c r="Z48340" s="289"/>
    </row>
    <row r="48341" spans="22:26">
      <c r="V48341" s="288"/>
      <c r="W48341" s="287"/>
      <c r="Z48341" s="289"/>
    </row>
    <row r="48342" spans="22:26">
      <c r="V48342" s="288"/>
      <c r="W48342" s="287"/>
      <c r="Z48342" s="289"/>
    </row>
    <row r="48343" spans="22:26">
      <c r="V48343" s="288"/>
      <c r="W48343" s="287"/>
      <c r="Z48343" s="289"/>
    </row>
    <row r="48344" spans="22:26">
      <c r="V48344" s="288"/>
      <c r="W48344" s="287"/>
      <c r="Z48344" s="289"/>
    </row>
    <row r="48345" spans="22:26">
      <c r="V48345" s="288"/>
      <c r="W48345" s="287"/>
      <c r="Z48345" s="289"/>
    </row>
    <row r="48346" spans="22:26">
      <c r="V48346" s="288"/>
      <c r="W48346" s="287"/>
      <c r="Z48346" s="289"/>
    </row>
    <row r="48347" spans="22:26">
      <c r="V48347" s="288"/>
      <c r="W48347" s="287"/>
      <c r="Z48347" s="289"/>
    </row>
    <row r="48348" spans="22:26">
      <c r="V48348" s="288"/>
      <c r="W48348" s="287"/>
      <c r="Z48348" s="289"/>
    </row>
    <row r="48349" spans="22:26">
      <c r="V48349" s="288"/>
      <c r="W48349" s="287"/>
      <c r="Z48349" s="289"/>
    </row>
    <row r="48350" spans="22:26">
      <c r="V48350" s="288"/>
      <c r="W48350" s="287"/>
      <c r="Z48350" s="289"/>
    </row>
    <row r="48351" spans="22:26">
      <c r="V48351" s="288"/>
      <c r="W48351" s="287"/>
      <c r="Z48351" s="289"/>
    </row>
    <row r="48352" spans="22:26">
      <c r="V48352" s="288"/>
      <c r="W48352" s="287"/>
      <c r="Z48352" s="289"/>
    </row>
    <row r="48353" spans="22:26">
      <c r="V48353" s="288"/>
      <c r="W48353" s="287"/>
      <c r="Z48353" s="289"/>
    </row>
    <row r="48354" spans="22:26">
      <c r="V48354" s="288"/>
      <c r="W48354" s="287"/>
      <c r="Z48354" s="289"/>
    </row>
    <row r="48355" spans="22:26">
      <c r="V48355" s="288"/>
      <c r="W48355" s="287"/>
      <c r="Z48355" s="289"/>
    </row>
    <row r="48356" spans="22:26">
      <c r="V48356" s="288"/>
      <c r="W48356" s="287"/>
      <c r="Z48356" s="289"/>
    </row>
    <row r="48357" spans="22:26">
      <c r="V48357" s="288"/>
      <c r="W48357" s="287"/>
      <c r="Z48357" s="289"/>
    </row>
    <row r="48358" spans="22:26">
      <c r="V48358" s="288"/>
      <c r="W48358" s="287"/>
      <c r="Z48358" s="289"/>
    </row>
    <row r="48359" spans="22:26">
      <c r="V48359" s="288"/>
      <c r="W48359" s="287"/>
      <c r="Z48359" s="289"/>
    </row>
    <row r="48360" spans="22:26">
      <c r="V48360" s="288"/>
      <c r="W48360" s="287"/>
      <c r="Z48360" s="289"/>
    </row>
    <row r="48361" spans="22:26">
      <c r="V48361" s="288"/>
      <c r="W48361" s="287"/>
      <c r="Z48361" s="289"/>
    </row>
    <row r="48362" spans="22:26">
      <c r="V48362" s="288"/>
      <c r="W48362" s="287"/>
      <c r="Z48362" s="289"/>
    </row>
    <row r="48363" spans="22:26">
      <c r="V48363" s="288"/>
      <c r="W48363" s="287"/>
      <c r="Z48363" s="289"/>
    </row>
    <row r="48364" spans="22:26">
      <c r="V48364" s="288"/>
      <c r="W48364" s="287"/>
      <c r="Z48364" s="289"/>
    </row>
    <row r="48365" spans="22:26">
      <c r="V48365" s="288"/>
      <c r="W48365" s="287"/>
      <c r="Z48365" s="289"/>
    </row>
    <row r="48366" spans="22:26">
      <c r="V48366" s="288"/>
      <c r="W48366" s="287"/>
      <c r="Z48366" s="289"/>
    </row>
    <row r="48367" spans="22:26">
      <c r="V48367" s="288"/>
      <c r="W48367" s="287"/>
      <c r="Z48367" s="289"/>
    </row>
    <row r="48368" spans="22:26">
      <c r="V48368" s="288"/>
      <c r="W48368" s="287"/>
      <c r="Z48368" s="289"/>
    </row>
    <row r="48369" spans="22:26">
      <c r="V48369" s="288"/>
      <c r="W48369" s="287"/>
      <c r="Z48369" s="289"/>
    </row>
    <row r="48370" spans="22:26">
      <c r="V48370" s="288"/>
      <c r="W48370" s="287"/>
      <c r="Z48370" s="289"/>
    </row>
    <row r="48371" spans="22:26">
      <c r="V48371" s="288"/>
      <c r="W48371" s="287"/>
      <c r="Z48371" s="289"/>
    </row>
    <row r="48372" spans="22:26">
      <c r="V48372" s="288"/>
      <c r="W48372" s="287"/>
      <c r="Z48372" s="289"/>
    </row>
    <row r="48373" spans="22:26">
      <c r="V48373" s="288"/>
      <c r="W48373" s="287"/>
      <c r="Z48373" s="289"/>
    </row>
    <row r="48374" spans="22:26">
      <c r="V48374" s="288"/>
      <c r="W48374" s="287"/>
      <c r="Z48374" s="289"/>
    </row>
    <row r="48375" spans="22:26">
      <c r="V48375" s="288"/>
      <c r="W48375" s="287"/>
      <c r="Z48375" s="289"/>
    </row>
    <row r="48376" spans="22:26">
      <c r="V48376" s="288"/>
      <c r="W48376" s="287"/>
      <c r="Z48376" s="289"/>
    </row>
    <row r="48377" spans="22:26">
      <c r="V48377" s="288"/>
      <c r="W48377" s="287"/>
      <c r="Z48377" s="289"/>
    </row>
    <row r="48378" spans="22:26">
      <c r="V48378" s="288"/>
      <c r="W48378" s="287"/>
      <c r="Z48378" s="289"/>
    </row>
    <row r="48379" spans="22:26">
      <c r="V48379" s="288"/>
      <c r="W48379" s="287"/>
      <c r="Z48379" s="289"/>
    </row>
    <row r="48380" spans="22:26">
      <c r="V48380" s="288"/>
      <c r="W48380" s="287"/>
      <c r="Z48380" s="289"/>
    </row>
    <row r="48381" spans="22:26">
      <c r="V48381" s="288"/>
      <c r="W48381" s="287"/>
      <c r="Z48381" s="289"/>
    </row>
    <row r="48382" spans="22:26">
      <c r="V48382" s="288"/>
      <c r="W48382" s="287"/>
      <c r="Z48382" s="289"/>
    </row>
    <row r="48383" spans="22:26">
      <c r="V48383" s="288"/>
      <c r="W48383" s="287"/>
      <c r="Z48383" s="289"/>
    </row>
    <row r="48384" spans="22:26">
      <c r="V48384" s="288"/>
      <c r="W48384" s="287"/>
      <c r="Z48384" s="289"/>
    </row>
    <row r="48385" spans="22:26">
      <c r="V48385" s="288"/>
      <c r="W48385" s="287"/>
      <c r="Z48385" s="289"/>
    </row>
    <row r="48386" spans="22:26">
      <c r="V48386" s="288"/>
      <c r="W48386" s="287"/>
      <c r="Z48386" s="289"/>
    </row>
    <row r="48387" spans="22:26">
      <c r="V48387" s="288"/>
      <c r="W48387" s="287"/>
      <c r="Z48387" s="289"/>
    </row>
    <row r="48388" spans="22:26">
      <c r="V48388" s="288"/>
      <c r="W48388" s="287"/>
      <c r="Z48388" s="289"/>
    </row>
    <row r="48389" spans="22:26">
      <c r="V48389" s="288"/>
      <c r="W48389" s="287"/>
      <c r="Z48389" s="289"/>
    </row>
    <row r="48390" spans="22:26">
      <c r="V48390" s="288"/>
      <c r="W48390" s="287"/>
      <c r="Z48390" s="289"/>
    </row>
    <row r="48391" spans="22:26">
      <c r="V48391" s="288"/>
      <c r="W48391" s="287"/>
      <c r="Z48391" s="289"/>
    </row>
    <row r="48392" spans="22:26">
      <c r="V48392" s="288"/>
      <c r="W48392" s="287"/>
      <c r="Z48392" s="289"/>
    </row>
    <row r="48393" spans="22:26">
      <c r="V48393" s="288"/>
      <c r="W48393" s="287"/>
      <c r="Z48393" s="289"/>
    </row>
    <row r="48394" spans="22:26">
      <c r="V48394" s="288"/>
      <c r="W48394" s="287"/>
      <c r="Z48394" s="289"/>
    </row>
    <row r="48395" spans="22:26">
      <c r="V48395" s="288"/>
      <c r="W48395" s="287"/>
      <c r="Z48395" s="289"/>
    </row>
    <row r="48396" spans="22:26">
      <c r="V48396" s="288"/>
      <c r="W48396" s="287"/>
      <c r="Z48396" s="289"/>
    </row>
    <row r="48397" spans="22:26">
      <c r="V48397" s="288"/>
      <c r="W48397" s="287"/>
      <c r="Z48397" s="289"/>
    </row>
    <row r="48398" spans="22:26">
      <c r="V48398" s="288"/>
      <c r="W48398" s="287"/>
      <c r="Z48398" s="289"/>
    </row>
    <row r="48399" spans="22:26">
      <c r="V48399" s="288"/>
      <c r="W48399" s="287"/>
      <c r="Z48399" s="289"/>
    </row>
    <row r="48400" spans="22:26">
      <c r="V48400" s="288"/>
      <c r="W48400" s="287"/>
      <c r="Z48400" s="289"/>
    </row>
    <row r="48401" spans="22:26">
      <c r="V48401" s="288"/>
      <c r="W48401" s="287"/>
      <c r="Z48401" s="289"/>
    </row>
    <row r="48402" spans="22:26">
      <c r="V48402" s="288"/>
      <c r="W48402" s="287"/>
      <c r="Z48402" s="289"/>
    </row>
    <row r="48403" spans="22:26">
      <c r="V48403" s="288"/>
      <c r="W48403" s="287"/>
      <c r="Z48403" s="289"/>
    </row>
    <row r="48404" spans="22:26">
      <c r="V48404" s="288"/>
      <c r="W48404" s="287"/>
      <c r="Z48404" s="289"/>
    </row>
    <row r="48405" spans="22:26">
      <c r="V48405" s="288"/>
      <c r="W48405" s="287"/>
      <c r="Z48405" s="289"/>
    </row>
    <row r="48406" spans="22:26">
      <c r="V48406" s="288"/>
      <c r="W48406" s="287"/>
      <c r="Z48406" s="289"/>
    </row>
    <row r="48407" spans="22:26">
      <c r="V48407" s="288"/>
      <c r="W48407" s="287"/>
      <c r="Z48407" s="289"/>
    </row>
    <row r="48408" spans="22:26">
      <c r="V48408" s="288"/>
      <c r="W48408" s="287"/>
      <c r="Z48408" s="289"/>
    </row>
    <row r="48409" spans="22:26">
      <c r="V48409" s="288"/>
      <c r="W48409" s="287"/>
      <c r="Z48409" s="289"/>
    </row>
    <row r="48410" spans="22:26">
      <c r="V48410" s="288"/>
      <c r="W48410" s="287"/>
      <c r="Z48410" s="289"/>
    </row>
    <row r="48411" spans="22:26">
      <c r="V48411" s="288"/>
      <c r="W48411" s="287"/>
      <c r="Z48411" s="289"/>
    </row>
    <row r="48412" spans="22:26">
      <c r="V48412" s="288"/>
      <c r="W48412" s="287"/>
      <c r="Z48412" s="289"/>
    </row>
    <row r="48413" spans="22:26">
      <c r="V48413" s="288"/>
      <c r="W48413" s="287"/>
      <c r="Z48413" s="289"/>
    </row>
    <row r="48414" spans="22:26">
      <c r="V48414" s="288"/>
      <c r="W48414" s="287"/>
      <c r="Z48414" s="289"/>
    </row>
    <row r="48415" spans="22:26">
      <c r="V48415" s="288"/>
      <c r="W48415" s="287"/>
      <c r="Z48415" s="289"/>
    </row>
    <row r="48416" spans="22:26">
      <c r="V48416" s="288"/>
      <c r="W48416" s="287"/>
      <c r="Z48416" s="289"/>
    </row>
    <row r="48417" spans="22:26">
      <c r="V48417" s="288"/>
      <c r="W48417" s="287"/>
      <c r="Z48417" s="289"/>
    </row>
    <row r="48418" spans="22:26">
      <c r="V48418" s="288"/>
      <c r="W48418" s="287"/>
      <c r="Z48418" s="289"/>
    </row>
    <row r="48419" spans="22:26">
      <c r="V48419" s="288"/>
      <c r="W48419" s="287"/>
      <c r="Z48419" s="289"/>
    </row>
    <row r="48420" spans="22:26">
      <c r="V48420" s="288"/>
      <c r="W48420" s="287"/>
      <c r="Z48420" s="289"/>
    </row>
    <row r="48421" spans="22:26">
      <c r="V48421" s="288"/>
      <c r="W48421" s="287"/>
      <c r="Z48421" s="289"/>
    </row>
    <row r="48422" spans="22:26">
      <c r="V48422" s="288"/>
      <c r="W48422" s="287"/>
      <c r="Z48422" s="289"/>
    </row>
    <row r="48423" spans="22:26">
      <c r="V48423" s="288"/>
      <c r="W48423" s="287"/>
      <c r="Z48423" s="289"/>
    </row>
    <row r="48424" spans="22:26">
      <c r="V48424" s="288"/>
      <c r="W48424" s="287"/>
      <c r="Z48424" s="289"/>
    </row>
    <row r="48425" spans="22:26">
      <c r="V48425" s="288"/>
      <c r="W48425" s="287"/>
      <c r="Z48425" s="289"/>
    </row>
    <row r="48426" spans="22:26">
      <c r="V48426" s="288"/>
      <c r="W48426" s="287"/>
      <c r="Z48426" s="289"/>
    </row>
    <row r="48427" spans="22:26">
      <c r="V48427" s="288"/>
      <c r="W48427" s="287"/>
      <c r="Z48427" s="289"/>
    </row>
    <row r="48428" spans="22:26">
      <c r="V48428" s="288"/>
      <c r="W48428" s="287"/>
      <c r="Z48428" s="289"/>
    </row>
    <row r="48429" spans="22:26">
      <c r="V48429" s="288"/>
      <c r="W48429" s="287"/>
      <c r="Z48429" s="289"/>
    </row>
    <row r="48430" spans="22:26">
      <c r="V48430" s="288"/>
      <c r="W48430" s="287"/>
      <c r="Z48430" s="289"/>
    </row>
    <row r="48431" spans="22:26">
      <c r="V48431" s="288"/>
      <c r="W48431" s="287"/>
      <c r="Z48431" s="289"/>
    </row>
    <row r="48432" spans="22:26">
      <c r="V48432" s="288"/>
      <c r="W48432" s="287"/>
      <c r="Z48432" s="289"/>
    </row>
    <row r="48433" spans="22:26">
      <c r="V48433" s="288"/>
      <c r="W48433" s="287"/>
      <c r="Z48433" s="289"/>
    </row>
    <row r="48434" spans="22:26">
      <c r="V48434" s="288"/>
      <c r="W48434" s="287"/>
      <c r="Z48434" s="289"/>
    </row>
    <row r="48435" spans="22:26">
      <c r="V48435" s="288"/>
      <c r="W48435" s="287"/>
      <c r="Z48435" s="289"/>
    </row>
    <row r="48436" spans="22:26">
      <c r="V48436" s="288"/>
      <c r="W48436" s="287"/>
      <c r="Z48436" s="289"/>
    </row>
    <row r="48437" spans="22:26">
      <c r="V48437" s="288"/>
      <c r="W48437" s="287"/>
      <c r="Z48437" s="289"/>
    </row>
    <row r="48438" spans="22:26">
      <c r="V48438" s="288"/>
      <c r="W48438" s="287"/>
      <c r="Z48438" s="289"/>
    </row>
    <row r="48439" spans="22:26">
      <c r="V48439" s="288"/>
      <c r="W48439" s="287"/>
      <c r="Z48439" s="289"/>
    </row>
    <row r="48440" spans="22:26">
      <c r="V48440" s="288"/>
      <c r="W48440" s="287"/>
      <c r="Z48440" s="289"/>
    </row>
    <row r="48441" spans="22:26">
      <c r="V48441" s="288"/>
      <c r="W48441" s="287"/>
      <c r="Z48441" s="289"/>
    </row>
    <row r="48442" spans="22:26">
      <c r="V48442" s="288"/>
      <c r="W48442" s="287"/>
      <c r="Z48442" s="289"/>
    </row>
    <row r="48443" spans="22:26">
      <c r="V48443" s="288"/>
      <c r="W48443" s="287"/>
      <c r="Z48443" s="289"/>
    </row>
    <row r="48444" spans="22:26">
      <c r="V48444" s="288"/>
      <c r="W48444" s="287"/>
      <c r="Z48444" s="289"/>
    </row>
    <row r="48445" spans="22:26">
      <c r="V48445" s="288"/>
      <c r="W48445" s="287"/>
      <c r="Z48445" s="289"/>
    </row>
    <row r="48446" spans="22:26">
      <c r="V48446" s="288"/>
      <c r="W48446" s="287"/>
      <c r="Z48446" s="289"/>
    </row>
    <row r="48447" spans="22:26">
      <c r="V48447" s="288"/>
      <c r="W48447" s="287"/>
      <c r="Z48447" s="289"/>
    </row>
    <row r="48448" spans="22:26">
      <c r="V48448" s="288"/>
      <c r="W48448" s="287"/>
      <c r="Z48448" s="289"/>
    </row>
    <row r="48449" spans="22:26">
      <c r="V48449" s="288"/>
      <c r="W48449" s="287"/>
      <c r="Z48449" s="289"/>
    </row>
    <row r="48450" spans="22:26">
      <c r="V48450" s="288"/>
      <c r="W48450" s="287"/>
      <c r="Z48450" s="289"/>
    </row>
    <row r="48451" spans="22:26">
      <c r="V48451" s="288"/>
      <c r="W48451" s="287"/>
      <c r="Z48451" s="289"/>
    </row>
    <row r="48452" spans="22:26">
      <c r="V48452" s="288"/>
      <c r="W48452" s="287"/>
      <c r="Z48452" s="289"/>
    </row>
    <row r="48453" spans="22:26">
      <c r="V48453" s="288"/>
      <c r="W48453" s="287"/>
      <c r="Z48453" s="289"/>
    </row>
    <row r="48454" spans="22:26">
      <c r="V48454" s="288"/>
      <c r="W48454" s="287"/>
      <c r="Z48454" s="289"/>
    </row>
    <row r="48455" spans="22:26">
      <c r="V48455" s="288"/>
      <c r="W48455" s="287"/>
      <c r="Z48455" s="289"/>
    </row>
    <row r="48456" spans="22:26">
      <c r="V48456" s="288"/>
      <c r="W48456" s="287"/>
      <c r="Z48456" s="289"/>
    </row>
    <row r="48457" spans="22:26">
      <c r="V48457" s="288"/>
      <c r="W48457" s="287"/>
      <c r="Z48457" s="289"/>
    </row>
    <row r="48458" spans="22:26">
      <c r="V48458" s="288"/>
      <c r="W48458" s="287"/>
      <c r="Z48458" s="289"/>
    </row>
    <row r="48459" spans="22:26">
      <c r="V48459" s="288"/>
      <c r="W48459" s="287"/>
      <c r="Z48459" s="289"/>
    </row>
    <row r="48460" spans="22:26">
      <c r="V48460" s="288"/>
      <c r="W48460" s="287"/>
      <c r="Z48460" s="289"/>
    </row>
    <row r="48461" spans="22:26">
      <c r="V48461" s="288"/>
      <c r="W48461" s="287"/>
      <c r="Z48461" s="289"/>
    </row>
    <row r="48462" spans="22:26">
      <c r="V48462" s="288"/>
      <c r="W48462" s="287"/>
      <c r="Z48462" s="289"/>
    </row>
    <row r="48463" spans="22:26">
      <c r="V48463" s="288"/>
      <c r="W48463" s="287"/>
      <c r="Z48463" s="289"/>
    </row>
    <row r="48464" spans="22:26">
      <c r="V48464" s="288"/>
      <c r="W48464" s="287"/>
      <c r="Z48464" s="289"/>
    </row>
    <row r="48465" spans="22:26">
      <c r="V48465" s="288"/>
      <c r="W48465" s="287"/>
      <c r="Z48465" s="289"/>
    </row>
    <row r="48466" spans="22:26">
      <c r="V48466" s="288"/>
      <c r="W48466" s="287"/>
      <c r="Z48466" s="289"/>
    </row>
    <row r="48467" spans="22:26">
      <c r="V48467" s="288"/>
      <c r="W48467" s="287"/>
      <c r="Z48467" s="289"/>
    </row>
    <row r="48468" spans="22:26">
      <c r="V48468" s="288"/>
      <c r="W48468" s="287"/>
      <c r="Z48468" s="289"/>
    </row>
    <row r="48469" spans="22:26">
      <c r="V48469" s="288"/>
      <c r="W48469" s="287"/>
      <c r="Z48469" s="289"/>
    </row>
    <row r="48470" spans="22:26">
      <c r="V48470" s="288"/>
      <c r="W48470" s="287"/>
      <c r="Z48470" s="289"/>
    </row>
    <row r="48471" spans="22:26">
      <c r="V48471" s="288"/>
      <c r="W48471" s="287"/>
      <c r="Z48471" s="289"/>
    </row>
    <row r="48472" spans="22:26">
      <c r="V48472" s="288"/>
      <c r="W48472" s="287"/>
      <c r="Z48472" s="289"/>
    </row>
    <row r="48473" spans="22:26">
      <c r="V48473" s="288"/>
      <c r="W48473" s="287"/>
      <c r="Z48473" s="289"/>
    </row>
    <row r="48474" spans="22:26">
      <c r="V48474" s="288"/>
      <c r="W48474" s="287"/>
      <c r="Z48474" s="289"/>
    </row>
    <row r="48475" spans="22:26">
      <c r="V48475" s="288"/>
      <c r="W48475" s="287"/>
      <c r="Z48475" s="289"/>
    </row>
    <row r="48476" spans="22:26">
      <c r="V48476" s="288"/>
      <c r="W48476" s="287"/>
      <c r="Z48476" s="289"/>
    </row>
    <row r="48477" spans="22:26">
      <c r="V48477" s="288"/>
      <c r="W48477" s="287"/>
      <c r="Z48477" s="289"/>
    </row>
    <row r="48478" spans="22:26">
      <c r="V48478" s="288"/>
      <c r="W48478" s="287"/>
      <c r="Z48478" s="289"/>
    </row>
    <row r="48479" spans="22:26">
      <c r="V48479" s="288"/>
      <c r="W48479" s="287"/>
      <c r="Z48479" s="289"/>
    </row>
    <row r="48480" spans="22:26">
      <c r="V48480" s="288"/>
      <c r="W48480" s="287"/>
      <c r="Z48480" s="289"/>
    </row>
    <row r="48481" spans="22:26">
      <c r="V48481" s="288"/>
      <c r="W48481" s="287"/>
      <c r="Z48481" s="289"/>
    </row>
    <row r="48482" spans="22:26">
      <c r="V48482" s="288"/>
      <c r="W48482" s="287"/>
      <c r="Z48482" s="289"/>
    </row>
    <row r="48483" spans="22:26">
      <c r="V48483" s="288"/>
      <c r="W48483" s="287"/>
      <c r="Z48483" s="289"/>
    </row>
    <row r="48484" spans="22:26">
      <c r="V48484" s="288"/>
      <c r="W48484" s="287"/>
      <c r="Z48484" s="289"/>
    </row>
    <row r="48485" spans="22:26">
      <c r="V48485" s="288"/>
      <c r="W48485" s="287"/>
      <c r="Z48485" s="289"/>
    </row>
    <row r="48486" spans="22:26">
      <c r="V48486" s="288"/>
      <c r="W48486" s="287"/>
      <c r="Z48486" s="289"/>
    </row>
    <row r="48487" spans="22:26">
      <c r="V48487" s="288"/>
      <c r="W48487" s="287"/>
      <c r="Z48487" s="289"/>
    </row>
    <row r="48488" spans="22:26">
      <c r="V48488" s="288"/>
      <c r="W48488" s="287"/>
      <c r="Z48488" s="289"/>
    </row>
    <row r="48489" spans="22:26">
      <c r="V48489" s="288"/>
      <c r="W48489" s="287"/>
      <c r="Z48489" s="289"/>
    </row>
    <row r="48490" spans="22:26">
      <c r="V48490" s="288"/>
      <c r="W48490" s="287"/>
      <c r="Z48490" s="289"/>
    </row>
    <row r="48491" spans="22:26">
      <c r="V48491" s="288"/>
      <c r="W48491" s="287"/>
      <c r="Z48491" s="289"/>
    </row>
    <row r="48492" spans="22:26">
      <c r="V48492" s="288"/>
      <c r="W48492" s="287"/>
      <c r="Z48492" s="289"/>
    </row>
    <row r="48493" spans="22:26">
      <c r="V48493" s="288"/>
      <c r="W48493" s="287"/>
      <c r="Z48493" s="289"/>
    </row>
    <row r="48494" spans="22:26">
      <c r="V48494" s="288"/>
      <c r="W48494" s="287"/>
      <c r="Z48494" s="289"/>
    </row>
    <row r="48495" spans="22:26">
      <c r="V48495" s="288"/>
      <c r="W48495" s="287"/>
      <c r="Z48495" s="289"/>
    </row>
    <row r="48496" spans="22:26">
      <c r="V48496" s="288"/>
      <c r="W48496" s="287"/>
      <c r="Z48496" s="289"/>
    </row>
    <row r="48497" spans="22:26">
      <c r="V48497" s="288"/>
      <c r="W48497" s="287"/>
      <c r="Z48497" s="289"/>
    </row>
    <row r="48498" spans="22:26">
      <c r="V48498" s="288"/>
      <c r="W48498" s="287"/>
      <c r="Z48498" s="289"/>
    </row>
    <row r="48499" spans="22:26">
      <c r="V48499" s="288"/>
      <c r="W48499" s="287"/>
      <c r="Z48499" s="289"/>
    </row>
    <row r="48500" spans="22:26">
      <c r="V48500" s="288"/>
      <c r="W48500" s="287"/>
      <c r="Z48500" s="289"/>
    </row>
    <row r="48501" spans="22:26">
      <c r="V48501" s="288"/>
      <c r="W48501" s="287"/>
      <c r="Z48501" s="289"/>
    </row>
    <row r="48502" spans="22:26">
      <c r="V48502" s="288"/>
      <c r="W48502" s="287"/>
      <c r="Z48502" s="289"/>
    </row>
    <row r="48503" spans="22:26">
      <c r="V48503" s="288"/>
      <c r="W48503" s="287"/>
      <c r="Z48503" s="289"/>
    </row>
    <row r="48504" spans="22:26">
      <c r="V48504" s="288"/>
      <c r="W48504" s="287"/>
      <c r="Z48504" s="289"/>
    </row>
    <row r="48505" spans="22:26">
      <c r="V48505" s="288"/>
      <c r="W48505" s="287"/>
      <c r="Z48505" s="289"/>
    </row>
    <row r="48506" spans="22:26">
      <c r="V48506" s="288"/>
      <c r="W48506" s="287"/>
      <c r="Z48506" s="289"/>
    </row>
    <row r="48507" spans="22:26">
      <c r="V48507" s="288"/>
      <c r="W48507" s="287"/>
      <c r="Z48507" s="289"/>
    </row>
    <row r="48508" spans="22:26">
      <c r="V48508" s="288"/>
      <c r="W48508" s="287"/>
      <c r="Z48508" s="289"/>
    </row>
    <row r="48509" spans="22:26">
      <c r="V48509" s="288"/>
      <c r="W48509" s="287"/>
      <c r="Z48509" s="289"/>
    </row>
    <row r="48510" spans="22:26">
      <c r="V48510" s="288"/>
      <c r="W48510" s="287"/>
      <c r="Z48510" s="289"/>
    </row>
    <row r="48511" spans="22:26">
      <c r="V48511" s="288"/>
      <c r="W48511" s="287"/>
      <c r="Z48511" s="289"/>
    </row>
    <row r="48512" spans="22:26">
      <c r="V48512" s="288"/>
      <c r="W48512" s="287"/>
      <c r="Z48512" s="289"/>
    </row>
    <row r="48513" spans="22:26">
      <c r="V48513" s="288"/>
      <c r="W48513" s="287"/>
      <c r="Z48513" s="289"/>
    </row>
    <row r="48514" spans="22:26">
      <c r="V48514" s="288"/>
      <c r="W48514" s="287"/>
      <c r="Z48514" s="289"/>
    </row>
    <row r="48515" spans="22:26">
      <c r="V48515" s="288"/>
      <c r="W48515" s="287"/>
      <c r="Z48515" s="289"/>
    </row>
    <row r="48516" spans="22:26">
      <c r="V48516" s="288"/>
      <c r="W48516" s="287"/>
      <c r="Z48516" s="289"/>
    </row>
    <row r="48517" spans="22:26">
      <c r="V48517" s="288"/>
      <c r="W48517" s="287"/>
      <c r="Z48517" s="289"/>
    </row>
    <row r="48518" spans="22:26">
      <c r="V48518" s="288"/>
      <c r="W48518" s="287"/>
      <c r="Z48518" s="289"/>
    </row>
    <row r="48519" spans="22:26">
      <c r="V48519" s="288"/>
      <c r="W48519" s="287"/>
      <c r="Z48519" s="289"/>
    </row>
    <row r="48520" spans="22:26">
      <c r="V48520" s="288"/>
      <c r="W48520" s="287"/>
      <c r="Z48520" s="289"/>
    </row>
    <row r="48521" spans="22:26">
      <c r="V48521" s="288"/>
      <c r="W48521" s="287"/>
      <c r="Z48521" s="289"/>
    </row>
    <row r="48522" spans="22:26">
      <c r="V48522" s="288"/>
      <c r="W48522" s="287"/>
      <c r="Z48522" s="289"/>
    </row>
    <row r="48523" spans="22:26">
      <c r="V48523" s="288"/>
      <c r="W48523" s="287"/>
      <c r="Z48523" s="289"/>
    </row>
    <row r="48524" spans="22:26">
      <c r="V48524" s="288"/>
      <c r="W48524" s="287"/>
      <c r="Z48524" s="289"/>
    </row>
    <row r="48525" spans="22:26">
      <c r="V48525" s="288"/>
      <c r="W48525" s="287"/>
      <c r="Z48525" s="289"/>
    </row>
    <row r="48526" spans="22:26">
      <c r="V48526" s="288"/>
      <c r="W48526" s="287"/>
      <c r="Z48526" s="289"/>
    </row>
    <row r="48527" spans="22:26">
      <c r="V48527" s="288"/>
      <c r="W48527" s="287"/>
      <c r="Z48527" s="289"/>
    </row>
    <row r="48528" spans="22:26">
      <c r="V48528" s="288"/>
      <c r="W48528" s="287"/>
      <c r="Z48528" s="289"/>
    </row>
    <row r="48529" spans="22:26">
      <c r="V48529" s="288"/>
      <c r="W48529" s="287"/>
      <c r="Z48529" s="289"/>
    </row>
    <row r="48530" spans="22:26">
      <c r="V48530" s="288"/>
      <c r="W48530" s="287"/>
      <c r="Z48530" s="289"/>
    </row>
    <row r="48531" spans="22:26">
      <c r="V48531" s="288"/>
      <c r="W48531" s="287"/>
      <c r="Z48531" s="289"/>
    </row>
    <row r="48532" spans="22:26">
      <c r="V48532" s="288"/>
      <c r="W48532" s="287"/>
      <c r="Z48532" s="289"/>
    </row>
    <row r="48533" spans="22:26">
      <c r="V48533" s="288"/>
      <c r="W48533" s="287"/>
      <c r="Z48533" s="289"/>
    </row>
    <row r="48534" spans="22:26">
      <c r="V48534" s="288"/>
      <c r="W48534" s="287"/>
      <c r="Z48534" s="289"/>
    </row>
    <row r="48535" spans="22:26">
      <c r="V48535" s="288"/>
      <c r="W48535" s="287"/>
      <c r="Z48535" s="289"/>
    </row>
    <row r="48536" spans="22:26">
      <c r="V48536" s="288"/>
      <c r="W48536" s="287"/>
      <c r="Z48536" s="289"/>
    </row>
    <row r="48537" spans="22:26">
      <c r="V48537" s="288"/>
      <c r="W48537" s="287"/>
      <c r="Z48537" s="289"/>
    </row>
    <row r="48538" spans="22:26">
      <c r="V48538" s="288"/>
      <c r="W48538" s="287"/>
      <c r="Z48538" s="289"/>
    </row>
    <row r="48539" spans="22:26">
      <c r="V48539" s="288"/>
      <c r="W48539" s="287"/>
      <c r="Z48539" s="289"/>
    </row>
    <row r="48540" spans="22:26">
      <c r="V48540" s="288"/>
      <c r="W48540" s="287"/>
      <c r="Z48540" s="289"/>
    </row>
    <row r="48541" spans="22:26">
      <c r="V48541" s="288"/>
      <c r="W48541" s="287"/>
      <c r="Z48541" s="289"/>
    </row>
    <row r="48542" spans="22:26">
      <c r="V48542" s="288"/>
      <c r="W48542" s="287"/>
      <c r="Z48542" s="289"/>
    </row>
    <row r="48543" spans="22:26">
      <c r="V48543" s="288"/>
      <c r="W48543" s="287"/>
      <c r="Z48543" s="289"/>
    </row>
    <row r="48544" spans="22:26">
      <c r="V48544" s="288"/>
      <c r="W48544" s="287"/>
      <c r="Z48544" s="289"/>
    </row>
    <row r="48545" spans="22:26">
      <c r="V48545" s="288"/>
      <c r="W48545" s="287"/>
      <c r="Z48545" s="289"/>
    </row>
    <row r="48546" spans="22:26">
      <c r="V48546" s="288"/>
      <c r="W48546" s="287"/>
      <c r="Z48546" s="289"/>
    </row>
    <row r="48547" spans="22:26">
      <c r="V48547" s="288"/>
      <c r="W48547" s="287"/>
      <c r="Z48547" s="289"/>
    </row>
    <row r="48548" spans="22:26">
      <c r="V48548" s="288"/>
      <c r="W48548" s="287"/>
      <c r="Z48548" s="289"/>
    </row>
    <row r="48549" spans="22:26">
      <c r="V48549" s="288"/>
      <c r="W48549" s="287"/>
      <c r="Z48549" s="289"/>
    </row>
    <row r="48550" spans="22:26">
      <c r="V48550" s="288"/>
      <c r="W48550" s="287"/>
      <c r="Z48550" s="289"/>
    </row>
    <row r="48551" spans="22:26">
      <c r="V48551" s="288"/>
      <c r="W48551" s="287"/>
      <c r="Z48551" s="289"/>
    </row>
    <row r="48552" spans="22:26">
      <c r="V48552" s="288"/>
      <c r="W48552" s="287"/>
      <c r="Z48552" s="289"/>
    </row>
    <row r="48553" spans="22:26">
      <c r="V48553" s="288"/>
      <c r="W48553" s="287"/>
      <c r="Z48553" s="289"/>
    </row>
    <row r="48554" spans="22:26">
      <c r="V48554" s="288"/>
      <c r="W48554" s="287"/>
      <c r="Z48554" s="289"/>
    </row>
    <row r="48555" spans="22:26">
      <c r="V48555" s="288"/>
      <c r="W48555" s="287"/>
      <c r="Z48555" s="289"/>
    </row>
    <row r="48556" spans="22:26">
      <c r="V48556" s="288"/>
      <c r="W48556" s="287"/>
      <c r="Z48556" s="289"/>
    </row>
    <row r="48557" spans="22:26">
      <c r="V48557" s="288"/>
      <c r="W48557" s="287"/>
      <c r="Z48557" s="289"/>
    </row>
    <row r="48558" spans="22:26">
      <c r="V48558" s="288"/>
      <c r="W48558" s="287"/>
      <c r="Z48558" s="289"/>
    </row>
    <row r="48559" spans="22:26">
      <c r="V48559" s="288"/>
      <c r="W48559" s="287"/>
      <c r="Z48559" s="289"/>
    </row>
    <row r="48560" spans="22:26">
      <c r="V48560" s="288"/>
      <c r="W48560" s="287"/>
      <c r="Z48560" s="289"/>
    </row>
    <row r="48561" spans="22:26">
      <c r="V48561" s="288"/>
      <c r="W48561" s="287"/>
      <c r="Z48561" s="289"/>
    </row>
    <row r="48562" spans="22:26">
      <c r="V48562" s="288"/>
      <c r="W48562" s="287"/>
      <c r="Z48562" s="289"/>
    </row>
    <row r="48563" spans="22:26">
      <c r="V48563" s="288"/>
      <c r="W48563" s="287"/>
      <c r="Z48563" s="289"/>
    </row>
    <row r="48564" spans="22:26">
      <c r="V48564" s="288"/>
      <c r="W48564" s="287"/>
      <c r="Z48564" s="289"/>
    </row>
    <row r="48565" spans="22:26">
      <c r="V48565" s="288"/>
      <c r="W48565" s="287"/>
      <c r="Z48565" s="289"/>
    </row>
    <row r="48566" spans="22:26">
      <c r="V48566" s="288"/>
      <c r="W48566" s="287"/>
      <c r="Z48566" s="289"/>
    </row>
    <row r="48567" spans="22:26">
      <c r="V48567" s="288"/>
      <c r="W48567" s="287"/>
      <c r="Z48567" s="289"/>
    </row>
    <row r="48568" spans="22:26">
      <c r="V48568" s="288"/>
      <c r="W48568" s="287"/>
      <c r="Z48568" s="289"/>
    </row>
    <row r="48569" spans="22:26">
      <c r="V48569" s="288"/>
      <c r="W48569" s="287"/>
      <c r="Z48569" s="289"/>
    </row>
    <row r="48570" spans="22:26">
      <c r="V48570" s="288"/>
      <c r="W48570" s="287"/>
      <c r="Z48570" s="289"/>
    </row>
    <row r="48571" spans="22:26">
      <c r="V48571" s="288"/>
      <c r="W48571" s="287"/>
      <c r="Z48571" s="289"/>
    </row>
    <row r="48572" spans="22:26">
      <c r="V48572" s="288"/>
      <c r="W48572" s="287"/>
      <c r="Z48572" s="289"/>
    </row>
    <row r="48573" spans="22:26">
      <c r="V48573" s="288"/>
      <c r="W48573" s="287"/>
      <c r="Z48573" s="289"/>
    </row>
    <row r="48574" spans="22:26">
      <c r="V48574" s="288"/>
      <c r="W48574" s="287"/>
      <c r="Z48574" s="289"/>
    </row>
    <row r="48575" spans="22:26">
      <c r="V48575" s="288"/>
      <c r="W48575" s="287"/>
      <c r="Z48575" s="289"/>
    </row>
    <row r="48576" spans="22:26">
      <c r="V48576" s="288"/>
      <c r="W48576" s="287"/>
      <c r="Z48576" s="289"/>
    </row>
    <row r="48577" spans="22:26">
      <c r="V48577" s="288"/>
      <c r="W48577" s="287"/>
      <c r="Z48577" s="289"/>
    </row>
    <row r="48578" spans="22:26">
      <c r="V48578" s="288"/>
      <c r="W48578" s="287"/>
      <c r="Z48578" s="289"/>
    </row>
    <row r="48579" spans="22:26">
      <c r="V48579" s="288"/>
      <c r="W48579" s="287"/>
      <c r="Z48579" s="289"/>
    </row>
    <row r="48580" spans="22:26">
      <c r="V48580" s="288"/>
      <c r="W48580" s="287"/>
      <c r="Z48580" s="289"/>
    </row>
    <row r="48581" spans="22:26">
      <c r="V48581" s="288"/>
      <c r="W48581" s="287"/>
      <c r="Z48581" s="289"/>
    </row>
    <row r="48582" spans="22:26">
      <c r="V48582" s="288"/>
      <c r="W48582" s="287"/>
      <c r="Z48582" s="289"/>
    </row>
    <row r="48583" spans="22:26">
      <c r="V48583" s="288"/>
      <c r="W48583" s="287"/>
      <c r="Z48583" s="289"/>
    </row>
    <row r="48584" spans="22:26">
      <c r="V48584" s="288"/>
      <c r="W48584" s="287"/>
      <c r="Z48584" s="289"/>
    </row>
    <row r="48585" spans="22:26">
      <c r="V48585" s="288"/>
      <c r="W48585" s="287"/>
      <c r="Z48585" s="289"/>
    </row>
    <row r="48586" spans="22:26">
      <c r="V48586" s="288"/>
      <c r="W48586" s="287"/>
      <c r="Z48586" s="289"/>
    </row>
    <row r="48587" spans="22:26">
      <c r="V48587" s="288"/>
      <c r="W48587" s="287"/>
      <c r="Z48587" s="289"/>
    </row>
    <row r="48588" spans="22:26">
      <c r="V48588" s="288"/>
      <c r="W48588" s="287"/>
      <c r="Z48588" s="289"/>
    </row>
    <row r="48589" spans="22:26">
      <c r="V48589" s="288"/>
      <c r="W48589" s="287"/>
      <c r="Z48589" s="289"/>
    </row>
    <row r="48590" spans="22:26">
      <c r="V48590" s="288"/>
      <c r="W48590" s="287"/>
      <c r="Z48590" s="289"/>
    </row>
    <row r="48591" spans="22:26">
      <c r="V48591" s="288"/>
      <c r="W48591" s="287"/>
      <c r="Z48591" s="289"/>
    </row>
    <row r="48592" spans="22:26">
      <c r="V48592" s="288"/>
      <c r="W48592" s="287"/>
      <c r="Z48592" s="289"/>
    </row>
    <row r="48593" spans="22:26">
      <c r="V48593" s="288"/>
      <c r="W48593" s="287"/>
      <c r="Z48593" s="289"/>
    </row>
    <row r="48594" spans="22:26">
      <c r="V48594" s="288"/>
      <c r="W48594" s="287"/>
      <c r="Z48594" s="289"/>
    </row>
    <row r="48595" spans="22:26">
      <c r="V48595" s="288"/>
      <c r="W48595" s="287"/>
      <c r="Z48595" s="289"/>
    </row>
    <row r="48596" spans="22:26">
      <c r="V48596" s="288"/>
      <c r="W48596" s="287"/>
      <c r="Z48596" s="289"/>
    </row>
    <row r="48597" spans="22:26">
      <c r="V48597" s="288"/>
      <c r="W48597" s="287"/>
      <c r="Z48597" s="289"/>
    </row>
    <row r="48598" spans="22:26">
      <c r="V48598" s="288"/>
      <c r="W48598" s="287"/>
      <c r="Z48598" s="289"/>
    </row>
    <row r="48599" spans="22:26">
      <c r="V48599" s="288"/>
      <c r="W48599" s="287"/>
      <c r="Z48599" s="289"/>
    </row>
    <row r="48600" spans="22:26">
      <c r="V48600" s="288"/>
      <c r="W48600" s="287"/>
      <c r="Z48600" s="289"/>
    </row>
    <row r="48601" spans="22:26">
      <c r="V48601" s="288"/>
      <c r="W48601" s="287"/>
      <c r="Z48601" s="289"/>
    </row>
    <row r="48602" spans="22:26">
      <c r="V48602" s="288"/>
      <c r="W48602" s="287"/>
      <c r="Z48602" s="289"/>
    </row>
    <row r="48603" spans="22:26">
      <c r="V48603" s="288"/>
      <c r="W48603" s="287"/>
      <c r="Z48603" s="289"/>
    </row>
    <row r="48604" spans="22:26">
      <c r="V48604" s="288"/>
      <c r="W48604" s="287"/>
      <c r="Z48604" s="289"/>
    </row>
    <row r="48605" spans="22:26">
      <c r="V48605" s="288"/>
      <c r="W48605" s="287"/>
      <c r="Z48605" s="289"/>
    </row>
    <row r="48606" spans="22:26">
      <c r="V48606" s="288"/>
      <c r="W48606" s="287"/>
      <c r="Z48606" s="289"/>
    </row>
    <row r="48607" spans="22:26">
      <c r="V48607" s="288"/>
      <c r="W48607" s="287"/>
      <c r="Z48607" s="289"/>
    </row>
    <row r="48608" spans="22:26">
      <c r="V48608" s="288"/>
      <c r="W48608" s="287"/>
      <c r="Z48608" s="289"/>
    </row>
    <row r="48609" spans="22:26">
      <c r="V48609" s="288"/>
      <c r="W48609" s="287"/>
      <c r="Z48609" s="289"/>
    </row>
    <row r="48610" spans="22:26">
      <c r="V48610" s="288"/>
      <c r="W48610" s="287"/>
      <c r="Z48610" s="289"/>
    </row>
    <row r="48611" spans="22:26">
      <c r="V48611" s="288"/>
      <c r="W48611" s="287"/>
      <c r="Z48611" s="289"/>
    </row>
    <row r="48612" spans="22:26">
      <c r="V48612" s="288"/>
      <c r="W48612" s="287"/>
      <c r="Z48612" s="289"/>
    </row>
    <row r="48613" spans="22:26">
      <c r="V48613" s="288"/>
      <c r="W48613" s="287"/>
      <c r="Z48613" s="289"/>
    </row>
    <row r="48614" spans="22:26">
      <c r="V48614" s="288"/>
      <c r="W48614" s="287"/>
      <c r="Z48614" s="289"/>
    </row>
    <row r="48615" spans="22:26">
      <c r="V48615" s="288"/>
      <c r="W48615" s="287"/>
      <c r="Z48615" s="289"/>
    </row>
    <row r="48616" spans="22:26">
      <c r="V48616" s="288"/>
      <c r="W48616" s="287"/>
      <c r="Z48616" s="289"/>
    </row>
    <row r="48617" spans="22:26">
      <c r="V48617" s="288"/>
      <c r="W48617" s="287"/>
      <c r="Z48617" s="289"/>
    </row>
    <row r="48618" spans="22:26">
      <c r="V48618" s="288"/>
      <c r="W48618" s="287"/>
      <c r="Z48618" s="289"/>
    </row>
    <row r="48619" spans="22:26">
      <c r="V48619" s="288"/>
      <c r="W48619" s="287"/>
      <c r="Z48619" s="289"/>
    </row>
    <row r="48620" spans="22:26">
      <c r="V48620" s="288"/>
      <c r="W48620" s="287"/>
      <c r="Z48620" s="289"/>
    </row>
    <row r="48621" spans="22:26">
      <c r="V48621" s="288"/>
      <c r="W48621" s="287"/>
      <c r="Z48621" s="289"/>
    </row>
    <row r="48622" spans="22:26">
      <c r="V48622" s="288"/>
      <c r="W48622" s="287"/>
      <c r="Z48622" s="289"/>
    </row>
    <row r="48623" spans="22:26">
      <c r="V48623" s="288"/>
      <c r="W48623" s="287"/>
      <c r="Z48623" s="289"/>
    </row>
    <row r="48624" spans="22:26">
      <c r="V48624" s="288"/>
      <c r="W48624" s="287"/>
      <c r="Z48624" s="289"/>
    </row>
    <row r="48625" spans="22:26">
      <c r="V48625" s="288"/>
      <c r="W48625" s="287"/>
      <c r="Z48625" s="289"/>
    </row>
    <row r="48626" spans="22:26">
      <c r="V48626" s="288"/>
      <c r="W48626" s="287"/>
      <c r="Z48626" s="289"/>
    </row>
    <row r="48627" spans="22:26">
      <c r="V48627" s="288"/>
      <c r="W48627" s="287"/>
      <c r="Z48627" s="289"/>
    </row>
    <row r="48628" spans="22:26">
      <c r="V48628" s="288"/>
      <c r="W48628" s="287"/>
      <c r="Z48628" s="289"/>
    </row>
    <row r="48629" spans="22:26">
      <c r="V48629" s="288"/>
      <c r="W48629" s="287"/>
      <c r="Z48629" s="289"/>
    </row>
    <row r="48630" spans="22:26">
      <c r="V48630" s="288"/>
      <c r="W48630" s="287"/>
      <c r="Z48630" s="289"/>
    </row>
    <row r="48631" spans="22:26">
      <c r="V48631" s="288"/>
      <c r="W48631" s="287"/>
      <c r="Z48631" s="289"/>
    </row>
    <row r="48632" spans="22:26">
      <c r="V48632" s="288"/>
      <c r="W48632" s="287"/>
      <c r="Z48632" s="289"/>
    </row>
    <row r="48633" spans="22:26">
      <c r="V48633" s="288"/>
      <c r="W48633" s="287"/>
      <c r="Z48633" s="289"/>
    </row>
    <row r="48634" spans="22:26">
      <c r="V48634" s="288"/>
      <c r="W48634" s="287"/>
      <c r="Z48634" s="289"/>
    </row>
    <row r="48635" spans="22:26">
      <c r="V48635" s="288"/>
      <c r="W48635" s="287"/>
      <c r="Z48635" s="289"/>
    </row>
    <row r="48636" spans="22:26">
      <c r="V48636" s="288"/>
      <c r="W48636" s="287"/>
      <c r="Z48636" s="289"/>
    </row>
    <row r="48637" spans="22:26">
      <c r="V48637" s="288"/>
      <c r="W48637" s="287"/>
      <c r="Z48637" s="289"/>
    </row>
    <row r="48638" spans="22:26">
      <c r="V48638" s="288"/>
      <c r="W48638" s="287"/>
      <c r="Z48638" s="289"/>
    </row>
    <row r="48639" spans="22:26">
      <c r="V48639" s="288"/>
      <c r="W48639" s="287"/>
      <c r="Z48639" s="289"/>
    </row>
    <row r="48640" spans="22:26">
      <c r="V48640" s="288"/>
      <c r="W48640" s="287"/>
      <c r="Z48640" s="289"/>
    </row>
    <row r="48641" spans="22:26">
      <c r="V48641" s="288"/>
      <c r="W48641" s="287"/>
      <c r="Z48641" s="289"/>
    </row>
    <row r="48642" spans="22:26">
      <c r="V48642" s="288"/>
      <c r="W48642" s="287"/>
      <c r="Z48642" s="289"/>
    </row>
    <row r="48643" spans="22:26">
      <c r="V48643" s="288"/>
      <c r="W48643" s="287"/>
      <c r="Z48643" s="289"/>
    </row>
    <row r="48644" spans="22:26">
      <c r="V48644" s="288"/>
      <c r="W48644" s="287"/>
      <c r="Z48644" s="289"/>
    </row>
    <row r="48645" spans="22:26">
      <c r="V48645" s="288"/>
      <c r="W48645" s="287"/>
      <c r="Z48645" s="289"/>
    </row>
    <row r="48646" spans="22:26">
      <c r="V48646" s="288"/>
      <c r="W48646" s="287"/>
      <c r="Z48646" s="289"/>
    </row>
    <row r="48647" spans="22:26">
      <c r="V48647" s="288"/>
      <c r="W48647" s="287"/>
      <c r="Z48647" s="289"/>
    </row>
    <row r="48648" spans="22:26">
      <c r="V48648" s="288"/>
      <c r="W48648" s="287"/>
      <c r="Z48648" s="289"/>
    </row>
    <row r="48649" spans="22:26">
      <c r="V48649" s="288"/>
      <c r="W48649" s="287"/>
      <c r="Z48649" s="289"/>
    </row>
    <row r="48650" spans="22:26">
      <c r="V48650" s="288"/>
      <c r="W48650" s="287"/>
      <c r="Z48650" s="289"/>
    </row>
    <row r="48651" spans="22:26">
      <c r="V48651" s="288"/>
      <c r="W48651" s="287"/>
      <c r="Z48651" s="289"/>
    </row>
    <row r="48652" spans="22:26">
      <c r="V48652" s="288"/>
      <c r="W48652" s="287"/>
      <c r="Z48652" s="289"/>
    </row>
    <row r="48653" spans="22:26">
      <c r="V48653" s="288"/>
      <c r="W48653" s="287"/>
      <c r="Z48653" s="289"/>
    </row>
    <row r="48654" spans="22:26">
      <c r="V48654" s="288"/>
      <c r="W48654" s="287"/>
      <c r="Z48654" s="289"/>
    </row>
    <row r="48655" spans="22:26">
      <c r="V48655" s="288"/>
      <c r="W48655" s="287"/>
      <c r="Z48655" s="289"/>
    </row>
    <row r="48656" spans="22:26">
      <c r="V48656" s="288"/>
      <c r="W48656" s="287"/>
      <c r="Z48656" s="289"/>
    </row>
    <row r="48657" spans="22:26">
      <c r="V48657" s="288"/>
      <c r="W48657" s="287"/>
      <c r="Z48657" s="289"/>
    </row>
    <row r="48658" spans="22:26">
      <c r="V48658" s="288"/>
      <c r="W48658" s="287"/>
      <c r="Z48658" s="289"/>
    </row>
    <row r="48659" spans="22:26">
      <c r="V48659" s="288"/>
      <c r="W48659" s="287"/>
      <c r="Z48659" s="289"/>
    </row>
    <row r="48660" spans="22:26">
      <c r="V48660" s="288"/>
      <c r="W48660" s="287"/>
      <c r="Z48660" s="289"/>
    </row>
    <row r="48661" spans="22:26">
      <c r="V48661" s="288"/>
      <c r="W48661" s="287"/>
      <c r="Z48661" s="289"/>
    </row>
    <row r="48662" spans="22:26">
      <c r="V48662" s="288"/>
      <c r="W48662" s="287"/>
      <c r="Z48662" s="289"/>
    </row>
    <row r="48663" spans="22:26">
      <c r="V48663" s="288"/>
      <c r="W48663" s="287"/>
      <c r="Z48663" s="289"/>
    </row>
    <row r="48664" spans="22:26">
      <c r="V48664" s="288"/>
      <c r="W48664" s="287"/>
      <c r="Z48664" s="289"/>
    </row>
    <row r="48665" spans="22:26">
      <c r="V48665" s="288"/>
      <c r="W48665" s="287"/>
      <c r="Z48665" s="289"/>
    </row>
    <row r="48666" spans="22:26">
      <c r="V48666" s="288"/>
      <c r="W48666" s="287"/>
      <c r="Z48666" s="289"/>
    </row>
    <row r="48667" spans="22:26">
      <c r="V48667" s="288"/>
      <c r="W48667" s="287"/>
      <c r="Z48667" s="289"/>
    </row>
    <row r="48668" spans="22:26">
      <c r="V48668" s="288"/>
      <c r="W48668" s="287"/>
      <c r="Z48668" s="289"/>
    </row>
    <row r="48669" spans="22:26">
      <c r="V48669" s="288"/>
      <c r="W48669" s="287"/>
      <c r="Z48669" s="289"/>
    </row>
    <row r="48670" spans="22:26">
      <c r="V48670" s="288"/>
      <c r="W48670" s="287"/>
      <c r="Z48670" s="289"/>
    </row>
    <row r="48671" spans="22:26">
      <c r="V48671" s="288"/>
      <c r="W48671" s="287"/>
      <c r="Z48671" s="289"/>
    </row>
    <row r="48672" spans="22:26">
      <c r="V48672" s="288"/>
      <c r="W48672" s="287"/>
      <c r="Z48672" s="289"/>
    </row>
    <row r="48673" spans="22:26">
      <c r="V48673" s="288"/>
      <c r="W48673" s="287"/>
      <c r="Z48673" s="289"/>
    </row>
    <row r="48674" spans="22:26">
      <c r="V48674" s="288"/>
      <c r="W48674" s="287"/>
      <c r="Z48674" s="289"/>
    </row>
    <row r="48675" spans="22:26">
      <c r="V48675" s="288"/>
      <c r="W48675" s="287"/>
      <c r="Z48675" s="289"/>
    </row>
    <row r="48676" spans="22:26">
      <c r="V48676" s="288"/>
      <c r="W48676" s="287"/>
      <c r="Z48676" s="289"/>
    </row>
    <row r="48677" spans="22:26">
      <c r="V48677" s="288"/>
      <c r="W48677" s="287"/>
      <c r="Z48677" s="289"/>
    </row>
    <row r="48678" spans="22:26">
      <c r="V48678" s="288"/>
      <c r="W48678" s="287"/>
      <c r="Z48678" s="289"/>
    </row>
    <row r="48679" spans="22:26">
      <c r="V48679" s="288"/>
      <c r="W48679" s="287"/>
      <c r="Z48679" s="289"/>
    </row>
    <row r="48680" spans="22:26">
      <c r="V48680" s="288"/>
      <c r="W48680" s="287"/>
      <c r="Z48680" s="289"/>
    </row>
    <row r="48681" spans="22:26">
      <c r="V48681" s="288"/>
      <c r="W48681" s="287"/>
      <c r="Z48681" s="289"/>
    </row>
    <row r="48682" spans="22:26">
      <c r="V48682" s="288"/>
      <c r="W48682" s="287"/>
      <c r="Z48682" s="289"/>
    </row>
    <row r="48683" spans="22:26">
      <c r="V48683" s="288"/>
      <c r="W48683" s="287"/>
      <c r="Z48683" s="289"/>
    </row>
    <row r="48684" spans="22:26">
      <c r="V48684" s="288"/>
      <c r="W48684" s="287"/>
      <c r="Z48684" s="289"/>
    </row>
    <row r="48685" spans="22:26">
      <c r="V48685" s="288"/>
      <c r="W48685" s="287"/>
      <c r="Z48685" s="289"/>
    </row>
    <row r="48686" spans="22:26">
      <c r="V48686" s="288"/>
      <c r="W48686" s="287"/>
      <c r="Z48686" s="289"/>
    </row>
    <row r="48687" spans="22:26">
      <c r="V48687" s="288"/>
      <c r="W48687" s="287"/>
      <c r="Z48687" s="289"/>
    </row>
    <row r="48688" spans="22:26">
      <c r="V48688" s="288"/>
      <c r="W48688" s="287"/>
      <c r="Z48688" s="289"/>
    </row>
    <row r="48689" spans="22:26">
      <c r="V48689" s="288"/>
      <c r="W48689" s="287"/>
      <c r="Z48689" s="289"/>
    </row>
    <row r="48690" spans="22:26">
      <c r="V48690" s="288"/>
      <c r="W48690" s="287"/>
      <c r="Z48690" s="289"/>
    </row>
    <row r="48691" spans="22:26">
      <c r="V48691" s="288"/>
      <c r="W48691" s="287"/>
      <c r="Z48691" s="289"/>
    </row>
    <row r="48692" spans="22:26">
      <c r="V48692" s="288"/>
      <c r="W48692" s="287"/>
      <c r="Z48692" s="289"/>
    </row>
    <row r="48693" spans="22:26">
      <c r="V48693" s="288"/>
      <c r="W48693" s="287"/>
      <c r="Z48693" s="289"/>
    </row>
    <row r="48694" spans="22:26">
      <c r="V48694" s="288"/>
      <c r="W48694" s="287"/>
      <c r="Z48694" s="289"/>
    </row>
    <row r="48695" spans="22:26">
      <c r="V48695" s="288"/>
      <c r="W48695" s="287"/>
      <c r="Z48695" s="289"/>
    </row>
    <row r="48696" spans="22:26">
      <c r="V48696" s="288"/>
      <c r="W48696" s="287"/>
      <c r="Z48696" s="289"/>
    </row>
    <row r="48697" spans="22:26">
      <c r="V48697" s="288"/>
      <c r="W48697" s="287"/>
      <c r="Z48697" s="289"/>
    </row>
    <row r="48698" spans="22:26">
      <c r="V48698" s="288"/>
      <c r="W48698" s="287"/>
      <c r="Z48698" s="289"/>
    </row>
    <row r="48699" spans="22:26">
      <c r="V48699" s="288"/>
      <c r="W48699" s="287"/>
      <c r="Z48699" s="289"/>
    </row>
    <row r="48700" spans="22:26">
      <c r="V48700" s="288"/>
      <c r="W48700" s="287"/>
      <c r="Z48700" s="289"/>
    </row>
    <row r="48701" spans="22:26">
      <c r="V48701" s="288"/>
      <c r="W48701" s="287"/>
      <c r="Z48701" s="289"/>
    </row>
    <row r="48702" spans="22:26">
      <c r="V48702" s="288"/>
      <c r="W48702" s="287"/>
      <c r="Z48702" s="289"/>
    </row>
    <row r="48703" spans="22:26">
      <c r="V48703" s="288"/>
      <c r="W48703" s="287"/>
      <c r="Z48703" s="289"/>
    </row>
    <row r="48704" spans="22:26">
      <c r="V48704" s="288"/>
      <c r="W48704" s="287"/>
      <c r="Z48704" s="289"/>
    </row>
    <row r="48705" spans="22:26">
      <c r="V48705" s="288"/>
      <c r="W48705" s="287"/>
      <c r="Z48705" s="289"/>
    </row>
    <row r="48706" spans="22:26">
      <c r="V48706" s="288"/>
      <c r="W48706" s="287"/>
      <c r="Z48706" s="289"/>
    </row>
    <row r="48707" spans="22:26">
      <c r="V48707" s="288"/>
      <c r="W48707" s="287"/>
      <c r="Z48707" s="289"/>
    </row>
    <row r="48708" spans="22:26">
      <c r="V48708" s="288"/>
      <c r="W48708" s="287"/>
      <c r="Z48708" s="289"/>
    </row>
    <row r="48709" spans="22:26">
      <c r="V48709" s="288"/>
      <c r="W48709" s="287"/>
      <c r="Z48709" s="289"/>
    </row>
    <row r="48710" spans="22:26">
      <c r="V48710" s="288"/>
      <c r="W48710" s="287"/>
      <c r="Z48710" s="289"/>
    </row>
    <row r="48711" spans="22:26">
      <c r="V48711" s="288"/>
      <c r="W48711" s="287"/>
      <c r="Z48711" s="289"/>
    </row>
    <row r="48712" spans="22:26">
      <c r="V48712" s="288"/>
      <c r="W48712" s="287"/>
      <c r="Z48712" s="289"/>
    </row>
    <row r="48713" spans="22:26">
      <c r="V48713" s="288"/>
      <c r="W48713" s="287"/>
      <c r="Z48713" s="289"/>
    </row>
    <row r="48714" spans="22:26">
      <c r="V48714" s="288"/>
      <c r="W48714" s="287"/>
      <c r="Z48714" s="289"/>
    </row>
    <row r="48715" spans="22:26">
      <c r="V48715" s="288"/>
      <c r="W48715" s="287"/>
      <c r="Z48715" s="289"/>
    </row>
    <row r="48716" spans="22:26">
      <c r="V48716" s="288"/>
      <c r="W48716" s="287"/>
      <c r="Z48716" s="289"/>
    </row>
    <row r="48717" spans="22:26">
      <c r="V48717" s="288"/>
      <c r="W48717" s="287"/>
      <c r="Z48717" s="289"/>
    </row>
    <row r="48718" spans="22:26">
      <c r="V48718" s="288"/>
      <c r="W48718" s="287"/>
      <c r="Z48718" s="289"/>
    </row>
    <row r="48719" spans="22:26">
      <c r="V48719" s="288"/>
      <c r="W48719" s="287"/>
      <c r="Z48719" s="289"/>
    </row>
    <row r="48720" spans="22:26">
      <c r="V48720" s="288"/>
      <c r="W48720" s="287"/>
      <c r="Z48720" s="289"/>
    </row>
    <row r="48721" spans="22:26">
      <c r="V48721" s="288"/>
      <c r="W48721" s="287"/>
      <c r="Z48721" s="289"/>
    </row>
    <row r="48722" spans="22:26">
      <c r="V48722" s="288"/>
      <c r="W48722" s="287"/>
      <c r="Z48722" s="289"/>
    </row>
    <row r="48723" spans="22:26">
      <c r="V48723" s="288"/>
      <c r="W48723" s="287"/>
      <c r="Z48723" s="289"/>
    </row>
    <row r="48724" spans="22:26">
      <c r="V48724" s="288"/>
      <c r="W48724" s="287"/>
      <c r="Z48724" s="289"/>
    </row>
    <row r="48725" spans="22:26">
      <c r="V48725" s="288"/>
      <c r="W48725" s="287"/>
      <c r="Z48725" s="289"/>
    </row>
    <row r="48726" spans="22:26">
      <c r="V48726" s="288"/>
      <c r="W48726" s="287"/>
      <c r="Z48726" s="289"/>
    </row>
    <row r="48727" spans="22:26">
      <c r="V48727" s="288"/>
      <c r="W48727" s="287"/>
      <c r="Z48727" s="289"/>
    </row>
    <row r="48728" spans="22:26">
      <c r="V48728" s="288"/>
      <c r="W48728" s="287"/>
      <c r="Z48728" s="289"/>
    </row>
    <row r="48729" spans="22:26">
      <c r="V48729" s="288"/>
      <c r="W48729" s="287"/>
      <c r="Z48729" s="289"/>
    </row>
    <row r="48730" spans="22:26">
      <c r="V48730" s="288"/>
      <c r="W48730" s="287"/>
      <c r="Z48730" s="289"/>
    </row>
    <row r="48731" spans="22:26">
      <c r="V48731" s="288"/>
      <c r="W48731" s="287"/>
      <c r="Z48731" s="289"/>
    </row>
    <row r="48732" spans="22:26">
      <c r="V48732" s="288"/>
      <c r="W48732" s="287"/>
      <c r="Z48732" s="289"/>
    </row>
    <row r="48733" spans="22:26">
      <c r="V48733" s="288"/>
      <c r="W48733" s="287"/>
      <c r="Z48733" s="289"/>
    </row>
    <row r="48734" spans="22:26">
      <c r="V48734" s="288"/>
      <c r="W48734" s="287"/>
      <c r="Z48734" s="289"/>
    </row>
    <row r="48735" spans="22:26">
      <c r="V48735" s="288"/>
      <c r="W48735" s="287"/>
      <c r="Z48735" s="289"/>
    </row>
    <row r="48736" spans="22:26">
      <c r="V48736" s="288"/>
      <c r="W48736" s="287"/>
      <c r="Z48736" s="289"/>
    </row>
    <row r="48737" spans="22:26">
      <c r="V48737" s="288"/>
      <c r="W48737" s="287"/>
      <c r="Z48737" s="289"/>
    </row>
    <row r="48738" spans="22:26">
      <c r="V48738" s="288"/>
      <c r="W48738" s="287"/>
      <c r="Z48738" s="289"/>
    </row>
    <row r="48739" spans="22:26">
      <c r="V48739" s="288"/>
      <c r="W48739" s="287"/>
      <c r="Z48739" s="289"/>
    </row>
    <row r="48740" spans="22:26">
      <c r="V48740" s="288"/>
      <c r="W48740" s="287"/>
      <c r="Z48740" s="289"/>
    </row>
    <row r="48741" spans="22:26">
      <c r="V48741" s="288"/>
      <c r="W48741" s="287"/>
      <c r="Z48741" s="289"/>
    </row>
    <row r="48742" spans="22:26">
      <c r="V48742" s="288"/>
      <c r="W48742" s="287"/>
      <c r="Z48742" s="289"/>
    </row>
    <row r="48743" spans="22:26">
      <c r="V48743" s="288"/>
      <c r="W48743" s="287"/>
      <c r="Z48743" s="289"/>
    </row>
    <row r="48744" spans="22:26">
      <c r="V48744" s="288"/>
      <c r="W48744" s="287"/>
      <c r="Z48744" s="289"/>
    </row>
    <row r="48745" spans="22:26">
      <c r="V48745" s="288"/>
      <c r="W48745" s="287"/>
      <c r="Z48745" s="289"/>
    </row>
    <row r="48746" spans="22:26">
      <c r="V48746" s="288"/>
      <c r="W48746" s="287"/>
      <c r="Z48746" s="289"/>
    </row>
    <row r="48747" spans="22:26">
      <c r="V48747" s="288"/>
      <c r="W48747" s="287"/>
      <c r="Z48747" s="289"/>
    </row>
    <row r="48748" spans="22:26">
      <c r="V48748" s="288"/>
      <c r="W48748" s="287"/>
      <c r="Z48748" s="289"/>
    </row>
    <row r="48749" spans="22:26">
      <c r="V48749" s="288"/>
      <c r="W48749" s="287"/>
      <c r="Z48749" s="289"/>
    </row>
    <row r="48750" spans="22:26">
      <c r="V48750" s="288"/>
      <c r="W48750" s="287"/>
      <c r="Z48750" s="289"/>
    </row>
    <row r="48751" spans="22:26">
      <c r="V48751" s="288"/>
      <c r="W48751" s="287"/>
      <c r="Z48751" s="289"/>
    </row>
    <row r="48752" spans="22:26">
      <c r="V48752" s="288"/>
      <c r="W48752" s="287"/>
      <c r="Z48752" s="289"/>
    </row>
    <row r="48753" spans="22:26">
      <c r="V48753" s="288"/>
      <c r="W48753" s="287"/>
      <c r="Z48753" s="289"/>
    </row>
    <row r="48754" spans="22:26">
      <c r="V48754" s="288"/>
      <c r="W48754" s="287"/>
      <c r="Z48754" s="289"/>
    </row>
    <row r="48755" spans="22:26">
      <c r="V48755" s="288"/>
      <c r="W48755" s="287"/>
      <c r="Z48755" s="289"/>
    </row>
    <row r="48756" spans="22:26">
      <c r="V48756" s="288"/>
      <c r="W48756" s="287"/>
      <c r="Z48756" s="289"/>
    </row>
    <row r="48757" spans="22:26">
      <c r="V48757" s="288"/>
      <c r="W48757" s="287"/>
      <c r="Z48757" s="289"/>
    </row>
    <row r="48758" spans="22:26">
      <c r="V48758" s="288"/>
      <c r="W48758" s="287"/>
      <c r="Z48758" s="289"/>
    </row>
    <row r="48759" spans="22:26">
      <c r="V48759" s="288"/>
      <c r="W48759" s="287"/>
      <c r="Z48759" s="289"/>
    </row>
    <row r="48760" spans="22:26">
      <c r="V48760" s="288"/>
      <c r="W48760" s="287"/>
      <c r="Z48760" s="289"/>
    </row>
    <row r="48761" spans="22:26">
      <c r="V48761" s="288"/>
      <c r="W48761" s="287"/>
      <c r="Z48761" s="289"/>
    </row>
    <row r="48762" spans="22:26">
      <c r="V48762" s="288"/>
      <c r="W48762" s="287"/>
      <c r="Z48762" s="289"/>
    </row>
    <row r="48763" spans="22:26">
      <c r="V48763" s="288"/>
      <c r="W48763" s="287"/>
      <c r="Z48763" s="289"/>
    </row>
    <row r="48764" spans="22:26">
      <c r="V48764" s="288"/>
      <c r="W48764" s="287"/>
      <c r="Z48764" s="289"/>
    </row>
    <row r="48765" spans="22:26">
      <c r="V48765" s="288"/>
      <c r="W48765" s="287"/>
      <c r="Z48765" s="289"/>
    </row>
    <row r="48766" spans="22:26">
      <c r="V48766" s="288"/>
      <c r="W48766" s="287"/>
      <c r="Z48766" s="289"/>
    </row>
    <row r="48767" spans="22:26">
      <c r="V48767" s="288"/>
      <c r="W48767" s="287"/>
      <c r="Z48767" s="289"/>
    </row>
    <row r="48768" spans="22:26">
      <c r="V48768" s="288"/>
      <c r="W48768" s="287"/>
      <c r="Z48768" s="289"/>
    </row>
    <row r="48769" spans="22:26">
      <c r="V48769" s="288"/>
      <c r="W48769" s="287"/>
      <c r="Z48769" s="289"/>
    </row>
    <row r="48770" spans="22:26">
      <c r="V48770" s="288"/>
      <c r="W48770" s="287"/>
      <c r="Z48770" s="289"/>
    </row>
    <row r="48771" spans="22:26">
      <c r="V48771" s="288"/>
      <c r="W48771" s="287"/>
      <c r="Z48771" s="289"/>
    </row>
    <row r="48772" spans="22:26">
      <c r="V48772" s="288"/>
      <c r="W48772" s="287"/>
      <c r="Z48772" s="289"/>
    </row>
    <row r="48773" spans="22:26">
      <c r="V48773" s="288"/>
      <c r="W48773" s="287"/>
      <c r="Z48773" s="289"/>
    </row>
    <row r="48774" spans="22:26">
      <c r="V48774" s="288"/>
      <c r="W48774" s="287"/>
      <c r="Z48774" s="289"/>
    </row>
    <row r="48775" spans="22:26">
      <c r="V48775" s="288"/>
      <c r="W48775" s="287"/>
      <c r="Z48775" s="289"/>
    </row>
    <row r="48776" spans="22:26">
      <c r="V48776" s="288"/>
      <c r="W48776" s="287"/>
      <c r="Z48776" s="289"/>
    </row>
    <row r="48777" spans="22:26">
      <c r="V48777" s="288"/>
      <c r="W48777" s="287"/>
      <c r="Z48777" s="289"/>
    </row>
    <row r="48778" spans="22:26">
      <c r="V48778" s="288"/>
      <c r="W48778" s="287"/>
      <c r="Z48778" s="289"/>
    </row>
    <row r="48779" spans="22:26">
      <c r="V48779" s="288"/>
      <c r="W48779" s="287"/>
      <c r="Z48779" s="289"/>
    </row>
    <row r="48780" spans="22:26">
      <c r="V48780" s="288"/>
      <c r="W48780" s="287"/>
      <c r="Z48780" s="289"/>
    </row>
    <row r="48781" spans="22:26">
      <c r="V48781" s="288"/>
      <c r="W48781" s="287"/>
      <c r="Z48781" s="289"/>
    </row>
    <row r="48782" spans="22:26">
      <c r="V48782" s="288"/>
      <c r="W48782" s="287"/>
      <c r="Z48782" s="289"/>
    </row>
    <row r="48783" spans="22:26">
      <c r="V48783" s="288"/>
      <c r="W48783" s="287"/>
      <c r="Z48783" s="289"/>
    </row>
    <row r="48784" spans="22:26">
      <c r="V48784" s="288"/>
      <c r="W48784" s="287"/>
      <c r="Z48784" s="289"/>
    </row>
    <row r="48785" spans="22:26">
      <c r="V48785" s="288"/>
      <c r="W48785" s="287"/>
      <c r="Z48785" s="289"/>
    </row>
    <row r="48786" spans="22:26">
      <c r="V48786" s="288"/>
      <c r="W48786" s="287"/>
      <c r="Z48786" s="289"/>
    </row>
    <row r="48787" spans="22:26">
      <c r="V48787" s="288"/>
      <c r="W48787" s="287"/>
      <c r="Z48787" s="289"/>
    </row>
    <row r="48788" spans="22:26">
      <c r="V48788" s="288"/>
      <c r="W48788" s="287"/>
      <c r="Z48788" s="289"/>
    </row>
    <row r="48789" spans="22:26">
      <c r="V48789" s="288"/>
      <c r="W48789" s="287"/>
      <c r="Z48789" s="289"/>
    </row>
    <row r="48790" spans="22:26">
      <c r="V48790" s="288"/>
      <c r="W48790" s="287"/>
      <c r="Z48790" s="289"/>
    </row>
    <row r="48791" spans="22:26">
      <c r="V48791" s="288"/>
      <c r="W48791" s="287"/>
      <c r="Z48791" s="289"/>
    </row>
    <row r="48792" spans="22:26">
      <c r="V48792" s="288"/>
      <c r="W48792" s="287"/>
      <c r="Z48792" s="289"/>
    </row>
    <row r="48793" spans="22:26">
      <c r="V48793" s="288"/>
      <c r="W48793" s="287"/>
      <c r="Z48793" s="289"/>
    </row>
    <row r="48794" spans="22:26">
      <c r="V48794" s="288"/>
      <c r="W48794" s="287"/>
      <c r="Z48794" s="289"/>
    </row>
    <row r="48795" spans="22:26">
      <c r="V48795" s="288"/>
      <c r="W48795" s="287"/>
      <c r="Z48795" s="289"/>
    </row>
    <row r="48796" spans="22:26">
      <c r="V48796" s="288"/>
      <c r="W48796" s="287"/>
      <c r="Z48796" s="289"/>
    </row>
    <row r="48797" spans="22:26">
      <c r="V48797" s="288"/>
      <c r="W48797" s="287"/>
      <c r="Z48797" s="289"/>
    </row>
    <row r="48798" spans="22:26">
      <c r="V48798" s="288"/>
      <c r="W48798" s="287"/>
      <c r="Z48798" s="289"/>
    </row>
    <row r="48799" spans="22:26">
      <c r="V48799" s="288"/>
      <c r="W48799" s="287"/>
      <c r="Z48799" s="289"/>
    </row>
    <row r="48800" spans="22:26">
      <c r="V48800" s="288"/>
      <c r="W48800" s="287"/>
      <c r="Z48800" s="289"/>
    </row>
    <row r="48801" spans="22:26">
      <c r="V48801" s="288"/>
      <c r="W48801" s="287"/>
      <c r="Z48801" s="289"/>
    </row>
    <row r="48802" spans="22:26">
      <c r="V48802" s="288"/>
      <c r="W48802" s="287"/>
      <c r="Z48802" s="289"/>
    </row>
    <row r="48803" spans="22:26">
      <c r="V48803" s="288"/>
      <c r="W48803" s="287"/>
      <c r="Z48803" s="289"/>
    </row>
    <row r="48804" spans="22:26">
      <c r="V48804" s="288"/>
      <c r="W48804" s="287"/>
      <c r="Z48804" s="289"/>
    </row>
    <row r="48805" spans="22:26">
      <c r="V48805" s="288"/>
      <c r="W48805" s="287"/>
      <c r="Z48805" s="289"/>
    </row>
    <row r="48806" spans="22:26">
      <c r="V48806" s="288"/>
      <c r="W48806" s="287"/>
      <c r="Z48806" s="289"/>
    </row>
    <row r="48807" spans="22:26">
      <c r="V48807" s="288"/>
      <c r="W48807" s="287"/>
      <c r="Z48807" s="289"/>
    </row>
    <row r="48808" spans="22:26">
      <c r="V48808" s="288"/>
      <c r="W48808" s="287"/>
      <c r="Z48808" s="289"/>
    </row>
    <row r="48809" spans="22:26">
      <c r="V48809" s="288"/>
      <c r="W48809" s="287"/>
      <c r="Z48809" s="289"/>
    </row>
    <row r="48810" spans="22:26">
      <c r="V48810" s="288"/>
      <c r="W48810" s="287"/>
      <c r="Z48810" s="289"/>
    </row>
    <row r="48811" spans="22:26">
      <c r="V48811" s="288"/>
      <c r="W48811" s="287"/>
      <c r="Z48811" s="289"/>
    </row>
    <row r="48812" spans="22:26">
      <c r="V48812" s="288"/>
      <c r="W48812" s="287"/>
      <c r="Z48812" s="289"/>
    </row>
    <row r="48813" spans="22:26">
      <c r="V48813" s="288"/>
      <c r="W48813" s="287"/>
      <c r="Z48813" s="289"/>
    </row>
    <row r="48814" spans="22:26">
      <c r="V48814" s="288"/>
      <c r="W48814" s="287"/>
      <c r="Z48814" s="289"/>
    </row>
    <row r="48815" spans="22:26">
      <c r="V48815" s="288"/>
      <c r="W48815" s="287"/>
      <c r="Z48815" s="289"/>
    </row>
    <row r="48816" spans="22:26">
      <c r="V48816" s="288"/>
      <c r="W48816" s="287"/>
      <c r="Z48816" s="289"/>
    </row>
    <row r="48817" spans="22:26">
      <c r="V48817" s="288"/>
      <c r="W48817" s="287"/>
      <c r="Z48817" s="289"/>
    </row>
    <row r="48818" spans="22:26">
      <c r="V48818" s="288"/>
      <c r="W48818" s="287"/>
      <c r="Z48818" s="289"/>
    </row>
    <row r="48819" spans="22:26">
      <c r="V48819" s="288"/>
      <c r="W48819" s="287"/>
      <c r="Z48819" s="289"/>
    </row>
    <row r="48820" spans="22:26">
      <c r="V48820" s="288"/>
      <c r="W48820" s="287"/>
      <c r="Z48820" s="289"/>
    </row>
    <row r="48821" spans="22:26">
      <c r="V48821" s="288"/>
      <c r="W48821" s="287"/>
      <c r="Z48821" s="289"/>
    </row>
    <row r="48822" spans="22:26">
      <c r="V48822" s="288"/>
      <c r="W48822" s="287"/>
      <c r="Z48822" s="289"/>
    </row>
    <row r="48823" spans="22:26">
      <c r="V48823" s="288"/>
      <c r="W48823" s="287"/>
      <c r="Z48823" s="289"/>
    </row>
    <row r="48824" spans="22:26">
      <c r="V48824" s="288"/>
      <c r="W48824" s="287"/>
      <c r="Z48824" s="289"/>
    </row>
    <row r="48825" spans="22:26">
      <c r="V48825" s="288"/>
      <c r="W48825" s="287"/>
      <c r="Z48825" s="289"/>
    </row>
    <row r="48826" spans="22:26">
      <c r="V48826" s="288"/>
      <c r="W48826" s="287"/>
      <c r="Z48826" s="289"/>
    </row>
    <row r="48827" spans="22:26">
      <c r="V48827" s="288"/>
      <c r="W48827" s="287"/>
      <c r="Z48827" s="289"/>
    </row>
    <row r="48828" spans="22:26">
      <c r="V48828" s="288"/>
      <c r="W48828" s="287"/>
      <c r="Z48828" s="289"/>
    </row>
    <row r="48829" spans="22:26">
      <c r="V48829" s="288"/>
      <c r="W48829" s="287"/>
      <c r="Z48829" s="289"/>
    </row>
    <row r="48830" spans="22:26">
      <c r="V48830" s="288"/>
      <c r="W48830" s="287"/>
      <c r="Z48830" s="289"/>
    </row>
    <row r="48831" spans="22:26">
      <c r="V48831" s="288"/>
      <c r="W48831" s="287"/>
      <c r="Z48831" s="289"/>
    </row>
    <row r="48832" spans="22:26">
      <c r="V48832" s="288"/>
      <c r="W48832" s="287"/>
      <c r="Z48832" s="289"/>
    </row>
    <row r="48833" spans="22:26">
      <c r="V48833" s="288"/>
      <c r="W48833" s="287"/>
      <c r="Z48833" s="289"/>
    </row>
    <row r="48834" spans="22:26">
      <c r="V48834" s="288"/>
      <c r="W48834" s="287"/>
      <c r="Z48834" s="289"/>
    </row>
    <row r="48835" spans="22:26">
      <c r="V48835" s="288"/>
      <c r="W48835" s="287"/>
      <c r="Z48835" s="289"/>
    </row>
    <row r="48836" spans="22:26">
      <c r="V48836" s="288"/>
      <c r="W48836" s="287"/>
      <c r="Z48836" s="289"/>
    </row>
    <row r="48837" spans="22:26">
      <c r="V48837" s="288"/>
      <c r="W48837" s="287"/>
      <c r="Z48837" s="289"/>
    </row>
    <row r="48838" spans="22:26">
      <c r="V48838" s="288"/>
      <c r="W48838" s="287"/>
      <c r="Z48838" s="289"/>
    </row>
    <row r="48839" spans="22:26">
      <c r="V48839" s="288"/>
      <c r="W48839" s="287"/>
      <c r="Z48839" s="289"/>
    </row>
    <row r="48840" spans="22:26">
      <c r="V48840" s="288"/>
      <c r="W48840" s="287"/>
      <c r="Z48840" s="289"/>
    </row>
    <row r="48841" spans="22:26">
      <c r="V48841" s="288"/>
      <c r="W48841" s="287"/>
      <c r="Z48841" s="289"/>
    </row>
    <row r="48842" spans="22:26">
      <c r="V48842" s="288"/>
      <c r="W48842" s="287"/>
      <c r="Z48842" s="289"/>
    </row>
    <row r="48843" spans="22:26">
      <c r="V48843" s="288"/>
      <c r="W48843" s="287"/>
      <c r="Z48843" s="289"/>
    </row>
    <row r="48844" spans="22:26">
      <c r="V48844" s="288"/>
      <c r="W48844" s="287"/>
      <c r="Z48844" s="289"/>
    </row>
    <row r="48845" spans="22:26">
      <c r="V48845" s="288"/>
      <c r="W48845" s="287"/>
      <c r="Z48845" s="289"/>
    </row>
    <row r="48846" spans="22:26">
      <c r="V48846" s="288"/>
      <c r="W48846" s="287"/>
      <c r="Z48846" s="289"/>
    </row>
    <row r="48847" spans="22:26">
      <c r="V48847" s="288"/>
      <c r="W48847" s="287"/>
      <c r="Z48847" s="289"/>
    </row>
    <row r="48848" spans="22:26">
      <c r="V48848" s="288"/>
      <c r="W48848" s="287"/>
      <c r="Z48848" s="289"/>
    </row>
    <row r="48849" spans="22:26">
      <c r="V48849" s="288"/>
      <c r="W48849" s="287"/>
      <c r="Z48849" s="289"/>
    </row>
    <row r="48850" spans="22:26">
      <c r="V48850" s="288"/>
      <c r="W48850" s="287"/>
      <c r="Z48850" s="289"/>
    </row>
    <row r="48851" spans="22:26">
      <c r="V48851" s="288"/>
      <c r="W48851" s="287"/>
      <c r="Z48851" s="289"/>
    </row>
    <row r="48852" spans="22:26">
      <c r="V48852" s="288"/>
      <c r="W48852" s="287"/>
      <c r="Z48852" s="289"/>
    </row>
    <row r="48853" spans="22:26">
      <c r="V48853" s="288"/>
      <c r="W48853" s="287"/>
      <c r="Z48853" s="289"/>
    </row>
    <row r="48854" spans="22:26">
      <c r="V48854" s="288"/>
      <c r="W48854" s="287"/>
      <c r="Z48854" s="289"/>
    </row>
    <row r="48855" spans="22:26">
      <c r="V48855" s="288"/>
      <c r="W48855" s="287"/>
      <c r="Z48855" s="289"/>
    </row>
    <row r="48856" spans="22:26">
      <c r="V48856" s="288"/>
      <c r="W48856" s="287"/>
      <c r="Z48856" s="289"/>
    </row>
    <row r="48857" spans="22:26">
      <c r="V48857" s="288"/>
      <c r="W48857" s="287"/>
      <c r="Z48857" s="289"/>
    </row>
    <row r="48858" spans="22:26">
      <c r="V48858" s="288"/>
      <c r="W48858" s="287"/>
      <c r="Z48858" s="289"/>
    </row>
    <row r="48859" spans="22:26">
      <c r="V48859" s="288"/>
      <c r="W48859" s="287"/>
      <c r="Z48859" s="289"/>
    </row>
    <row r="48860" spans="22:26">
      <c r="V48860" s="288"/>
      <c r="W48860" s="287"/>
      <c r="Z48860" s="289"/>
    </row>
    <row r="48861" spans="22:26">
      <c r="V48861" s="288"/>
      <c r="W48861" s="287"/>
      <c r="Z48861" s="289"/>
    </row>
    <row r="48862" spans="22:26">
      <c r="V48862" s="288"/>
      <c r="W48862" s="287"/>
      <c r="Z48862" s="289"/>
    </row>
    <row r="48863" spans="22:26">
      <c r="V48863" s="288"/>
      <c r="W48863" s="287"/>
      <c r="Z48863" s="289"/>
    </row>
    <row r="48864" spans="22:26">
      <c r="V48864" s="288"/>
      <c r="W48864" s="287"/>
      <c r="Z48864" s="289"/>
    </row>
    <row r="48865" spans="22:26">
      <c r="V48865" s="288"/>
      <c r="W48865" s="287"/>
      <c r="Z48865" s="289"/>
    </row>
    <row r="48866" spans="22:26">
      <c r="V48866" s="288"/>
      <c r="W48866" s="287"/>
      <c r="Z48866" s="289"/>
    </row>
    <row r="48867" spans="22:26">
      <c r="V48867" s="288"/>
      <c r="W48867" s="287"/>
      <c r="Z48867" s="289"/>
    </row>
    <row r="48868" spans="22:26">
      <c r="V48868" s="288"/>
      <c r="W48868" s="287"/>
      <c r="Z48868" s="289"/>
    </row>
    <row r="48869" spans="22:26">
      <c r="V48869" s="288"/>
      <c r="W48869" s="287"/>
      <c r="Z48869" s="289"/>
    </row>
    <row r="48870" spans="22:26">
      <c r="V48870" s="288"/>
      <c r="W48870" s="287"/>
      <c r="Z48870" s="289"/>
    </row>
    <row r="48871" spans="22:26">
      <c r="V48871" s="288"/>
      <c r="W48871" s="287"/>
      <c r="Z48871" s="289"/>
    </row>
    <row r="48872" spans="22:26">
      <c r="V48872" s="288"/>
      <c r="W48872" s="287"/>
      <c r="Z48872" s="289"/>
    </row>
    <row r="48873" spans="22:26">
      <c r="V48873" s="288"/>
      <c r="W48873" s="287"/>
      <c r="Z48873" s="289"/>
    </row>
    <row r="48874" spans="22:26">
      <c r="V48874" s="288"/>
      <c r="W48874" s="287"/>
      <c r="Z48874" s="289"/>
    </row>
    <row r="48875" spans="22:26">
      <c r="V48875" s="288"/>
      <c r="W48875" s="287"/>
      <c r="Z48875" s="289"/>
    </row>
    <row r="48876" spans="22:26">
      <c r="V48876" s="288"/>
      <c r="W48876" s="287"/>
      <c r="Z48876" s="289"/>
    </row>
    <row r="48877" spans="22:26">
      <c r="V48877" s="288"/>
      <c r="W48877" s="287"/>
      <c r="Z48877" s="289"/>
    </row>
    <row r="48878" spans="22:26">
      <c r="V48878" s="288"/>
      <c r="W48878" s="287"/>
      <c r="Z48878" s="289"/>
    </row>
    <row r="48879" spans="22:26">
      <c r="V48879" s="288"/>
      <c r="W48879" s="287"/>
      <c r="Z48879" s="289"/>
    </row>
    <row r="48880" spans="22:26">
      <c r="V48880" s="288"/>
      <c r="W48880" s="287"/>
      <c r="Z48880" s="289"/>
    </row>
    <row r="48881" spans="22:26">
      <c r="V48881" s="288"/>
      <c r="W48881" s="287"/>
      <c r="Z48881" s="289"/>
    </row>
    <row r="48882" spans="22:26">
      <c r="V48882" s="288"/>
      <c r="W48882" s="287"/>
      <c r="Z48882" s="289"/>
    </row>
    <row r="48883" spans="22:26">
      <c r="V48883" s="288"/>
      <c r="W48883" s="287"/>
      <c r="Z48883" s="289"/>
    </row>
    <row r="48884" spans="22:26">
      <c r="V48884" s="288"/>
      <c r="W48884" s="287"/>
      <c r="Z48884" s="289"/>
    </row>
    <row r="48885" spans="22:26">
      <c r="V48885" s="288"/>
      <c r="W48885" s="287"/>
      <c r="Z48885" s="289"/>
    </row>
    <row r="48886" spans="22:26">
      <c r="V48886" s="288"/>
      <c r="W48886" s="287"/>
      <c r="Z48886" s="289"/>
    </row>
    <row r="48887" spans="22:26">
      <c r="V48887" s="288"/>
      <c r="W48887" s="287"/>
      <c r="Z48887" s="289"/>
    </row>
    <row r="48888" spans="22:26">
      <c r="V48888" s="288"/>
      <c r="W48888" s="287"/>
      <c r="Z48888" s="289"/>
    </row>
    <row r="48889" spans="22:26">
      <c r="V48889" s="288"/>
      <c r="W48889" s="287"/>
      <c r="Z48889" s="289"/>
    </row>
    <row r="48890" spans="22:26">
      <c r="V48890" s="288"/>
      <c r="W48890" s="287"/>
      <c r="Z48890" s="289"/>
    </row>
    <row r="48891" spans="22:26">
      <c r="V48891" s="288"/>
      <c r="W48891" s="287"/>
      <c r="Z48891" s="289"/>
    </row>
    <row r="48892" spans="22:26">
      <c r="V48892" s="288"/>
      <c r="W48892" s="287"/>
      <c r="Z48892" s="289"/>
    </row>
    <row r="48893" spans="22:26">
      <c r="V48893" s="288"/>
      <c r="W48893" s="287"/>
      <c r="Z48893" s="289"/>
    </row>
    <row r="48894" spans="22:26">
      <c r="V48894" s="288"/>
      <c r="W48894" s="287"/>
      <c r="Z48894" s="289"/>
    </row>
    <row r="48895" spans="22:26">
      <c r="V48895" s="288"/>
      <c r="W48895" s="287"/>
      <c r="Z48895" s="289"/>
    </row>
    <row r="48896" spans="22:26">
      <c r="V48896" s="288"/>
      <c r="W48896" s="287"/>
      <c r="Z48896" s="289"/>
    </row>
    <row r="48897" spans="22:26">
      <c r="V48897" s="288"/>
      <c r="W48897" s="287"/>
      <c r="Z48897" s="289"/>
    </row>
    <row r="48898" spans="22:26">
      <c r="V48898" s="288"/>
      <c r="W48898" s="287"/>
      <c r="Z48898" s="289"/>
    </row>
    <row r="48899" spans="22:26">
      <c r="V48899" s="288"/>
      <c r="W48899" s="287"/>
      <c r="Z48899" s="289"/>
    </row>
    <row r="48900" spans="22:26">
      <c r="V48900" s="288"/>
      <c r="W48900" s="287"/>
      <c r="Z48900" s="289"/>
    </row>
    <row r="48901" spans="22:26">
      <c r="V48901" s="288"/>
      <c r="W48901" s="287"/>
      <c r="Z48901" s="289"/>
    </row>
    <row r="48902" spans="22:26">
      <c r="V48902" s="288"/>
      <c r="W48902" s="287"/>
      <c r="Z48902" s="289"/>
    </row>
    <row r="48903" spans="22:26">
      <c r="V48903" s="288"/>
      <c r="W48903" s="287"/>
      <c r="Z48903" s="289"/>
    </row>
    <row r="48904" spans="22:26">
      <c r="V48904" s="288"/>
      <c r="W48904" s="287"/>
      <c r="Z48904" s="289"/>
    </row>
    <row r="48905" spans="22:26">
      <c r="V48905" s="288"/>
      <c r="W48905" s="287"/>
      <c r="Z48905" s="289"/>
    </row>
    <row r="48906" spans="22:26">
      <c r="V48906" s="288"/>
      <c r="W48906" s="287"/>
      <c r="Z48906" s="289"/>
    </row>
    <row r="48907" spans="22:26">
      <c r="V48907" s="288"/>
      <c r="W48907" s="287"/>
      <c r="Z48907" s="289"/>
    </row>
    <row r="48908" spans="22:26">
      <c r="V48908" s="288"/>
      <c r="W48908" s="287"/>
      <c r="Z48908" s="289"/>
    </row>
    <row r="48909" spans="22:26">
      <c r="V48909" s="288"/>
      <c r="W48909" s="287"/>
      <c r="Z48909" s="289"/>
    </row>
    <row r="48910" spans="22:26">
      <c r="V48910" s="288"/>
      <c r="W48910" s="287"/>
      <c r="Z48910" s="289"/>
    </row>
    <row r="48911" spans="22:26">
      <c r="V48911" s="288"/>
      <c r="W48911" s="287"/>
      <c r="Z48911" s="289"/>
    </row>
    <row r="48912" spans="22:26">
      <c r="V48912" s="288"/>
      <c r="W48912" s="287"/>
      <c r="Z48912" s="289"/>
    </row>
    <row r="48913" spans="22:26">
      <c r="V48913" s="288"/>
      <c r="W48913" s="287"/>
      <c r="Z48913" s="289"/>
    </row>
    <row r="48914" spans="22:26">
      <c r="V48914" s="288"/>
      <c r="W48914" s="287"/>
      <c r="Z48914" s="289"/>
    </row>
    <row r="48915" spans="22:26">
      <c r="V48915" s="288"/>
      <c r="W48915" s="287"/>
      <c r="Z48915" s="289"/>
    </row>
    <row r="48916" spans="22:26">
      <c r="V48916" s="288"/>
      <c r="W48916" s="287"/>
      <c r="Z48916" s="289"/>
    </row>
    <row r="48917" spans="22:26">
      <c r="V48917" s="288"/>
      <c r="W48917" s="287"/>
      <c r="Z48917" s="289"/>
    </row>
    <row r="48918" spans="22:26">
      <c r="V48918" s="288"/>
      <c r="W48918" s="287"/>
      <c r="Z48918" s="289"/>
    </row>
    <row r="48919" spans="22:26">
      <c r="V48919" s="288"/>
      <c r="W48919" s="287"/>
      <c r="Z48919" s="289"/>
    </row>
    <row r="48920" spans="22:26">
      <c r="V48920" s="288"/>
      <c r="W48920" s="287"/>
      <c r="Z48920" s="289"/>
    </row>
    <row r="48921" spans="22:26">
      <c r="V48921" s="288"/>
      <c r="W48921" s="287"/>
      <c r="Z48921" s="289"/>
    </row>
    <row r="48922" spans="22:26">
      <c r="V48922" s="288"/>
      <c r="W48922" s="287"/>
      <c r="Z48922" s="289"/>
    </row>
    <row r="48923" spans="22:26">
      <c r="V48923" s="288"/>
      <c r="W48923" s="287"/>
      <c r="Z48923" s="289"/>
    </row>
    <row r="48924" spans="22:26">
      <c r="V48924" s="288"/>
      <c r="W48924" s="287"/>
      <c r="Z48924" s="289"/>
    </row>
    <row r="48925" spans="22:26">
      <c r="V48925" s="288"/>
      <c r="W48925" s="287"/>
      <c r="Z48925" s="289"/>
    </row>
    <row r="48926" spans="22:26">
      <c r="V48926" s="288"/>
      <c r="W48926" s="287"/>
      <c r="Z48926" s="289"/>
    </row>
    <row r="48927" spans="22:26">
      <c r="V48927" s="288"/>
      <c r="W48927" s="287"/>
      <c r="Z48927" s="289"/>
    </row>
    <row r="48928" spans="22:26">
      <c r="V48928" s="288"/>
      <c r="W48928" s="287"/>
      <c r="Z48928" s="289"/>
    </row>
    <row r="48929" spans="22:26">
      <c r="V48929" s="288"/>
      <c r="W48929" s="287"/>
      <c r="Z48929" s="289"/>
    </row>
    <row r="48930" spans="22:26">
      <c r="V48930" s="288"/>
      <c r="W48930" s="287"/>
      <c r="Z48930" s="289"/>
    </row>
    <row r="48931" spans="22:26">
      <c r="V48931" s="288"/>
      <c r="W48931" s="287"/>
      <c r="Z48931" s="289"/>
    </row>
    <row r="48932" spans="22:26">
      <c r="V48932" s="288"/>
      <c r="W48932" s="287"/>
      <c r="Z48932" s="289"/>
    </row>
    <row r="48933" spans="22:26">
      <c r="V48933" s="288"/>
      <c r="W48933" s="287"/>
      <c r="Z48933" s="289"/>
    </row>
    <row r="48934" spans="22:26">
      <c r="V48934" s="288"/>
      <c r="W48934" s="287"/>
      <c r="Z48934" s="289"/>
    </row>
    <row r="48935" spans="22:26">
      <c r="V48935" s="288"/>
      <c r="W48935" s="287"/>
      <c r="Z48935" s="289"/>
    </row>
    <row r="48936" spans="22:26">
      <c r="V48936" s="288"/>
      <c r="W48936" s="287"/>
      <c r="Z48936" s="289"/>
    </row>
    <row r="48937" spans="22:26">
      <c r="V48937" s="288"/>
      <c r="W48937" s="287"/>
      <c r="Z48937" s="289"/>
    </row>
    <row r="48938" spans="22:26">
      <c r="V48938" s="288"/>
      <c r="W48938" s="287"/>
      <c r="Z48938" s="289"/>
    </row>
    <row r="48939" spans="22:26">
      <c r="V48939" s="288"/>
      <c r="W48939" s="287"/>
      <c r="Z48939" s="289"/>
    </row>
    <row r="48940" spans="22:26">
      <c r="V48940" s="288"/>
      <c r="W48940" s="287"/>
      <c r="Z48940" s="289"/>
    </row>
    <row r="48941" spans="22:26">
      <c r="V48941" s="288"/>
      <c r="W48941" s="287"/>
      <c r="Z48941" s="289"/>
    </row>
    <row r="48942" spans="22:26">
      <c r="V48942" s="288"/>
      <c r="W48942" s="287"/>
      <c r="Z48942" s="289"/>
    </row>
    <row r="48943" spans="22:26">
      <c r="V48943" s="288"/>
      <c r="W48943" s="287"/>
      <c r="Z48943" s="289"/>
    </row>
    <row r="48944" spans="22:26">
      <c r="V48944" s="288"/>
      <c r="W48944" s="287"/>
      <c r="Z48944" s="289"/>
    </row>
    <row r="48945" spans="22:26">
      <c r="V48945" s="288"/>
      <c r="W48945" s="287"/>
      <c r="Z48945" s="289"/>
    </row>
    <row r="48946" spans="22:26">
      <c r="V48946" s="288"/>
      <c r="W48946" s="287"/>
      <c r="Z48946" s="289"/>
    </row>
    <row r="48947" spans="22:26">
      <c r="V48947" s="288"/>
      <c r="W48947" s="287"/>
      <c r="Z48947" s="289"/>
    </row>
    <row r="48948" spans="22:26">
      <c r="V48948" s="288"/>
      <c r="W48948" s="287"/>
      <c r="Z48948" s="289"/>
    </row>
    <row r="48949" spans="22:26">
      <c r="V48949" s="288"/>
      <c r="W48949" s="287"/>
      <c r="Z48949" s="289"/>
    </row>
    <row r="48950" spans="22:26">
      <c r="V48950" s="288"/>
      <c r="W48950" s="287"/>
      <c r="Z48950" s="289"/>
    </row>
    <row r="48951" spans="22:26">
      <c r="V48951" s="288"/>
      <c r="W48951" s="287"/>
      <c r="Z48951" s="289"/>
    </row>
    <row r="48952" spans="22:26">
      <c r="V48952" s="288"/>
      <c r="W48952" s="287"/>
      <c r="Z48952" s="289"/>
    </row>
    <row r="48953" spans="22:26">
      <c r="V48953" s="288"/>
      <c r="W48953" s="287"/>
      <c r="Z48953" s="289"/>
    </row>
    <row r="48954" spans="22:26">
      <c r="V48954" s="288"/>
      <c r="W48954" s="287"/>
      <c r="Z48954" s="289"/>
    </row>
    <row r="48955" spans="22:26">
      <c r="V48955" s="288"/>
      <c r="W48955" s="287"/>
      <c r="Z48955" s="289"/>
    </row>
    <row r="48956" spans="22:26">
      <c r="V48956" s="288"/>
      <c r="W48956" s="287"/>
      <c r="Z48956" s="289"/>
    </row>
    <row r="48957" spans="22:26">
      <c r="V48957" s="288"/>
      <c r="W48957" s="287"/>
      <c r="Z48957" s="289"/>
    </row>
    <row r="48958" spans="22:26">
      <c r="V48958" s="288"/>
      <c r="W48958" s="287"/>
      <c r="Z48958" s="289"/>
    </row>
    <row r="48959" spans="22:26">
      <c r="V48959" s="288"/>
      <c r="W48959" s="287"/>
      <c r="Z48959" s="289"/>
    </row>
    <row r="48960" spans="22:26">
      <c r="V48960" s="288"/>
      <c r="W48960" s="287"/>
      <c r="Z48960" s="289"/>
    </row>
    <row r="48961" spans="22:26">
      <c r="V48961" s="288"/>
      <c r="W48961" s="287"/>
      <c r="Z48961" s="289"/>
    </row>
    <row r="48962" spans="22:26">
      <c r="V48962" s="288"/>
      <c r="W48962" s="287"/>
      <c r="Z48962" s="289"/>
    </row>
    <row r="48963" spans="22:26">
      <c r="V48963" s="288"/>
      <c r="W48963" s="287"/>
      <c r="Z48963" s="289"/>
    </row>
    <row r="48964" spans="22:26">
      <c r="V48964" s="288"/>
      <c r="W48964" s="287"/>
      <c r="Z48964" s="289"/>
    </row>
    <row r="48965" spans="22:26">
      <c r="V48965" s="288"/>
      <c r="W48965" s="287"/>
      <c r="Z48965" s="289"/>
    </row>
    <row r="48966" spans="22:26">
      <c r="V48966" s="288"/>
      <c r="W48966" s="287"/>
      <c r="Z48966" s="289"/>
    </row>
    <row r="48967" spans="22:26">
      <c r="V48967" s="288"/>
      <c r="W48967" s="287"/>
      <c r="Z48967" s="289"/>
    </row>
    <row r="48968" spans="22:26">
      <c r="V48968" s="288"/>
      <c r="W48968" s="287"/>
      <c r="Z48968" s="289"/>
    </row>
    <row r="48969" spans="22:26">
      <c r="V48969" s="288"/>
      <c r="W48969" s="287"/>
      <c r="Z48969" s="289"/>
    </row>
    <row r="48970" spans="22:26">
      <c r="V48970" s="288"/>
      <c r="W48970" s="287"/>
      <c r="Z48970" s="289"/>
    </row>
    <row r="48971" spans="22:26">
      <c r="V48971" s="288"/>
      <c r="W48971" s="287"/>
      <c r="Z48971" s="289"/>
    </row>
    <row r="48972" spans="22:26">
      <c r="V48972" s="288"/>
      <c r="W48972" s="287"/>
      <c r="Z48972" s="289"/>
    </row>
    <row r="48973" spans="22:26">
      <c r="V48973" s="288"/>
      <c r="W48973" s="287"/>
      <c r="Z48973" s="289"/>
    </row>
    <row r="48974" spans="22:26">
      <c r="V48974" s="288"/>
      <c r="W48974" s="287"/>
      <c r="Z48974" s="289"/>
    </row>
    <row r="48975" spans="22:26">
      <c r="V48975" s="288"/>
      <c r="W48975" s="287"/>
      <c r="Z48975" s="289"/>
    </row>
    <row r="48976" spans="22:26">
      <c r="V48976" s="288"/>
      <c r="W48976" s="287"/>
      <c r="Z48976" s="289"/>
    </row>
    <row r="48977" spans="22:26">
      <c r="V48977" s="288"/>
      <c r="W48977" s="287"/>
      <c r="Z48977" s="289"/>
    </row>
    <row r="48978" spans="22:26">
      <c r="V48978" s="288"/>
      <c r="W48978" s="287"/>
      <c r="Z48978" s="289"/>
    </row>
    <row r="48979" spans="22:26">
      <c r="V48979" s="288"/>
      <c r="W48979" s="287"/>
      <c r="Z48979" s="289"/>
    </row>
    <row r="48980" spans="22:26">
      <c r="V48980" s="288"/>
      <c r="W48980" s="287"/>
      <c r="Z48980" s="289"/>
    </row>
    <row r="48981" spans="22:26">
      <c r="V48981" s="288"/>
      <c r="W48981" s="287"/>
      <c r="Z48981" s="289"/>
    </row>
    <row r="48982" spans="22:26">
      <c r="V48982" s="288"/>
      <c r="W48982" s="287"/>
      <c r="Z48982" s="289"/>
    </row>
    <row r="48983" spans="22:26">
      <c r="V48983" s="288"/>
      <c r="W48983" s="287"/>
      <c r="Z48983" s="289"/>
    </row>
    <row r="48984" spans="22:26">
      <c r="V48984" s="288"/>
      <c r="W48984" s="287"/>
      <c r="Z48984" s="289"/>
    </row>
    <row r="48985" spans="22:26">
      <c r="V48985" s="288"/>
      <c r="W48985" s="287"/>
      <c r="Z48985" s="289"/>
    </row>
    <row r="48986" spans="22:26">
      <c r="V48986" s="288"/>
      <c r="W48986" s="287"/>
      <c r="Z48986" s="289"/>
    </row>
    <row r="48987" spans="22:26">
      <c r="V48987" s="288"/>
      <c r="W48987" s="287"/>
      <c r="Z48987" s="289"/>
    </row>
    <row r="48988" spans="22:26">
      <c r="V48988" s="288"/>
      <c r="W48988" s="287"/>
      <c r="Z48988" s="289"/>
    </row>
    <row r="48989" spans="22:26">
      <c r="V48989" s="288"/>
      <c r="W48989" s="287"/>
      <c r="Z48989" s="289"/>
    </row>
    <row r="48990" spans="22:26">
      <c r="V48990" s="288"/>
      <c r="W48990" s="287"/>
      <c r="Z48990" s="289"/>
    </row>
    <row r="48991" spans="22:26">
      <c r="V48991" s="288"/>
      <c r="W48991" s="287"/>
      <c r="Z48991" s="289"/>
    </row>
    <row r="48992" spans="22:26">
      <c r="V48992" s="288"/>
      <c r="W48992" s="287"/>
      <c r="Z48992" s="289"/>
    </row>
    <row r="48993" spans="22:26">
      <c r="V48993" s="288"/>
      <c r="W48993" s="287"/>
      <c r="Z48993" s="289"/>
    </row>
    <row r="48994" spans="22:26">
      <c r="V48994" s="288"/>
      <c r="W48994" s="287"/>
      <c r="Z48994" s="289"/>
    </row>
    <row r="48995" spans="22:26">
      <c r="V48995" s="288"/>
      <c r="W48995" s="287"/>
      <c r="Z48995" s="289"/>
    </row>
    <row r="48996" spans="22:26">
      <c r="V48996" s="288"/>
      <c r="W48996" s="287"/>
      <c r="Z48996" s="289"/>
    </row>
    <row r="48997" spans="22:26">
      <c r="V48997" s="288"/>
      <c r="W48997" s="287"/>
      <c r="Z48997" s="289"/>
    </row>
    <row r="48998" spans="22:26">
      <c r="V48998" s="288"/>
      <c r="W48998" s="287"/>
      <c r="Z48998" s="289"/>
    </row>
    <row r="48999" spans="22:26">
      <c r="V48999" s="288"/>
      <c r="W48999" s="287"/>
      <c r="Z48999" s="289"/>
    </row>
    <row r="49000" spans="22:26">
      <c r="V49000" s="288"/>
      <c r="W49000" s="287"/>
      <c r="Z49000" s="289"/>
    </row>
    <row r="49001" spans="22:26">
      <c r="V49001" s="288"/>
      <c r="W49001" s="287"/>
      <c r="Z49001" s="289"/>
    </row>
    <row r="49002" spans="22:26">
      <c r="V49002" s="288"/>
      <c r="W49002" s="287"/>
      <c r="Z49002" s="289"/>
    </row>
    <row r="49003" spans="22:26">
      <c r="V49003" s="288"/>
      <c r="W49003" s="287"/>
      <c r="Z49003" s="289"/>
    </row>
    <row r="49004" spans="22:26">
      <c r="V49004" s="288"/>
      <c r="W49004" s="287"/>
      <c r="Z49004" s="289"/>
    </row>
    <row r="49005" spans="22:26">
      <c r="V49005" s="288"/>
      <c r="W49005" s="287"/>
      <c r="Z49005" s="289"/>
    </row>
    <row r="49006" spans="22:26">
      <c r="V49006" s="288"/>
      <c r="W49006" s="287"/>
      <c r="Z49006" s="289"/>
    </row>
    <row r="49007" spans="22:26">
      <c r="V49007" s="288"/>
      <c r="W49007" s="287"/>
      <c r="Z49007" s="289"/>
    </row>
    <row r="49008" spans="22:26">
      <c r="V49008" s="288"/>
      <c r="W49008" s="287"/>
      <c r="Z49008" s="289"/>
    </row>
    <row r="49009" spans="22:26">
      <c r="V49009" s="288"/>
      <c r="W49009" s="287"/>
      <c r="Z49009" s="289"/>
    </row>
    <row r="49010" spans="22:26">
      <c r="V49010" s="288"/>
      <c r="W49010" s="287"/>
      <c r="Z49010" s="289"/>
    </row>
    <row r="49011" spans="22:26">
      <c r="V49011" s="288"/>
      <c r="W49011" s="287"/>
      <c r="Z49011" s="289"/>
    </row>
    <row r="49012" spans="22:26">
      <c r="V49012" s="288"/>
      <c r="W49012" s="287"/>
      <c r="Z49012" s="289"/>
    </row>
    <row r="49013" spans="22:26">
      <c r="V49013" s="288"/>
      <c r="W49013" s="287"/>
      <c r="Z49013" s="289"/>
    </row>
    <row r="49014" spans="22:26">
      <c r="V49014" s="288"/>
      <c r="W49014" s="287"/>
      <c r="Z49014" s="289"/>
    </row>
    <row r="49015" spans="22:26">
      <c r="V49015" s="288"/>
      <c r="W49015" s="287"/>
      <c r="Z49015" s="289"/>
    </row>
    <row r="49016" spans="22:26">
      <c r="V49016" s="288"/>
      <c r="W49016" s="287"/>
      <c r="Z49016" s="289"/>
    </row>
    <row r="49017" spans="22:26">
      <c r="V49017" s="288"/>
      <c r="W49017" s="287"/>
      <c r="Z49017" s="289"/>
    </row>
    <row r="49018" spans="22:26">
      <c r="V49018" s="288"/>
      <c r="W49018" s="287"/>
      <c r="Z49018" s="289"/>
    </row>
    <row r="49019" spans="22:26">
      <c r="V49019" s="288"/>
      <c r="W49019" s="287"/>
      <c r="Z49019" s="289"/>
    </row>
    <row r="49020" spans="22:26">
      <c r="V49020" s="288"/>
      <c r="W49020" s="287"/>
      <c r="Z49020" s="289"/>
    </row>
    <row r="49021" spans="22:26">
      <c r="V49021" s="288"/>
      <c r="W49021" s="287"/>
      <c r="Z49021" s="289"/>
    </row>
    <row r="49022" spans="22:26">
      <c r="V49022" s="288"/>
      <c r="W49022" s="287"/>
      <c r="Z49022" s="289"/>
    </row>
    <row r="49023" spans="22:26">
      <c r="V49023" s="288"/>
      <c r="W49023" s="287"/>
      <c r="Z49023" s="289"/>
    </row>
    <row r="49024" spans="22:26">
      <c r="V49024" s="288"/>
      <c r="W49024" s="287"/>
      <c r="Z49024" s="289"/>
    </row>
    <row r="49025" spans="22:26">
      <c r="V49025" s="288"/>
      <c r="W49025" s="287"/>
      <c r="Z49025" s="289"/>
    </row>
    <row r="49026" spans="22:26">
      <c r="V49026" s="288"/>
      <c r="W49026" s="287"/>
      <c r="Z49026" s="289"/>
    </row>
    <row r="49027" spans="22:26">
      <c r="V49027" s="288"/>
      <c r="W49027" s="287"/>
      <c r="Z49027" s="289"/>
    </row>
    <row r="49028" spans="22:26">
      <c r="V49028" s="288"/>
      <c r="W49028" s="287"/>
      <c r="Z49028" s="289"/>
    </row>
    <row r="49029" spans="22:26">
      <c r="V49029" s="288"/>
      <c r="W49029" s="287"/>
      <c r="Z49029" s="289"/>
    </row>
    <row r="49030" spans="22:26">
      <c r="V49030" s="288"/>
      <c r="W49030" s="287"/>
      <c r="Z49030" s="289"/>
    </row>
    <row r="49031" spans="22:26">
      <c r="V49031" s="288"/>
      <c r="W49031" s="287"/>
      <c r="Z49031" s="289"/>
    </row>
    <row r="49032" spans="22:26">
      <c r="V49032" s="288"/>
      <c r="W49032" s="287"/>
      <c r="Z49032" s="289"/>
    </row>
    <row r="49033" spans="22:26">
      <c r="V49033" s="288"/>
      <c r="W49033" s="287"/>
      <c r="Z49033" s="289"/>
    </row>
    <row r="49034" spans="22:26">
      <c r="V49034" s="288"/>
      <c r="W49034" s="287"/>
      <c r="Z49034" s="289"/>
    </row>
    <row r="49035" spans="22:26">
      <c r="V49035" s="288"/>
      <c r="W49035" s="287"/>
      <c r="Z49035" s="289"/>
    </row>
    <row r="49036" spans="22:26">
      <c r="V49036" s="288"/>
      <c r="W49036" s="287"/>
      <c r="Z49036" s="289"/>
    </row>
    <row r="49037" spans="22:26">
      <c r="V49037" s="288"/>
      <c r="W49037" s="287"/>
      <c r="Z49037" s="289"/>
    </row>
    <row r="49038" spans="22:26">
      <c r="V49038" s="288"/>
      <c r="W49038" s="287"/>
      <c r="Z49038" s="289"/>
    </row>
    <row r="49039" spans="22:26">
      <c r="V49039" s="288"/>
      <c r="W49039" s="287"/>
      <c r="Z49039" s="289"/>
    </row>
    <row r="49040" spans="22:26">
      <c r="V49040" s="288"/>
      <c r="W49040" s="287"/>
      <c r="Z49040" s="289"/>
    </row>
    <row r="49041" spans="22:26">
      <c r="V49041" s="288"/>
      <c r="W49041" s="287"/>
      <c r="Z49041" s="289"/>
    </row>
    <row r="49042" spans="22:26">
      <c r="V49042" s="288"/>
      <c r="W49042" s="287"/>
      <c r="Z49042" s="289"/>
    </row>
    <row r="49043" spans="22:26">
      <c r="V49043" s="288"/>
      <c r="W49043" s="287"/>
      <c r="Z49043" s="289"/>
    </row>
    <row r="49044" spans="22:26">
      <c r="V49044" s="288"/>
      <c r="W49044" s="287"/>
      <c r="Z49044" s="289"/>
    </row>
    <row r="49045" spans="22:26">
      <c r="V49045" s="288"/>
      <c r="W49045" s="287"/>
      <c r="Z49045" s="289"/>
    </row>
    <row r="49046" spans="22:26">
      <c r="V49046" s="288"/>
      <c r="W49046" s="287"/>
      <c r="Z49046" s="289"/>
    </row>
    <row r="49047" spans="22:26">
      <c r="V49047" s="288"/>
      <c r="W49047" s="287"/>
      <c r="Z49047" s="289"/>
    </row>
    <row r="49048" spans="22:26">
      <c r="V49048" s="288"/>
      <c r="W49048" s="287"/>
      <c r="Z49048" s="289"/>
    </row>
    <row r="49049" spans="22:26">
      <c r="V49049" s="288"/>
      <c r="W49049" s="287"/>
      <c r="Z49049" s="289"/>
    </row>
    <row r="49050" spans="22:26">
      <c r="V49050" s="288"/>
      <c r="W49050" s="287"/>
      <c r="Z49050" s="289"/>
    </row>
    <row r="49051" spans="22:26">
      <c r="V49051" s="288"/>
      <c r="W49051" s="287"/>
      <c r="Z49051" s="289"/>
    </row>
    <row r="49052" spans="22:26">
      <c r="V49052" s="288"/>
      <c r="W49052" s="287"/>
      <c r="Z49052" s="289"/>
    </row>
    <row r="49053" spans="22:26">
      <c r="V49053" s="288"/>
      <c r="W49053" s="287"/>
      <c r="Z49053" s="289"/>
    </row>
    <row r="49054" spans="22:26">
      <c r="V49054" s="288"/>
      <c r="W49054" s="287"/>
      <c r="Z49054" s="289"/>
    </row>
    <row r="49055" spans="22:26">
      <c r="V49055" s="288"/>
      <c r="W49055" s="287"/>
      <c r="Z49055" s="289"/>
    </row>
    <row r="49056" spans="22:26">
      <c r="V49056" s="288"/>
      <c r="W49056" s="287"/>
      <c r="Z49056" s="289"/>
    </row>
    <row r="49057" spans="22:26">
      <c r="V49057" s="288"/>
      <c r="W49057" s="287"/>
      <c r="Z49057" s="289"/>
    </row>
    <row r="49058" spans="22:26">
      <c r="V49058" s="288"/>
      <c r="W49058" s="287"/>
      <c r="Z49058" s="289"/>
    </row>
    <row r="49059" spans="22:26">
      <c r="V49059" s="288"/>
      <c r="W49059" s="287"/>
      <c r="Z49059" s="289"/>
    </row>
    <row r="49060" spans="22:26">
      <c r="V49060" s="288"/>
      <c r="W49060" s="287"/>
      <c r="Z49060" s="289"/>
    </row>
    <row r="49061" spans="22:26">
      <c r="V49061" s="288"/>
      <c r="W49061" s="287"/>
      <c r="Z49061" s="289"/>
    </row>
    <row r="49062" spans="22:26">
      <c r="V49062" s="288"/>
      <c r="W49062" s="287"/>
      <c r="Z49062" s="289"/>
    </row>
    <row r="49063" spans="22:26">
      <c r="V49063" s="288"/>
      <c r="W49063" s="287"/>
      <c r="Z49063" s="289"/>
    </row>
    <row r="49064" spans="22:26">
      <c r="V49064" s="288"/>
      <c r="W49064" s="287"/>
      <c r="Z49064" s="289"/>
    </row>
    <row r="49065" spans="22:26">
      <c r="V49065" s="288"/>
      <c r="W49065" s="287"/>
      <c r="Z49065" s="289"/>
    </row>
    <row r="49066" spans="22:26">
      <c r="V49066" s="288"/>
      <c r="W49066" s="287"/>
      <c r="Z49066" s="289"/>
    </row>
    <row r="49067" spans="22:26">
      <c r="V49067" s="288"/>
      <c r="W49067" s="287"/>
      <c r="Z49067" s="289"/>
    </row>
    <row r="49068" spans="22:26">
      <c r="V49068" s="288"/>
      <c r="W49068" s="287"/>
      <c r="Z49068" s="289"/>
    </row>
    <row r="49069" spans="22:26">
      <c r="V49069" s="288"/>
      <c r="W49069" s="287"/>
      <c r="Z49069" s="289"/>
    </row>
    <row r="49070" spans="22:26">
      <c r="V49070" s="288"/>
      <c r="W49070" s="287"/>
      <c r="Z49070" s="289"/>
    </row>
    <row r="49071" spans="22:26">
      <c r="V49071" s="288"/>
      <c r="W49071" s="287"/>
      <c r="Z49071" s="289"/>
    </row>
    <row r="49072" spans="22:26">
      <c r="V49072" s="288"/>
      <c r="W49072" s="287"/>
      <c r="Z49072" s="289"/>
    </row>
    <row r="49073" spans="22:26">
      <c r="V49073" s="288"/>
      <c r="W49073" s="287"/>
      <c r="Z49073" s="289"/>
    </row>
    <row r="49074" spans="22:26">
      <c r="V49074" s="288"/>
      <c r="W49074" s="287"/>
      <c r="Z49074" s="289"/>
    </row>
    <row r="49075" spans="22:26">
      <c r="V49075" s="288"/>
      <c r="W49075" s="287"/>
      <c r="Z49075" s="289"/>
    </row>
    <row r="49076" spans="22:26">
      <c r="V49076" s="288"/>
      <c r="W49076" s="287"/>
      <c r="Z49076" s="289"/>
    </row>
    <row r="49077" spans="22:26">
      <c r="V49077" s="288"/>
      <c r="W49077" s="287"/>
      <c r="Z49077" s="289"/>
    </row>
    <row r="49078" spans="22:26">
      <c r="V49078" s="288"/>
      <c r="W49078" s="287"/>
      <c r="Z49078" s="289"/>
    </row>
    <row r="49079" spans="22:26">
      <c r="V49079" s="288"/>
      <c r="W49079" s="287"/>
      <c r="Z49079" s="289"/>
    </row>
    <row r="49080" spans="22:26">
      <c r="V49080" s="288"/>
      <c r="W49080" s="287"/>
      <c r="Z49080" s="289"/>
    </row>
    <row r="49081" spans="22:26">
      <c r="V49081" s="288"/>
      <c r="W49081" s="287"/>
      <c r="Z49081" s="289"/>
    </row>
    <row r="49082" spans="22:26">
      <c r="V49082" s="288"/>
      <c r="W49082" s="287"/>
      <c r="Z49082" s="289"/>
    </row>
    <row r="49083" spans="22:26">
      <c r="V49083" s="288"/>
      <c r="W49083" s="287"/>
      <c r="Z49083" s="289"/>
    </row>
    <row r="49084" spans="22:26">
      <c r="V49084" s="288"/>
      <c r="W49084" s="287"/>
      <c r="Z49084" s="289"/>
    </row>
    <row r="49085" spans="22:26">
      <c r="V49085" s="288"/>
      <c r="W49085" s="287"/>
      <c r="Z49085" s="289"/>
    </row>
    <row r="49086" spans="22:26">
      <c r="V49086" s="288"/>
      <c r="W49086" s="287"/>
      <c r="Z49086" s="289"/>
    </row>
    <row r="49087" spans="22:26">
      <c r="V49087" s="288"/>
      <c r="W49087" s="287"/>
      <c r="Z49087" s="289"/>
    </row>
    <row r="49088" spans="22:26">
      <c r="V49088" s="288"/>
      <c r="W49088" s="287"/>
      <c r="Z49088" s="289"/>
    </row>
    <row r="49089" spans="22:26">
      <c r="V49089" s="288"/>
      <c r="W49089" s="287"/>
      <c r="Z49089" s="289"/>
    </row>
    <row r="49090" spans="22:26">
      <c r="V49090" s="288"/>
      <c r="W49090" s="287"/>
      <c r="Z49090" s="289"/>
    </row>
    <row r="49091" spans="22:26">
      <c r="V49091" s="288"/>
      <c r="W49091" s="287"/>
      <c r="Z49091" s="289"/>
    </row>
    <row r="49092" spans="22:26">
      <c r="V49092" s="288"/>
      <c r="W49092" s="287"/>
      <c r="Z49092" s="289"/>
    </row>
    <row r="49093" spans="22:26">
      <c r="V49093" s="288"/>
      <c r="W49093" s="287"/>
      <c r="Z49093" s="289"/>
    </row>
    <row r="49094" spans="22:26">
      <c r="V49094" s="288"/>
      <c r="W49094" s="287"/>
      <c r="Z49094" s="289"/>
    </row>
    <row r="49095" spans="22:26">
      <c r="V49095" s="288"/>
      <c r="W49095" s="287"/>
      <c r="Z49095" s="289"/>
    </row>
    <row r="49096" spans="22:26">
      <c r="V49096" s="288"/>
      <c r="W49096" s="287"/>
      <c r="Z49096" s="289"/>
    </row>
    <row r="49097" spans="22:26">
      <c r="V49097" s="288"/>
      <c r="W49097" s="287"/>
      <c r="Z49097" s="289"/>
    </row>
    <row r="49098" spans="22:26">
      <c r="V49098" s="288"/>
      <c r="W49098" s="287"/>
      <c r="Z49098" s="289"/>
    </row>
    <row r="49099" spans="22:26">
      <c r="V49099" s="288"/>
      <c r="W49099" s="287"/>
      <c r="Z49099" s="289"/>
    </row>
    <row r="49100" spans="22:26">
      <c r="V49100" s="288"/>
      <c r="W49100" s="287"/>
      <c r="Z49100" s="289"/>
    </row>
    <row r="49101" spans="22:26">
      <c r="V49101" s="288"/>
      <c r="W49101" s="287"/>
      <c r="Z49101" s="289"/>
    </row>
    <row r="49102" spans="22:26">
      <c r="V49102" s="288"/>
      <c r="W49102" s="287"/>
      <c r="Z49102" s="289"/>
    </row>
    <row r="49103" spans="22:26">
      <c r="V49103" s="288"/>
      <c r="W49103" s="287"/>
      <c r="Z49103" s="289"/>
    </row>
    <row r="49104" spans="22:26">
      <c r="V49104" s="288"/>
      <c r="W49104" s="287"/>
      <c r="Z49104" s="289"/>
    </row>
    <row r="49105" spans="22:26">
      <c r="V49105" s="288"/>
      <c r="W49105" s="287"/>
      <c r="Z49105" s="289"/>
    </row>
    <row r="49106" spans="22:26">
      <c r="V49106" s="288"/>
      <c r="W49106" s="287"/>
      <c r="Z49106" s="289"/>
    </row>
    <row r="49107" spans="22:26">
      <c r="V49107" s="288"/>
      <c r="W49107" s="287"/>
      <c r="Z49107" s="289"/>
    </row>
    <row r="49108" spans="22:26">
      <c r="V49108" s="288"/>
      <c r="W49108" s="287"/>
      <c r="Z49108" s="289"/>
    </row>
    <row r="49109" spans="22:26">
      <c r="V49109" s="288"/>
      <c r="W49109" s="287"/>
      <c r="Z49109" s="289"/>
    </row>
    <row r="49110" spans="22:26">
      <c r="V49110" s="288"/>
      <c r="W49110" s="287"/>
      <c r="Z49110" s="289"/>
    </row>
    <row r="49111" spans="22:26">
      <c r="V49111" s="288"/>
      <c r="W49111" s="287"/>
      <c r="Z49111" s="289"/>
    </row>
    <row r="49112" spans="22:26">
      <c r="V49112" s="288"/>
      <c r="W49112" s="287"/>
      <c r="Z49112" s="289"/>
    </row>
    <row r="49113" spans="22:26">
      <c r="V49113" s="288"/>
      <c r="W49113" s="287"/>
      <c r="Z49113" s="289"/>
    </row>
    <row r="49114" spans="22:26">
      <c r="V49114" s="288"/>
      <c r="W49114" s="287"/>
      <c r="Z49114" s="289"/>
    </row>
    <row r="49115" spans="22:26">
      <c r="V49115" s="288"/>
      <c r="W49115" s="287"/>
      <c r="Z49115" s="289"/>
    </row>
    <row r="49116" spans="22:26">
      <c r="V49116" s="288"/>
      <c r="W49116" s="287"/>
      <c r="Z49116" s="289"/>
    </row>
    <row r="49117" spans="22:26">
      <c r="V49117" s="288"/>
      <c r="W49117" s="287"/>
      <c r="Z49117" s="289"/>
    </row>
    <row r="49118" spans="22:26">
      <c r="V49118" s="288"/>
      <c r="W49118" s="287"/>
      <c r="Z49118" s="289"/>
    </row>
    <row r="49119" spans="22:26">
      <c r="V49119" s="288"/>
      <c r="W49119" s="287"/>
      <c r="Z49119" s="289"/>
    </row>
    <row r="49120" spans="22:26">
      <c r="V49120" s="288"/>
      <c r="W49120" s="287"/>
      <c r="Z49120" s="289"/>
    </row>
    <row r="49121" spans="22:26">
      <c r="V49121" s="288"/>
      <c r="W49121" s="287"/>
      <c r="Z49121" s="289"/>
    </row>
    <row r="49122" spans="22:26">
      <c r="V49122" s="288"/>
      <c r="W49122" s="287"/>
      <c r="Z49122" s="289"/>
    </row>
    <row r="49123" spans="22:26">
      <c r="V49123" s="288"/>
      <c r="W49123" s="287"/>
      <c r="Z49123" s="289"/>
    </row>
    <row r="49124" spans="22:26">
      <c r="V49124" s="288"/>
      <c r="W49124" s="287"/>
      <c r="Z49124" s="289"/>
    </row>
    <row r="49125" spans="22:26">
      <c r="V49125" s="288"/>
      <c r="W49125" s="287"/>
      <c r="Z49125" s="289"/>
    </row>
    <row r="49126" spans="22:26">
      <c r="V49126" s="288"/>
      <c r="W49126" s="287"/>
      <c r="Z49126" s="289"/>
    </row>
    <row r="49127" spans="22:26">
      <c r="V49127" s="288"/>
      <c r="W49127" s="287"/>
      <c r="Z49127" s="289"/>
    </row>
    <row r="49128" spans="22:26">
      <c r="V49128" s="288"/>
      <c r="W49128" s="287"/>
      <c r="Z49128" s="289"/>
    </row>
    <row r="49129" spans="22:26">
      <c r="V49129" s="288"/>
      <c r="W49129" s="287"/>
      <c r="Z49129" s="289"/>
    </row>
    <row r="49130" spans="22:26">
      <c r="V49130" s="288"/>
      <c r="W49130" s="287"/>
      <c r="Z49130" s="289"/>
    </row>
    <row r="49131" spans="22:26">
      <c r="V49131" s="288"/>
      <c r="W49131" s="287"/>
      <c r="Z49131" s="289"/>
    </row>
    <row r="49132" spans="22:26">
      <c r="V49132" s="288"/>
      <c r="W49132" s="287"/>
      <c r="Z49132" s="289"/>
    </row>
    <row r="49133" spans="22:26">
      <c r="V49133" s="288"/>
      <c r="W49133" s="287"/>
      <c r="Z49133" s="289"/>
    </row>
    <row r="49134" spans="22:26">
      <c r="V49134" s="288"/>
      <c r="W49134" s="287"/>
      <c r="Z49134" s="289"/>
    </row>
    <row r="49135" spans="22:26">
      <c r="V49135" s="288"/>
      <c r="W49135" s="287"/>
      <c r="Z49135" s="289"/>
    </row>
    <row r="49136" spans="22:26">
      <c r="V49136" s="288"/>
      <c r="W49136" s="287"/>
      <c r="Z49136" s="289"/>
    </row>
    <row r="49137" spans="22:26">
      <c r="V49137" s="288"/>
      <c r="W49137" s="287"/>
      <c r="Z49137" s="289"/>
    </row>
    <row r="49138" spans="22:26">
      <c r="V49138" s="288"/>
      <c r="W49138" s="287"/>
      <c r="Z49138" s="289"/>
    </row>
    <row r="49139" spans="22:26">
      <c r="V49139" s="288"/>
      <c r="W49139" s="287"/>
      <c r="Z49139" s="289"/>
    </row>
    <row r="49140" spans="22:26">
      <c r="V49140" s="288"/>
      <c r="W49140" s="287"/>
      <c r="Z49140" s="289"/>
    </row>
    <row r="49141" spans="22:26">
      <c r="V49141" s="288"/>
      <c r="W49141" s="287"/>
      <c r="Z49141" s="289"/>
    </row>
    <row r="49142" spans="22:26">
      <c r="V49142" s="288"/>
      <c r="W49142" s="287"/>
      <c r="Z49142" s="289"/>
    </row>
    <row r="49143" spans="22:26">
      <c r="V49143" s="288"/>
      <c r="W49143" s="287"/>
      <c r="Z49143" s="289"/>
    </row>
    <row r="49144" spans="22:26">
      <c r="V49144" s="288"/>
      <c r="W49144" s="287"/>
      <c r="Z49144" s="289"/>
    </row>
    <row r="49145" spans="22:26">
      <c r="V49145" s="288"/>
      <c r="W49145" s="287"/>
      <c r="Z49145" s="289"/>
    </row>
    <row r="49146" spans="22:26">
      <c r="V49146" s="288"/>
      <c r="W49146" s="287"/>
      <c r="Z49146" s="289"/>
    </row>
    <row r="49147" spans="22:26">
      <c r="V49147" s="288"/>
      <c r="W49147" s="287"/>
      <c r="Z49147" s="289"/>
    </row>
    <row r="49148" spans="22:26">
      <c r="V49148" s="288"/>
      <c r="W49148" s="287"/>
      <c r="Z49148" s="289"/>
    </row>
    <row r="49149" spans="22:26">
      <c r="V49149" s="288"/>
      <c r="W49149" s="287"/>
      <c r="Z49149" s="289"/>
    </row>
    <row r="49150" spans="22:26">
      <c r="V49150" s="288"/>
      <c r="W49150" s="287"/>
      <c r="Z49150" s="289"/>
    </row>
    <row r="49151" spans="22:26">
      <c r="V49151" s="288"/>
      <c r="W49151" s="287"/>
      <c r="Z49151" s="289"/>
    </row>
    <row r="49152" spans="22:26">
      <c r="V49152" s="288"/>
      <c r="W49152" s="287"/>
      <c r="Z49152" s="289"/>
    </row>
    <row r="49153" spans="22:26">
      <c r="V49153" s="288"/>
      <c r="W49153" s="287"/>
      <c r="Z49153" s="289"/>
    </row>
    <row r="49154" spans="22:26">
      <c r="V49154" s="288"/>
      <c r="W49154" s="287"/>
      <c r="Z49154" s="289"/>
    </row>
    <row r="49155" spans="22:26">
      <c r="V49155" s="288"/>
      <c r="W49155" s="287"/>
      <c r="Z49155" s="289"/>
    </row>
    <row r="49156" spans="22:26">
      <c r="V49156" s="288"/>
      <c r="W49156" s="287"/>
      <c r="Z49156" s="289"/>
    </row>
    <row r="49157" spans="22:26">
      <c r="V49157" s="288"/>
      <c r="W49157" s="287"/>
      <c r="Z49157" s="289"/>
    </row>
    <row r="49158" spans="22:26">
      <c r="V49158" s="288"/>
      <c r="W49158" s="287"/>
      <c r="Z49158" s="289"/>
    </row>
    <row r="49159" spans="22:26">
      <c r="V49159" s="288"/>
      <c r="W49159" s="287"/>
      <c r="Z49159" s="289"/>
    </row>
    <row r="49160" spans="22:26">
      <c r="V49160" s="288"/>
      <c r="W49160" s="287"/>
      <c r="Z49160" s="289"/>
    </row>
    <row r="49161" spans="22:26">
      <c r="V49161" s="288"/>
      <c r="W49161" s="287"/>
      <c r="Z49161" s="289"/>
    </row>
    <row r="49162" spans="22:26">
      <c r="V49162" s="288"/>
      <c r="W49162" s="287"/>
      <c r="Z49162" s="289"/>
    </row>
    <row r="49163" spans="22:26">
      <c r="V49163" s="288"/>
      <c r="W49163" s="287"/>
      <c r="Z49163" s="289"/>
    </row>
    <row r="49164" spans="22:26">
      <c r="V49164" s="288"/>
      <c r="W49164" s="287"/>
      <c r="Z49164" s="289"/>
    </row>
    <row r="49165" spans="22:26">
      <c r="V49165" s="288"/>
      <c r="W49165" s="287"/>
      <c r="Z49165" s="289"/>
    </row>
    <row r="49166" spans="22:26">
      <c r="V49166" s="288"/>
      <c r="W49166" s="287"/>
      <c r="Z49166" s="289"/>
    </row>
    <row r="49167" spans="22:26">
      <c r="V49167" s="288"/>
      <c r="W49167" s="287"/>
      <c r="Z49167" s="289"/>
    </row>
    <row r="49168" spans="22:26">
      <c r="V49168" s="288"/>
      <c r="W49168" s="287"/>
      <c r="Z49168" s="289"/>
    </row>
    <row r="49169" spans="22:26">
      <c r="V49169" s="288"/>
      <c r="W49169" s="287"/>
      <c r="Z49169" s="289"/>
    </row>
    <row r="49170" spans="22:26">
      <c r="V49170" s="288"/>
      <c r="W49170" s="287"/>
      <c r="Z49170" s="289"/>
    </row>
    <row r="49171" spans="22:26">
      <c r="V49171" s="288"/>
      <c r="W49171" s="287"/>
      <c r="Z49171" s="289"/>
    </row>
    <row r="49172" spans="22:26">
      <c r="V49172" s="288"/>
      <c r="W49172" s="287"/>
      <c r="Z49172" s="289"/>
    </row>
    <row r="49173" spans="22:26">
      <c r="V49173" s="288"/>
      <c r="W49173" s="287"/>
      <c r="Z49173" s="289"/>
    </row>
    <row r="49174" spans="22:26">
      <c r="V49174" s="288"/>
      <c r="W49174" s="287"/>
      <c r="Z49174" s="289"/>
    </row>
    <row r="49175" spans="22:26">
      <c r="V49175" s="288"/>
      <c r="W49175" s="287"/>
      <c r="Z49175" s="289"/>
    </row>
    <row r="49176" spans="22:26">
      <c r="V49176" s="288"/>
      <c r="W49176" s="287"/>
      <c r="Z49176" s="289"/>
    </row>
    <row r="49177" spans="22:26">
      <c r="V49177" s="288"/>
      <c r="W49177" s="287"/>
      <c r="Z49177" s="289"/>
    </row>
    <row r="49178" spans="22:26">
      <c r="V49178" s="288"/>
      <c r="W49178" s="287"/>
      <c r="Z49178" s="289"/>
    </row>
    <row r="49179" spans="22:26">
      <c r="V49179" s="288"/>
      <c r="W49179" s="287"/>
      <c r="Z49179" s="289"/>
    </row>
    <row r="49180" spans="22:26">
      <c r="V49180" s="288"/>
      <c r="W49180" s="287"/>
      <c r="Z49180" s="289"/>
    </row>
    <row r="49181" spans="22:26">
      <c r="V49181" s="288"/>
      <c r="W49181" s="287"/>
      <c r="Z49181" s="289"/>
    </row>
    <row r="49182" spans="22:26">
      <c r="V49182" s="288"/>
      <c r="W49182" s="287"/>
      <c r="Z49182" s="289"/>
    </row>
    <row r="49183" spans="22:26">
      <c r="V49183" s="288"/>
      <c r="W49183" s="287"/>
      <c r="Z49183" s="289"/>
    </row>
    <row r="49184" spans="22:26">
      <c r="V49184" s="288"/>
      <c r="W49184" s="287"/>
      <c r="Z49184" s="289"/>
    </row>
    <row r="49185" spans="22:26">
      <c r="V49185" s="288"/>
      <c r="W49185" s="287"/>
      <c r="Z49185" s="289"/>
    </row>
    <row r="49186" spans="22:26">
      <c r="V49186" s="288"/>
      <c r="W49186" s="287"/>
      <c r="Z49186" s="289"/>
    </row>
    <row r="49187" spans="22:26">
      <c r="V49187" s="288"/>
      <c r="W49187" s="287"/>
      <c r="Z49187" s="289"/>
    </row>
    <row r="49188" spans="22:26">
      <c r="V49188" s="288"/>
      <c r="W49188" s="287"/>
      <c r="Z49188" s="289"/>
    </row>
    <row r="49189" spans="22:26">
      <c r="V49189" s="288"/>
      <c r="W49189" s="287"/>
      <c r="Z49189" s="289"/>
    </row>
    <row r="49190" spans="22:26">
      <c r="V49190" s="288"/>
      <c r="W49190" s="287"/>
      <c r="Z49190" s="289"/>
    </row>
    <row r="49191" spans="22:26">
      <c r="V49191" s="288"/>
      <c r="W49191" s="287"/>
      <c r="Z49191" s="289"/>
    </row>
    <row r="49192" spans="22:26">
      <c r="V49192" s="288"/>
      <c r="W49192" s="287"/>
      <c r="Z49192" s="289"/>
    </row>
    <row r="49193" spans="22:26">
      <c r="V49193" s="288"/>
      <c r="W49193" s="287"/>
      <c r="Z49193" s="289"/>
    </row>
    <row r="49194" spans="22:26">
      <c r="V49194" s="288"/>
      <c r="W49194" s="287"/>
      <c r="Z49194" s="289"/>
    </row>
    <row r="49195" spans="22:26">
      <c r="V49195" s="288"/>
      <c r="W49195" s="287"/>
      <c r="Z49195" s="289"/>
    </row>
    <row r="49196" spans="22:26">
      <c r="V49196" s="288"/>
      <c r="W49196" s="287"/>
      <c r="Z49196" s="289"/>
    </row>
    <row r="49197" spans="22:26">
      <c r="V49197" s="288"/>
      <c r="W49197" s="287"/>
      <c r="Z49197" s="289"/>
    </row>
    <row r="49198" spans="22:26">
      <c r="V49198" s="288"/>
      <c r="W49198" s="287"/>
      <c r="Z49198" s="289"/>
    </row>
    <row r="49199" spans="22:26">
      <c r="V49199" s="288"/>
      <c r="W49199" s="287"/>
      <c r="Z49199" s="289"/>
    </row>
    <row r="49200" spans="22:26">
      <c r="V49200" s="288"/>
      <c r="W49200" s="287"/>
      <c r="Z49200" s="289"/>
    </row>
    <row r="49201" spans="22:26">
      <c r="V49201" s="288"/>
      <c r="W49201" s="287"/>
      <c r="Z49201" s="289"/>
    </row>
    <row r="49202" spans="22:26">
      <c r="V49202" s="288"/>
      <c r="W49202" s="287"/>
      <c r="Z49202" s="289"/>
    </row>
    <row r="49203" spans="22:26">
      <c r="V49203" s="288"/>
      <c r="W49203" s="287"/>
      <c r="Z49203" s="289"/>
    </row>
    <row r="49204" spans="22:26">
      <c r="V49204" s="288"/>
      <c r="W49204" s="287"/>
      <c r="Z49204" s="289"/>
    </row>
    <row r="49205" spans="22:26">
      <c r="V49205" s="288"/>
      <c r="W49205" s="287"/>
      <c r="Z49205" s="289"/>
    </row>
    <row r="49206" spans="22:26">
      <c r="V49206" s="288"/>
      <c r="W49206" s="287"/>
      <c r="Z49206" s="289"/>
    </row>
    <row r="49207" spans="22:26">
      <c r="V49207" s="288"/>
      <c r="W49207" s="287"/>
      <c r="Z49207" s="289"/>
    </row>
    <row r="49208" spans="22:26">
      <c r="V49208" s="288"/>
      <c r="W49208" s="287"/>
      <c r="Z49208" s="289"/>
    </row>
    <row r="49209" spans="22:26">
      <c r="V49209" s="288"/>
      <c r="W49209" s="287"/>
      <c r="Z49209" s="289"/>
    </row>
    <row r="49210" spans="22:26">
      <c r="V49210" s="288"/>
      <c r="W49210" s="287"/>
      <c r="Z49210" s="289"/>
    </row>
    <row r="49211" spans="22:26">
      <c r="V49211" s="288"/>
      <c r="W49211" s="287"/>
      <c r="Z49211" s="289"/>
    </row>
    <row r="49212" spans="22:26">
      <c r="V49212" s="288"/>
      <c r="W49212" s="287"/>
      <c r="Z49212" s="289"/>
    </row>
    <row r="49213" spans="22:26">
      <c r="V49213" s="288"/>
      <c r="W49213" s="287"/>
      <c r="Z49213" s="289"/>
    </row>
    <row r="49214" spans="22:26">
      <c r="V49214" s="288"/>
      <c r="W49214" s="287"/>
      <c r="Z49214" s="289"/>
    </row>
    <row r="49215" spans="22:26">
      <c r="V49215" s="288"/>
      <c r="W49215" s="287"/>
      <c r="Z49215" s="289"/>
    </row>
    <row r="49216" spans="22:26">
      <c r="V49216" s="288"/>
      <c r="W49216" s="287"/>
      <c r="Z49216" s="289"/>
    </row>
    <row r="49217" spans="22:26">
      <c r="V49217" s="288"/>
      <c r="W49217" s="287"/>
      <c r="Z49217" s="289"/>
    </row>
    <row r="49218" spans="22:26">
      <c r="V49218" s="288"/>
      <c r="W49218" s="287"/>
      <c r="Z49218" s="289"/>
    </row>
    <row r="49219" spans="22:26">
      <c r="V49219" s="288"/>
      <c r="W49219" s="287"/>
      <c r="Z49219" s="289"/>
    </row>
    <row r="49220" spans="22:26">
      <c r="V49220" s="288"/>
      <c r="W49220" s="287"/>
      <c r="Z49220" s="289"/>
    </row>
    <row r="49221" spans="22:26">
      <c r="V49221" s="288"/>
      <c r="W49221" s="287"/>
      <c r="Z49221" s="289"/>
    </row>
    <row r="49222" spans="22:26">
      <c r="V49222" s="288"/>
      <c r="W49222" s="287"/>
      <c r="Z49222" s="289"/>
    </row>
    <row r="49223" spans="22:26">
      <c r="V49223" s="288"/>
      <c r="W49223" s="287"/>
      <c r="Z49223" s="289"/>
    </row>
    <row r="49224" spans="22:26">
      <c r="V49224" s="288"/>
      <c r="W49224" s="287"/>
      <c r="Z49224" s="289"/>
    </row>
    <row r="49225" spans="22:26">
      <c r="V49225" s="288"/>
      <c r="W49225" s="287"/>
      <c r="Z49225" s="289"/>
    </row>
    <row r="49226" spans="22:26">
      <c r="V49226" s="288"/>
      <c r="W49226" s="287"/>
      <c r="Z49226" s="289"/>
    </row>
    <row r="49227" spans="22:26">
      <c r="V49227" s="288"/>
      <c r="W49227" s="287"/>
      <c r="Z49227" s="289"/>
    </row>
    <row r="49228" spans="22:26">
      <c r="V49228" s="288"/>
      <c r="W49228" s="287"/>
      <c r="Z49228" s="289"/>
    </row>
    <row r="49229" spans="22:26">
      <c r="V49229" s="288"/>
      <c r="W49229" s="287"/>
      <c r="Z49229" s="289"/>
    </row>
    <row r="49230" spans="22:26">
      <c r="V49230" s="288"/>
      <c r="W49230" s="287"/>
      <c r="Z49230" s="289"/>
    </row>
    <row r="49231" spans="22:26">
      <c r="V49231" s="288"/>
      <c r="W49231" s="287"/>
      <c r="Z49231" s="289"/>
    </row>
    <row r="49232" spans="22:26">
      <c r="V49232" s="288"/>
      <c r="W49232" s="287"/>
      <c r="Z49232" s="289"/>
    </row>
    <row r="49233" spans="22:26">
      <c r="V49233" s="288"/>
      <c r="W49233" s="287"/>
      <c r="Z49233" s="289"/>
    </row>
    <row r="49234" spans="22:26">
      <c r="V49234" s="288"/>
      <c r="W49234" s="287"/>
      <c r="Z49234" s="289"/>
    </row>
    <row r="49235" spans="22:26">
      <c r="V49235" s="288"/>
      <c r="W49235" s="287"/>
      <c r="Z49235" s="289"/>
    </row>
    <row r="49236" spans="22:26">
      <c r="V49236" s="288"/>
      <c r="W49236" s="287"/>
      <c r="Z49236" s="289"/>
    </row>
    <row r="49237" spans="22:26">
      <c r="V49237" s="288"/>
      <c r="W49237" s="287"/>
      <c r="Z49237" s="289"/>
    </row>
    <row r="49238" spans="22:26">
      <c r="V49238" s="288"/>
      <c r="W49238" s="287"/>
      <c r="Z49238" s="289"/>
    </row>
    <row r="49239" spans="22:26">
      <c r="V49239" s="288"/>
      <c r="W49239" s="287"/>
      <c r="Z49239" s="289"/>
    </row>
    <row r="49240" spans="22:26">
      <c r="V49240" s="288"/>
      <c r="W49240" s="287"/>
      <c r="Z49240" s="289"/>
    </row>
    <row r="49241" spans="22:26">
      <c r="V49241" s="288"/>
      <c r="W49241" s="287"/>
      <c r="Z49241" s="289"/>
    </row>
    <row r="49242" spans="22:26">
      <c r="V49242" s="288"/>
      <c r="W49242" s="287"/>
      <c r="Z49242" s="289"/>
    </row>
    <row r="49243" spans="22:26">
      <c r="V49243" s="288"/>
      <c r="W49243" s="287"/>
      <c r="Z49243" s="289"/>
    </row>
    <row r="49244" spans="22:26">
      <c r="V49244" s="288"/>
      <c r="W49244" s="287"/>
      <c r="Z49244" s="289"/>
    </row>
    <row r="49245" spans="22:26">
      <c r="V49245" s="288"/>
      <c r="W49245" s="287"/>
      <c r="Z49245" s="289"/>
    </row>
    <row r="49246" spans="22:26">
      <c r="V49246" s="288"/>
      <c r="W49246" s="287"/>
      <c r="Z49246" s="289"/>
    </row>
    <row r="49247" spans="22:26">
      <c r="V49247" s="288"/>
      <c r="W49247" s="287"/>
      <c r="Z49247" s="289"/>
    </row>
    <row r="49248" spans="22:26">
      <c r="V49248" s="288"/>
      <c r="W49248" s="287"/>
      <c r="Z49248" s="289"/>
    </row>
    <row r="49249" spans="22:26">
      <c r="V49249" s="288"/>
      <c r="W49249" s="287"/>
      <c r="Z49249" s="289"/>
    </row>
    <row r="49250" spans="22:26">
      <c r="V49250" s="288"/>
      <c r="W49250" s="287"/>
      <c r="Z49250" s="289"/>
    </row>
    <row r="49251" spans="22:26">
      <c r="V49251" s="288"/>
      <c r="W49251" s="287"/>
      <c r="Z49251" s="289"/>
    </row>
    <row r="49252" spans="22:26">
      <c r="V49252" s="288"/>
      <c r="W49252" s="287"/>
      <c r="Z49252" s="289"/>
    </row>
    <row r="49253" spans="22:26">
      <c r="V49253" s="288"/>
      <c r="W49253" s="287"/>
      <c r="Z49253" s="289"/>
    </row>
    <row r="49254" spans="22:26">
      <c r="V49254" s="288"/>
      <c r="W49254" s="287"/>
      <c r="Z49254" s="289"/>
    </row>
    <row r="49255" spans="22:26">
      <c r="V49255" s="288"/>
      <c r="W49255" s="287"/>
      <c r="Z49255" s="289"/>
    </row>
    <row r="49256" spans="22:26">
      <c r="V49256" s="288"/>
      <c r="W49256" s="287"/>
      <c r="Z49256" s="289"/>
    </row>
    <row r="49257" spans="22:26">
      <c r="V49257" s="288"/>
      <c r="W49257" s="287"/>
      <c r="Z49257" s="289"/>
    </row>
    <row r="49258" spans="22:26">
      <c r="V49258" s="288"/>
      <c r="W49258" s="287"/>
      <c r="Z49258" s="289"/>
    </row>
    <row r="49259" spans="22:26">
      <c r="V49259" s="288"/>
      <c r="W49259" s="287"/>
      <c r="Z49259" s="289"/>
    </row>
    <row r="49260" spans="22:26">
      <c r="V49260" s="288"/>
      <c r="W49260" s="287"/>
      <c r="Z49260" s="289"/>
    </row>
    <row r="49261" spans="22:26">
      <c r="V49261" s="288"/>
      <c r="W49261" s="287"/>
      <c r="Z49261" s="289"/>
    </row>
    <row r="49262" spans="22:26">
      <c r="V49262" s="288"/>
      <c r="W49262" s="287"/>
      <c r="Z49262" s="289"/>
    </row>
    <row r="49263" spans="22:26">
      <c r="V49263" s="288"/>
      <c r="W49263" s="287"/>
      <c r="Z49263" s="289"/>
    </row>
    <row r="49264" spans="22:26">
      <c r="V49264" s="288"/>
      <c r="W49264" s="287"/>
      <c r="Z49264" s="289"/>
    </row>
    <row r="49265" spans="22:26">
      <c r="V49265" s="288"/>
      <c r="W49265" s="287"/>
      <c r="Z49265" s="289"/>
    </row>
    <row r="49266" spans="22:26">
      <c r="V49266" s="288"/>
      <c r="W49266" s="287"/>
      <c r="Z49266" s="289"/>
    </row>
    <row r="49267" spans="22:26">
      <c r="V49267" s="288"/>
      <c r="W49267" s="287"/>
      <c r="Z49267" s="289"/>
    </row>
    <row r="49268" spans="22:26">
      <c r="V49268" s="288"/>
      <c r="W49268" s="287"/>
      <c r="Z49268" s="289"/>
    </row>
    <row r="49269" spans="22:26">
      <c r="V49269" s="288"/>
      <c r="W49269" s="287"/>
      <c r="Z49269" s="289"/>
    </row>
    <row r="49270" spans="22:26">
      <c r="V49270" s="288"/>
      <c r="W49270" s="287"/>
      <c r="Z49270" s="289"/>
    </row>
    <row r="49271" spans="22:26">
      <c r="V49271" s="288"/>
      <c r="W49271" s="287"/>
      <c r="Z49271" s="289"/>
    </row>
    <row r="49272" spans="22:26">
      <c r="V49272" s="288"/>
      <c r="W49272" s="287"/>
      <c r="Z49272" s="289"/>
    </row>
    <row r="49273" spans="22:26">
      <c r="V49273" s="288"/>
      <c r="W49273" s="287"/>
      <c r="Z49273" s="289"/>
    </row>
    <row r="49274" spans="22:26">
      <c r="V49274" s="288"/>
      <c r="W49274" s="287"/>
      <c r="Z49274" s="289"/>
    </row>
    <row r="49275" spans="22:26">
      <c r="V49275" s="288"/>
      <c r="W49275" s="287"/>
      <c r="Z49275" s="289"/>
    </row>
    <row r="49276" spans="22:26">
      <c r="V49276" s="288"/>
      <c r="W49276" s="287"/>
      <c r="Z49276" s="289"/>
    </row>
    <row r="49277" spans="22:26">
      <c r="V49277" s="288"/>
      <c r="W49277" s="287"/>
      <c r="Z49277" s="289"/>
    </row>
    <row r="49278" spans="22:26">
      <c r="V49278" s="288"/>
      <c r="W49278" s="287"/>
      <c r="Z49278" s="289"/>
    </row>
    <row r="49279" spans="22:26">
      <c r="V49279" s="288"/>
      <c r="W49279" s="287"/>
      <c r="Z49279" s="289"/>
    </row>
    <row r="49280" spans="22:26">
      <c r="V49280" s="288"/>
      <c r="W49280" s="287"/>
      <c r="Z49280" s="289"/>
    </row>
    <row r="49281" spans="22:26">
      <c r="V49281" s="288"/>
      <c r="W49281" s="287"/>
      <c r="Z49281" s="289"/>
    </row>
    <row r="49282" spans="22:26">
      <c r="V49282" s="288"/>
      <c r="W49282" s="287"/>
      <c r="Z49282" s="289"/>
    </row>
    <row r="49283" spans="22:26">
      <c r="V49283" s="288"/>
      <c r="W49283" s="287"/>
      <c r="Z49283" s="289"/>
    </row>
    <row r="49284" spans="22:26">
      <c r="V49284" s="288"/>
      <c r="W49284" s="287"/>
      <c r="Z49284" s="289"/>
    </row>
    <row r="49285" spans="22:26">
      <c r="V49285" s="288"/>
      <c r="W49285" s="287"/>
      <c r="Z49285" s="289"/>
    </row>
    <row r="49286" spans="22:26">
      <c r="V49286" s="288"/>
      <c r="W49286" s="287"/>
      <c r="Z49286" s="289"/>
    </row>
    <row r="49287" spans="22:26">
      <c r="V49287" s="288"/>
      <c r="W49287" s="287"/>
      <c r="Z49287" s="289"/>
    </row>
    <row r="49288" spans="22:26">
      <c r="V49288" s="288"/>
      <c r="W49288" s="287"/>
      <c r="Z49288" s="289"/>
    </row>
    <row r="49289" spans="22:26">
      <c r="V49289" s="288"/>
      <c r="W49289" s="287"/>
      <c r="Z49289" s="289"/>
    </row>
    <row r="49290" spans="22:26">
      <c r="V49290" s="288"/>
      <c r="W49290" s="287"/>
      <c r="Z49290" s="289"/>
    </row>
    <row r="49291" spans="22:26">
      <c r="V49291" s="288"/>
      <c r="W49291" s="287"/>
      <c r="Z49291" s="289"/>
    </row>
    <row r="49292" spans="22:26">
      <c r="V49292" s="288"/>
      <c r="W49292" s="287"/>
      <c r="Z49292" s="289"/>
    </row>
    <row r="49293" spans="22:26">
      <c r="V49293" s="288"/>
      <c r="W49293" s="287"/>
      <c r="Z49293" s="289"/>
    </row>
    <row r="49294" spans="22:26">
      <c r="V49294" s="288"/>
      <c r="W49294" s="287"/>
      <c r="Z49294" s="289"/>
    </row>
    <row r="49295" spans="22:26">
      <c r="V49295" s="288"/>
      <c r="W49295" s="287"/>
      <c r="Z49295" s="289"/>
    </row>
    <row r="49296" spans="22:26">
      <c r="V49296" s="288"/>
      <c r="W49296" s="287"/>
      <c r="Z49296" s="289"/>
    </row>
    <row r="49297" spans="22:26">
      <c r="V49297" s="288"/>
      <c r="W49297" s="287"/>
      <c r="Z49297" s="289"/>
    </row>
    <row r="49298" spans="22:26">
      <c r="V49298" s="288"/>
      <c r="W49298" s="287"/>
      <c r="Z49298" s="289"/>
    </row>
    <row r="49299" spans="22:26">
      <c r="V49299" s="288"/>
      <c r="W49299" s="287"/>
      <c r="Z49299" s="289"/>
    </row>
    <row r="49300" spans="22:26">
      <c r="V49300" s="288"/>
      <c r="W49300" s="287"/>
      <c r="Z49300" s="289"/>
    </row>
    <row r="49301" spans="22:26">
      <c r="V49301" s="288"/>
      <c r="W49301" s="287"/>
      <c r="Z49301" s="289"/>
    </row>
    <row r="49302" spans="22:26">
      <c r="V49302" s="288"/>
      <c r="W49302" s="287"/>
      <c r="Z49302" s="289"/>
    </row>
    <row r="49303" spans="22:26">
      <c r="V49303" s="288"/>
      <c r="W49303" s="287"/>
      <c r="Z49303" s="289"/>
    </row>
    <row r="49304" spans="22:26">
      <c r="V49304" s="288"/>
      <c r="W49304" s="287"/>
      <c r="Z49304" s="289"/>
    </row>
    <row r="49305" spans="22:26">
      <c r="V49305" s="288"/>
      <c r="W49305" s="287"/>
      <c r="Z49305" s="289"/>
    </row>
    <row r="49306" spans="22:26">
      <c r="V49306" s="288"/>
      <c r="W49306" s="287"/>
      <c r="Z49306" s="289"/>
    </row>
    <row r="49307" spans="22:26">
      <c r="V49307" s="288"/>
      <c r="W49307" s="287"/>
      <c r="Z49307" s="289"/>
    </row>
    <row r="49308" spans="22:26">
      <c r="V49308" s="288"/>
      <c r="W49308" s="287"/>
      <c r="Z49308" s="289"/>
    </row>
    <row r="49309" spans="22:26">
      <c r="V49309" s="288"/>
      <c r="W49309" s="287"/>
      <c r="Z49309" s="289"/>
    </row>
    <row r="49310" spans="22:26">
      <c r="V49310" s="288"/>
      <c r="W49310" s="287"/>
      <c r="Z49310" s="289"/>
    </row>
    <row r="49311" spans="22:26">
      <c r="V49311" s="288"/>
      <c r="W49311" s="287"/>
      <c r="Z49311" s="289"/>
    </row>
    <row r="49312" spans="22:26">
      <c r="V49312" s="288"/>
      <c r="W49312" s="287"/>
      <c r="Z49312" s="289"/>
    </row>
    <row r="49313" spans="22:26">
      <c r="V49313" s="288"/>
      <c r="W49313" s="287"/>
      <c r="Z49313" s="289"/>
    </row>
    <row r="49314" spans="22:26">
      <c r="V49314" s="288"/>
      <c r="W49314" s="287"/>
      <c r="Z49314" s="289"/>
    </row>
    <row r="49315" spans="22:26">
      <c r="V49315" s="288"/>
      <c r="W49315" s="287"/>
      <c r="Z49315" s="289"/>
    </row>
    <row r="49316" spans="22:26">
      <c r="V49316" s="288"/>
      <c r="W49316" s="287"/>
      <c r="Z49316" s="289"/>
    </row>
    <row r="49317" spans="22:26">
      <c r="V49317" s="288"/>
      <c r="W49317" s="287"/>
      <c r="Z49317" s="289"/>
    </row>
    <row r="49318" spans="22:26">
      <c r="V49318" s="288"/>
      <c r="W49318" s="287"/>
      <c r="Z49318" s="289"/>
    </row>
    <row r="49319" spans="22:26">
      <c r="V49319" s="288"/>
      <c r="W49319" s="287"/>
      <c r="Z49319" s="289"/>
    </row>
    <row r="49320" spans="22:26">
      <c r="V49320" s="288"/>
      <c r="W49320" s="287"/>
      <c r="Z49320" s="289"/>
    </row>
    <row r="49321" spans="22:26">
      <c r="V49321" s="288"/>
      <c r="W49321" s="287"/>
      <c r="Z49321" s="289"/>
    </row>
    <row r="49322" spans="22:26">
      <c r="V49322" s="288"/>
      <c r="W49322" s="287"/>
      <c r="Z49322" s="289"/>
    </row>
    <row r="49323" spans="22:26">
      <c r="V49323" s="288"/>
      <c r="W49323" s="287"/>
      <c r="Z49323" s="289"/>
    </row>
    <row r="49324" spans="22:26">
      <c r="V49324" s="288"/>
      <c r="W49324" s="287"/>
      <c r="Z49324" s="289"/>
    </row>
    <row r="49325" spans="22:26">
      <c r="V49325" s="288"/>
      <c r="W49325" s="287"/>
      <c r="Z49325" s="289"/>
    </row>
    <row r="49326" spans="22:26">
      <c r="V49326" s="288"/>
      <c r="W49326" s="287"/>
      <c r="Z49326" s="289"/>
    </row>
    <row r="49327" spans="22:26">
      <c r="V49327" s="288"/>
      <c r="W49327" s="287"/>
      <c r="Z49327" s="289"/>
    </row>
    <row r="49328" spans="22:26">
      <c r="V49328" s="288"/>
      <c r="W49328" s="287"/>
      <c r="Z49328" s="289"/>
    </row>
    <row r="49329" spans="22:26">
      <c r="V49329" s="288"/>
      <c r="W49329" s="287"/>
      <c r="Z49329" s="289"/>
    </row>
    <row r="49330" spans="22:26">
      <c r="V49330" s="288"/>
      <c r="W49330" s="287"/>
      <c r="Z49330" s="289"/>
    </row>
    <row r="49331" spans="22:26">
      <c r="V49331" s="288"/>
      <c r="W49331" s="287"/>
      <c r="Z49331" s="289"/>
    </row>
    <row r="49332" spans="22:26">
      <c r="V49332" s="288"/>
      <c r="W49332" s="287"/>
      <c r="Z49332" s="289"/>
    </row>
    <row r="49333" spans="22:26">
      <c r="V49333" s="288"/>
      <c r="W49333" s="287"/>
      <c r="Z49333" s="289"/>
    </row>
    <row r="49334" spans="22:26">
      <c r="V49334" s="288"/>
      <c r="W49334" s="287"/>
      <c r="Z49334" s="289"/>
    </row>
    <row r="49335" spans="22:26">
      <c r="V49335" s="288"/>
      <c r="W49335" s="287"/>
      <c r="Z49335" s="289"/>
    </row>
    <row r="49336" spans="22:26">
      <c r="V49336" s="288"/>
      <c r="W49336" s="287"/>
      <c r="Z49336" s="289"/>
    </row>
    <row r="49337" spans="22:26">
      <c r="V49337" s="288"/>
      <c r="W49337" s="287"/>
      <c r="Z49337" s="289"/>
    </row>
    <row r="49338" spans="22:26">
      <c r="V49338" s="288"/>
      <c r="W49338" s="287"/>
      <c r="Z49338" s="289"/>
    </row>
    <row r="49339" spans="22:26">
      <c r="V49339" s="288"/>
      <c r="W49339" s="287"/>
      <c r="Z49339" s="289"/>
    </row>
    <row r="49340" spans="22:26">
      <c r="V49340" s="288"/>
      <c r="W49340" s="287"/>
      <c r="Z49340" s="289"/>
    </row>
    <row r="49341" spans="22:26">
      <c r="V49341" s="288"/>
      <c r="W49341" s="287"/>
      <c r="Z49341" s="289"/>
    </row>
    <row r="49342" spans="22:26">
      <c r="V49342" s="288"/>
      <c r="W49342" s="287"/>
      <c r="Z49342" s="289"/>
    </row>
    <row r="49343" spans="22:26">
      <c r="V49343" s="288"/>
      <c r="W49343" s="287"/>
      <c r="Z49343" s="289"/>
    </row>
    <row r="49344" spans="22:26">
      <c r="V49344" s="288"/>
      <c r="W49344" s="287"/>
      <c r="Z49344" s="289"/>
    </row>
    <row r="49345" spans="22:26">
      <c r="V49345" s="288"/>
      <c r="W49345" s="287"/>
      <c r="Z49345" s="289"/>
    </row>
    <row r="49346" spans="22:26">
      <c r="V49346" s="288"/>
      <c r="W49346" s="287"/>
      <c r="Z49346" s="289"/>
    </row>
    <row r="49347" spans="22:26">
      <c r="V49347" s="288"/>
      <c r="W49347" s="287"/>
      <c r="Z49347" s="289"/>
    </row>
    <row r="49348" spans="22:26">
      <c r="V49348" s="288"/>
      <c r="W49348" s="287"/>
      <c r="Z49348" s="289"/>
    </row>
    <row r="49349" spans="22:26">
      <c r="V49349" s="288"/>
      <c r="W49349" s="287"/>
      <c r="Z49349" s="289"/>
    </row>
    <row r="49350" spans="22:26">
      <c r="V49350" s="288"/>
      <c r="W49350" s="287"/>
      <c r="Z49350" s="289"/>
    </row>
    <row r="49351" spans="22:26">
      <c r="V49351" s="288"/>
      <c r="W49351" s="287"/>
      <c r="Z49351" s="289"/>
    </row>
    <row r="49352" spans="22:26">
      <c r="V49352" s="288"/>
      <c r="W49352" s="287"/>
      <c r="Z49352" s="289"/>
    </row>
    <row r="49353" spans="22:26">
      <c r="V49353" s="288"/>
      <c r="W49353" s="287"/>
      <c r="Z49353" s="289"/>
    </row>
    <row r="49354" spans="22:26">
      <c r="V49354" s="288"/>
      <c r="W49354" s="287"/>
      <c r="Z49354" s="289"/>
    </row>
    <row r="49355" spans="22:26">
      <c r="V49355" s="288"/>
      <c r="W49355" s="287"/>
      <c r="Z49355" s="289"/>
    </row>
    <row r="49356" spans="22:26">
      <c r="V49356" s="288"/>
      <c r="W49356" s="287"/>
      <c r="Z49356" s="289"/>
    </row>
    <row r="49357" spans="22:26">
      <c r="V49357" s="288"/>
      <c r="W49357" s="287"/>
      <c r="Z49357" s="289"/>
    </row>
    <row r="49358" spans="22:26">
      <c r="V49358" s="288"/>
      <c r="W49358" s="287"/>
      <c r="Z49358" s="289"/>
    </row>
    <row r="49359" spans="22:26">
      <c r="V49359" s="288"/>
      <c r="W49359" s="287"/>
      <c r="Z49359" s="289"/>
    </row>
    <row r="49360" spans="22:26">
      <c r="V49360" s="288"/>
      <c r="W49360" s="287"/>
      <c r="Z49360" s="289"/>
    </row>
    <row r="49361" spans="22:26">
      <c r="V49361" s="288"/>
      <c r="W49361" s="287"/>
      <c r="Z49361" s="289"/>
    </row>
    <row r="49362" spans="22:26">
      <c r="V49362" s="288"/>
      <c r="W49362" s="287"/>
      <c r="Z49362" s="289"/>
    </row>
    <row r="49363" spans="22:26">
      <c r="V49363" s="288"/>
      <c r="W49363" s="287"/>
      <c r="Z49363" s="289"/>
    </row>
    <row r="49364" spans="22:26">
      <c r="V49364" s="288"/>
      <c r="W49364" s="287"/>
      <c r="Z49364" s="289"/>
    </row>
    <row r="49365" spans="22:26">
      <c r="V49365" s="288"/>
      <c r="W49365" s="287"/>
      <c r="Z49365" s="289"/>
    </row>
    <row r="49366" spans="22:26">
      <c r="V49366" s="288"/>
      <c r="W49366" s="287"/>
      <c r="Z49366" s="289"/>
    </row>
    <row r="49367" spans="22:26">
      <c r="V49367" s="288"/>
      <c r="W49367" s="287"/>
      <c r="Z49367" s="289"/>
    </row>
    <row r="49368" spans="22:26">
      <c r="V49368" s="288"/>
      <c r="W49368" s="287"/>
      <c r="Z49368" s="289"/>
    </row>
    <row r="49369" spans="22:26">
      <c r="V49369" s="288"/>
      <c r="W49369" s="287"/>
      <c r="Z49369" s="289"/>
    </row>
    <row r="49370" spans="22:26">
      <c r="V49370" s="288"/>
      <c r="W49370" s="287"/>
      <c r="Z49370" s="289"/>
    </row>
    <row r="49371" spans="22:26">
      <c r="V49371" s="288"/>
      <c r="W49371" s="287"/>
      <c r="Z49371" s="289"/>
    </row>
    <row r="49372" spans="22:26">
      <c r="V49372" s="288"/>
      <c r="W49372" s="287"/>
      <c r="Z49372" s="289"/>
    </row>
    <row r="49373" spans="22:26">
      <c r="V49373" s="288"/>
      <c r="W49373" s="287"/>
      <c r="Z49373" s="289"/>
    </row>
    <row r="49374" spans="22:26">
      <c r="V49374" s="288"/>
      <c r="W49374" s="287"/>
      <c r="Z49374" s="289"/>
    </row>
    <row r="49375" spans="22:26">
      <c r="V49375" s="288"/>
      <c r="W49375" s="287"/>
      <c r="Z49375" s="289"/>
    </row>
    <row r="49376" spans="22:26">
      <c r="V49376" s="288"/>
      <c r="W49376" s="287"/>
      <c r="Z49376" s="289"/>
    </row>
    <row r="49377" spans="22:26">
      <c r="V49377" s="288"/>
      <c r="W49377" s="287"/>
      <c r="Z49377" s="289"/>
    </row>
    <row r="49378" spans="22:26">
      <c r="V49378" s="288"/>
      <c r="W49378" s="287"/>
      <c r="Z49378" s="289"/>
    </row>
    <row r="49379" spans="22:26">
      <c r="V49379" s="288"/>
      <c r="W49379" s="287"/>
      <c r="Z49379" s="289"/>
    </row>
    <row r="49380" spans="22:26">
      <c r="V49380" s="288"/>
      <c r="W49380" s="287"/>
      <c r="Z49380" s="289"/>
    </row>
    <row r="49381" spans="22:26">
      <c r="V49381" s="288"/>
      <c r="W49381" s="287"/>
      <c r="Z49381" s="289"/>
    </row>
    <row r="49382" spans="22:26">
      <c r="V49382" s="288"/>
      <c r="W49382" s="287"/>
      <c r="Z49382" s="289"/>
    </row>
    <row r="49383" spans="22:26">
      <c r="V49383" s="288"/>
      <c r="W49383" s="287"/>
      <c r="Z49383" s="289"/>
    </row>
    <row r="49384" spans="22:26">
      <c r="V49384" s="288"/>
      <c r="W49384" s="287"/>
      <c r="Z49384" s="289"/>
    </row>
    <row r="49385" spans="22:26">
      <c r="V49385" s="288"/>
      <c r="W49385" s="287"/>
      <c r="Z49385" s="289"/>
    </row>
    <row r="49386" spans="22:26">
      <c r="V49386" s="288"/>
      <c r="W49386" s="287"/>
      <c r="Z49386" s="289"/>
    </row>
    <row r="49387" spans="22:26">
      <c r="V49387" s="288"/>
      <c r="W49387" s="287"/>
      <c r="Z49387" s="289"/>
    </row>
    <row r="49388" spans="22:26">
      <c r="V49388" s="288"/>
      <c r="W49388" s="287"/>
      <c r="Z49388" s="289"/>
    </row>
    <row r="49389" spans="22:26">
      <c r="V49389" s="288"/>
      <c r="W49389" s="287"/>
      <c r="Z49389" s="289"/>
    </row>
    <row r="49390" spans="22:26">
      <c r="V49390" s="288"/>
      <c r="W49390" s="287"/>
      <c r="Z49390" s="289"/>
    </row>
    <row r="49391" spans="22:26">
      <c r="V49391" s="288"/>
      <c r="W49391" s="287"/>
      <c r="Z49391" s="289"/>
    </row>
    <row r="49392" spans="22:26">
      <c r="V49392" s="288"/>
      <c r="W49392" s="287"/>
      <c r="Z49392" s="289"/>
    </row>
    <row r="49393" spans="22:26">
      <c r="V49393" s="288"/>
      <c r="W49393" s="287"/>
      <c r="Z49393" s="289"/>
    </row>
    <row r="49394" spans="22:26">
      <c r="V49394" s="288"/>
      <c r="W49394" s="287"/>
      <c r="Z49394" s="289"/>
    </row>
    <row r="49395" spans="22:26">
      <c r="V49395" s="288"/>
      <c r="W49395" s="287"/>
      <c r="Z49395" s="289"/>
    </row>
    <row r="49396" spans="22:26">
      <c r="V49396" s="288"/>
      <c r="W49396" s="287"/>
      <c r="Z49396" s="289"/>
    </row>
    <row r="49397" spans="22:26">
      <c r="V49397" s="288"/>
      <c r="W49397" s="287"/>
      <c r="Z49397" s="289"/>
    </row>
    <row r="49398" spans="22:26">
      <c r="V49398" s="288"/>
      <c r="W49398" s="287"/>
      <c r="Z49398" s="289"/>
    </row>
    <row r="49399" spans="22:26">
      <c r="V49399" s="288"/>
      <c r="W49399" s="287"/>
      <c r="Z49399" s="289"/>
    </row>
    <row r="49400" spans="22:26">
      <c r="V49400" s="288"/>
      <c r="W49400" s="287"/>
      <c r="Z49400" s="289"/>
    </row>
    <row r="49401" spans="22:26">
      <c r="V49401" s="288"/>
      <c r="W49401" s="287"/>
      <c r="Z49401" s="289"/>
    </row>
    <row r="49402" spans="22:26">
      <c r="V49402" s="288"/>
      <c r="W49402" s="287"/>
      <c r="Z49402" s="289"/>
    </row>
    <row r="49403" spans="22:26">
      <c r="V49403" s="288"/>
      <c r="W49403" s="287"/>
      <c r="Z49403" s="289"/>
    </row>
    <row r="49404" spans="22:26">
      <c r="V49404" s="288"/>
      <c r="W49404" s="287"/>
      <c r="Z49404" s="289"/>
    </row>
    <row r="49405" spans="22:26">
      <c r="V49405" s="288"/>
      <c r="W49405" s="287"/>
      <c r="Z49405" s="289"/>
    </row>
    <row r="49406" spans="22:26">
      <c r="V49406" s="288"/>
      <c r="W49406" s="287"/>
      <c r="Z49406" s="289"/>
    </row>
    <row r="49407" spans="22:26">
      <c r="V49407" s="288"/>
      <c r="W49407" s="287"/>
      <c r="Z49407" s="289"/>
    </row>
    <row r="49408" spans="22:26">
      <c r="V49408" s="288"/>
      <c r="W49408" s="287"/>
      <c r="Z49408" s="289"/>
    </row>
    <row r="49409" spans="22:26">
      <c r="V49409" s="288"/>
      <c r="W49409" s="287"/>
      <c r="Z49409" s="289"/>
    </row>
    <row r="49410" spans="22:26">
      <c r="V49410" s="288"/>
      <c r="W49410" s="287"/>
      <c r="Z49410" s="289"/>
    </row>
    <row r="49411" spans="22:26">
      <c r="V49411" s="288"/>
      <c r="W49411" s="287"/>
      <c r="Z49411" s="289"/>
    </row>
    <row r="49412" spans="22:26">
      <c r="V49412" s="288"/>
      <c r="W49412" s="287"/>
      <c r="Z49412" s="289"/>
    </row>
    <row r="49413" spans="22:26">
      <c r="V49413" s="288"/>
      <c r="W49413" s="287"/>
      <c r="Z49413" s="289"/>
    </row>
    <row r="49414" spans="22:26">
      <c r="V49414" s="288"/>
      <c r="W49414" s="287"/>
      <c r="Z49414" s="289"/>
    </row>
    <row r="49415" spans="22:26">
      <c r="V49415" s="288"/>
      <c r="W49415" s="287"/>
      <c r="Z49415" s="289"/>
    </row>
    <row r="49416" spans="22:26">
      <c r="V49416" s="288"/>
      <c r="W49416" s="287"/>
      <c r="Z49416" s="289"/>
    </row>
    <row r="49417" spans="22:26">
      <c r="V49417" s="288"/>
      <c r="W49417" s="287"/>
      <c r="Z49417" s="289"/>
    </row>
    <row r="49418" spans="22:26">
      <c r="V49418" s="288"/>
      <c r="W49418" s="287"/>
      <c r="Z49418" s="289"/>
    </row>
    <row r="49419" spans="22:26">
      <c r="V49419" s="288"/>
      <c r="W49419" s="287"/>
      <c r="Z49419" s="289"/>
    </row>
    <row r="49420" spans="22:26">
      <c r="V49420" s="288"/>
      <c r="W49420" s="287"/>
      <c r="Z49420" s="289"/>
    </row>
    <row r="49421" spans="22:26">
      <c r="V49421" s="288"/>
      <c r="W49421" s="287"/>
      <c r="Z49421" s="289"/>
    </row>
    <row r="49422" spans="22:26">
      <c r="V49422" s="288"/>
      <c r="W49422" s="287"/>
      <c r="Z49422" s="289"/>
    </row>
    <row r="49423" spans="22:26">
      <c r="V49423" s="288"/>
      <c r="W49423" s="287"/>
      <c r="Z49423" s="289"/>
    </row>
    <row r="49424" spans="22:26">
      <c r="V49424" s="288"/>
      <c r="W49424" s="287"/>
      <c r="Z49424" s="289"/>
    </row>
    <row r="49425" spans="22:26">
      <c r="V49425" s="288"/>
      <c r="W49425" s="287"/>
      <c r="Z49425" s="289"/>
    </row>
    <row r="49426" spans="22:26">
      <c r="V49426" s="288"/>
      <c r="W49426" s="287"/>
      <c r="Z49426" s="289"/>
    </row>
    <row r="49427" spans="22:26">
      <c r="V49427" s="288"/>
      <c r="W49427" s="287"/>
      <c r="Z49427" s="289"/>
    </row>
    <row r="49428" spans="22:26">
      <c r="V49428" s="288"/>
      <c r="W49428" s="287"/>
      <c r="Z49428" s="289"/>
    </row>
    <row r="49429" spans="22:26">
      <c r="V49429" s="288"/>
      <c r="W49429" s="287"/>
      <c r="Z49429" s="289"/>
    </row>
    <row r="49430" spans="22:26">
      <c r="V49430" s="288"/>
      <c r="W49430" s="287"/>
      <c r="Z49430" s="289"/>
    </row>
    <row r="49431" spans="22:26">
      <c r="V49431" s="288"/>
      <c r="W49431" s="287"/>
      <c r="Z49431" s="289"/>
    </row>
    <row r="49432" spans="22:26">
      <c r="V49432" s="288"/>
      <c r="W49432" s="287"/>
      <c r="Z49432" s="289"/>
    </row>
    <row r="49433" spans="22:26">
      <c r="V49433" s="288"/>
      <c r="W49433" s="287"/>
      <c r="Z49433" s="289"/>
    </row>
    <row r="49434" spans="22:26">
      <c r="V49434" s="288"/>
      <c r="W49434" s="287"/>
      <c r="Z49434" s="289"/>
    </row>
    <row r="49435" spans="22:26">
      <c r="V49435" s="288"/>
      <c r="W49435" s="287"/>
      <c r="Z49435" s="289"/>
    </row>
    <row r="49436" spans="22:26">
      <c r="V49436" s="288"/>
      <c r="W49436" s="287"/>
      <c r="Z49436" s="289"/>
    </row>
    <row r="49437" spans="22:26">
      <c r="V49437" s="288"/>
      <c r="W49437" s="287"/>
      <c r="Z49437" s="289"/>
    </row>
    <row r="49438" spans="22:26">
      <c r="V49438" s="288"/>
      <c r="W49438" s="287"/>
      <c r="Z49438" s="289"/>
    </row>
    <row r="49439" spans="22:26">
      <c r="V49439" s="288"/>
      <c r="W49439" s="287"/>
      <c r="Z49439" s="289"/>
    </row>
    <row r="49440" spans="22:26">
      <c r="V49440" s="288"/>
      <c r="W49440" s="287"/>
      <c r="Z49440" s="289"/>
    </row>
    <row r="49441" spans="22:26">
      <c r="V49441" s="288"/>
      <c r="W49441" s="287"/>
      <c r="Z49441" s="289"/>
    </row>
    <row r="49442" spans="22:26">
      <c r="V49442" s="288"/>
      <c r="W49442" s="287"/>
      <c r="Z49442" s="289"/>
    </row>
    <row r="49443" spans="22:26">
      <c r="V49443" s="288"/>
      <c r="W49443" s="287"/>
      <c r="Z49443" s="289"/>
    </row>
    <row r="49444" spans="22:26">
      <c r="V49444" s="288"/>
      <c r="W49444" s="287"/>
      <c r="Z49444" s="289"/>
    </row>
    <row r="49445" spans="22:26">
      <c r="V49445" s="288"/>
      <c r="W49445" s="287"/>
      <c r="Z49445" s="289"/>
    </row>
    <row r="49446" spans="22:26">
      <c r="V49446" s="288"/>
      <c r="W49446" s="287"/>
      <c r="Z49446" s="289"/>
    </row>
    <row r="49447" spans="22:26">
      <c r="V49447" s="288"/>
      <c r="W49447" s="287"/>
      <c r="Z49447" s="289"/>
    </row>
    <row r="49448" spans="22:26">
      <c r="V49448" s="288"/>
      <c r="W49448" s="287"/>
      <c r="Z49448" s="289"/>
    </row>
    <row r="49449" spans="22:26">
      <c r="V49449" s="288"/>
      <c r="W49449" s="287"/>
      <c r="Z49449" s="289"/>
    </row>
    <row r="49450" spans="22:26">
      <c r="V49450" s="288"/>
      <c r="W49450" s="287"/>
      <c r="Z49450" s="289"/>
    </row>
    <row r="49451" spans="22:26">
      <c r="V49451" s="288"/>
      <c r="W49451" s="287"/>
      <c r="Z49451" s="289"/>
    </row>
    <row r="49452" spans="22:26">
      <c r="V49452" s="288"/>
      <c r="W49452" s="287"/>
      <c r="Z49452" s="289"/>
    </row>
    <row r="49453" spans="22:26">
      <c r="V49453" s="288"/>
      <c r="W49453" s="287"/>
      <c r="Z49453" s="289"/>
    </row>
    <row r="49454" spans="22:26">
      <c r="V49454" s="288"/>
      <c r="W49454" s="287"/>
      <c r="Z49454" s="289"/>
    </row>
    <row r="49455" spans="22:26">
      <c r="V49455" s="288"/>
      <c r="W49455" s="287"/>
      <c r="Z49455" s="289"/>
    </row>
    <row r="49456" spans="22:26">
      <c r="V49456" s="288"/>
      <c r="W49456" s="287"/>
      <c r="Z49456" s="289"/>
    </row>
    <row r="49457" spans="22:26">
      <c r="V49457" s="288"/>
      <c r="W49457" s="287"/>
      <c r="Z49457" s="289"/>
    </row>
    <row r="49458" spans="22:26">
      <c r="V49458" s="288"/>
      <c r="W49458" s="287"/>
      <c r="Z49458" s="289"/>
    </row>
    <row r="49459" spans="22:26">
      <c r="V49459" s="288"/>
      <c r="W49459" s="287"/>
      <c r="Z49459" s="289"/>
    </row>
    <row r="49460" spans="22:26">
      <c r="V49460" s="288"/>
      <c r="W49460" s="287"/>
      <c r="Z49460" s="289"/>
    </row>
    <row r="49461" spans="22:26">
      <c r="V49461" s="288"/>
      <c r="W49461" s="287"/>
      <c r="Z49461" s="289"/>
    </row>
    <row r="49462" spans="22:26">
      <c r="V49462" s="288"/>
      <c r="W49462" s="287"/>
      <c r="Z49462" s="289"/>
    </row>
    <row r="49463" spans="22:26">
      <c r="V49463" s="288"/>
      <c r="W49463" s="287"/>
      <c r="Z49463" s="289"/>
    </row>
    <row r="49464" spans="22:26">
      <c r="V49464" s="288"/>
      <c r="W49464" s="287"/>
      <c r="Z49464" s="289"/>
    </row>
    <row r="49465" spans="22:26">
      <c r="V49465" s="288"/>
      <c r="W49465" s="287"/>
      <c r="Z49465" s="289"/>
    </row>
    <row r="49466" spans="22:26">
      <c r="V49466" s="288"/>
      <c r="W49466" s="287"/>
      <c r="Z49466" s="289"/>
    </row>
    <row r="49467" spans="22:26">
      <c r="V49467" s="288"/>
      <c r="W49467" s="287"/>
      <c r="Z49467" s="289"/>
    </row>
    <row r="49468" spans="22:26">
      <c r="V49468" s="288"/>
      <c r="W49468" s="287"/>
      <c r="Z49468" s="289"/>
    </row>
    <row r="49469" spans="22:26">
      <c r="V49469" s="288"/>
      <c r="W49469" s="287"/>
      <c r="Z49469" s="289"/>
    </row>
    <row r="49470" spans="22:26">
      <c r="V49470" s="288"/>
      <c r="W49470" s="287"/>
      <c r="Z49470" s="289"/>
    </row>
    <row r="49471" spans="22:26">
      <c r="V49471" s="288"/>
      <c r="W49471" s="287"/>
      <c r="Z49471" s="289"/>
    </row>
    <row r="49472" spans="22:26">
      <c r="V49472" s="288"/>
      <c r="W49472" s="287"/>
      <c r="Z49472" s="289"/>
    </row>
    <row r="49473" spans="22:26">
      <c r="V49473" s="288"/>
      <c r="W49473" s="287"/>
      <c r="Z49473" s="289"/>
    </row>
    <row r="49474" spans="22:26">
      <c r="V49474" s="288"/>
      <c r="W49474" s="287"/>
      <c r="Z49474" s="289"/>
    </row>
    <row r="49475" spans="22:26">
      <c r="V49475" s="288"/>
      <c r="W49475" s="287"/>
      <c r="Z49475" s="289"/>
    </row>
    <row r="49476" spans="22:26">
      <c r="V49476" s="288"/>
      <c r="W49476" s="287"/>
      <c r="Z49476" s="289"/>
    </row>
    <row r="49477" spans="22:26">
      <c r="V49477" s="288"/>
      <c r="W49477" s="287"/>
      <c r="Z49477" s="289"/>
    </row>
    <row r="49478" spans="22:26">
      <c r="V49478" s="288"/>
      <c r="W49478" s="287"/>
      <c r="Z49478" s="289"/>
    </row>
    <row r="49479" spans="22:26">
      <c r="V49479" s="288"/>
      <c r="W49479" s="287"/>
      <c r="Z49479" s="289"/>
    </row>
    <row r="49480" spans="22:26">
      <c r="V49480" s="288"/>
      <c r="W49480" s="287"/>
      <c r="Z49480" s="289"/>
    </row>
    <row r="49481" spans="22:26">
      <c r="V49481" s="288"/>
      <c r="W49481" s="287"/>
      <c r="Z49481" s="289"/>
    </row>
    <row r="49482" spans="22:26">
      <c r="V49482" s="288"/>
      <c r="W49482" s="287"/>
      <c r="Z49482" s="289"/>
    </row>
    <row r="49483" spans="22:26">
      <c r="V49483" s="288"/>
      <c r="W49483" s="287"/>
      <c r="Z49483" s="289"/>
    </row>
    <row r="49484" spans="22:26">
      <c r="V49484" s="288"/>
      <c r="W49484" s="287"/>
      <c r="Z49484" s="289"/>
    </row>
    <row r="49485" spans="22:26">
      <c r="V49485" s="288"/>
      <c r="W49485" s="287"/>
      <c r="Z49485" s="289"/>
    </row>
    <row r="49486" spans="22:26">
      <c r="V49486" s="288"/>
      <c r="W49486" s="287"/>
      <c r="Z49486" s="289"/>
    </row>
    <row r="49487" spans="22:26">
      <c r="V49487" s="288"/>
      <c r="W49487" s="287"/>
      <c r="Z49487" s="289"/>
    </row>
    <row r="49488" spans="22:26">
      <c r="V49488" s="288"/>
      <c r="W49488" s="287"/>
      <c r="Z49488" s="289"/>
    </row>
    <row r="49489" spans="22:26">
      <c r="V49489" s="288"/>
      <c r="W49489" s="287"/>
      <c r="Z49489" s="289"/>
    </row>
    <row r="49490" spans="22:26">
      <c r="V49490" s="288"/>
      <c r="W49490" s="287"/>
      <c r="Z49490" s="289"/>
    </row>
    <row r="49491" spans="22:26">
      <c r="V49491" s="288"/>
      <c r="W49491" s="287"/>
      <c r="Z49491" s="289"/>
    </row>
    <row r="49492" spans="22:26">
      <c r="V49492" s="288"/>
      <c r="W49492" s="287"/>
      <c r="Z49492" s="289"/>
    </row>
    <row r="49493" spans="22:26">
      <c r="V49493" s="288"/>
      <c r="W49493" s="287"/>
      <c r="Z49493" s="289"/>
    </row>
    <row r="49494" spans="22:26">
      <c r="V49494" s="288"/>
      <c r="W49494" s="287"/>
      <c r="Z49494" s="289"/>
    </row>
    <row r="49495" spans="22:26">
      <c r="V49495" s="288"/>
      <c r="W49495" s="287"/>
      <c r="Z49495" s="289"/>
    </row>
    <row r="49496" spans="22:26">
      <c r="V49496" s="288"/>
      <c r="W49496" s="287"/>
      <c r="Z49496" s="289"/>
    </row>
    <row r="49497" spans="22:26">
      <c r="V49497" s="288"/>
      <c r="W49497" s="287"/>
      <c r="Z49497" s="289"/>
    </row>
    <row r="49498" spans="22:26">
      <c r="V49498" s="288"/>
      <c r="W49498" s="287"/>
      <c r="Z49498" s="289"/>
    </row>
    <row r="49499" spans="22:26">
      <c r="V49499" s="288"/>
      <c r="W49499" s="287"/>
      <c r="Z49499" s="289"/>
    </row>
    <row r="49500" spans="22:26">
      <c r="V49500" s="288"/>
      <c r="W49500" s="287"/>
      <c r="Z49500" s="289"/>
    </row>
    <row r="49501" spans="22:26">
      <c r="V49501" s="288"/>
      <c r="W49501" s="287"/>
      <c r="Z49501" s="289"/>
    </row>
    <row r="49502" spans="22:26">
      <c r="V49502" s="288"/>
      <c r="W49502" s="287"/>
      <c r="Z49502" s="289"/>
    </row>
    <row r="49503" spans="22:26">
      <c r="V49503" s="288"/>
      <c r="W49503" s="287"/>
      <c r="Z49503" s="289"/>
    </row>
    <row r="49504" spans="22:26">
      <c r="V49504" s="288"/>
      <c r="W49504" s="287"/>
      <c r="Z49504" s="289"/>
    </row>
    <row r="49505" spans="22:26">
      <c r="V49505" s="288"/>
      <c r="W49505" s="287"/>
      <c r="Z49505" s="289"/>
    </row>
    <row r="49506" spans="22:26">
      <c r="V49506" s="288"/>
      <c r="W49506" s="287"/>
      <c r="Z49506" s="289"/>
    </row>
    <row r="49507" spans="22:26">
      <c r="V49507" s="288"/>
      <c r="W49507" s="287"/>
      <c r="Z49507" s="289"/>
    </row>
    <row r="49508" spans="22:26">
      <c r="V49508" s="288"/>
      <c r="W49508" s="287"/>
      <c r="Z49508" s="289"/>
    </row>
    <row r="49509" spans="22:26">
      <c r="V49509" s="288"/>
      <c r="W49509" s="287"/>
      <c r="Z49509" s="289"/>
    </row>
    <row r="49510" spans="22:26">
      <c r="V49510" s="288"/>
      <c r="W49510" s="287"/>
      <c r="Z49510" s="289"/>
    </row>
    <row r="49511" spans="22:26">
      <c r="V49511" s="288"/>
      <c r="W49511" s="287"/>
      <c r="Z49511" s="289"/>
    </row>
    <row r="49512" spans="22:26">
      <c r="V49512" s="288"/>
      <c r="W49512" s="287"/>
      <c r="Z49512" s="289"/>
    </row>
    <row r="49513" spans="22:26">
      <c r="V49513" s="288"/>
      <c r="W49513" s="287"/>
      <c r="Z49513" s="289"/>
    </row>
    <row r="49514" spans="22:26">
      <c r="V49514" s="288"/>
      <c r="W49514" s="287"/>
      <c r="Z49514" s="289"/>
    </row>
    <row r="49515" spans="22:26">
      <c r="V49515" s="288"/>
      <c r="W49515" s="287"/>
      <c r="Z49515" s="289"/>
    </row>
    <row r="49516" spans="22:26">
      <c r="V49516" s="288"/>
      <c r="W49516" s="287"/>
      <c r="Z49516" s="289"/>
    </row>
    <row r="49517" spans="22:26">
      <c r="V49517" s="288"/>
      <c r="W49517" s="287"/>
      <c r="Z49517" s="289"/>
    </row>
    <row r="49518" spans="22:26">
      <c r="V49518" s="288"/>
      <c r="W49518" s="287"/>
      <c r="Z49518" s="289"/>
    </row>
    <row r="49519" spans="22:26">
      <c r="V49519" s="288"/>
      <c r="W49519" s="287"/>
      <c r="Z49519" s="289"/>
    </row>
    <row r="49520" spans="22:26">
      <c r="V49520" s="288"/>
      <c r="W49520" s="287"/>
      <c r="Z49520" s="289"/>
    </row>
    <row r="49521" spans="22:26">
      <c r="V49521" s="288"/>
      <c r="W49521" s="287"/>
      <c r="Z49521" s="289"/>
    </row>
    <row r="49522" spans="22:26">
      <c r="V49522" s="288"/>
      <c r="W49522" s="287"/>
      <c r="Z49522" s="289"/>
    </row>
    <row r="49523" spans="22:26">
      <c r="V49523" s="288"/>
      <c r="W49523" s="287"/>
      <c r="Z49523" s="289"/>
    </row>
    <row r="49524" spans="22:26">
      <c r="V49524" s="288"/>
      <c r="W49524" s="287"/>
      <c r="Z49524" s="289"/>
    </row>
    <row r="49525" spans="22:26">
      <c r="V49525" s="288"/>
      <c r="W49525" s="287"/>
      <c r="Z49525" s="289"/>
    </row>
    <row r="49526" spans="22:26">
      <c r="V49526" s="288"/>
      <c r="W49526" s="287"/>
      <c r="Z49526" s="289"/>
    </row>
    <row r="49527" spans="22:26">
      <c r="V49527" s="288"/>
      <c r="W49527" s="287"/>
      <c r="Z49527" s="289"/>
    </row>
    <row r="49528" spans="22:26">
      <c r="V49528" s="288"/>
      <c r="W49528" s="287"/>
      <c r="Z49528" s="289"/>
    </row>
    <row r="49529" spans="22:26">
      <c r="V49529" s="288"/>
      <c r="W49529" s="287"/>
      <c r="Z49529" s="289"/>
    </row>
    <row r="49530" spans="22:26">
      <c r="V49530" s="288"/>
      <c r="W49530" s="287"/>
      <c r="Z49530" s="289"/>
    </row>
    <row r="49531" spans="22:26">
      <c r="V49531" s="288"/>
      <c r="W49531" s="287"/>
      <c r="Z49531" s="289"/>
    </row>
    <row r="49532" spans="22:26">
      <c r="V49532" s="288"/>
      <c r="W49532" s="287"/>
      <c r="Z49532" s="289"/>
    </row>
    <row r="49533" spans="22:26">
      <c r="V49533" s="288"/>
      <c r="W49533" s="287"/>
      <c r="Z49533" s="289"/>
    </row>
    <row r="49534" spans="22:26">
      <c r="V49534" s="288"/>
      <c r="W49534" s="287"/>
      <c r="Z49534" s="289"/>
    </row>
    <row r="49535" spans="22:26">
      <c r="V49535" s="288"/>
      <c r="W49535" s="287"/>
      <c r="Z49535" s="289"/>
    </row>
    <row r="49536" spans="22:26">
      <c r="V49536" s="288"/>
      <c r="W49536" s="287"/>
      <c r="Z49536" s="289"/>
    </row>
    <row r="49537" spans="22:26">
      <c r="V49537" s="288"/>
      <c r="W49537" s="287"/>
      <c r="Z49537" s="289"/>
    </row>
    <row r="49538" spans="22:26">
      <c r="V49538" s="288"/>
      <c r="W49538" s="287"/>
      <c r="Z49538" s="289"/>
    </row>
    <row r="49539" spans="22:26">
      <c r="V49539" s="288"/>
      <c r="W49539" s="287"/>
      <c r="Z49539" s="289"/>
    </row>
    <row r="49540" spans="22:26">
      <c r="V49540" s="288"/>
      <c r="W49540" s="287"/>
      <c r="Z49540" s="289"/>
    </row>
    <row r="49541" spans="22:26">
      <c r="V49541" s="288"/>
      <c r="W49541" s="287"/>
      <c r="Z49541" s="289"/>
    </row>
    <row r="49542" spans="22:26">
      <c r="V49542" s="288"/>
      <c r="W49542" s="287"/>
      <c r="Z49542" s="289"/>
    </row>
    <row r="49543" spans="22:26">
      <c r="V49543" s="288"/>
      <c r="W49543" s="287"/>
      <c r="Z49543" s="289"/>
    </row>
    <row r="49544" spans="22:26">
      <c r="V49544" s="288"/>
      <c r="W49544" s="287"/>
      <c r="Z49544" s="289"/>
    </row>
    <row r="49545" spans="22:26">
      <c r="V49545" s="288"/>
      <c r="W49545" s="287"/>
      <c r="Z49545" s="289"/>
    </row>
    <row r="49546" spans="22:26">
      <c r="V49546" s="288"/>
      <c r="W49546" s="287"/>
      <c r="Z49546" s="289"/>
    </row>
    <row r="49547" spans="22:26">
      <c r="V49547" s="288"/>
      <c r="W49547" s="287"/>
      <c r="Z49547" s="289"/>
    </row>
    <row r="49548" spans="22:26">
      <c r="V49548" s="288"/>
      <c r="W49548" s="287"/>
      <c r="Z49548" s="289"/>
    </row>
    <row r="49549" spans="22:26">
      <c r="V49549" s="288"/>
      <c r="W49549" s="287"/>
      <c r="Z49549" s="289"/>
    </row>
    <row r="49550" spans="22:26">
      <c r="V49550" s="288"/>
      <c r="W49550" s="287"/>
      <c r="Z49550" s="289"/>
    </row>
    <row r="49551" spans="22:26">
      <c r="V49551" s="288"/>
      <c r="W49551" s="287"/>
      <c r="Z49551" s="289"/>
    </row>
    <row r="49552" spans="22:26">
      <c r="V49552" s="288"/>
      <c r="W49552" s="287"/>
      <c r="Z49552" s="289"/>
    </row>
    <row r="49553" spans="22:26">
      <c r="V49553" s="288"/>
      <c r="W49553" s="287"/>
      <c r="Z49553" s="289"/>
    </row>
    <row r="49554" spans="22:26">
      <c r="V49554" s="288"/>
      <c r="W49554" s="287"/>
      <c r="Z49554" s="289"/>
    </row>
    <row r="49555" spans="22:26">
      <c r="V49555" s="288"/>
      <c r="W49555" s="287"/>
      <c r="Z49555" s="289"/>
    </row>
    <row r="49556" spans="22:26">
      <c r="V49556" s="288"/>
      <c r="W49556" s="287"/>
      <c r="Z49556" s="289"/>
    </row>
    <row r="49557" spans="22:26">
      <c r="V49557" s="288"/>
      <c r="W49557" s="287"/>
      <c r="Z49557" s="289"/>
    </row>
    <row r="49558" spans="22:26">
      <c r="V49558" s="288"/>
      <c r="W49558" s="287"/>
      <c r="Z49558" s="289"/>
    </row>
    <row r="49559" spans="22:26">
      <c r="V49559" s="288"/>
      <c r="W49559" s="287"/>
      <c r="Z49559" s="289"/>
    </row>
    <row r="49560" spans="22:26">
      <c r="V49560" s="288"/>
      <c r="W49560" s="287"/>
      <c r="Z49560" s="289"/>
    </row>
    <row r="49561" spans="22:26">
      <c r="V49561" s="288"/>
      <c r="W49561" s="287"/>
      <c r="Z49561" s="289"/>
    </row>
    <row r="49562" spans="22:26">
      <c r="V49562" s="288"/>
      <c r="W49562" s="287"/>
      <c r="Z49562" s="289"/>
    </row>
    <row r="49563" spans="22:26">
      <c r="V49563" s="288"/>
      <c r="W49563" s="287"/>
      <c r="Z49563" s="289"/>
    </row>
    <row r="49564" spans="22:26">
      <c r="V49564" s="288"/>
      <c r="W49564" s="287"/>
      <c r="Z49564" s="289"/>
    </row>
    <row r="49565" spans="22:26">
      <c r="V49565" s="288"/>
      <c r="W49565" s="287"/>
      <c r="Z49565" s="289"/>
    </row>
    <row r="49566" spans="22:26">
      <c r="V49566" s="288"/>
      <c r="W49566" s="287"/>
      <c r="Z49566" s="289"/>
    </row>
    <row r="49567" spans="22:26">
      <c r="V49567" s="288"/>
      <c r="W49567" s="287"/>
      <c r="Z49567" s="289"/>
    </row>
    <row r="49568" spans="22:26">
      <c r="V49568" s="288"/>
      <c r="W49568" s="287"/>
      <c r="Z49568" s="289"/>
    </row>
    <row r="49569" spans="22:26">
      <c r="V49569" s="288"/>
      <c r="W49569" s="287"/>
      <c r="Z49569" s="289"/>
    </row>
    <row r="49570" spans="22:26">
      <c r="V49570" s="288"/>
      <c r="W49570" s="287"/>
      <c r="Z49570" s="289"/>
    </row>
    <row r="49571" spans="22:26">
      <c r="V49571" s="288"/>
      <c r="W49571" s="287"/>
      <c r="Z49571" s="289"/>
    </row>
    <row r="49572" spans="22:26">
      <c r="V49572" s="288"/>
      <c r="W49572" s="287"/>
      <c r="Z49572" s="289"/>
    </row>
    <row r="49573" spans="22:26">
      <c r="V49573" s="288"/>
      <c r="W49573" s="287"/>
      <c r="Z49573" s="289"/>
    </row>
    <row r="49574" spans="22:26">
      <c r="V49574" s="288"/>
      <c r="W49574" s="287"/>
      <c r="Z49574" s="289"/>
    </row>
    <row r="49575" spans="22:26">
      <c r="V49575" s="288"/>
      <c r="W49575" s="287"/>
      <c r="Z49575" s="289"/>
    </row>
    <row r="49576" spans="22:26">
      <c r="V49576" s="288"/>
      <c r="W49576" s="287"/>
      <c r="Z49576" s="289"/>
    </row>
    <row r="49577" spans="22:26">
      <c r="V49577" s="288"/>
      <c r="W49577" s="287"/>
      <c r="Z49577" s="289"/>
    </row>
    <row r="49578" spans="22:26">
      <c r="V49578" s="288"/>
      <c r="W49578" s="287"/>
      <c r="Z49578" s="289"/>
    </row>
    <row r="49579" spans="22:26">
      <c r="V49579" s="288"/>
      <c r="W49579" s="287"/>
      <c r="Z49579" s="289"/>
    </row>
    <row r="49580" spans="22:26">
      <c r="V49580" s="288"/>
      <c r="W49580" s="287"/>
      <c r="Z49580" s="289"/>
    </row>
    <row r="49581" spans="22:26">
      <c r="V49581" s="288"/>
      <c r="W49581" s="287"/>
      <c r="Z49581" s="289"/>
    </row>
    <row r="49582" spans="22:26">
      <c r="V49582" s="288"/>
      <c r="W49582" s="287"/>
      <c r="Z49582" s="289"/>
    </row>
    <row r="49583" spans="22:26">
      <c r="V49583" s="288"/>
      <c r="W49583" s="287"/>
      <c r="Z49583" s="289"/>
    </row>
    <row r="49584" spans="22:26">
      <c r="V49584" s="288"/>
      <c r="W49584" s="287"/>
      <c r="Z49584" s="289"/>
    </row>
    <row r="49585" spans="22:26">
      <c r="V49585" s="288"/>
      <c r="W49585" s="287"/>
      <c r="Z49585" s="289"/>
    </row>
    <row r="49586" spans="22:26">
      <c r="V49586" s="288"/>
      <c r="W49586" s="287"/>
      <c r="Z49586" s="289"/>
    </row>
    <row r="49587" spans="22:26">
      <c r="V49587" s="288"/>
      <c r="W49587" s="287"/>
      <c r="Z49587" s="289"/>
    </row>
    <row r="49588" spans="22:26">
      <c r="V49588" s="288"/>
      <c r="W49588" s="287"/>
      <c r="Z49588" s="289"/>
    </row>
    <row r="49589" spans="22:26">
      <c r="V49589" s="288"/>
      <c r="W49589" s="287"/>
      <c r="Z49589" s="289"/>
    </row>
    <row r="49590" spans="22:26">
      <c r="V49590" s="288"/>
      <c r="W49590" s="287"/>
      <c r="Z49590" s="289"/>
    </row>
    <row r="49591" spans="22:26">
      <c r="V49591" s="288"/>
      <c r="W49591" s="287"/>
      <c r="Z49591" s="289"/>
    </row>
    <row r="49592" spans="22:26">
      <c r="V49592" s="288"/>
      <c r="W49592" s="287"/>
      <c r="Z49592" s="289"/>
    </row>
    <row r="49593" spans="22:26">
      <c r="V49593" s="288"/>
      <c r="W49593" s="287"/>
      <c r="Z49593" s="289"/>
    </row>
    <row r="49594" spans="22:26">
      <c r="V49594" s="288"/>
      <c r="W49594" s="287"/>
      <c r="Z49594" s="289"/>
    </row>
    <row r="49595" spans="22:26">
      <c r="V49595" s="288"/>
      <c r="W49595" s="287"/>
      <c r="Z49595" s="289"/>
    </row>
    <row r="49596" spans="22:26">
      <c r="V49596" s="288"/>
      <c r="W49596" s="287"/>
      <c r="Z49596" s="289"/>
    </row>
    <row r="49597" spans="22:26">
      <c r="V49597" s="288"/>
      <c r="W49597" s="287"/>
      <c r="Z49597" s="289"/>
    </row>
    <row r="49598" spans="22:26">
      <c r="V49598" s="288"/>
      <c r="W49598" s="287"/>
      <c r="Z49598" s="289"/>
    </row>
    <row r="49599" spans="22:26">
      <c r="V49599" s="288"/>
      <c r="W49599" s="287"/>
      <c r="Z49599" s="289"/>
    </row>
    <row r="49600" spans="22:26">
      <c r="V49600" s="288"/>
      <c r="W49600" s="287"/>
      <c r="Z49600" s="289"/>
    </row>
    <row r="49601" spans="22:26">
      <c r="V49601" s="288"/>
      <c r="W49601" s="287"/>
      <c r="Z49601" s="289"/>
    </row>
    <row r="49602" spans="22:26">
      <c r="V49602" s="288"/>
      <c r="W49602" s="287"/>
      <c r="Z49602" s="289"/>
    </row>
    <row r="49603" spans="22:26">
      <c r="V49603" s="288"/>
      <c r="W49603" s="287"/>
      <c r="Z49603" s="289"/>
    </row>
    <row r="49604" spans="22:26">
      <c r="V49604" s="288"/>
      <c r="W49604" s="287"/>
      <c r="Z49604" s="289"/>
    </row>
    <row r="49605" spans="22:26">
      <c r="V49605" s="288"/>
      <c r="W49605" s="287"/>
      <c r="Z49605" s="289"/>
    </row>
    <row r="49606" spans="22:26">
      <c r="V49606" s="288"/>
      <c r="W49606" s="287"/>
      <c r="Z49606" s="289"/>
    </row>
    <row r="49607" spans="22:26">
      <c r="V49607" s="288"/>
      <c r="W49607" s="287"/>
      <c r="Z49607" s="289"/>
    </row>
    <row r="49608" spans="22:26">
      <c r="V49608" s="288"/>
      <c r="W49608" s="287"/>
      <c r="Z49608" s="289"/>
    </row>
    <row r="49609" spans="22:26">
      <c r="V49609" s="288"/>
      <c r="W49609" s="287"/>
      <c r="Z49609" s="289"/>
    </row>
    <row r="49610" spans="22:26">
      <c r="V49610" s="288"/>
      <c r="W49610" s="287"/>
      <c r="Z49610" s="289"/>
    </row>
    <row r="49611" spans="22:26">
      <c r="V49611" s="288"/>
      <c r="W49611" s="287"/>
      <c r="Z49611" s="289"/>
    </row>
    <row r="49612" spans="22:26">
      <c r="V49612" s="288"/>
      <c r="W49612" s="287"/>
      <c r="Z49612" s="289"/>
    </row>
    <row r="49613" spans="22:26">
      <c r="V49613" s="288"/>
      <c r="W49613" s="287"/>
      <c r="Z49613" s="289"/>
    </row>
    <row r="49614" spans="22:26">
      <c r="V49614" s="288"/>
      <c r="W49614" s="287"/>
      <c r="Z49614" s="289"/>
    </row>
    <row r="49615" spans="22:26">
      <c r="V49615" s="288"/>
      <c r="W49615" s="287"/>
      <c r="Z49615" s="289"/>
    </row>
    <row r="49616" spans="22:26">
      <c r="V49616" s="288"/>
      <c r="W49616" s="287"/>
      <c r="Z49616" s="289"/>
    </row>
    <row r="49617" spans="22:26">
      <c r="V49617" s="288"/>
      <c r="W49617" s="287"/>
      <c r="Z49617" s="289"/>
    </row>
    <row r="49618" spans="22:26">
      <c r="V49618" s="288"/>
      <c r="W49618" s="287"/>
      <c r="Z49618" s="289"/>
    </row>
    <row r="49619" spans="22:26">
      <c r="V49619" s="288"/>
      <c r="W49619" s="287"/>
      <c r="Z49619" s="289"/>
    </row>
    <row r="49620" spans="22:26">
      <c r="V49620" s="288"/>
      <c r="W49620" s="287"/>
      <c r="Z49620" s="289"/>
    </row>
    <row r="49621" spans="22:26">
      <c r="V49621" s="288"/>
      <c r="W49621" s="287"/>
      <c r="Z49621" s="289"/>
    </row>
    <row r="49622" spans="22:26">
      <c r="V49622" s="288"/>
      <c r="W49622" s="287"/>
      <c r="Z49622" s="289"/>
    </row>
    <row r="49623" spans="22:26">
      <c r="V49623" s="288"/>
      <c r="W49623" s="287"/>
      <c r="Z49623" s="289"/>
    </row>
    <row r="49624" spans="22:26">
      <c r="V49624" s="288"/>
      <c r="W49624" s="287"/>
      <c r="Z49624" s="289"/>
    </row>
    <row r="49625" spans="22:26">
      <c r="V49625" s="288"/>
      <c r="W49625" s="287"/>
      <c r="Z49625" s="289"/>
    </row>
    <row r="49626" spans="22:26">
      <c r="V49626" s="288"/>
      <c r="W49626" s="287"/>
      <c r="Z49626" s="289"/>
    </row>
    <row r="49627" spans="22:26">
      <c r="V49627" s="288"/>
      <c r="W49627" s="287"/>
      <c r="Z49627" s="289"/>
    </row>
    <row r="49628" spans="22:26">
      <c r="V49628" s="288"/>
      <c r="W49628" s="287"/>
      <c r="Z49628" s="289"/>
    </row>
    <row r="49629" spans="22:26">
      <c r="V49629" s="288"/>
      <c r="W49629" s="287"/>
      <c r="Z49629" s="289"/>
    </row>
    <row r="49630" spans="22:26">
      <c r="V49630" s="288"/>
      <c r="W49630" s="287"/>
      <c r="Z49630" s="289"/>
    </row>
    <row r="49631" spans="22:26">
      <c r="V49631" s="288"/>
      <c r="W49631" s="287"/>
      <c r="Z49631" s="289"/>
    </row>
    <row r="49632" spans="22:26">
      <c r="V49632" s="288"/>
      <c r="W49632" s="287"/>
      <c r="Z49632" s="289"/>
    </row>
    <row r="49633" spans="22:26">
      <c r="V49633" s="288"/>
      <c r="W49633" s="287"/>
      <c r="Z49633" s="289"/>
    </row>
    <row r="49634" spans="22:26">
      <c r="V49634" s="288"/>
      <c r="W49634" s="287"/>
      <c r="Z49634" s="289"/>
    </row>
    <row r="49635" spans="22:26">
      <c r="V49635" s="288"/>
      <c r="W49635" s="287"/>
      <c r="Z49635" s="289"/>
    </row>
    <row r="49636" spans="22:26">
      <c r="V49636" s="288"/>
      <c r="W49636" s="287"/>
      <c r="Z49636" s="289"/>
    </row>
    <row r="49637" spans="22:26">
      <c r="V49637" s="288"/>
      <c r="W49637" s="287"/>
      <c r="Z49637" s="289"/>
    </row>
    <row r="49638" spans="22:26">
      <c r="V49638" s="288"/>
      <c r="W49638" s="287"/>
      <c r="Z49638" s="289"/>
    </row>
    <row r="49639" spans="22:26">
      <c r="V49639" s="288"/>
      <c r="W49639" s="287"/>
      <c r="Z49639" s="289"/>
    </row>
    <row r="49640" spans="22:26">
      <c r="V49640" s="288"/>
      <c r="W49640" s="287"/>
      <c r="Z49640" s="289"/>
    </row>
    <row r="49641" spans="22:26">
      <c r="V49641" s="288"/>
      <c r="W49641" s="287"/>
      <c r="Z49641" s="289"/>
    </row>
    <row r="49642" spans="22:26">
      <c r="V49642" s="288"/>
      <c r="W49642" s="287"/>
      <c r="Z49642" s="289"/>
    </row>
    <row r="49643" spans="22:26">
      <c r="V49643" s="288"/>
      <c r="W49643" s="287"/>
      <c r="Z49643" s="289"/>
    </row>
    <row r="49644" spans="22:26">
      <c r="V49644" s="288"/>
      <c r="W49644" s="287"/>
      <c r="Z49644" s="289"/>
    </row>
    <row r="49645" spans="22:26">
      <c r="V49645" s="288"/>
      <c r="W49645" s="287"/>
      <c r="Z49645" s="289"/>
    </row>
    <row r="49646" spans="22:26">
      <c r="V49646" s="288"/>
      <c r="W49646" s="287"/>
      <c r="Z49646" s="289"/>
    </row>
    <row r="49647" spans="22:26">
      <c r="V49647" s="288"/>
      <c r="W49647" s="287"/>
      <c r="Z49647" s="289"/>
    </row>
    <row r="49648" spans="22:26">
      <c r="V49648" s="288"/>
      <c r="W49648" s="287"/>
      <c r="Z49648" s="289"/>
    </row>
    <row r="49649" spans="22:26">
      <c r="V49649" s="288"/>
      <c r="W49649" s="287"/>
      <c r="Z49649" s="289"/>
    </row>
    <row r="49650" spans="22:26">
      <c r="V49650" s="288"/>
      <c r="W49650" s="287"/>
      <c r="Z49650" s="289"/>
    </row>
    <row r="49651" spans="22:26">
      <c r="V49651" s="288"/>
      <c r="W49651" s="287"/>
      <c r="Z49651" s="289"/>
    </row>
    <row r="49652" spans="22:26">
      <c r="V49652" s="288"/>
      <c r="W49652" s="287"/>
      <c r="Z49652" s="289"/>
    </row>
    <row r="49653" spans="22:26">
      <c r="V49653" s="288"/>
      <c r="W49653" s="287"/>
      <c r="Z49653" s="289"/>
    </row>
    <row r="49654" spans="22:26">
      <c r="V49654" s="288"/>
      <c r="W49654" s="287"/>
      <c r="Z49654" s="289"/>
    </row>
    <row r="49655" spans="22:26">
      <c r="V49655" s="288"/>
      <c r="W49655" s="287"/>
      <c r="Z49655" s="289"/>
    </row>
    <row r="49656" spans="22:26">
      <c r="V49656" s="288"/>
      <c r="W49656" s="287"/>
      <c r="Z49656" s="289"/>
    </row>
    <row r="49657" spans="22:26">
      <c r="V49657" s="288"/>
      <c r="W49657" s="287"/>
      <c r="Z49657" s="289"/>
    </row>
    <row r="49658" spans="22:26">
      <c r="V49658" s="288"/>
      <c r="W49658" s="287"/>
      <c r="Z49658" s="289"/>
    </row>
    <row r="49659" spans="22:26">
      <c r="V49659" s="288"/>
      <c r="W49659" s="287"/>
      <c r="Z49659" s="289"/>
    </row>
    <row r="49660" spans="22:26">
      <c r="V49660" s="288"/>
      <c r="W49660" s="287"/>
      <c r="Z49660" s="289"/>
    </row>
    <row r="49661" spans="22:26">
      <c r="V49661" s="288"/>
      <c r="W49661" s="287"/>
      <c r="Z49661" s="289"/>
    </row>
    <row r="49662" spans="22:26">
      <c r="V49662" s="288"/>
      <c r="W49662" s="287"/>
      <c r="Z49662" s="289"/>
    </row>
    <row r="49663" spans="22:26">
      <c r="V49663" s="288"/>
      <c r="W49663" s="287"/>
      <c r="Z49663" s="289"/>
    </row>
    <row r="49664" spans="22:26">
      <c r="V49664" s="288"/>
      <c r="W49664" s="287"/>
      <c r="Z49664" s="289"/>
    </row>
    <row r="49665" spans="22:26">
      <c r="V49665" s="288"/>
      <c r="W49665" s="287"/>
      <c r="Z49665" s="289"/>
    </row>
    <row r="49666" spans="22:26">
      <c r="V49666" s="288"/>
      <c r="W49666" s="287"/>
      <c r="Z49666" s="289"/>
    </row>
    <row r="49667" spans="22:26">
      <c r="V49667" s="288"/>
      <c r="W49667" s="287"/>
      <c r="Z49667" s="289"/>
    </row>
    <row r="49668" spans="22:26">
      <c r="V49668" s="288"/>
      <c r="W49668" s="287"/>
      <c r="Z49668" s="289"/>
    </row>
    <row r="49669" spans="22:26">
      <c r="V49669" s="288"/>
      <c r="W49669" s="287"/>
      <c r="Z49669" s="289"/>
    </row>
    <row r="49670" spans="22:26">
      <c r="V49670" s="288"/>
      <c r="W49670" s="287"/>
      <c r="Z49670" s="289"/>
    </row>
    <row r="49671" spans="22:26">
      <c r="V49671" s="288"/>
      <c r="W49671" s="287"/>
      <c r="Z49671" s="289"/>
    </row>
    <row r="49672" spans="22:26">
      <c r="V49672" s="288"/>
      <c r="W49672" s="287"/>
      <c r="Z49672" s="289"/>
    </row>
    <row r="49673" spans="22:26">
      <c r="V49673" s="288"/>
      <c r="W49673" s="287"/>
      <c r="Z49673" s="289"/>
    </row>
    <row r="49674" spans="22:26">
      <c r="V49674" s="288"/>
      <c r="W49674" s="287"/>
      <c r="Z49674" s="289"/>
    </row>
    <row r="49675" spans="22:26">
      <c r="V49675" s="288"/>
      <c r="W49675" s="287"/>
      <c r="Z49675" s="289"/>
    </row>
    <row r="49676" spans="22:26">
      <c r="V49676" s="288"/>
      <c r="W49676" s="287"/>
      <c r="Z49676" s="289"/>
    </row>
    <row r="49677" spans="22:26">
      <c r="V49677" s="288"/>
      <c r="W49677" s="287"/>
      <c r="Z49677" s="289"/>
    </row>
    <row r="49678" spans="22:26">
      <c r="V49678" s="288"/>
      <c r="W49678" s="287"/>
      <c r="Z49678" s="289"/>
    </row>
    <row r="49679" spans="22:26">
      <c r="V49679" s="288"/>
      <c r="W49679" s="287"/>
      <c r="Z49679" s="289"/>
    </row>
    <row r="49680" spans="22:26">
      <c r="V49680" s="288"/>
      <c r="W49680" s="287"/>
      <c r="Z49680" s="289"/>
    </row>
    <row r="49681" spans="22:26">
      <c r="V49681" s="288"/>
      <c r="W49681" s="287"/>
      <c r="Z49681" s="289"/>
    </row>
    <row r="49682" spans="22:26">
      <c r="V49682" s="288"/>
      <c r="W49682" s="287"/>
      <c r="Z49682" s="289"/>
    </row>
    <row r="49683" spans="22:26">
      <c r="V49683" s="288"/>
      <c r="W49683" s="287"/>
      <c r="Z49683" s="289"/>
    </row>
    <row r="49684" spans="22:26">
      <c r="V49684" s="288"/>
      <c r="W49684" s="287"/>
      <c r="Z49684" s="289"/>
    </row>
    <row r="49685" spans="22:26">
      <c r="V49685" s="288"/>
      <c r="W49685" s="287"/>
      <c r="Z49685" s="289"/>
    </row>
    <row r="49686" spans="22:26">
      <c r="V49686" s="288"/>
      <c r="W49686" s="287"/>
      <c r="Z49686" s="289"/>
    </row>
    <row r="49687" spans="22:26">
      <c r="V49687" s="288"/>
      <c r="W49687" s="287"/>
      <c r="Z49687" s="289"/>
    </row>
    <row r="49688" spans="22:26">
      <c r="V49688" s="288"/>
      <c r="W49688" s="287"/>
      <c r="Z49688" s="289"/>
    </row>
    <row r="49689" spans="22:26">
      <c r="V49689" s="288"/>
      <c r="W49689" s="287"/>
      <c r="Z49689" s="289"/>
    </row>
    <row r="49690" spans="22:26">
      <c r="V49690" s="288"/>
      <c r="W49690" s="287"/>
      <c r="Z49690" s="289"/>
    </row>
    <row r="49691" spans="22:26">
      <c r="V49691" s="288"/>
      <c r="W49691" s="287"/>
      <c r="Z49691" s="289"/>
    </row>
    <row r="49692" spans="22:26">
      <c r="V49692" s="288"/>
      <c r="W49692" s="287"/>
      <c r="Z49692" s="289"/>
    </row>
    <row r="49693" spans="22:26">
      <c r="V49693" s="288"/>
      <c r="W49693" s="287"/>
      <c r="Z49693" s="289"/>
    </row>
    <row r="49694" spans="22:26">
      <c r="V49694" s="288"/>
      <c r="W49694" s="287"/>
      <c r="Z49694" s="289"/>
    </row>
    <row r="49695" spans="22:26">
      <c r="V49695" s="288"/>
      <c r="W49695" s="287"/>
      <c r="Z49695" s="289"/>
    </row>
    <row r="49696" spans="22:26">
      <c r="V49696" s="288"/>
      <c r="W49696" s="287"/>
      <c r="Z49696" s="289"/>
    </row>
    <row r="49697" spans="22:26">
      <c r="V49697" s="288"/>
      <c r="W49697" s="287"/>
      <c r="Z49697" s="289"/>
    </row>
    <row r="49698" spans="22:26">
      <c r="V49698" s="288"/>
      <c r="W49698" s="287"/>
      <c r="Z49698" s="289"/>
    </row>
    <row r="49699" spans="22:26">
      <c r="V49699" s="288"/>
      <c r="W49699" s="287"/>
      <c r="Z49699" s="289"/>
    </row>
    <row r="49700" spans="22:26">
      <c r="V49700" s="288"/>
      <c r="W49700" s="287"/>
      <c r="Z49700" s="289"/>
    </row>
    <row r="49701" spans="22:26">
      <c r="V49701" s="288"/>
      <c r="W49701" s="287"/>
      <c r="Z49701" s="289"/>
    </row>
    <row r="49702" spans="22:26">
      <c r="V49702" s="288"/>
      <c r="W49702" s="287"/>
      <c r="Z49702" s="289"/>
    </row>
    <row r="49703" spans="22:26">
      <c r="V49703" s="288"/>
      <c r="W49703" s="287"/>
      <c r="Z49703" s="289"/>
    </row>
    <row r="49704" spans="22:26">
      <c r="V49704" s="288"/>
      <c r="W49704" s="287"/>
      <c r="Z49704" s="289"/>
    </row>
    <row r="49705" spans="22:26">
      <c r="V49705" s="288"/>
      <c r="W49705" s="287"/>
      <c r="Z49705" s="289"/>
    </row>
    <row r="49706" spans="22:26">
      <c r="V49706" s="288"/>
      <c r="W49706" s="287"/>
      <c r="Z49706" s="289"/>
    </row>
    <row r="49707" spans="22:26">
      <c r="V49707" s="288"/>
      <c r="W49707" s="287"/>
      <c r="Z49707" s="289"/>
    </row>
    <row r="49708" spans="22:26">
      <c r="V49708" s="288"/>
      <c r="W49708" s="287"/>
      <c r="Z49708" s="289"/>
    </row>
    <row r="49709" spans="22:26">
      <c r="V49709" s="288"/>
      <c r="W49709" s="287"/>
      <c r="Z49709" s="289"/>
    </row>
    <row r="49710" spans="22:26">
      <c r="V49710" s="288"/>
      <c r="W49710" s="287"/>
      <c r="Z49710" s="289"/>
    </row>
    <row r="49711" spans="22:26">
      <c r="V49711" s="288"/>
      <c r="W49711" s="287"/>
      <c r="Z49711" s="289"/>
    </row>
    <row r="49712" spans="22:26">
      <c r="V49712" s="288"/>
      <c r="W49712" s="287"/>
      <c r="Z49712" s="289"/>
    </row>
    <row r="49713" spans="22:26">
      <c r="V49713" s="288"/>
      <c r="W49713" s="287"/>
      <c r="Z49713" s="289"/>
    </row>
    <row r="49714" spans="22:26">
      <c r="V49714" s="288"/>
      <c r="W49714" s="287"/>
      <c r="Z49714" s="289"/>
    </row>
    <row r="49715" spans="22:26">
      <c r="V49715" s="288"/>
      <c r="W49715" s="287"/>
      <c r="Z49715" s="289"/>
    </row>
    <row r="49716" spans="22:26">
      <c r="V49716" s="288"/>
      <c r="W49716" s="287"/>
      <c r="Z49716" s="289"/>
    </row>
    <row r="49717" spans="22:26">
      <c r="V49717" s="288"/>
      <c r="W49717" s="287"/>
      <c r="Z49717" s="289"/>
    </row>
    <row r="49718" spans="22:26">
      <c r="V49718" s="288"/>
      <c r="W49718" s="287"/>
      <c r="Z49718" s="289"/>
    </row>
    <row r="49719" spans="22:26">
      <c r="V49719" s="288"/>
      <c r="W49719" s="287"/>
      <c r="Z49719" s="289"/>
    </row>
    <row r="49720" spans="22:26">
      <c r="V49720" s="288"/>
      <c r="W49720" s="287"/>
      <c r="Z49720" s="289"/>
    </row>
    <row r="49721" spans="22:26">
      <c r="V49721" s="288"/>
      <c r="W49721" s="287"/>
      <c r="Z49721" s="289"/>
    </row>
    <row r="49722" spans="22:26">
      <c r="V49722" s="288"/>
      <c r="W49722" s="287"/>
      <c r="Z49722" s="289"/>
    </row>
    <row r="49723" spans="22:26">
      <c r="V49723" s="288"/>
      <c r="W49723" s="287"/>
      <c r="Z49723" s="289"/>
    </row>
    <row r="49724" spans="22:26">
      <c r="V49724" s="288"/>
      <c r="W49724" s="287"/>
      <c r="Z49724" s="289"/>
    </row>
    <row r="49725" spans="22:26">
      <c r="V49725" s="288"/>
      <c r="W49725" s="287"/>
      <c r="Z49725" s="289"/>
    </row>
    <row r="49726" spans="22:26">
      <c r="V49726" s="288"/>
      <c r="W49726" s="287"/>
      <c r="Z49726" s="289"/>
    </row>
    <row r="49727" spans="22:26">
      <c r="V49727" s="288"/>
      <c r="W49727" s="287"/>
      <c r="Z49727" s="289"/>
    </row>
    <row r="49728" spans="22:26">
      <c r="V49728" s="288"/>
      <c r="W49728" s="287"/>
      <c r="Z49728" s="289"/>
    </row>
    <row r="49729" spans="22:26">
      <c r="V49729" s="288"/>
      <c r="W49729" s="287"/>
      <c r="Z49729" s="289"/>
    </row>
    <row r="49730" spans="22:26">
      <c r="V49730" s="288"/>
      <c r="W49730" s="287"/>
      <c r="Z49730" s="289"/>
    </row>
    <row r="49731" spans="22:26">
      <c r="V49731" s="288"/>
      <c r="W49731" s="287"/>
      <c r="Z49731" s="289"/>
    </row>
    <row r="49732" spans="22:26">
      <c r="V49732" s="288"/>
      <c r="W49732" s="287"/>
      <c r="Z49732" s="289"/>
    </row>
    <row r="49733" spans="22:26">
      <c r="V49733" s="288"/>
      <c r="W49733" s="287"/>
      <c r="Z49733" s="289"/>
    </row>
    <row r="49734" spans="22:26">
      <c r="V49734" s="288"/>
      <c r="W49734" s="287"/>
      <c r="Z49734" s="289"/>
    </row>
    <row r="49735" spans="22:26">
      <c r="V49735" s="288"/>
      <c r="W49735" s="287"/>
      <c r="Z49735" s="289"/>
    </row>
    <row r="49736" spans="22:26">
      <c r="V49736" s="288"/>
      <c r="W49736" s="287"/>
      <c r="Z49736" s="289"/>
    </row>
    <row r="49737" spans="22:26">
      <c r="V49737" s="288"/>
      <c r="W49737" s="287"/>
      <c r="Z49737" s="289"/>
    </row>
    <row r="49738" spans="22:26">
      <c r="V49738" s="288"/>
      <c r="W49738" s="287"/>
      <c r="Z49738" s="289"/>
    </row>
    <row r="49739" spans="22:26">
      <c r="V49739" s="288"/>
      <c r="W49739" s="287"/>
      <c r="Z49739" s="289"/>
    </row>
    <row r="49740" spans="22:26">
      <c r="V49740" s="288"/>
      <c r="W49740" s="287"/>
      <c r="Z49740" s="289"/>
    </row>
    <row r="49741" spans="22:26">
      <c r="V49741" s="288"/>
      <c r="W49741" s="287"/>
      <c r="Z49741" s="289"/>
    </row>
    <row r="49742" spans="22:26">
      <c r="V49742" s="288"/>
      <c r="W49742" s="287"/>
      <c r="Z49742" s="289"/>
    </row>
    <row r="49743" spans="22:26">
      <c r="V49743" s="288"/>
      <c r="W49743" s="287"/>
      <c r="Z49743" s="289"/>
    </row>
    <row r="49744" spans="22:26">
      <c r="V49744" s="288"/>
      <c r="W49744" s="287"/>
      <c r="Z49744" s="289"/>
    </row>
    <row r="49745" spans="22:26">
      <c r="V49745" s="288"/>
      <c r="W49745" s="287"/>
      <c r="Z49745" s="289"/>
    </row>
    <row r="49746" spans="22:26">
      <c r="V49746" s="288"/>
      <c r="W49746" s="287"/>
      <c r="Z49746" s="289"/>
    </row>
    <row r="49747" spans="22:26">
      <c r="V49747" s="288"/>
      <c r="W49747" s="287"/>
      <c r="Z49747" s="289"/>
    </row>
    <row r="49748" spans="22:26">
      <c r="V49748" s="288"/>
      <c r="W49748" s="287"/>
      <c r="Z49748" s="289"/>
    </row>
    <row r="49749" spans="22:26">
      <c r="V49749" s="288"/>
      <c r="W49749" s="287"/>
      <c r="Z49749" s="289"/>
    </row>
    <row r="49750" spans="22:26">
      <c r="V49750" s="288"/>
      <c r="W49750" s="287"/>
      <c r="Z49750" s="289"/>
    </row>
    <row r="49751" spans="22:26">
      <c r="V49751" s="288"/>
      <c r="W49751" s="287"/>
      <c r="Z49751" s="289"/>
    </row>
    <row r="49752" spans="22:26">
      <c r="V49752" s="288"/>
      <c r="W49752" s="287"/>
      <c r="Z49752" s="289"/>
    </row>
    <row r="49753" spans="22:26">
      <c r="V49753" s="288"/>
      <c r="W49753" s="287"/>
      <c r="Z49753" s="289"/>
    </row>
    <row r="49754" spans="22:26">
      <c r="V49754" s="288"/>
      <c r="W49754" s="287"/>
      <c r="Z49754" s="289"/>
    </row>
    <row r="49755" spans="22:26">
      <c r="V49755" s="288"/>
      <c r="W49755" s="287"/>
      <c r="Z49755" s="289"/>
    </row>
    <row r="49756" spans="22:26">
      <c r="V49756" s="288"/>
      <c r="W49756" s="287"/>
      <c r="Z49756" s="289"/>
    </row>
    <row r="49757" spans="22:26">
      <c r="V49757" s="288"/>
      <c r="W49757" s="287"/>
      <c r="Z49757" s="289"/>
    </row>
    <row r="49758" spans="22:26">
      <c r="V49758" s="288"/>
      <c r="W49758" s="287"/>
      <c r="Z49758" s="289"/>
    </row>
    <row r="49759" spans="22:26">
      <c r="V49759" s="288"/>
      <c r="W49759" s="287"/>
      <c r="Z49759" s="289"/>
    </row>
    <row r="49760" spans="22:26">
      <c r="V49760" s="288"/>
      <c r="W49760" s="287"/>
      <c r="Z49760" s="289"/>
    </row>
    <row r="49761" spans="22:26">
      <c r="V49761" s="288"/>
      <c r="W49761" s="287"/>
      <c r="Z49761" s="289"/>
    </row>
    <row r="49762" spans="22:26">
      <c r="V49762" s="288"/>
      <c r="W49762" s="287"/>
      <c r="Z49762" s="289"/>
    </row>
    <row r="49763" spans="22:26">
      <c r="V49763" s="288"/>
      <c r="W49763" s="287"/>
      <c r="Z49763" s="289"/>
    </row>
    <row r="49764" spans="22:26">
      <c r="V49764" s="288"/>
      <c r="W49764" s="287"/>
      <c r="Z49764" s="289"/>
    </row>
    <row r="49765" spans="22:26">
      <c r="V49765" s="288"/>
      <c r="W49765" s="287"/>
      <c r="Z49765" s="289"/>
    </row>
    <row r="49766" spans="22:26">
      <c r="V49766" s="288"/>
      <c r="W49766" s="287"/>
      <c r="Z49766" s="289"/>
    </row>
    <row r="49767" spans="22:26">
      <c r="V49767" s="288"/>
      <c r="W49767" s="287"/>
      <c r="Z49767" s="289"/>
    </row>
    <row r="49768" spans="22:26">
      <c r="V49768" s="288"/>
      <c r="W49768" s="287"/>
      <c r="Z49768" s="289"/>
    </row>
    <row r="49769" spans="22:26">
      <c r="V49769" s="288"/>
      <c r="W49769" s="287"/>
      <c r="Z49769" s="289"/>
    </row>
    <row r="49770" spans="22:26">
      <c r="V49770" s="288"/>
      <c r="W49770" s="287"/>
      <c r="Z49770" s="289"/>
    </row>
    <row r="49771" spans="22:26">
      <c r="V49771" s="288"/>
      <c r="W49771" s="287"/>
      <c r="Z49771" s="289"/>
    </row>
    <row r="49772" spans="22:26">
      <c r="V49772" s="288"/>
      <c r="W49772" s="287"/>
      <c r="Z49772" s="289"/>
    </row>
    <row r="49773" spans="22:26">
      <c r="V49773" s="288"/>
      <c r="W49773" s="287"/>
      <c r="Z49773" s="289"/>
    </row>
    <row r="49774" spans="22:26">
      <c r="V49774" s="288"/>
      <c r="W49774" s="287"/>
      <c r="Z49774" s="289"/>
    </row>
    <row r="49775" spans="22:26">
      <c r="V49775" s="288"/>
      <c r="W49775" s="287"/>
      <c r="Z49775" s="289"/>
    </row>
    <row r="49776" spans="22:26">
      <c r="V49776" s="288"/>
      <c r="W49776" s="287"/>
      <c r="Z49776" s="289"/>
    </row>
    <row r="49777" spans="22:26">
      <c r="V49777" s="288"/>
      <c r="W49777" s="287"/>
      <c r="Z49777" s="289"/>
    </row>
    <row r="49778" spans="22:26">
      <c r="V49778" s="288"/>
      <c r="W49778" s="287"/>
      <c r="Z49778" s="289"/>
    </row>
    <row r="49779" spans="22:26">
      <c r="V49779" s="288"/>
      <c r="W49779" s="287"/>
      <c r="Z49779" s="289"/>
    </row>
    <row r="49780" spans="22:26">
      <c r="V49780" s="288"/>
      <c r="W49780" s="287"/>
      <c r="Z49780" s="289"/>
    </row>
    <row r="49781" spans="22:26">
      <c r="V49781" s="288"/>
      <c r="W49781" s="287"/>
      <c r="Z49781" s="289"/>
    </row>
    <row r="49782" spans="22:26">
      <c r="V49782" s="288"/>
      <c r="W49782" s="287"/>
      <c r="Z49782" s="289"/>
    </row>
    <row r="49783" spans="22:26">
      <c r="V49783" s="288"/>
      <c r="W49783" s="287"/>
      <c r="Z49783" s="289"/>
    </row>
    <row r="49784" spans="22:26">
      <c r="V49784" s="288"/>
      <c r="W49784" s="287"/>
      <c r="Z49784" s="289"/>
    </row>
    <row r="49785" spans="22:26">
      <c r="V49785" s="288"/>
      <c r="W49785" s="287"/>
      <c r="Z49785" s="289"/>
    </row>
    <row r="49786" spans="22:26">
      <c r="V49786" s="288"/>
      <c r="W49786" s="287"/>
      <c r="Z49786" s="289"/>
    </row>
    <row r="49787" spans="22:26">
      <c r="V49787" s="288"/>
      <c r="W49787" s="287"/>
      <c r="Z49787" s="289"/>
    </row>
    <row r="49788" spans="22:26">
      <c r="V49788" s="288"/>
      <c r="W49788" s="287"/>
      <c r="Z49788" s="289"/>
    </row>
    <row r="49789" spans="22:26">
      <c r="V49789" s="288"/>
      <c r="W49789" s="287"/>
      <c r="Z49789" s="289"/>
    </row>
    <row r="49790" spans="22:26">
      <c r="V49790" s="288"/>
      <c r="W49790" s="287"/>
      <c r="Z49790" s="289"/>
    </row>
    <row r="49791" spans="22:26">
      <c r="V49791" s="288"/>
      <c r="W49791" s="287"/>
      <c r="Z49791" s="289"/>
    </row>
    <row r="49792" spans="22:26">
      <c r="V49792" s="288"/>
      <c r="W49792" s="287"/>
      <c r="Z49792" s="289"/>
    </row>
    <row r="49793" spans="22:26">
      <c r="V49793" s="288"/>
      <c r="W49793" s="287"/>
      <c r="Z49793" s="289"/>
    </row>
    <row r="49794" spans="22:26">
      <c r="V49794" s="288"/>
      <c r="W49794" s="287"/>
      <c r="Z49794" s="289"/>
    </row>
    <row r="49795" spans="22:26">
      <c r="V49795" s="288"/>
      <c r="W49795" s="287"/>
      <c r="Z49795" s="289"/>
    </row>
    <row r="49796" spans="22:26">
      <c r="V49796" s="288"/>
      <c r="W49796" s="287"/>
      <c r="Z49796" s="289"/>
    </row>
    <row r="49797" spans="22:26">
      <c r="V49797" s="288"/>
      <c r="W49797" s="287"/>
      <c r="Z49797" s="289"/>
    </row>
    <row r="49798" spans="22:26">
      <c r="V49798" s="288"/>
      <c r="W49798" s="287"/>
      <c r="Z49798" s="289"/>
    </row>
    <row r="49799" spans="22:26">
      <c r="V49799" s="288"/>
      <c r="W49799" s="287"/>
      <c r="Z49799" s="289"/>
    </row>
    <row r="49800" spans="22:26">
      <c r="V49800" s="288"/>
      <c r="W49800" s="287"/>
      <c r="Z49800" s="289"/>
    </row>
    <row r="49801" spans="22:26">
      <c r="V49801" s="288"/>
      <c r="W49801" s="287"/>
      <c r="Z49801" s="289"/>
    </row>
    <row r="49802" spans="22:26">
      <c r="V49802" s="288"/>
      <c r="W49802" s="287"/>
      <c r="Z49802" s="289"/>
    </row>
    <row r="49803" spans="22:26">
      <c r="V49803" s="288"/>
      <c r="W49803" s="287"/>
      <c r="Z49803" s="289"/>
    </row>
    <row r="49804" spans="22:26">
      <c r="V49804" s="288"/>
      <c r="W49804" s="287"/>
      <c r="Z49804" s="289"/>
    </row>
    <row r="49805" spans="22:26">
      <c r="V49805" s="288"/>
      <c r="W49805" s="287"/>
      <c r="Z49805" s="289"/>
    </row>
    <row r="49806" spans="22:26">
      <c r="V49806" s="288"/>
      <c r="W49806" s="287"/>
      <c r="Z49806" s="289"/>
    </row>
    <row r="49807" spans="22:26">
      <c r="V49807" s="288"/>
      <c r="W49807" s="287"/>
      <c r="Z49807" s="289"/>
    </row>
    <row r="49808" spans="22:26">
      <c r="V49808" s="288"/>
      <c r="W49808" s="287"/>
      <c r="Z49808" s="289"/>
    </row>
    <row r="49809" spans="22:26">
      <c r="V49809" s="288"/>
      <c r="W49809" s="287"/>
      <c r="Z49809" s="289"/>
    </row>
    <row r="49810" spans="22:26">
      <c r="V49810" s="288"/>
      <c r="W49810" s="287"/>
      <c r="Z49810" s="289"/>
    </row>
    <row r="49811" spans="22:26">
      <c r="V49811" s="288"/>
      <c r="W49811" s="287"/>
      <c r="Z49811" s="289"/>
    </row>
    <row r="49812" spans="22:26">
      <c r="V49812" s="288"/>
      <c r="W49812" s="287"/>
      <c r="Z49812" s="289"/>
    </row>
    <row r="49813" spans="22:26">
      <c r="V49813" s="288"/>
      <c r="W49813" s="287"/>
      <c r="Z49813" s="289"/>
    </row>
    <row r="49814" spans="22:26">
      <c r="V49814" s="288"/>
      <c r="W49814" s="287"/>
      <c r="Z49814" s="289"/>
    </row>
    <row r="49815" spans="22:26">
      <c r="V49815" s="288"/>
      <c r="W49815" s="287"/>
      <c r="Z49815" s="289"/>
    </row>
    <row r="49816" spans="22:26">
      <c r="V49816" s="288"/>
      <c r="W49816" s="287"/>
      <c r="Z49816" s="289"/>
    </row>
    <row r="49817" spans="22:26">
      <c r="V49817" s="288"/>
      <c r="W49817" s="287"/>
      <c r="Z49817" s="289"/>
    </row>
    <row r="49818" spans="22:26">
      <c r="V49818" s="288"/>
      <c r="W49818" s="287"/>
      <c r="Z49818" s="289"/>
    </row>
    <row r="49819" spans="22:26">
      <c r="V49819" s="288"/>
      <c r="W49819" s="287"/>
      <c r="Z49819" s="289"/>
    </row>
    <row r="49820" spans="22:26">
      <c r="V49820" s="288"/>
      <c r="W49820" s="287"/>
      <c r="Z49820" s="289"/>
    </row>
    <row r="49821" spans="22:26">
      <c r="V49821" s="288"/>
      <c r="W49821" s="287"/>
      <c r="Z49821" s="289"/>
    </row>
    <row r="49822" spans="22:26">
      <c r="V49822" s="288"/>
      <c r="W49822" s="287"/>
      <c r="Z49822" s="289"/>
    </row>
    <row r="49823" spans="22:26">
      <c r="V49823" s="288"/>
      <c r="W49823" s="287"/>
      <c r="Z49823" s="289"/>
    </row>
    <row r="49824" spans="22:26">
      <c r="V49824" s="288"/>
      <c r="W49824" s="287"/>
      <c r="Z49824" s="289"/>
    </row>
    <row r="49825" spans="22:26">
      <c r="V49825" s="288"/>
      <c r="W49825" s="287"/>
      <c r="Z49825" s="289"/>
    </row>
    <row r="49826" spans="22:26">
      <c r="V49826" s="288"/>
      <c r="W49826" s="287"/>
      <c r="Z49826" s="289"/>
    </row>
    <row r="49827" spans="22:26">
      <c r="V49827" s="288"/>
      <c r="W49827" s="287"/>
      <c r="Z49827" s="289"/>
    </row>
    <row r="49828" spans="22:26">
      <c r="V49828" s="288"/>
      <c r="W49828" s="287"/>
      <c r="Z49828" s="289"/>
    </row>
    <row r="49829" spans="22:26">
      <c r="V49829" s="288"/>
      <c r="W49829" s="287"/>
      <c r="Z49829" s="289"/>
    </row>
    <row r="49830" spans="22:26">
      <c r="V49830" s="288"/>
      <c r="W49830" s="287"/>
      <c r="Z49830" s="289"/>
    </row>
    <row r="49831" spans="22:26">
      <c r="V49831" s="288"/>
      <c r="W49831" s="287"/>
      <c r="Z49831" s="289"/>
    </row>
    <row r="49832" spans="22:26">
      <c r="V49832" s="288"/>
      <c r="W49832" s="287"/>
      <c r="Z49832" s="289"/>
    </row>
    <row r="49833" spans="22:26">
      <c r="V49833" s="288"/>
      <c r="W49833" s="287"/>
      <c r="Z49833" s="289"/>
    </row>
    <row r="49834" spans="22:26">
      <c r="V49834" s="288"/>
      <c r="W49834" s="287"/>
      <c r="Z49834" s="289"/>
    </row>
    <row r="49835" spans="22:26">
      <c r="V49835" s="288"/>
      <c r="W49835" s="287"/>
      <c r="Z49835" s="289"/>
    </row>
    <row r="49836" spans="22:26">
      <c r="V49836" s="288"/>
      <c r="W49836" s="287"/>
      <c r="Z49836" s="289"/>
    </row>
    <row r="49837" spans="22:26">
      <c r="V49837" s="288"/>
      <c r="W49837" s="287"/>
      <c r="Z49837" s="289"/>
    </row>
    <row r="49838" spans="22:26">
      <c r="V49838" s="288"/>
      <c r="W49838" s="287"/>
      <c r="Z49838" s="289"/>
    </row>
    <row r="49839" spans="22:26">
      <c r="V49839" s="288"/>
      <c r="W49839" s="287"/>
      <c r="Z49839" s="289"/>
    </row>
    <row r="49840" spans="22:26">
      <c r="V49840" s="288"/>
      <c r="W49840" s="287"/>
      <c r="Z49840" s="289"/>
    </row>
    <row r="49841" spans="22:26">
      <c r="V49841" s="288"/>
      <c r="W49841" s="287"/>
      <c r="Z49841" s="289"/>
    </row>
    <row r="49842" spans="22:26">
      <c r="V49842" s="288"/>
      <c r="W49842" s="287"/>
      <c r="Z49842" s="289"/>
    </row>
    <row r="49843" spans="22:26">
      <c r="V49843" s="288"/>
      <c r="W49843" s="287"/>
      <c r="Z49843" s="289"/>
    </row>
    <row r="49844" spans="22:26">
      <c r="V49844" s="288"/>
      <c r="W49844" s="287"/>
      <c r="Z49844" s="289"/>
    </row>
    <row r="49845" spans="22:26">
      <c r="V49845" s="288"/>
      <c r="W49845" s="287"/>
      <c r="Z49845" s="289"/>
    </row>
    <row r="49846" spans="22:26">
      <c r="V49846" s="288"/>
      <c r="W49846" s="287"/>
      <c r="Z49846" s="289"/>
    </row>
    <row r="49847" spans="22:26">
      <c r="V49847" s="288"/>
      <c r="W49847" s="287"/>
      <c r="Z49847" s="289"/>
    </row>
    <row r="49848" spans="22:26">
      <c r="V49848" s="288"/>
      <c r="W49848" s="287"/>
      <c r="Z49848" s="289"/>
    </row>
    <row r="49849" spans="22:26">
      <c r="V49849" s="288"/>
      <c r="W49849" s="287"/>
      <c r="Z49849" s="289"/>
    </row>
    <row r="49850" spans="22:26">
      <c r="V49850" s="288"/>
      <c r="W49850" s="287"/>
      <c r="Z49850" s="289"/>
    </row>
    <row r="49851" spans="22:26">
      <c r="V49851" s="288"/>
      <c r="W49851" s="287"/>
      <c r="Z49851" s="289"/>
    </row>
    <row r="49852" spans="22:26">
      <c r="V49852" s="288"/>
      <c r="W49852" s="287"/>
      <c r="Z49852" s="289"/>
    </row>
    <row r="49853" spans="22:26">
      <c r="V49853" s="288"/>
      <c r="W49853" s="287"/>
      <c r="Z49853" s="289"/>
    </row>
    <row r="49854" spans="22:26">
      <c r="V49854" s="288"/>
      <c r="W49854" s="287"/>
      <c r="Z49854" s="289"/>
    </row>
    <row r="49855" spans="22:26">
      <c r="V49855" s="288"/>
      <c r="W49855" s="287"/>
      <c r="Z49855" s="289"/>
    </row>
    <row r="49856" spans="22:26">
      <c r="V49856" s="288"/>
      <c r="W49856" s="287"/>
      <c r="Z49856" s="289"/>
    </row>
    <row r="49857" spans="22:26">
      <c r="V49857" s="288"/>
      <c r="W49857" s="287"/>
      <c r="Z49857" s="289"/>
    </row>
    <row r="49858" spans="22:26">
      <c r="V49858" s="288"/>
      <c r="W49858" s="287"/>
      <c r="Z49858" s="289"/>
    </row>
    <row r="49859" spans="22:26">
      <c r="V49859" s="288"/>
      <c r="W49859" s="287"/>
      <c r="Z49859" s="289"/>
    </row>
    <row r="49860" spans="22:26">
      <c r="V49860" s="288"/>
      <c r="W49860" s="287"/>
      <c r="Z49860" s="289"/>
    </row>
    <row r="49861" spans="22:26">
      <c r="V49861" s="288"/>
      <c r="W49861" s="287"/>
      <c r="Z49861" s="289"/>
    </row>
    <row r="49862" spans="22:26">
      <c r="V49862" s="288"/>
      <c r="W49862" s="287"/>
      <c r="Z49862" s="289"/>
    </row>
    <row r="49863" spans="22:26">
      <c r="V49863" s="288"/>
      <c r="W49863" s="287"/>
      <c r="Z49863" s="289"/>
    </row>
    <row r="49864" spans="22:26">
      <c r="V49864" s="288"/>
      <c r="W49864" s="287"/>
      <c r="Z49864" s="289"/>
    </row>
    <row r="49865" spans="22:26">
      <c r="V49865" s="288"/>
      <c r="W49865" s="287"/>
      <c r="Z49865" s="289"/>
    </row>
    <row r="49866" spans="22:26">
      <c r="V49866" s="288"/>
      <c r="W49866" s="287"/>
      <c r="Z49866" s="289"/>
    </row>
    <row r="49867" spans="22:26">
      <c r="V49867" s="288"/>
      <c r="W49867" s="287"/>
      <c r="Z49867" s="289"/>
    </row>
    <row r="49868" spans="22:26">
      <c r="V49868" s="288"/>
      <c r="W49868" s="287"/>
      <c r="Z49868" s="289"/>
    </row>
    <row r="49869" spans="22:26">
      <c r="V49869" s="288"/>
      <c r="W49869" s="287"/>
      <c r="Z49869" s="289"/>
    </row>
    <row r="49870" spans="22:26">
      <c r="V49870" s="288"/>
      <c r="W49870" s="287"/>
      <c r="Z49870" s="289"/>
    </row>
    <row r="49871" spans="22:26">
      <c r="V49871" s="288"/>
      <c r="W49871" s="287"/>
      <c r="Z49871" s="289"/>
    </row>
    <row r="49872" spans="22:26">
      <c r="V49872" s="288"/>
      <c r="W49872" s="287"/>
      <c r="Z49872" s="289"/>
    </row>
    <row r="49873" spans="22:26">
      <c r="V49873" s="288"/>
      <c r="W49873" s="287"/>
      <c r="Z49873" s="289"/>
    </row>
    <row r="49874" spans="22:26">
      <c r="V49874" s="288"/>
      <c r="W49874" s="287"/>
      <c r="Z49874" s="289"/>
    </row>
    <row r="49875" spans="22:26">
      <c r="V49875" s="288"/>
      <c r="W49875" s="287"/>
      <c r="Z49875" s="289"/>
    </row>
    <row r="49876" spans="22:26">
      <c r="V49876" s="288"/>
      <c r="W49876" s="287"/>
      <c r="Z49876" s="289"/>
    </row>
    <row r="49877" spans="22:26">
      <c r="V49877" s="288"/>
      <c r="W49877" s="287"/>
      <c r="Z49877" s="289"/>
    </row>
    <row r="49878" spans="22:26">
      <c r="V49878" s="288"/>
      <c r="W49878" s="287"/>
      <c r="Z49878" s="289"/>
    </row>
    <row r="49879" spans="22:26">
      <c r="V49879" s="288"/>
      <c r="W49879" s="287"/>
      <c r="Z49879" s="289"/>
    </row>
    <row r="49880" spans="22:26">
      <c r="V49880" s="288"/>
      <c r="W49880" s="287"/>
      <c r="Z49880" s="289"/>
    </row>
    <row r="49881" spans="22:26">
      <c r="V49881" s="288"/>
      <c r="W49881" s="287"/>
      <c r="Z49881" s="289"/>
    </row>
    <row r="49882" spans="22:26">
      <c r="V49882" s="288"/>
      <c r="W49882" s="287"/>
      <c r="Z49882" s="289"/>
    </row>
    <row r="49883" spans="22:26">
      <c r="V49883" s="288"/>
      <c r="W49883" s="287"/>
      <c r="Z49883" s="289"/>
    </row>
    <row r="49884" spans="22:26">
      <c r="V49884" s="288"/>
      <c r="W49884" s="287"/>
      <c r="Z49884" s="289"/>
    </row>
    <row r="49885" spans="22:26">
      <c r="V49885" s="288"/>
      <c r="W49885" s="287"/>
      <c r="Z49885" s="289"/>
    </row>
    <row r="49886" spans="22:26">
      <c r="V49886" s="288"/>
      <c r="W49886" s="287"/>
      <c r="Z49886" s="289"/>
    </row>
    <row r="49887" spans="22:26">
      <c r="V49887" s="288"/>
      <c r="W49887" s="287"/>
      <c r="Z49887" s="289"/>
    </row>
    <row r="49888" spans="22:26">
      <c r="V49888" s="288"/>
      <c r="W49888" s="287"/>
      <c r="Z49888" s="289"/>
    </row>
    <row r="49889" spans="22:26">
      <c r="V49889" s="288"/>
      <c r="W49889" s="287"/>
      <c r="Z49889" s="289"/>
    </row>
    <row r="49890" spans="22:26">
      <c r="V49890" s="288"/>
      <c r="W49890" s="287"/>
      <c r="Z49890" s="289"/>
    </row>
    <row r="49891" spans="22:26">
      <c r="V49891" s="288"/>
      <c r="W49891" s="287"/>
      <c r="Z49891" s="289"/>
    </row>
    <row r="49892" spans="22:26">
      <c r="V49892" s="288"/>
      <c r="W49892" s="287"/>
      <c r="Z49892" s="289"/>
    </row>
    <row r="49893" spans="22:26">
      <c r="V49893" s="288"/>
      <c r="W49893" s="287"/>
      <c r="Z49893" s="289"/>
    </row>
    <row r="49894" spans="22:26">
      <c r="V49894" s="288"/>
      <c r="W49894" s="287"/>
      <c r="Z49894" s="289"/>
    </row>
    <row r="49895" spans="22:26">
      <c r="V49895" s="288"/>
      <c r="W49895" s="287"/>
      <c r="Z49895" s="289"/>
    </row>
    <row r="49896" spans="22:26">
      <c r="V49896" s="288"/>
      <c r="W49896" s="287"/>
      <c r="Z49896" s="289"/>
    </row>
    <row r="49897" spans="22:26">
      <c r="V49897" s="288"/>
      <c r="W49897" s="287"/>
      <c r="Z49897" s="289"/>
    </row>
    <row r="49898" spans="22:26">
      <c r="V49898" s="288"/>
      <c r="W49898" s="287"/>
      <c r="Z49898" s="289"/>
    </row>
    <row r="49899" spans="22:26">
      <c r="V49899" s="288"/>
      <c r="W49899" s="287"/>
      <c r="Z49899" s="289"/>
    </row>
    <row r="49900" spans="22:26">
      <c r="V49900" s="288"/>
      <c r="W49900" s="287"/>
      <c r="Z49900" s="289"/>
    </row>
    <row r="49901" spans="22:26">
      <c r="V49901" s="288"/>
      <c r="W49901" s="287"/>
      <c r="Z49901" s="289"/>
    </row>
    <row r="49902" spans="22:26">
      <c r="V49902" s="288"/>
      <c r="W49902" s="287"/>
      <c r="Z49902" s="289"/>
    </row>
    <row r="49903" spans="22:26">
      <c r="V49903" s="288"/>
      <c r="W49903" s="287"/>
      <c r="Z49903" s="289"/>
    </row>
    <row r="49904" spans="22:26">
      <c r="V49904" s="288"/>
      <c r="W49904" s="287"/>
      <c r="Z49904" s="289"/>
    </row>
    <row r="49905" spans="22:26">
      <c r="V49905" s="288"/>
      <c r="W49905" s="287"/>
      <c r="Z49905" s="289"/>
    </row>
    <row r="49906" spans="22:26">
      <c r="V49906" s="288"/>
      <c r="W49906" s="287"/>
      <c r="Z49906" s="289"/>
    </row>
    <row r="49907" spans="22:26">
      <c r="V49907" s="288"/>
      <c r="W49907" s="287"/>
      <c r="Z49907" s="289"/>
    </row>
    <row r="49908" spans="22:26">
      <c r="V49908" s="288"/>
      <c r="W49908" s="287"/>
      <c r="Z49908" s="289"/>
    </row>
    <row r="49909" spans="22:26">
      <c r="V49909" s="288"/>
      <c r="W49909" s="287"/>
      <c r="Z49909" s="289"/>
    </row>
    <row r="49910" spans="22:26">
      <c r="V49910" s="288"/>
      <c r="W49910" s="287"/>
      <c r="Z49910" s="289"/>
    </row>
    <row r="49911" spans="22:26">
      <c r="V49911" s="288"/>
      <c r="W49911" s="287"/>
      <c r="Z49911" s="289"/>
    </row>
    <row r="49912" spans="22:26">
      <c r="V49912" s="288"/>
      <c r="W49912" s="287"/>
      <c r="Z49912" s="289"/>
    </row>
    <row r="49913" spans="22:26">
      <c r="V49913" s="288"/>
      <c r="W49913" s="287"/>
      <c r="Z49913" s="289"/>
    </row>
    <row r="49914" spans="22:26">
      <c r="V49914" s="288"/>
      <c r="W49914" s="287"/>
      <c r="Z49914" s="289"/>
    </row>
    <row r="49915" spans="22:26">
      <c r="V49915" s="288"/>
      <c r="W49915" s="287"/>
      <c r="Z49915" s="289"/>
    </row>
    <row r="49916" spans="22:26">
      <c r="V49916" s="288"/>
      <c r="W49916" s="287"/>
      <c r="Z49916" s="289"/>
    </row>
    <row r="49917" spans="22:26">
      <c r="V49917" s="288"/>
      <c r="W49917" s="287"/>
      <c r="Z49917" s="289"/>
    </row>
    <row r="49918" spans="22:26">
      <c r="V49918" s="288"/>
      <c r="W49918" s="287"/>
      <c r="Z49918" s="289"/>
    </row>
    <row r="49919" spans="22:26">
      <c r="V49919" s="288"/>
      <c r="W49919" s="287"/>
      <c r="Z49919" s="289"/>
    </row>
    <row r="49920" spans="22:26">
      <c r="V49920" s="288"/>
      <c r="W49920" s="287"/>
      <c r="Z49920" s="289"/>
    </row>
    <row r="49921" spans="22:26">
      <c r="V49921" s="288"/>
      <c r="W49921" s="287"/>
      <c r="Z49921" s="289"/>
    </row>
    <row r="49922" spans="22:26">
      <c r="V49922" s="288"/>
      <c r="W49922" s="287"/>
      <c r="Z49922" s="289"/>
    </row>
    <row r="49923" spans="22:26">
      <c r="V49923" s="288"/>
      <c r="W49923" s="287"/>
      <c r="Z49923" s="289"/>
    </row>
    <row r="49924" spans="22:26">
      <c r="V49924" s="288"/>
      <c r="W49924" s="287"/>
      <c r="Z49924" s="289"/>
    </row>
    <row r="49925" spans="22:26">
      <c r="V49925" s="288"/>
      <c r="W49925" s="287"/>
      <c r="Z49925" s="289"/>
    </row>
    <row r="49926" spans="22:26">
      <c r="V49926" s="288"/>
      <c r="W49926" s="287"/>
      <c r="Z49926" s="289"/>
    </row>
    <row r="49927" spans="22:26">
      <c r="V49927" s="288"/>
      <c r="W49927" s="287"/>
      <c r="Z49927" s="289"/>
    </row>
    <row r="49928" spans="22:26">
      <c r="V49928" s="288"/>
      <c r="W49928" s="287"/>
      <c r="Z49928" s="289"/>
    </row>
    <row r="49929" spans="22:26">
      <c r="V49929" s="288"/>
      <c r="W49929" s="287"/>
      <c r="Z49929" s="289"/>
    </row>
    <row r="49930" spans="22:26">
      <c r="V49930" s="288"/>
      <c r="W49930" s="287"/>
      <c r="Z49930" s="289"/>
    </row>
    <row r="49931" spans="22:26">
      <c r="V49931" s="288"/>
      <c r="W49931" s="287"/>
      <c r="Z49931" s="289"/>
    </row>
    <row r="49932" spans="22:26">
      <c r="V49932" s="288"/>
      <c r="W49932" s="287"/>
      <c r="Z49932" s="289"/>
    </row>
    <row r="49933" spans="22:26">
      <c r="V49933" s="288"/>
      <c r="W49933" s="287"/>
      <c r="Z49933" s="289"/>
    </row>
    <row r="49934" spans="22:26">
      <c r="V49934" s="288"/>
      <c r="W49934" s="287"/>
      <c r="Z49934" s="289"/>
    </row>
    <row r="49935" spans="22:26">
      <c r="V49935" s="288"/>
      <c r="W49935" s="287"/>
      <c r="Z49935" s="289"/>
    </row>
    <row r="49936" spans="22:26">
      <c r="V49936" s="288"/>
      <c r="W49936" s="287"/>
      <c r="Z49936" s="289"/>
    </row>
    <row r="49937" spans="22:26">
      <c r="V49937" s="288"/>
      <c r="W49937" s="287"/>
      <c r="Z49937" s="289"/>
    </row>
    <row r="49938" spans="22:26">
      <c r="V49938" s="288"/>
      <c r="W49938" s="287"/>
      <c r="Z49938" s="289"/>
    </row>
    <row r="49939" spans="22:26">
      <c r="V49939" s="288"/>
      <c r="W49939" s="287"/>
      <c r="Z49939" s="289"/>
    </row>
    <row r="49940" spans="22:26">
      <c r="V49940" s="288"/>
      <c r="W49940" s="287"/>
      <c r="Z49940" s="289"/>
    </row>
    <row r="49941" spans="22:26">
      <c r="V49941" s="288"/>
      <c r="W49941" s="287"/>
      <c r="Z49941" s="289"/>
    </row>
    <row r="49942" spans="22:26">
      <c r="V49942" s="288"/>
      <c r="W49942" s="287"/>
      <c r="Z49942" s="289"/>
    </row>
    <row r="49943" spans="22:26">
      <c r="V49943" s="288"/>
      <c r="W49943" s="287"/>
      <c r="Z49943" s="289"/>
    </row>
    <row r="49944" spans="22:26">
      <c r="V49944" s="288"/>
      <c r="W49944" s="287"/>
      <c r="Z49944" s="289"/>
    </row>
    <row r="49945" spans="22:26">
      <c r="V49945" s="288"/>
      <c r="W49945" s="287"/>
      <c r="Z49945" s="289"/>
    </row>
    <row r="49946" spans="22:26">
      <c r="V49946" s="288"/>
      <c r="W49946" s="287"/>
      <c r="Z49946" s="289"/>
    </row>
    <row r="49947" spans="22:26">
      <c r="V49947" s="288"/>
      <c r="W49947" s="287"/>
      <c r="Z49947" s="289"/>
    </row>
    <row r="49948" spans="22:26">
      <c r="V49948" s="288"/>
      <c r="W49948" s="287"/>
      <c r="Z49948" s="289"/>
    </row>
    <row r="49949" spans="22:26">
      <c r="V49949" s="288"/>
      <c r="W49949" s="287"/>
      <c r="Z49949" s="289"/>
    </row>
    <row r="49950" spans="22:26">
      <c r="V49950" s="288"/>
      <c r="W49950" s="287"/>
      <c r="Z49950" s="289"/>
    </row>
    <row r="49951" spans="22:26">
      <c r="V49951" s="288"/>
      <c r="W49951" s="287"/>
      <c r="Z49951" s="289"/>
    </row>
    <row r="49952" spans="22:26">
      <c r="V49952" s="288"/>
      <c r="W49952" s="287"/>
      <c r="Z49952" s="289"/>
    </row>
    <row r="49953" spans="22:26">
      <c r="V49953" s="288"/>
      <c r="W49953" s="287"/>
      <c r="Z49953" s="289"/>
    </row>
    <row r="49954" spans="22:26">
      <c r="V49954" s="288"/>
      <c r="W49954" s="287"/>
      <c r="Z49954" s="289"/>
    </row>
    <row r="49955" spans="22:26">
      <c r="V49955" s="288"/>
      <c r="W49955" s="287"/>
      <c r="Z49955" s="289"/>
    </row>
    <row r="49956" spans="22:26">
      <c r="V49956" s="288"/>
      <c r="W49956" s="287"/>
      <c r="Z49956" s="289"/>
    </row>
    <row r="49957" spans="22:26">
      <c r="V49957" s="288"/>
      <c r="W49957" s="287"/>
      <c r="Z49957" s="289"/>
    </row>
    <row r="49958" spans="22:26">
      <c r="V49958" s="288"/>
      <c r="W49958" s="287"/>
      <c r="Z49958" s="289"/>
    </row>
    <row r="49959" spans="22:26">
      <c r="V49959" s="288"/>
      <c r="W49959" s="287"/>
      <c r="Z49959" s="289"/>
    </row>
    <row r="49960" spans="22:26">
      <c r="V49960" s="288"/>
      <c r="W49960" s="287"/>
      <c r="Z49960" s="289"/>
    </row>
    <row r="49961" spans="22:26">
      <c r="V49961" s="288"/>
      <c r="W49961" s="287"/>
      <c r="Z49961" s="289"/>
    </row>
    <row r="49962" spans="22:26">
      <c r="V49962" s="288"/>
      <c r="W49962" s="287"/>
      <c r="Z49962" s="289"/>
    </row>
    <row r="49963" spans="22:26">
      <c r="V49963" s="288"/>
      <c r="W49963" s="287"/>
      <c r="Z49963" s="289"/>
    </row>
    <row r="49964" spans="22:26">
      <c r="V49964" s="288"/>
      <c r="W49964" s="287"/>
      <c r="Z49964" s="289"/>
    </row>
    <row r="49965" spans="22:26">
      <c r="V49965" s="288"/>
      <c r="W49965" s="287"/>
      <c r="Z49965" s="289"/>
    </row>
    <row r="49966" spans="22:26">
      <c r="V49966" s="288"/>
      <c r="W49966" s="287"/>
      <c r="Z49966" s="289"/>
    </row>
    <row r="49967" spans="22:26">
      <c r="V49967" s="288"/>
      <c r="W49967" s="287"/>
      <c r="Z49967" s="289"/>
    </row>
    <row r="49968" spans="22:26">
      <c r="V49968" s="288"/>
      <c r="W49968" s="287"/>
      <c r="Z49968" s="289"/>
    </row>
    <row r="49969" spans="22:26">
      <c r="V49969" s="288"/>
      <c r="W49969" s="287"/>
      <c r="Z49969" s="289"/>
    </row>
    <row r="49970" spans="22:26">
      <c r="V49970" s="288"/>
      <c r="W49970" s="287"/>
      <c r="Z49970" s="289"/>
    </row>
    <row r="49971" spans="22:26">
      <c r="V49971" s="288"/>
      <c r="W49971" s="287"/>
      <c r="Z49971" s="289"/>
    </row>
    <row r="49972" spans="22:26">
      <c r="V49972" s="288"/>
      <c r="W49972" s="287"/>
      <c r="Z49972" s="289"/>
    </row>
    <row r="49973" spans="22:26">
      <c r="V49973" s="288"/>
      <c r="W49973" s="287"/>
      <c r="Z49973" s="289"/>
    </row>
    <row r="49974" spans="22:26">
      <c r="V49974" s="288"/>
      <c r="W49974" s="287"/>
      <c r="Z49974" s="289"/>
    </row>
    <row r="49975" spans="22:26">
      <c r="V49975" s="288"/>
      <c r="W49975" s="287"/>
      <c r="Z49975" s="289"/>
    </row>
    <row r="49976" spans="22:26">
      <c r="V49976" s="288"/>
      <c r="W49976" s="287"/>
      <c r="Z49976" s="289"/>
    </row>
    <row r="49977" spans="22:26">
      <c r="V49977" s="288"/>
      <c r="W49977" s="287"/>
      <c r="Z49977" s="289"/>
    </row>
    <row r="49978" spans="22:26">
      <c r="V49978" s="288"/>
      <c r="W49978" s="287"/>
      <c r="Z49978" s="289"/>
    </row>
    <row r="49979" spans="22:26">
      <c r="V49979" s="288"/>
      <c r="W49979" s="287"/>
      <c r="Z49979" s="289"/>
    </row>
    <row r="49980" spans="22:26">
      <c r="V49980" s="288"/>
      <c r="W49980" s="287"/>
      <c r="Z49980" s="289"/>
    </row>
    <row r="49981" spans="22:26">
      <c r="V49981" s="288"/>
      <c r="W49981" s="287"/>
      <c r="Z49981" s="289"/>
    </row>
    <row r="49982" spans="22:26">
      <c r="V49982" s="288"/>
      <c r="W49982" s="287"/>
      <c r="Z49982" s="289"/>
    </row>
    <row r="49983" spans="22:26">
      <c r="V49983" s="288"/>
      <c r="W49983" s="287"/>
      <c r="Z49983" s="289"/>
    </row>
    <row r="49984" spans="22:26">
      <c r="V49984" s="288"/>
      <c r="W49984" s="287"/>
      <c r="Z49984" s="289"/>
    </row>
    <row r="49985" spans="22:26">
      <c r="V49985" s="288"/>
      <c r="W49985" s="287"/>
      <c r="Z49985" s="289"/>
    </row>
    <row r="49986" spans="22:26">
      <c r="V49986" s="288"/>
      <c r="W49986" s="287"/>
      <c r="Z49986" s="289"/>
    </row>
    <row r="49987" spans="22:26">
      <c r="V49987" s="288"/>
      <c r="W49987" s="287"/>
      <c r="Z49987" s="289"/>
    </row>
    <row r="49988" spans="22:26">
      <c r="V49988" s="288"/>
      <c r="W49988" s="287"/>
      <c r="Z49988" s="289"/>
    </row>
    <row r="49989" spans="22:26">
      <c r="V49989" s="288"/>
      <c r="W49989" s="287"/>
      <c r="Z49989" s="289"/>
    </row>
    <row r="49990" spans="22:26">
      <c r="V49990" s="288"/>
      <c r="W49990" s="287"/>
      <c r="Z49990" s="289"/>
    </row>
    <row r="49991" spans="22:26">
      <c r="V49991" s="288"/>
      <c r="W49991" s="287"/>
      <c r="Z49991" s="289"/>
    </row>
    <row r="49992" spans="22:26">
      <c r="V49992" s="288"/>
      <c r="W49992" s="287"/>
      <c r="Z49992" s="289"/>
    </row>
    <row r="49993" spans="22:26">
      <c r="V49993" s="288"/>
      <c r="W49993" s="287"/>
      <c r="Z49993" s="289"/>
    </row>
    <row r="49994" spans="22:26">
      <c r="V49994" s="288"/>
      <c r="W49994" s="287"/>
      <c r="Z49994" s="289"/>
    </row>
    <row r="49995" spans="22:26">
      <c r="V49995" s="288"/>
      <c r="W49995" s="287"/>
      <c r="Z49995" s="289"/>
    </row>
    <row r="49996" spans="22:26">
      <c r="V49996" s="288"/>
      <c r="W49996" s="287"/>
      <c r="Z49996" s="289"/>
    </row>
    <row r="49997" spans="22:26">
      <c r="V49997" s="288"/>
      <c r="W49997" s="287"/>
      <c r="Z49997" s="289"/>
    </row>
    <row r="49998" spans="22:26">
      <c r="V49998" s="288"/>
      <c r="W49998" s="287"/>
      <c r="Z49998" s="289"/>
    </row>
    <row r="49999" spans="22:26">
      <c r="V49999" s="288"/>
      <c r="W49999" s="287"/>
      <c r="Z49999" s="289"/>
    </row>
    <row r="50000" spans="22:26">
      <c r="V50000" s="288"/>
      <c r="W50000" s="287"/>
      <c r="Z50000" s="289"/>
    </row>
    <row r="50001" spans="22:26">
      <c r="V50001" s="288"/>
      <c r="W50001" s="287"/>
      <c r="Z50001" s="289"/>
    </row>
    <row r="50002" spans="22:26">
      <c r="V50002" s="288"/>
      <c r="W50002" s="287"/>
      <c r="Z50002" s="289"/>
    </row>
    <row r="50003" spans="22:26">
      <c r="V50003" s="288"/>
      <c r="W50003" s="287"/>
      <c r="Z50003" s="289"/>
    </row>
    <row r="50004" spans="22:26">
      <c r="V50004" s="288"/>
      <c r="W50004" s="287"/>
      <c r="Z50004" s="289"/>
    </row>
    <row r="50005" spans="22:26">
      <c r="V50005" s="288"/>
      <c r="W50005" s="287"/>
      <c r="Z50005" s="289"/>
    </row>
    <row r="50006" spans="22:26">
      <c r="V50006" s="288"/>
      <c r="W50006" s="287"/>
      <c r="Z50006" s="289"/>
    </row>
    <row r="50007" spans="22:26">
      <c r="V50007" s="288"/>
      <c r="W50007" s="287"/>
      <c r="Z50007" s="289"/>
    </row>
    <row r="50008" spans="22:26">
      <c r="V50008" s="288"/>
      <c r="W50008" s="287"/>
      <c r="Z50008" s="289"/>
    </row>
    <row r="50009" spans="22:26">
      <c r="V50009" s="288"/>
      <c r="W50009" s="287"/>
      <c r="Z50009" s="289"/>
    </row>
    <row r="50010" spans="22:26">
      <c r="V50010" s="288"/>
      <c r="W50010" s="287"/>
      <c r="Z50010" s="289"/>
    </row>
    <row r="50011" spans="22:26">
      <c r="V50011" s="288"/>
      <c r="W50011" s="287"/>
      <c r="Z50011" s="289"/>
    </row>
    <row r="50012" spans="22:26">
      <c r="V50012" s="288"/>
      <c r="W50012" s="287"/>
      <c r="Z50012" s="289"/>
    </row>
    <row r="50013" spans="22:26">
      <c r="V50013" s="288"/>
      <c r="W50013" s="287"/>
      <c r="Z50013" s="289"/>
    </row>
    <row r="50014" spans="22:26">
      <c r="V50014" s="288"/>
      <c r="W50014" s="287"/>
      <c r="Z50014" s="289"/>
    </row>
    <row r="50015" spans="22:26">
      <c r="V50015" s="288"/>
      <c r="W50015" s="287"/>
      <c r="Z50015" s="289"/>
    </row>
    <row r="50016" spans="22:26">
      <c r="V50016" s="288"/>
      <c r="W50016" s="287"/>
      <c r="Z50016" s="289"/>
    </row>
    <row r="50017" spans="22:26">
      <c r="V50017" s="288"/>
      <c r="W50017" s="287"/>
      <c r="Z50017" s="289"/>
    </row>
    <row r="50018" spans="22:26">
      <c r="V50018" s="288"/>
      <c r="W50018" s="287"/>
      <c r="Z50018" s="289"/>
    </row>
    <row r="50019" spans="22:26">
      <c r="V50019" s="288"/>
      <c r="W50019" s="287"/>
      <c r="Z50019" s="289"/>
    </row>
    <row r="50020" spans="22:26">
      <c r="V50020" s="288"/>
      <c r="W50020" s="287"/>
      <c r="Z50020" s="289"/>
    </row>
    <row r="50021" spans="22:26">
      <c r="V50021" s="288"/>
      <c r="W50021" s="287"/>
      <c r="Z50021" s="289"/>
    </row>
    <row r="50022" spans="22:26">
      <c r="V50022" s="288"/>
      <c r="W50022" s="287"/>
      <c r="Z50022" s="289"/>
    </row>
    <row r="50023" spans="22:26">
      <c r="V50023" s="288"/>
      <c r="W50023" s="287"/>
      <c r="Z50023" s="289"/>
    </row>
    <row r="50024" spans="22:26">
      <c r="V50024" s="288"/>
      <c r="W50024" s="287"/>
      <c r="Z50024" s="289"/>
    </row>
    <row r="50025" spans="22:26">
      <c r="V50025" s="288"/>
      <c r="W50025" s="287"/>
      <c r="Z50025" s="289"/>
    </row>
    <row r="50026" spans="22:26">
      <c r="V50026" s="288"/>
      <c r="W50026" s="287"/>
      <c r="Z50026" s="289"/>
    </row>
    <row r="50027" spans="22:26">
      <c r="V50027" s="288"/>
      <c r="W50027" s="287"/>
      <c r="Z50027" s="289"/>
    </row>
    <row r="50028" spans="22:26">
      <c r="V50028" s="288"/>
      <c r="W50028" s="287"/>
      <c r="Z50028" s="289"/>
    </row>
    <row r="50029" spans="22:26">
      <c r="V50029" s="288"/>
      <c r="W50029" s="287"/>
      <c r="Z50029" s="289"/>
    </row>
    <row r="50030" spans="22:26">
      <c r="V50030" s="288"/>
      <c r="W50030" s="287"/>
      <c r="Z50030" s="289"/>
    </row>
    <row r="50031" spans="22:26">
      <c r="V50031" s="288"/>
      <c r="W50031" s="287"/>
      <c r="Z50031" s="289"/>
    </row>
    <row r="50032" spans="22:26">
      <c r="V50032" s="288"/>
      <c r="W50032" s="287"/>
      <c r="Z50032" s="289"/>
    </row>
    <row r="50033" spans="22:26">
      <c r="V50033" s="288"/>
      <c r="W50033" s="287"/>
      <c r="Z50033" s="289"/>
    </row>
    <row r="50034" spans="22:26">
      <c r="V50034" s="288"/>
      <c r="W50034" s="287"/>
      <c r="Z50034" s="289"/>
    </row>
    <row r="50035" spans="22:26">
      <c r="V50035" s="288"/>
      <c r="W50035" s="287"/>
      <c r="Z50035" s="289"/>
    </row>
    <row r="50036" spans="22:26">
      <c r="V50036" s="288"/>
      <c r="W50036" s="287"/>
      <c r="Z50036" s="289"/>
    </row>
    <row r="50037" spans="22:26">
      <c r="V50037" s="288"/>
      <c r="W50037" s="287"/>
      <c r="Z50037" s="289"/>
    </row>
    <row r="50038" spans="22:26">
      <c r="V50038" s="288"/>
      <c r="W50038" s="287"/>
      <c r="Z50038" s="289"/>
    </row>
    <row r="50039" spans="22:26">
      <c r="V50039" s="288"/>
      <c r="W50039" s="287"/>
      <c r="Z50039" s="289"/>
    </row>
    <row r="50040" spans="22:26">
      <c r="V50040" s="288"/>
      <c r="W50040" s="287"/>
      <c r="Z50040" s="289"/>
    </row>
    <row r="50041" spans="22:26">
      <c r="V50041" s="288"/>
      <c r="W50041" s="287"/>
      <c r="Z50041" s="289"/>
    </row>
    <row r="50042" spans="22:26">
      <c r="V50042" s="288"/>
      <c r="W50042" s="287"/>
      <c r="Z50042" s="289"/>
    </row>
    <row r="50043" spans="22:26">
      <c r="V50043" s="288"/>
      <c r="W50043" s="287"/>
      <c r="Z50043" s="289"/>
    </row>
    <row r="50044" spans="22:26">
      <c r="V50044" s="288"/>
      <c r="W50044" s="287"/>
      <c r="Z50044" s="289"/>
    </row>
    <row r="50045" spans="22:26">
      <c r="V50045" s="288"/>
      <c r="W50045" s="287"/>
      <c r="Z50045" s="289"/>
    </row>
    <row r="50046" spans="22:26">
      <c r="V50046" s="288"/>
      <c r="W50046" s="287"/>
      <c r="Z50046" s="289"/>
    </row>
    <row r="50047" spans="22:26">
      <c r="V50047" s="288"/>
      <c r="W50047" s="287"/>
      <c r="Z50047" s="289"/>
    </row>
    <row r="50048" spans="22:26">
      <c r="V50048" s="288"/>
      <c r="W50048" s="287"/>
      <c r="Z50048" s="289"/>
    </row>
    <row r="50049" spans="22:26">
      <c r="V50049" s="288"/>
      <c r="W50049" s="287"/>
      <c r="Z50049" s="289"/>
    </row>
    <row r="50050" spans="22:26">
      <c r="V50050" s="288"/>
      <c r="W50050" s="287"/>
      <c r="Z50050" s="289"/>
    </row>
    <row r="50051" spans="22:26">
      <c r="V50051" s="288"/>
      <c r="W50051" s="287"/>
      <c r="Z50051" s="289"/>
    </row>
    <row r="50052" spans="22:26">
      <c r="V50052" s="288"/>
      <c r="W50052" s="287"/>
      <c r="Z50052" s="289"/>
    </row>
    <row r="50053" spans="22:26">
      <c r="V50053" s="288"/>
      <c r="W50053" s="287"/>
      <c r="Z50053" s="289"/>
    </row>
    <row r="50054" spans="22:26">
      <c r="V50054" s="288"/>
      <c r="W50054" s="287"/>
      <c r="Z50054" s="289"/>
    </row>
    <row r="50055" spans="22:26">
      <c r="V50055" s="288"/>
      <c r="W50055" s="287"/>
      <c r="Z50055" s="289"/>
    </row>
    <row r="50056" spans="22:26">
      <c r="V50056" s="288"/>
      <c r="W50056" s="287"/>
      <c r="Z50056" s="289"/>
    </row>
    <row r="50057" spans="22:26">
      <c r="V50057" s="288"/>
      <c r="W50057" s="287"/>
      <c r="Z50057" s="289"/>
    </row>
    <row r="50058" spans="22:26">
      <c r="V50058" s="288"/>
      <c r="W50058" s="287"/>
      <c r="Z50058" s="289"/>
    </row>
    <row r="50059" spans="22:26">
      <c r="V50059" s="288"/>
      <c r="W50059" s="287"/>
      <c r="Z50059" s="289"/>
    </row>
    <row r="50060" spans="22:26">
      <c r="V50060" s="288"/>
      <c r="W50060" s="287"/>
      <c r="Z50060" s="289"/>
    </row>
    <row r="50061" spans="22:26">
      <c r="V50061" s="288"/>
      <c r="W50061" s="287"/>
      <c r="Z50061" s="289"/>
    </row>
    <row r="50062" spans="22:26">
      <c r="V50062" s="288"/>
      <c r="W50062" s="287"/>
      <c r="Z50062" s="289"/>
    </row>
    <row r="50063" spans="22:26">
      <c r="V50063" s="288"/>
      <c r="W50063" s="287"/>
      <c r="Z50063" s="289"/>
    </row>
    <row r="50064" spans="22:26">
      <c r="V50064" s="288"/>
      <c r="W50064" s="287"/>
      <c r="Z50064" s="289"/>
    </row>
    <row r="50065" spans="22:26">
      <c r="V50065" s="288"/>
      <c r="W50065" s="287"/>
      <c r="Z50065" s="289"/>
    </row>
    <row r="50066" spans="22:26">
      <c r="V50066" s="288"/>
      <c r="W50066" s="287"/>
      <c r="Z50066" s="289"/>
    </row>
    <row r="50067" spans="22:26">
      <c r="V50067" s="288"/>
      <c r="W50067" s="287"/>
      <c r="Z50067" s="289"/>
    </row>
    <row r="50068" spans="22:26">
      <c r="V50068" s="288"/>
      <c r="W50068" s="287"/>
      <c r="Z50068" s="289"/>
    </row>
    <row r="50069" spans="22:26">
      <c r="V50069" s="288"/>
      <c r="W50069" s="287"/>
      <c r="Z50069" s="289"/>
    </row>
    <row r="50070" spans="22:26">
      <c r="V50070" s="288"/>
      <c r="W50070" s="287"/>
      <c r="Z50070" s="289"/>
    </row>
    <row r="50071" spans="22:26">
      <c r="V50071" s="288"/>
      <c r="W50071" s="287"/>
      <c r="Z50071" s="289"/>
    </row>
    <row r="50072" spans="22:26">
      <c r="V50072" s="288"/>
      <c r="W50072" s="287"/>
      <c r="Z50072" s="289"/>
    </row>
    <row r="50073" spans="22:26">
      <c r="V50073" s="288"/>
      <c r="W50073" s="287"/>
      <c r="Z50073" s="289"/>
    </row>
    <row r="50074" spans="22:26">
      <c r="V50074" s="288"/>
      <c r="W50074" s="287"/>
      <c r="Z50074" s="289"/>
    </row>
    <row r="50075" spans="22:26">
      <c r="V50075" s="288"/>
      <c r="W50075" s="287"/>
      <c r="Z50075" s="289"/>
    </row>
    <row r="50076" spans="22:26">
      <c r="V50076" s="288"/>
      <c r="W50076" s="287"/>
      <c r="Z50076" s="289"/>
    </row>
    <row r="50077" spans="22:26">
      <c r="V50077" s="288"/>
      <c r="W50077" s="287"/>
      <c r="Z50077" s="289"/>
    </row>
    <row r="50078" spans="22:26">
      <c r="V50078" s="288"/>
      <c r="W50078" s="287"/>
      <c r="Z50078" s="289"/>
    </row>
    <row r="50079" spans="22:26">
      <c r="V50079" s="288"/>
      <c r="W50079" s="287"/>
      <c r="Z50079" s="289"/>
    </row>
    <row r="50080" spans="22:26">
      <c r="V50080" s="288"/>
      <c r="W50080" s="287"/>
      <c r="Z50080" s="289"/>
    </row>
    <row r="50081" spans="22:26">
      <c r="V50081" s="288"/>
      <c r="W50081" s="287"/>
      <c r="Z50081" s="289"/>
    </row>
    <row r="50082" spans="22:26">
      <c r="V50082" s="288"/>
      <c r="W50082" s="287"/>
      <c r="Z50082" s="289"/>
    </row>
    <row r="50083" spans="22:26">
      <c r="V50083" s="288"/>
      <c r="W50083" s="287"/>
      <c r="Z50083" s="289"/>
    </row>
    <row r="50084" spans="22:26">
      <c r="V50084" s="288"/>
      <c r="W50084" s="287"/>
      <c r="Z50084" s="289"/>
    </row>
    <row r="50085" spans="22:26">
      <c r="V50085" s="288"/>
      <c r="W50085" s="287"/>
      <c r="Z50085" s="289"/>
    </row>
    <row r="50086" spans="22:26">
      <c r="V50086" s="288"/>
      <c r="W50086" s="287"/>
      <c r="Z50086" s="289"/>
    </row>
    <row r="50087" spans="22:26">
      <c r="V50087" s="288"/>
      <c r="W50087" s="287"/>
      <c r="Z50087" s="289"/>
    </row>
    <row r="50088" spans="22:26">
      <c r="V50088" s="288"/>
      <c r="W50088" s="287"/>
      <c r="Z50088" s="289"/>
    </row>
    <row r="50089" spans="22:26">
      <c r="V50089" s="288"/>
      <c r="W50089" s="287"/>
      <c r="Z50089" s="289"/>
    </row>
    <row r="50090" spans="22:26">
      <c r="V50090" s="288"/>
      <c r="W50090" s="287"/>
      <c r="Z50090" s="289"/>
    </row>
    <row r="50091" spans="22:26">
      <c r="V50091" s="288"/>
      <c r="W50091" s="287"/>
      <c r="Z50091" s="289"/>
    </row>
    <row r="50092" spans="22:26">
      <c r="V50092" s="288"/>
      <c r="W50092" s="287"/>
      <c r="Z50092" s="289"/>
    </row>
    <row r="50093" spans="22:26">
      <c r="V50093" s="288"/>
      <c r="W50093" s="287"/>
      <c r="Z50093" s="289"/>
    </row>
    <row r="50094" spans="22:26">
      <c r="V50094" s="288"/>
      <c r="W50094" s="287"/>
      <c r="Z50094" s="289"/>
    </row>
    <row r="50095" spans="22:26">
      <c r="V50095" s="288"/>
      <c r="W50095" s="287"/>
      <c r="Z50095" s="289"/>
    </row>
    <row r="50096" spans="22:26">
      <c r="V50096" s="288"/>
      <c r="W50096" s="287"/>
      <c r="Z50096" s="289"/>
    </row>
    <row r="50097" spans="22:26">
      <c r="V50097" s="288"/>
      <c r="W50097" s="287"/>
      <c r="Z50097" s="289"/>
    </row>
    <row r="50098" spans="22:26">
      <c r="V50098" s="288"/>
      <c r="W50098" s="287"/>
      <c r="Z50098" s="289"/>
    </row>
    <row r="50099" spans="22:26">
      <c r="V50099" s="288"/>
      <c r="W50099" s="287"/>
      <c r="Z50099" s="289"/>
    </row>
    <row r="50100" spans="22:26">
      <c r="V50100" s="288"/>
      <c r="W50100" s="287"/>
      <c r="Z50100" s="289"/>
    </row>
    <row r="50101" spans="22:26">
      <c r="V50101" s="288"/>
      <c r="W50101" s="287"/>
      <c r="Z50101" s="289"/>
    </row>
    <row r="50102" spans="22:26">
      <c r="V50102" s="288"/>
      <c r="W50102" s="287"/>
      <c r="Z50102" s="289"/>
    </row>
    <row r="50103" spans="22:26">
      <c r="V50103" s="288"/>
      <c r="W50103" s="287"/>
      <c r="Z50103" s="289"/>
    </row>
    <row r="50104" spans="22:26">
      <c r="V50104" s="288"/>
      <c r="W50104" s="287"/>
      <c r="Z50104" s="289"/>
    </row>
    <row r="50105" spans="22:26">
      <c r="V50105" s="288"/>
      <c r="W50105" s="287"/>
      <c r="Z50105" s="289"/>
    </row>
    <row r="50106" spans="22:26">
      <c r="V50106" s="288"/>
      <c r="W50106" s="287"/>
      <c r="Z50106" s="289"/>
    </row>
    <row r="50107" spans="22:26">
      <c r="V50107" s="288"/>
      <c r="W50107" s="287"/>
      <c r="Z50107" s="289"/>
    </row>
    <row r="50108" spans="22:26">
      <c r="V50108" s="288"/>
      <c r="W50108" s="287"/>
      <c r="Z50108" s="289"/>
    </row>
    <row r="50109" spans="22:26">
      <c r="V50109" s="288"/>
      <c r="W50109" s="287"/>
      <c r="Z50109" s="289"/>
    </row>
    <row r="50110" spans="22:26">
      <c r="V50110" s="288"/>
      <c r="W50110" s="287"/>
      <c r="Z50110" s="289"/>
    </row>
    <row r="50111" spans="22:26">
      <c r="V50111" s="288"/>
      <c r="W50111" s="287"/>
      <c r="Z50111" s="289"/>
    </row>
    <row r="50112" spans="22:26">
      <c r="V50112" s="288"/>
      <c r="W50112" s="287"/>
      <c r="Z50112" s="289"/>
    </row>
    <row r="50113" spans="22:26">
      <c r="V50113" s="288"/>
      <c r="W50113" s="287"/>
      <c r="Z50113" s="289"/>
    </row>
    <row r="50114" spans="22:26">
      <c r="V50114" s="288"/>
      <c r="W50114" s="287"/>
      <c r="Z50114" s="289"/>
    </row>
    <row r="50115" spans="22:26">
      <c r="V50115" s="288"/>
      <c r="W50115" s="287"/>
      <c r="Z50115" s="289"/>
    </row>
    <row r="50116" spans="22:26">
      <c r="V50116" s="288"/>
      <c r="W50116" s="287"/>
      <c r="Z50116" s="289"/>
    </row>
    <row r="50117" spans="22:26">
      <c r="V50117" s="288"/>
      <c r="W50117" s="287"/>
      <c r="Z50117" s="289"/>
    </row>
    <row r="50118" spans="22:26">
      <c r="V50118" s="288"/>
      <c r="W50118" s="287"/>
      <c r="Z50118" s="289"/>
    </row>
    <row r="50119" spans="22:26">
      <c r="V50119" s="288"/>
      <c r="W50119" s="287"/>
      <c r="Z50119" s="289"/>
    </row>
    <row r="50120" spans="22:26">
      <c r="V50120" s="288"/>
      <c r="W50120" s="287"/>
      <c r="Z50120" s="289"/>
    </row>
    <row r="50121" spans="22:26">
      <c r="V50121" s="288"/>
      <c r="W50121" s="287"/>
      <c r="Z50121" s="289"/>
    </row>
    <row r="50122" spans="22:26">
      <c r="V50122" s="288"/>
      <c r="W50122" s="287"/>
      <c r="Z50122" s="289"/>
    </row>
    <row r="50123" spans="22:26">
      <c r="V50123" s="288"/>
      <c r="W50123" s="287"/>
      <c r="Z50123" s="289"/>
    </row>
    <row r="50124" spans="22:26">
      <c r="V50124" s="288"/>
      <c r="W50124" s="287"/>
      <c r="Z50124" s="289"/>
    </row>
    <row r="50125" spans="22:26">
      <c r="V50125" s="288"/>
      <c r="W50125" s="287"/>
      <c r="Z50125" s="289"/>
    </row>
    <row r="50126" spans="22:26">
      <c r="V50126" s="288"/>
      <c r="W50126" s="287"/>
      <c r="Z50126" s="289"/>
    </row>
    <row r="50127" spans="22:26">
      <c r="V50127" s="288"/>
      <c r="W50127" s="287"/>
      <c r="Z50127" s="289"/>
    </row>
    <row r="50128" spans="22:26">
      <c r="V50128" s="288"/>
      <c r="W50128" s="287"/>
      <c r="Z50128" s="289"/>
    </row>
    <row r="50129" spans="22:26">
      <c r="V50129" s="288"/>
      <c r="W50129" s="287"/>
      <c r="Z50129" s="289"/>
    </row>
    <row r="50130" spans="22:26">
      <c r="V50130" s="288"/>
      <c r="W50130" s="287"/>
      <c r="Z50130" s="289"/>
    </row>
    <row r="50131" spans="22:26">
      <c r="V50131" s="288"/>
      <c r="W50131" s="287"/>
      <c r="Z50131" s="289"/>
    </row>
    <row r="50132" spans="22:26">
      <c r="V50132" s="288"/>
      <c r="W50132" s="287"/>
      <c r="Z50132" s="289"/>
    </row>
    <row r="50133" spans="22:26">
      <c r="V50133" s="288"/>
      <c r="W50133" s="287"/>
      <c r="Z50133" s="289"/>
    </row>
    <row r="50134" spans="22:26">
      <c r="V50134" s="288"/>
      <c r="W50134" s="287"/>
      <c r="Z50134" s="289"/>
    </row>
    <row r="50135" spans="22:26">
      <c r="V50135" s="288"/>
      <c r="W50135" s="287"/>
      <c r="Z50135" s="289"/>
    </row>
    <row r="50136" spans="22:26">
      <c r="V50136" s="288"/>
      <c r="W50136" s="287"/>
      <c r="Z50136" s="289"/>
    </row>
    <row r="50137" spans="22:26">
      <c r="V50137" s="288"/>
      <c r="W50137" s="287"/>
      <c r="Z50137" s="289"/>
    </row>
    <row r="50138" spans="22:26">
      <c r="V50138" s="288"/>
      <c r="W50138" s="287"/>
      <c r="Z50138" s="289"/>
    </row>
    <row r="50139" spans="22:26">
      <c r="V50139" s="288"/>
      <c r="W50139" s="287"/>
      <c r="Z50139" s="289"/>
    </row>
    <row r="50140" spans="22:26">
      <c r="V50140" s="288"/>
      <c r="W50140" s="287"/>
      <c r="Z50140" s="289"/>
    </row>
    <row r="50141" spans="22:26">
      <c r="V50141" s="288"/>
      <c r="W50141" s="287"/>
      <c r="Z50141" s="289"/>
    </row>
    <row r="50142" spans="22:26">
      <c r="V50142" s="288"/>
      <c r="W50142" s="287"/>
      <c r="Z50142" s="289"/>
    </row>
    <row r="50143" spans="22:26">
      <c r="V50143" s="288"/>
      <c r="W50143" s="287"/>
      <c r="Z50143" s="289"/>
    </row>
    <row r="50144" spans="22:26">
      <c r="V50144" s="288"/>
      <c r="W50144" s="287"/>
      <c r="Z50144" s="289"/>
    </row>
    <row r="50145" spans="22:26">
      <c r="V50145" s="288"/>
      <c r="W50145" s="287"/>
      <c r="Z50145" s="289"/>
    </row>
    <row r="50146" spans="22:26">
      <c r="V50146" s="288"/>
      <c r="W50146" s="287"/>
      <c r="Z50146" s="289"/>
    </row>
    <row r="50147" spans="22:26">
      <c r="V50147" s="288"/>
      <c r="W50147" s="287"/>
      <c r="Z50147" s="289"/>
    </row>
    <row r="50148" spans="22:26">
      <c r="V50148" s="288"/>
      <c r="W50148" s="287"/>
      <c r="Z50148" s="289"/>
    </row>
    <row r="50149" spans="22:26">
      <c r="V50149" s="288"/>
      <c r="W50149" s="287"/>
      <c r="Z50149" s="289"/>
    </row>
    <row r="50150" spans="22:26">
      <c r="V50150" s="288"/>
      <c r="W50150" s="287"/>
      <c r="Z50150" s="289"/>
    </row>
    <row r="50151" spans="22:26">
      <c r="V50151" s="288"/>
      <c r="W50151" s="287"/>
      <c r="Z50151" s="289"/>
    </row>
    <row r="50152" spans="22:26">
      <c r="V50152" s="288"/>
      <c r="W50152" s="287"/>
      <c r="Z50152" s="289"/>
    </row>
    <row r="50153" spans="22:26">
      <c r="V50153" s="288"/>
      <c r="W50153" s="287"/>
      <c r="Z50153" s="289"/>
    </row>
    <row r="50154" spans="22:26">
      <c r="V50154" s="288"/>
      <c r="W50154" s="287"/>
      <c r="Z50154" s="289"/>
    </row>
    <row r="50155" spans="22:26">
      <c r="V50155" s="288"/>
      <c r="W50155" s="287"/>
      <c r="Z50155" s="289"/>
    </row>
    <row r="50156" spans="22:26">
      <c r="V50156" s="288"/>
      <c r="W50156" s="287"/>
      <c r="Z50156" s="289"/>
    </row>
    <row r="50157" spans="22:26">
      <c r="V50157" s="288"/>
      <c r="W50157" s="287"/>
      <c r="Z50157" s="289"/>
    </row>
    <row r="50158" spans="22:26">
      <c r="V50158" s="288"/>
      <c r="W50158" s="287"/>
      <c r="Z50158" s="289"/>
    </row>
    <row r="50159" spans="22:26">
      <c r="V50159" s="288"/>
      <c r="W50159" s="287"/>
      <c r="Z50159" s="289"/>
    </row>
    <row r="50160" spans="22:26">
      <c r="V50160" s="288"/>
      <c r="W50160" s="287"/>
      <c r="Z50160" s="289"/>
    </row>
    <row r="50161" spans="22:26">
      <c r="V50161" s="288"/>
      <c r="W50161" s="287"/>
      <c r="Z50161" s="289"/>
    </row>
    <row r="50162" spans="22:26">
      <c r="V50162" s="288"/>
      <c r="W50162" s="287"/>
      <c r="Z50162" s="289"/>
    </row>
    <row r="50163" spans="22:26">
      <c r="V50163" s="288"/>
      <c r="W50163" s="287"/>
      <c r="Z50163" s="289"/>
    </row>
    <row r="50164" spans="22:26">
      <c r="V50164" s="288"/>
      <c r="W50164" s="287"/>
      <c r="Z50164" s="289"/>
    </row>
    <row r="50165" spans="22:26">
      <c r="V50165" s="288"/>
      <c r="W50165" s="287"/>
      <c r="Z50165" s="289"/>
    </row>
    <row r="50166" spans="22:26">
      <c r="V50166" s="288"/>
      <c r="W50166" s="287"/>
      <c r="Z50166" s="289"/>
    </row>
    <row r="50167" spans="22:26">
      <c r="V50167" s="288"/>
      <c r="W50167" s="287"/>
      <c r="Z50167" s="289"/>
    </row>
    <row r="50168" spans="22:26">
      <c r="V50168" s="288"/>
      <c r="W50168" s="287"/>
      <c r="Z50168" s="289"/>
    </row>
    <row r="50169" spans="22:26">
      <c r="V50169" s="288"/>
      <c r="W50169" s="287"/>
      <c r="Z50169" s="289"/>
    </row>
    <row r="50170" spans="22:26">
      <c r="V50170" s="288"/>
      <c r="W50170" s="287"/>
      <c r="Z50170" s="289"/>
    </row>
    <row r="50171" spans="22:26">
      <c r="V50171" s="288"/>
      <c r="W50171" s="287"/>
      <c r="Z50171" s="289"/>
    </row>
    <row r="50172" spans="22:26">
      <c r="V50172" s="288"/>
      <c r="W50172" s="287"/>
      <c r="Z50172" s="289"/>
    </row>
    <row r="50173" spans="22:26">
      <c r="V50173" s="288"/>
      <c r="W50173" s="287"/>
      <c r="Z50173" s="289"/>
    </row>
    <row r="50174" spans="22:26">
      <c r="V50174" s="288"/>
      <c r="W50174" s="287"/>
      <c r="Z50174" s="289"/>
    </row>
    <row r="50175" spans="22:26">
      <c r="V50175" s="288"/>
      <c r="W50175" s="287"/>
      <c r="Z50175" s="289"/>
    </row>
    <row r="50176" spans="22:26">
      <c r="V50176" s="288"/>
      <c r="W50176" s="287"/>
      <c r="Z50176" s="289"/>
    </row>
    <row r="50177" spans="22:26">
      <c r="V50177" s="288"/>
      <c r="W50177" s="287"/>
      <c r="Z50177" s="289"/>
    </row>
    <row r="50178" spans="22:26">
      <c r="V50178" s="288"/>
      <c r="W50178" s="287"/>
      <c r="Z50178" s="289"/>
    </row>
    <row r="50179" spans="22:26">
      <c r="V50179" s="288"/>
      <c r="W50179" s="287"/>
      <c r="Z50179" s="289"/>
    </row>
    <row r="50180" spans="22:26">
      <c r="V50180" s="288"/>
      <c r="W50180" s="287"/>
      <c r="Z50180" s="289"/>
    </row>
    <row r="50181" spans="22:26">
      <c r="V50181" s="288"/>
      <c r="W50181" s="287"/>
      <c r="Z50181" s="289"/>
    </row>
    <row r="50182" spans="22:26">
      <c r="V50182" s="288"/>
      <c r="W50182" s="287"/>
      <c r="Z50182" s="289"/>
    </row>
    <row r="50183" spans="22:26">
      <c r="V50183" s="288"/>
      <c r="W50183" s="287"/>
      <c r="Z50183" s="289"/>
    </row>
    <row r="50184" spans="22:26">
      <c r="V50184" s="288"/>
      <c r="W50184" s="287"/>
      <c r="Z50184" s="289"/>
    </row>
    <row r="50185" spans="22:26">
      <c r="V50185" s="288"/>
      <c r="W50185" s="287"/>
      <c r="Z50185" s="289"/>
    </row>
    <row r="50186" spans="22:26">
      <c r="V50186" s="288"/>
      <c r="W50186" s="287"/>
      <c r="Z50186" s="289"/>
    </row>
    <row r="50187" spans="22:26">
      <c r="V50187" s="288"/>
      <c r="W50187" s="287"/>
      <c r="Z50187" s="289"/>
    </row>
    <row r="50188" spans="22:26">
      <c r="V50188" s="288"/>
      <c r="W50188" s="287"/>
      <c r="Z50188" s="289"/>
    </row>
    <row r="50189" spans="22:26">
      <c r="V50189" s="288"/>
      <c r="W50189" s="287"/>
      <c r="Z50189" s="289"/>
    </row>
    <row r="50190" spans="22:26">
      <c r="V50190" s="288"/>
      <c r="W50190" s="287"/>
      <c r="Z50190" s="289"/>
    </row>
    <row r="50191" spans="22:26">
      <c r="V50191" s="288"/>
      <c r="W50191" s="287"/>
      <c r="Z50191" s="289"/>
    </row>
    <row r="50192" spans="22:26">
      <c r="V50192" s="288"/>
      <c r="W50192" s="287"/>
      <c r="Z50192" s="289"/>
    </row>
    <row r="50193" spans="22:26">
      <c r="V50193" s="288"/>
      <c r="W50193" s="287"/>
      <c r="Z50193" s="289"/>
    </row>
    <row r="50194" spans="22:26">
      <c r="V50194" s="288"/>
      <c r="W50194" s="287"/>
      <c r="Z50194" s="289"/>
    </row>
    <row r="50195" spans="22:26">
      <c r="V50195" s="288"/>
      <c r="W50195" s="287"/>
      <c r="Z50195" s="289"/>
    </row>
    <row r="50196" spans="22:26">
      <c r="V50196" s="288"/>
      <c r="W50196" s="287"/>
      <c r="Z50196" s="289"/>
    </row>
    <row r="50197" spans="22:26">
      <c r="V50197" s="288"/>
      <c r="W50197" s="287"/>
      <c r="Z50197" s="289"/>
    </row>
    <row r="50198" spans="22:26">
      <c r="V50198" s="288"/>
      <c r="W50198" s="287"/>
      <c r="Z50198" s="289"/>
    </row>
    <row r="50199" spans="22:26">
      <c r="V50199" s="288"/>
      <c r="W50199" s="287"/>
      <c r="Z50199" s="289"/>
    </row>
    <row r="50200" spans="22:26">
      <c r="V50200" s="288"/>
      <c r="W50200" s="287"/>
      <c r="Z50200" s="289"/>
    </row>
    <row r="50201" spans="22:26">
      <c r="V50201" s="288"/>
      <c r="W50201" s="287"/>
      <c r="Z50201" s="289"/>
    </row>
    <row r="50202" spans="22:26">
      <c r="V50202" s="288"/>
      <c r="W50202" s="287"/>
      <c r="Z50202" s="289"/>
    </row>
    <row r="50203" spans="22:26">
      <c r="V50203" s="288"/>
      <c r="W50203" s="287"/>
      <c r="Z50203" s="289"/>
    </row>
    <row r="50204" spans="22:26">
      <c r="V50204" s="288"/>
      <c r="W50204" s="287"/>
      <c r="Z50204" s="289"/>
    </row>
    <row r="50205" spans="22:26">
      <c r="V50205" s="288"/>
      <c r="W50205" s="287"/>
      <c r="Z50205" s="289"/>
    </row>
    <row r="50206" spans="22:26">
      <c r="V50206" s="288"/>
      <c r="W50206" s="287"/>
      <c r="Z50206" s="289"/>
    </row>
    <row r="50207" spans="22:26">
      <c r="V50207" s="288"/>
      <c r="W50207" s="287"/>
      <c r="Z50207" s="289"/>
    </row>
    <row r="50208" spans="22:26">
      <c r="V50208" s="288"/>
      <c r="W50208" s="287"/>
      <c r="Z50208" s="289"/>
    </row>
    <row r="50209" spans="22:26">
      <c r="V50209" s="288"/>
      <c r="W50209" s="287"/>
      <c r="Z50209" s="289"/>
    </row>
    <row r="50210" spans="22:26">
      <c r="V50210" s="288"/>
      <c r="W50210" s="287"/>
      <c r="Z50210" s="289"/>
    </row>
    <row r="50211" spans="22:26">
      <c r="V50211" s="288"/>
      <c r="W50211" s="287"/>
      <c r="Z50211" s="289"/>
    </row>
    <row r="50212" spans="22:26">
      <c r="V50212" s="288"/>
      <c r="W50212" s="287"/>
      <c r="Z50212" s="289"/>
    </row>
    <row r="50213" spans="22:26">
      <c r="V50213" s="288"/>
      <c r="W50213" s="287"/>
      <c r="Z50213" s="289"/>
    </row>
    <row r="50214" spans="22:26">
      <c r="V50214" s="288"/>
      <c r="W50214" s="287"/>
      <c r="Z50214" s="289"/>
    </row>
    <row r="50215" spans="22:26">
      <c r="V50215" s="288"/>
      <c r="W50215" s="287"/>
      <c r="Z50215" s="289"/>
    </row>
    <row r="50216" spans="22:26">
      <c r="V50216" s="288"/>
      <c r="W50216" s="287"/>
      <c r="Z50216" s="289"/>
    </row>
    <row r="50217" spans="22:26">
      <c r="V50217" s="288"/>
      <c r="W50217" s="287"/>
      <c r="Z50217" s="289"/>
    </row>
    <row r="50218" spans="22:26">
      <c r="V50218" s="288"/>
      <c r="W50218" s="287"/>
      <c r="Z50218" s="289"/>
    </row>
    <row r="50219" spans="22:26">
      <c r="V50219" s="288"/>
      <c r="W50219" s="287"/>
      <c r="Z50219" s="289"/>
    </row>
    <row r="50220" spans="22:26">
      <c r="V50220" s="288"/>
      <c r="W50220" s="287"/>
      <c r="Z50220" s="289"/>
    </row>
    <row r="50221" spans="22:26">
      <c r="V50221" s="288"/>
      <c r="W50221" s="287"/>
      <c r="Z50221" s="289"/>
    </row>
    <row r="50222" spans="22:26">
      <c r="V50222" s="288"/>
      <c r="W50222" s="287"/>
      <c r="Z50222" s="289"/>
    </row>
    <row r="50223" spans="22:26">
      <c r="V50223" s="288"/>
      <c r="W50223" s="287"/>
      <c r="Z50223" s="289"/>
    </row>
    <row r="50224" spans="22:26">
      <c r="V50224" s="288"/>
      <c r="W50224" s="287"/>
      <c r="Z50224" s="289"/>
    </row>
    <row r="50225" spans="22:26">
      <c r="V50225" s="288"/>
      <c r="W50225" s="287"/>
      <c r="Z50225" s="289"/>
    </row>
    <row r="50226" spans="22:26">
      <c r="V50226" s="288"/>
      <c r="W50226" s="287"/>
      <c r="Z50226" s="289"/>
    </row>
    <row r="50227" spans="22:26">
      <c r="V50227" s="288"/>
      <c r="W50227" s="287"/>
      <c r="Z50227" s="289"/>
    </row>
    <row r="50228" spans="22:26">
      <c r="V50228" s="288"/>
      <c r="W50228" s="287"/>
      <c r="Z50228" s="289"/>
    </row>
    <row r="50229" spans="22:26">
      <c r="V50229" s="288"/>
      <c r="W50229" s="287"/>
      <c r="Z50229" s="289"/>
    </row>
    <row r="50230" spans="22:26">
      <c r="V50230" s="288"/>
      <c r="W50230" s="287"/>
      <c r="Z50230" s="289"/>
    </row>
    <row r="50231" spans="22:26">
      <c r="V50231" s="288"/>
      <c r="W50231" s="287"/>
      <c r="Z50231" s="289"/>
    </row>
    <row r="50232" spans="22:26">
      <c r="V50232" s="288"/>
      <c r="W50232" s="287"/>
      <c r="Z50232" s="289"/>
    </row>
    <row r="50233" spans="22:26">
      <c r="V50233" s="288"/>
      <c r="W50233" s="287"/>
      <c r="Z50233" s="289"/>
    </row>
    <row r="50234" spans="22:26">
      <c r="V50234" s="288"/>
      <c r="W50234" s="287"/>
      <c r="Z50234" s="289"/>
    </row>
    <row r="50235" spans="22:26">
      <c r="V50235" s="288"/>
      <c r="W50235" s="287"/>
      <c r="Z50235" s="289"/>
    </row>
    <row r="50236" spans="22:26">
      <c r="V50236" s="288"/>
      <c r="W50236" s="287"/>
      <c r="Z50236" s="289"/>
    </row>
    <row r="50237" spans="22:26">
      <c r="V50237" s="288"/>
      <c r="W50237" s="287"/>
      <c r="Z50237" s="289"/>
    </row>
    <row r="50238" spans="22:26">
      <c r="V50238" s="288"/>
      <c r="W50238" s="287"/>
      <c r="Z50238" s="289"/>
    </row>
    <row r="50239" spans="22:26">
      <c r="V50239" s="288"/>
      <c r="W50239" s="287"/>
      <c r="Z50239" s="289"/>
    </row>
    <row r="50240" spans="22:26">
      <c r="V50240" s="288"/>
      <c r="W50240" s="287"/>
      <c r="Z50240" s="289"/>
    </row>
    <row r="50241" spans="22:26">
      <c r="V50241" s="288"/>
      <c r="W50241" s="287"/>
      <c r="Z50241" s="289"/>
    </row>
    <row r="50242" spans="22:26">
      <c r="V50242" s="288"/>
      <c r="W50242" s="287"/>
      <c r="Z50242" s="289"/>
    </row>
    <row r="50243" spans="22:26">
      <c r="V50243" s="288"/>
      <c r="W50243" s="287"/>
      <c r="Z50243" s="289"/>
    </row>
    <row r="50244" spans="22:26">
      <c r="V50244" s="288"/>
      <c r="W50244" s="287"/>
      <c r="Z50244" s="289"/>
    </row>
    <row r="50245" spans="22:26">
      <c r="V50245" s="288"/>
      <c r="W50245" s="287"/>
      <c r="Z50245" s="289"/>
    </row>
    <row r="50246" spans="22:26">
      <c r="V50246" s="288"/>
      <c r="W50246" s="287"/>
      <c r="Z50246" s="289"/>
    </row>
    <row r="50247" spans="22:26">
      <c r="V50247" s="288"/>
      <c r="W50247" s="287"/>
      <c r="Z50247" s="289"/>
    </row>
    <row r="50248" spans="22:26">
      <c r="V50248" s="288"/>
      <c r="W50248" s="287"/>
      <c r="Z50248" s="289"/>
    </row>
    <row r="50249" spans="22:26">
      <c r="V50249" s="288"/>
      <c r="W50249" s="287"/>
      <c r="Z50249" s="289"/>
    </row>
    <row r="50250" spans="22:26">
      <c r="V50250" s="288"/>
      <c r="W50250" s="287"/>
      <c r="Z50250" s="289"/>
    </row>
    <row r="50251" spans="22:26">
      <c r="V50251" s="288"/>
      <c r="W50251" s="287"/>
      <c r="Z50251" s="289"/>
    </row>
    <row r="50252" spans="22:26">
      <c r="V50252" s="288"/>
      <c r="W50252" s="287"/>
      <c r="Z50252" s="289"/>
    </row>
    <row r="50253" spans="22:26">
      <c r="V50253" s="288"/>
      <c r="W50253" s="287"/>
      <c r="Z50253" s="289"/>
    </row>
    <row r="50254" spans="22:26">
      <c r="V50254" s="288"/>
      <c r="W50254" s="287"/>
      <c r="Z50254" s="289"/>
    </row>
    <row r="50255" spans="22:26">
      <c r="V50255" s="288"/>
      <c r="W50255" s="287"/>
      <c r="Z50255" s="289"/>
    </row>
    <row r="50256" spans="22:26">
      <c r="V50256" s="288"/>
      <c r="W50256" s="287"/>
      <c r="Z50256" s="289"/>
    </row>
    <row r="50257" spans="22:26">
      <c r="V50257" s="288"/>
      <c r="W50257" s="287"/>
      <c r="Z50257" s="289"/>
    </row>
    <row r="50258" spans="22:26">
      <c r="V50258" s="288"/>
      <c r="W50258" s="287"/>
      <c r="Z50258" s="289"/>
    </row>
    <row r="50259" spans="22:26">
      <c r="V50259" s="288"/>
      <c r="W50259" s="287"/>
      <c r="Z50259" s="289"/>
    </row>
    <row r="50260" spans="22:26">
      <c r="V50260" s="288"/>
      <c r="W50260" s="287"/>
      <c r="Z50260" s="289"/>
    </row>
    <row r="50261" spans="22:26">
      <c r="V50261" s="288"/>
      <c r="W50261" s="287"/>
      <c r="Z50261" s="289"/>
    </row>
    <row r="50262" spans="22:26">
      <c r="V50262" s="288"/>
      <c r="W50262" s="287"/>
      <c r="Z50262" s="289"/>
    </row>
    <row r="50263" spans="22:26">
      <c r="V50263" s="288"/>
      <c r="W50263" s="287"/>
      <c r="Z50263" s="289"/>
    </row>
    <row r="50264" spans="22:26">
      <c r="V50264" s="288"/>
      <c r="W50264" s="287"/>
      <c r="Z50264" s="289"/>
    </row>
    <row r="50265" spans="22:26">
      <c r="V50265" s="288"/>
      <c r="W50265" s="287"/>
      <c r="Z50265" s="289"/>
    </row>
    <row r="50266" spans="22:26">
      <c r="V50266" s="288"/>
      <c r="W50266" s="287"/>
      <c r="Z50266" s="289"/>
    </row>
    <row r="50267" spans="22:26">
      <c r="V50267" s="288"/>
      <c r="W50267" s="287"/>
      <c r="Z50267" s="289"/>
    </row>
    <row r="50268" spans="22:26">
      <c r="V50268" s="288"/>
      <c r="W50268" s="287"/>
      <c r="Z50268" s="289"/>
    </row>
    <row r="50269" spans="22:26">
      <c r="V50269" s="288"/>
      <c r="W50269" s="287"/>
      <c r="Z50269" s="289"/>
    </row>
    <row r="50270" spans="22:26">
      <c r="V50270" s="288"/>
      <c r="W50270" s="287"/>
      <c r="Z50270" s="289"/>
    </row>
    <row r="50271" spans="22:26">
      <c r="V50271" s="288"/>
      <c r="W50271" s="287"/>
      <c r="Z50271" s="289"/>
    </row>
    <row r="50272" spans="22:26">
      <c r="V50272" s="288"/>
      <c r="W50272" s="287"/>
      <c r="Z50272" s="289"/>
    </row>
    <row r="50273" spans="22:26">
      <c r="V50273" s="288"/>
      <c r="W50273" s="287"/>
      <c r="Z50273" s="289"/>
    </row>
    <row r="50274" spans="22:26">
      <c r="V50274" s="288"/>
      <c r="W50274" s="287"/>
      <c r="Z50274" s="289"/>
    </row>
    <row r="50275" spans="22:26">
      <c r="V50275" s="288"/>
      <c r="W50275" s="287"/>
      <c r="Z50275" s="289"/>
    </row>
    <row r="50276" spans="22:26">
      <c r="V50276" s="288"/>
      <c r="W50276" s="287"/>
      <c r="Z50276" s="289"/>
    </row>
    <row r="50277" spans="22:26">
      <c r="V50277" s="288"/>
      <c r="W50277" s="287"/>
      <c r="Z50277" s="289"/>
    </row>
    <row r="50278" spans="22:26">
      <c r="V50278" s="288"/>
      <c r="W50278" s="287"/>
      <c r="Z50278" s="289"/>
    </row>
    <row r="50279" spans="22:26">
      <c r="V50279" s="288"/>
      <c r="W50279" s="287"/>
      <c r="Z50279" s="289"/>
    </row>
    <row r="50280" spans="22:26">
      <c r="V50280" s="288"/>
      <c r="W50280" s="287"/>
      <c r="Z50280" s="289"/>
    </row>
    <row r="50281" spans="22:26">
      <c r="V50281" s="288"/>
      <c r="W50281" s="287"/>
      <c r="Z50281" s="289"/>
    </row>
    <row r="50282" spans="22:26">
      <c r="V50282" s="288"/>
      <c r="W50282" s="287"/>
      <c r="Z50282" s="289"/>
    </row>
    <row r="50283" spans="22:26">
      <c r="V50283" s="288"/>
      <c r="W50283" s="287"/>
      <c r="Z50283" s="289"/>
    </row>
    <row r="50284" spans="22:26">
      <c r="V50284" s="288"/>
      <c r="W50284" s="287"/>
      <c r="Z50284" s="289"/>
    </row>
    <row r="50285" spans="22:26">
      <c r="V50285" s="288"/>
      <c r="W50285" s="287"/>
      <c r="Z50285" s="289"/>
    </row>
    <row r="50286" spans="22:26">
      <c r="V50286" s="288"/>
      <c r="W50286" s="287"/>
      <c r="Z50286" s="289"/>
    </row>
    <row r="50287" spans="22:26">
      <c r="V50287" s="288"/>
      <c r="W50287" s="287"/>
      <c r="Z50287" s="289"/>
    </row>
    <row r="50288" spans="22:26">
      <c r="V50288" s="288"/>
      <c r="W50288" s="287"/>
      <c r="Z50288" s="289"/>
    </row>
    <row r="50289" spans="22:26">
      <c r="V50289" s="288"/>
      <c r="W50289" s="287"/>
      <c r="Z50289" s="289"/>
    </row>
    <row r="50290" spans="22:26">
      <c r="V50290" s="288"/>
      <c r="W50290" s="287"/>
      <c r="Z50290" s="289"/>
    </row>
    <row r="50291" spans="22:26">
      <c r="V50291" s="288"/>
      <c r="W50291" s="287"/>
      <c r="Z50291" s="289"/>
    </row>
    <row r="50292" spans="22:26">
      <c r="V50292" s="288"/>
      <c r="W50292" s="287"/>
      <c r="Z50292" s="289"/>
    </row>
    <row r="50293" spans="22:26">
      <c r="V50293" s="288"/>
      <c r="W50293" s="287"/>
      <c r="Z50293" s="289"/>
    </row>
    <row r="50294" spans="22:26">
      <c r="V50294" s="288"/>
      <c r="W50294" s="287"/>
      <c r="Z50294" s="289"/>
    </row>
    <row r="50295" spans="22:26">
      <c r="V50295" s="288"/>
      <c r="W50295" s="287"/>
      <c r="Z50295" s="289"/>
    </row>
    <row r="50296" spans="22:26">
      <c r="V50296" s="288"/>
      <c r="W50296" s="287"/>
      <c r="Z50296" s="289"/>
    </row>
    <row r="50297" spans="22:26">
      <c r="V50297" s="288"/>
      <c r="W50297" s="287"/>
      <c r="Z50297" s="289"/>
    </row>
    <row r="50298" spans="22:26">
      <c r="V50298" s="288"/>
      <c r="W50298" s="287"/>
      <c r="Z50298" s="289"/>
    </row>
    <row r="50299" spans="22:26">
      <c r="V50299" s="288"/>
      <c r="W50299" s="287"/>
      <c r="Z50299" s="289"/>
    </row>
    <row r="50300" spans="22:26">
      <c r="V50300" s="288"/>
      <c r="W50300" s="287"/>
      <c r="Z50300" s="289"/>
    </row>
    <row r="50301" spans="22:26">
      <c r="V50301" s="288"/>
      <c r="W50301" s="287"/>
      <c r="Z50301" s="289"/>
    </row>
    <row r="50302" spans="22:26">
      <c r="V50302" s="288"/>
      <c r="W50302" s="287"/>
      <c r="Z50302" s="289"/>
    </row>
    <row r="50303" spans="22:26">
      <c r="V50303" s="288"/>
      <c r="W50303" s="287"/>
      <c r="Z50303" s="289"/>
    </row>
    <row r="50304" spans="22:26">
      <c r="V50304" s="288"/>
      <c r="W50304" s="287"/>
      <c r="Z50304" s="289"/>
    </row>
    <row r="50305" spans="22:26">
      <c r="V50305" s="288"/>
      <c r="W50305" s="287"/>
      <c r="Z50305" s="289"/>
    </row>
    <row r="50306" spans="22:26">
      <c r="V50306" s="288"/>
      <c r="W50306" s="287"/>
      <c r="Z50306" s="289"/>
    </row>
    <row r="50307" spans="22:26">
      <c r="V50307" s="288"/>
      <c r="W50307" s="287"/>
      <c r="Z50307" s="289"/>
    </row>
    <row r="50308" spans="22:26">
      <c r="V50308" s="288"/>
      <c r="W50308" s="287"/>
      <c r="Z50308" s="289"/>
    </row>
    <row r="50309" spans="22:26">
      <c r="V50309" s="288"/>
      <c r="W50309" s="287"/>
      <c r="Z50309" s="289"/>
    </row>
    <row r="50310" spans="22:26">
      <c r="V50310" s="288"/>
      <c r="W50310" s="287"/>
      <c r="Z50310" s="289"/>
    </row>
    <row r="50311" spans="22:26">
      <c r="V50311" s="288"/>
      <c r="W50311" s="287"/>
      <c r="Z50311" s="289"/>
    </row>
    <row r="50312" spans="22:26">
      <c r="V50312" s="288"/>
      <c r="W50312" s="287"/>
      <c r="Z50312" s="289"/>
    </row>
    <row r="50313" spans="22:26">
      <c r="V50313" s="288"/>
      <c r="W50313" s="287"/>
      <c r="Z50313" s="289"/>
    </row>
    <row r="50314" spans="22:26">
      <c r="V50314" s="288"/>
      <c r="W50314" s="287"/>
      <c r="Z50314" s="289"/>
    </row>
    <row r="50315" spans="22:26">
      <c r="V50315" s="288"/>
      <c r="W50315" s="287"/>
      <c r="Z50315" s="289"/>
    </row>
    <row r="50316" spans="22:26">
      <c r="V50316" s="288"/>
      <c r="W50316" s="287"/>
      <c r="Z50316" s="289"/>
    </row>
    <row r="50317" spans="22:26">
      <c r="V50317" s="288"/>
      <c r="W50317" s="287"/>
      <c r="Z50317" s="289"/>
    </row>
    <row r="50318" spans="22:26">
      <c r="V50318" s="288"/>
      <c r="W50318" s="287"/>
      <c r="Z50318" s="289"/>
    </row>
    <row r="50319" spans="22:26">
      <c r="V50319" s="288"/>
      <c r="W50319" s="287"/>
      <c r="Z50319" s="289"/>
    </row>
    <row r="50320" spans="22:26">
      <c r="V50320" s="288"/>
      <c r="W50320" s="287"/>
      <c r="Z50320" s="289"/>
    </row>
    <row r="50321" spans="22:26">
      <c r="V50321" s="288"/>
      <c r="W50321" s="287"/>
      <c r="Z50321" s="289"/>
    </row>
    <row r="50322" spans="22:26">
      <c r="V50322" s="288"/>
      <c r="W50322" s="287"/>
      <c r="Z50322" s="289"/>
    </row>
    <row r="50323" spans="22:26">
      <c r="V50323" s="288"/>
      <c r="W50323" s="287"/>
      <c r="Z50323" s="289"/>
    </row>
    <row r="50324" spans="22:26">
      <c r="V50324" s="288"/>
      <c r="W50324" s="287"/>
      <c r="Z50324" s="289"/>
    </row>
    <row r="50325" spans="22:26">
      <c r="V50325" s="288"/>
      <c r="W50325" s="287"/>
      <c r="Z50325" s="289"/>
    </row>
    <row r="50326" spans="22:26">
      <c r="V50326" s="288"/>
      <c r="W50326" s="287"/>
      <c r="Z50326" s="289"/>
    </row>
    <row r="50327" spans="22:26">
      <c r="V50327" s="288"/>
      <c r="W50327" s="287"/>
      <c r="Z50327" s="289"/>
    </row>
    <row r="50328" spans="22:26">
      <c r="V50328" s="288"/>
      <c r="W50328" s="287"/>
      <c r="Z50328" s="289"/>
    </row>
    <row r="50329" spans="22:26">
      <c r="V50329" s="288"/>
      <c r="W50329" s="287"/>
      <c r="Z50329" s="289"/>
    </row>
    <row r="50330" spans="22:26">
      <c r="V50330" s="288"/>
      <c r="W50330" s="287"/>
      <c r="Z50330" s="289"/>
    </row>
    <row r="50331" spans="22:26">
      <c r="V50331" s="288"/>
      <c r="W50331" s="287"/>
      <c r="Z50331" s="289"/>
    </row>
    <row r="50332" spans="22:26">
      <c r="V50332" s="288"/>
      <c r="W50332" s="287"/>
      <c r="Z50332" s="289"/>
    </row>
    <row r="50333" spans="22:26">
      <c r="V50333" s="288"/>
      <c r="W50333" s="287"/>
      <c r="Z50333" s="289"/>
    </row>
    <row r="50334" spans="22:26">
      <c r="V50334" s="288"/>
      <c r="W50334" s="287"/>
      <c r="Z50334" s="289"/>
    </row>
    <row r="50335" spans="22:26">
      <c r="V50335" s="288"/>
      <c r="W50335" s="287"/>
      <c r="Z50335" s="289"/>
    </row>
    <row r="50336" spans="22:26">
      <c r="V50336" s="288"/>
      <c r="W50336" s="287"/>
      <c r="Z50336" s="289"/>
    </row>
    <row r="50337" spans="22:26">
      <c r="V50337" s="288"/>
      <c r="W50337" s="287"/>
      <c r="Z50337" s="289"/>
    </row>
    <row r="50338" spans="22:26">
      <c r="V50338" s="288"/>
      <c r="W50338" s="287"/>
      <c r="Z50338" s="289"/>
    </row>
    <row r="50339" spans="22:26">
      <c r="V50339" s="288"/>
      <c r="W50339" s="287"/>
      <c r="Z50339" s="289"/>
    </row>
    <row r="50340" spans="22:26">
      <c r="V50340" s="288"/>
      <c r="W50340" s="287"/>
      <c r="Z50340" s="289"/>
    </row>
    <row r="50341" spans="22:26">
      <c r="V50341" s="288"/>
      <c r="W50341" s="287"/>
      <c r="Z50341" s="289"/>
    </row>
    <row r="50342" spans="22:26">
      <c r="V50342" s="288"/>
      <c r="W50342" s="287"/>
      <c r="Z50342" s="289"/>
    </row>
    <row r="50343" spans="22:26">
      <c r="V50343" s="288"/>
      <c r="W50343" s="287"/>
      <c r="Z50343" s="289"/>
    </row>
    <row r="50344" spans="22:26">
      <c r="V50344" s="288"/>
      <c r="W50344" s="287"/>
      <c r="Z50344" s="289"/>
    </row>
    <row r="50345" spans="22:26">
      <c r="V50345" s="288"/>
      <c r="W50345" s="287"/>
      <c r="Z50345" s="289"/>
    </row>
    <row r="50346" spans="22:26">
      <c r="V50346" s="288"/>
      <c r="W50346" s="287"/>
      <c r="Z50346" s="289"/>
    </row>
    <row r="50347" spans="22:26">
      <c r="V50347" s="288"/>
      <c r="W50347" s="287"/>
      <c r="Z50347" s="289"/>
    </row>
    <row r="50348" spans="22:26">
      <c r="V50348" s="288"/>
      <c r="W50348" s="287"/>
      <c r="Z50348" s="289"/>
    </row>
    <row r="50349" spans="22:26">
      <c r="V50349" s="288"/>
      <c r="W50349" s="287"/>
      <c r="Z50349" s="289"/>
    </row>
    <row r="50350" spans="22:26">
      <c r="V50350" s="288"/>
      <c r="W50350" s="287"/>
      <c r="Z50350" s="289"/>
    </row>
    <row r="50351" spans="22:26">
      <c r="V50351" s="288"/>
      <c r="W50351" s="287"/>
      <c r="Z50351" s="289"/>
    </row>
    <row r="50352" spans="22:26">
      <c r="V50352" s="288"/>
      <c r="W50352" s="287"/>
      <c r="Z50352" s="289"/>
    </row>
    <row r="50353" spans="22:26">
      <c r="V50353" s="288"/>
      <c r="W50353" s="287"/>
      <c r="Z50353" s="289"/>
    </row>
    <row r="50354" spans="22:26">
      <c r="V50354" s="288"/>
      <c r="W50354" s="287"/>
      <c r="Z50354" s="289"/>
    </row>
    <row r="50355" spans="22:26">
      <c r="V50355" s="288"/>
      <c r="W50355" s="287"/>
      <c r="Z50355" s="289"/>
    </row>
    <row r="50356" spans="22:26">
      <c r="V50356" s="288"/>
      <c r="W50356" s="287"/>
      <c r="Z50356" s="289"/>
    </row>
    <row r="50357" spans="22:26">
      <c r="V50357" s="288"/>
      <c r="W50357" s="287"/>
      <c r="Z50357" s="289"/>
    </row>
    <row r="50358" spans="22:26">
      <c r="V50358" s="288"/>
      <c r="W50358" s="287"/>
      <c r="Z50358" s="289"/>
    </row>
    <row r="50359" spans="22:26">
      <c r="V50359" s="288"/>
      <c r="W50359" s="287"/>
      <c r="Z50359" s="289"/>
    </row>
    <row r="50360" spans="22:26">
      <c r="V50360" s="288"/>
      <c r="W50360" s="287"/>
      <c r="Z50360" s="289"/>
    </row>
    <row r="50361" spans="22:26">
      <c r="V50361" s="288"/>
      <c r="W50361" s="287"/>
      <c r="Z50361" s="289"/>
    </row>
    <row r="50362" spans="22:26">
      <c r="V50362" s="288"/>
      <c r="W50362" s="287"/>
      <c r="Z50362" s="289"/>
    </row>
    <row r="50363" spans="22:26">
      <c r="V50363" s="288"/>
      <c r="W50363" s="287"/>
      <c r="Z50363" s="289"/>
    </row>
    <row r="50364" spans="22:26">
      <c r="V50364" s="288"/>
      <c r="W50364" s="287"/>
      <c r="Z50364" s="289"/>
    </row>
    <row r="50365" spans="22:26">
      <c r="V50365" s="288"/>
      <c r="W50365" s="287"/>
      <c r="Z50365" s="289"/>
    </row>
    <row r="50366" spans="22:26">
      <c r="V50366" s="288"/>
      <c r="W50366" s="287"/>
      <c r="Z50366" s="289"/>
    </row>
    <row r="50367" spans="22:26">
      <c r="V50367" s="288"/>
      <c r="W50367" s="287"/>
      <c r="Z50367" s="289"/>
    </row>
    <row r="50368" spans="22:26">
      <c r="V50368" s="288"/>
      <c r="W50368" s="287"/>
      <c r="Z50368" s="289"/>
    </row>
    <row r="50369" spans="22:26">
      <c r="V50369" s="288"/>
      <c r="W50369" s="287"/>
      <c r="Z50369" s="289"/>
    </row>
    <row r="50370" spans="22:26">
      <c r="V50370" s="288"/>
      <c r="W50370" s="287"/>
      <c r="Z50370" s="289"/>
    </row>
    <row r="50371" spans="22:26">
      <c r="V50371" s="288"/>
      <c r="W50371" s="287"/>
      <c r="Z50371" s="289"/>
    </row>
    <row r="50372" spans="22:26">
      <c r="V50372" s="288"/>
      <c r="W50372" s="287"/>
      <c r="Z50372" s="289"/>
    </row>
    <row r="50373" spans="22:26">
      <c r="V50373" s="288"/>
      <c r="W50373" s="287"/>
      <c r="Z50373" s="289"/>
    </row>
    <row r="50374" spans="22:26">
      <c r="V50374" s="288"/>
      <c r="W50374" s="287"/>
      <c r="Z50374" s="289"/>
    </row>
    <row r="50375" spans="22:26">
      <c r="V50375" s="288"/>
      <c r="W50375" s="287"/>
      <c r="Z50375" s="289"/>
    </row>
    <row r="50376" spans="22:26">
      <c r="V50376" s="288"/>
      <c r="W50376" s="287"/>
      <c r="Z50376" s="289"/>
    </row>
    <row r="50377" spans="22:26">
      <c r="V50377" s="288"/>
      <c r="W50377" s="287"/>
      <c r="Z50377" s="289"/>
    </row>
    <row r="50378" spans="22:26">
      <c r="V50378" s="288"/>
      <c r="W50378" s="287"/>
      <c r="Z50378" s="289"/>
    </row>
    <row r="50379" spans="22:26">
      <c r="V50379" s="288"/>
      <c r="W50379" s="287"/>
      <c r="Z50379" s="289"/>
    </row>
    <row r="50380" spans="22:26">
      <c r="V50380" s="288"/>
      <c r="W50380" s="287"/>
      <c r="Z50380" s="289"/>
    </row>
    <row r="50381" spans="22:26">
      <c r="V50381" s="288"/>
      <c r="W50381" s="287"/>
      <c r="Z50381" s="289"/>
    </row>
    <row r="50382" spans="22:26">
      <c r="V50382" s="288"/>
      <c r="W50382" s="287"/>
      <c r="Z50382" s="289"/>
    </row>
    <row r="50383" spans="22:26">
      <c r="V50383" s="288"/>
      <c r="W50383" s="287"/>
      <c r="Z50383" s="289"/>
    </row>
    <row r="50384" spans="22:26">
      <c r="V50384" s="288"/>
      <c r="W50384" s="287"/>
      <c r="Z50384" s="289"/>
    </row>
    <row r="50385" spans="22:26">
      <c r="V50385" s="288"/>
      <c r="W50385" s="287"/>
      <c r="Z50385" s="289"/>
    </row>
    <row r="50386" spans="22:26">
      <c r="V50386" s="288"/>
      <c r="W50386" s="287"/>
      <c r="Z50386" s="289"/>
    </row>
    <row r="50387" spans="22:26">
      <c r="V50387" s="288"/>
      <c r="W50387" s="287"/>
      <c r="Z50387" s="289"/>
    </row>
    <row r="50388" spans="22:26">
      <c r="V50388" s="288"/>
      <c r="W50388" s="287"/>
      <c r="Z50388" s="289"/>
    </row>
    <row r="50389" spans="22:26">
      <c r="V50389" s="288"/>
      <c r="W50389" s="287"/>
      <c r="Z50389" s="289"/>
    </row>
    <row r="50390" spans="22:26">
      <c r="V50390" s="288"/>
      <c r="W50390" s="287"/>
      <c r="Z50390" s="289"/>
    </row>
    <row r="50391" spans="22:26">
      <c r="V50391" s="288"/>
      <c r="W50391" s="287"/>
      <c r="Z50391" s="289"/>
    </row>
    <row r="50392" spans="22:26">
      <c r="V50392" s="288"/>
      <c r="W50392" s="287"/>
      <c r="Z50392" s="289"/>
    </row>
    <row r="50393" spans="22:26">
      <c r="V50393" s="288"/>
      <c r="W50393" s="287"/>
      <c r="Z50393" s="289"/>
    </row>
    <row r="50394" spans="22:26">
      <c r="V50394" s="288"/>
      <c r="W50394" s="287"/>
      <c r="Z50394" s="289"/>
    </row>
    <row r="50395" spans="22:26">
      <c r="V50395" s="288"/>
      <c r="W50395" s="287"/>
      <c r="Z50395" s="289"/>
    </row>
    <row r="50396" spans="22:26">
      <c r="V50396" s="288"/>
      <c r="W50396" s="287"/>
      <c r="Z50396" s="289"/>
    </row>
    <row r="50397" spans="22:26">
      <c r="V50397" s="288"/>
      <c r="W50397" s="287"/>
      <c r="Z50397" s="289"/>
    </row>
    <row r="50398" spans="22:26">
      <c r="V50398" s="288"/>
      <c r="W50398" s="287"/>
      <c r="Z50398" s="289"/>
    </row>
    <row r="50399" spans="22:26">
      <c r="V50399" s="288"/>
      <c r="W50399" s="287"/>
      <c r="Z50399" s="289"/>
    </row>
    <row r="50400" spans="22:26">
      <c r="V50400" s="288"/>
      <c r="W50400" s="287"/>
      <c r="Z50400" s="289"/>
    </row>
    <row r="50401" spans="22:26">
      <c r="V50401" s="288"/>
      <c r="W50401" s="287"/>
      <c r="Z50401" s="289"/>
    </row>
    <row r="50402" spans="22:26">
      <c r="V50402" s="288"/>
      <c r="W50402" s="287"/>
      <c r="Z50402" s="289"/>
    </row>
    <row r="50403" spans="22:26">
      <c r="V50403" s="288"/>
      <c r="W50403" s="287"/>
      <c r="Z50403" s="289"/>
    </row>
    <row r="50404" spans="22:26">
      <c r="V50404" s="288"/>
      <c r="W50404" s="287"/>
      <c r="Z50404" s="289"/>
    </row>
    <row r="50405" spans="22:26">
      <c r="V50405" s="288"/>
      <c r="W50405" s="287"/>
      <c r="Z50405" s="289"/>
    </row>
    <row r="50406" spans="22:26">
      <c r="V50406" s="288"/>
      <c r="W50406" s="287"/>
      <c r="Z50406" s="289"/>
    </row>
    <row r="50407" spans="22:26">
      <c r="V50407" s="288"/>
      <c r="W50407" s="287"/>
      <c r="Z50407" s="289"/>
    </row>
    <row r="50408" spans="22:26">
      <c r="V50408" s="288"/>
      <c r="W50408" s="287"/>
      <c r="Z50408" s="289"/>
    </row>
    <row r="50409" spans="22:26">
      <c r="V50409" s="288"/>
      <c r="W50409" s="287"/>
      <c r="Z50409" s="289"/>
    </row>
    <row r="50410" spans="22:26">
      <c r="V50410" s="288"/>
      <c r="W50410" s="287"/>
      <c r="Z50410" s="289"/>
    </row>
    <row r="50411" spans="22:26">
      <c r="V50411" s="288"/>
      <c r="W50411" s="287"/>
      <c r="Z50411" s="289"/>
    </row>
    <row r="50412" spans="22:26">
      <c r="V50412" s="288"/>
      <c r="W50412" s="287"/>
      <c r="Z50412" s="289"/>
    </row>
    <row r="50413" spans="22:26">
      <c r="V50413" s="288"/>
      <c r="W50413" s="287"/>
      <c r="Z50413" s="289"/>
    </row>
    <row r="50414" spans="22:26">
      <c r="V50414" s="288"/>
      <c r="W50414" s="287"/>
      <c r="Z50414" s="289"/>
    </row>
    <row r="50415" spans="22:26">
      <c r="V50415" s="288"/>
      <c r="W50415" s="287"/>
      <c r="Z50415" s="289"/>
    </row>
    <row r="50416" spans="22:26">
      <c r="V50416" s="288"/>
      <c r="W50416" s="287"/>
      <c r="Z50416" s="289"/>
    </row>
    <row r="50417" spans="22:26">
      <c r="V50417" s="288"/>
      <c r="W50417" s="287"/>
      <c r="Z50417" s="289"/>
    </row>
    <row r="50418" spans="22:26">
      <c r="V50418" s="288"/>
      <c r="W50418" s="287"/>
      <c r="Z50418" s="289"/>
    </row>
    <row r="50419" spans="22:26">
      <c r="V50419" s="288"/>
      <c r="W50419" s="287"/>
      <c r="Z50419" s="289"/>
    </row>
    <row r="50420" spans="22:26">
      <c r="V50420" s="288"/>
      <c r="W50420" s="287"/>
      <c r="Z50420" s="289"/>
    </row>
    <row r="50421" spans="22:26">
      <c r="V50421" s="288"/>
      <c r="W50421" s="287"/>
      <c r="Z50421" s="289"/>
    </row>
    <row r="50422" spans="22:26">
      <c r="V50422" s="288"/>
      <c r="W50422" s="287"/>
      <c r="Z50422" s="289"/>
    </row>
    <row r="50423" spans="22:26">
      <c r="V50423" s="288"/>
      <c r="W50423" s="287"/>
      <c r="Z50423" s="289"/>
    </row>
    <row r="50424" spans="22:26">
      <c r="V50424" s="288"/>
      <c r="W50424" s="287"/>
      <c r="Z50424" s="289"/>
    </row>
    <row r="50425" spans="22:26">
      <c r="V50425" s="288"/>
      <c r="W50425" s="287"/>
      <c r="Z50425" s="289"/>
    </row>
    <row r="50426" spans="22:26">
      <c r="V50426" s="288"/>
      <c r="W50426" s="287"/>
      <c r="Z50426" s="289"/>
    </row>
    <row r="50427" spans="22:26">
      <c r="V50427" s="288"/>
      <c r="W50427" s="287"/>
      <c r="Z50427" s="289"/>
    </row>
    <row r="50428" spans="22:26">
      <c r="V50428" s="288"/>
      <c r="W50428" s="287"/>
      <c r="Z50428" s="289"/>
    </row>
    <row r="50429" spans="22:26">
      <c r="V50429" s="288"/>
      <c r="W50429" s="287"/>
      <c r="Z50429" s="289"/>
    </row>
    <row r="50430" spans="22:26">
      <c r="V50430" s="288"/>
      <c r="W50430" s="287"/>
      <c r="Z50430" s="289"/>
    </row>
    <row r="50431" spans="22:26">
      <c r="V50431" s="288"/>
      <c r="W50431" s="287"/>
      <c r="Z50431" s="289"/>
    </row>
    <row r="50432" spans="22:26">
      <c r="V50432" s="288"/>
      <c r="W50432" s="287"/>
      <c r="Z50432" s="289"/>
    </row>
    <row r="50433" spans="22:26">
      <c r="V50433" s="288"/>
      <c r="W50433" s="287"/>
      <c r="Z50433" s="289"/>
    </row>
    <row r="50434" spans="22:26">
      <c r="V50434" s="288"/>
      <c r="W50434" s="287"/>
      <c r="Z50434" s="289"/>
    </row>
    <row r="50435" spans="22:26">
      <c r="V50435" s="288"/>
      <c r="W50435" s="287"/>
      <c r="Z50435" s="289"/>
    </row>
    <row r="50436" spans="22:26">
      <c r="V50436" s="288"/>
      <c r="W50436" s="287"/>
      <c r="Z50436" s="289"/>
    </row>
    <row r="50437" spans="22:26">
      <c r="V50437" s="288"/>
      <c r="W50437" s="287"/>
      <c r="Z50437" s="289"/>
    </row>
    <row r="50438" spans="22:26">
      <c r="V50438" s="288"/>
      <c r="W50438" s="287"/>
      <c r="Z50438" s="289"/>
    </row>
    <row r="50439" spans="22:26">
      <c r="V50439" s="288"/>
      <c r="W50439" s="287"/>
      <c r="Z50439" s="289"/>
    </row>
    <row r="50440" spans="22:26">
      <c r="V50440" s="288"/>
      <c r="W50440" s="287"/>
      <c r="Z50440" s="289"/>
    </row>
    <row r="50441" spans="22:26">
      <c r="V50441" s="288"/>
      <c r="W50441" s="287"/>
      <c r="Z50441" s="289"/>
    </row>
    <row r="50442" spans="22:26">
      <c r="V50442" s="288"/>
      <c r="W50442" s="287"/>
      <c r="Z50442" s="289"/>
    </row>
    <row r="50443" spans="22:26">
      <c r="V50443" s="288"/>
      <c r="W50443" s="287"/>
      <c r="Z50443" s="289"/>
    </row>
    <row r="50444" spans="22:26">
      <c r="V50444" s="288"/>
      <c r="W50444" s="287"/>
      <c r="Z50444" s="289"/>
    </row>
    <row r="50445" spans="22:26">
      <c r="V50445" s="288"/>
      <c r="W50445" s="287"/>
      <c r="Z50445" s="289"/>
    </row>
    <row r="50446" spans="22:26">
      <c r="V50446" s="288"/>
      <c r="W50446" s="287"/>
      <c r="Z50446" s="289"/>
    </row>
    <row r="50447" spans="22:26">
      <c r="V50447" s="288"/>
      <c r="W50447" s="287"/>
      <c r="Z50447" s="289"/>
    </row>
    <row r="50448" spans="22:26">
      <c r="V50448" s="288"/>
      <c r="W50448" s="287"/>
      <c r="Z50448" s="289"/>
    </row>
    <row r="50449" spans="22:26">
      <c r="V50449" s="288"/>
      <c r="W50449" s="287"/>
      <c r="Z50449" s="289"/>
    </row>
    <row r="50450" spans="22:26">
      <c r="V50450" s="288"/>
      <c r="W50450" s="287"/>
      <c r="Z50450" s="289"/>
    </row>
    <row r="50451" spans="22:26">
      <c r="V50451" s="288"/>
      <c r="W50451" s="287"/>
      <c r="Z50451" s="289"/>
    </row>
    <row r="50452" spans="22:26">
      <c r="V50452" s="288"/>
      <c r="W50452" s="287"/>
      <c r="Z50452" s="289"/>
    </row>
    <row r="50453" spans="22:26">
      <c r="V50453" s="288"/>
      <c r="W50453" s="287"/>
      <c r="Z50453" s="289"/>
    </row>
    <row r="50454" spans="22:26">
      <c r="V50454" s="288"/>
      <c r="W50454" s="287"/>
      <c r="Z50454" s="289"/>
    </row>
    <row r="50455" spans="22:26">
      <c r="V50455" s="288"/>
      <c r="W50455" s="287"/>
      <c r="Z50455" s="289"/>
    </row>
    <row r="50456" spans="22:26">
      <c r="V50456" s="288"/>
      <c r="W50456" s="287"/>
      <c r="Z50456" s="289"/>
    </row>
    <row r="50457" spans="22:26">
      <c r="V50457" s="288"/>
      <c r="W50457" s="287"/>
      <c r="Z50457" s="289"/>
    </row>
    <row r="50458" spans="22:26">
      <c r="V50458" s="288"/>
      <c r="W50458" s="287"/>
      <c r="Z50458" s="289"/>
    </row>
    <row r="50459" spans="22:26">
      <c r="V50459" s="288"/>
      <c r="W50459" s="287"/>
      <c r="Z50459" s="289"/>
    </row>
    <row r="50460" spans="22:26">
      <c r="V50460" s="288"/>
      <c r="W50460" s="287"/>
      <c r="Z50460" s="289"/>
    </row>
    <row r="50461" spans="22:26">
      <c r="V50461" s="288"/>
      <c r="W50461" s="287"/>
      <c r="Z50461" s="289"/>
    </row>
    <row r="50462" spans="22:26">
      <c r="V50462" s="288"/>
      <c r="W50462" s="287"/>
      <c r="Z50462" s="289"/>
    </row>
    <row r="50463" spans="22:26">
      <c r="V50463" s="288"/>
      <c r="W50463" s="287"/>
      <c r="Z50463" s="289"/>
    </row>
    <row r="50464" spans="22:26">
      <c r="V50464" s="288"/>
      <c r="W50464" s="287"/>
      <c r="Z50464" s="289"/>
    </row>
    <row r="50465" spans="22:26">
      <c r="V50465" s="288"/>
      <c r="W50465" s="287"/>
      <c r="Z50465" s="289"/>
    </row>
    <row r="50466" spans="22:26">
      <c r="V50466" s="288"/>
      <c r="W50466" s="287"/>
      <c r="Z50466" s="289"/>
    </row>
    <row r="50467" spans="22:26">
      <c r="V50467" s="288"/>
      <c r="W50467" s="287"/>
      <c r="Z50467" s="289"/>
    </row>
    <row r="50468" spans="22:26">
      <c r="V50468" s="288"/>
      <c r="W50468" s="287"/>
      <c r="Z50468" s="289"/>
    </row>
    <row r="50469" spans="22:26">
      <c r="V50469" s="288"/>
      <c r="W50469" s="287"/>
      <c r="Z50469" s="289"/>
    </row>
    <row r="50470" spans="22:26">
      <c r="V50470" s="288"/>
      <c r="W50470" s="287"/>
      <c r="Z50470" s="289"/>
    </row>
    <row r="50471" spans="22:26">
      <c r="V50471" s="288"/>
      <c r="W50471" s="287"/>
      <c r="Z50471" s="289"/>
    </row>
    <row r="50472" spans="22:26">
      <c r="V50472" s="288"/>
      <c r="W50472" s="287"/>
      <c r="Z50472" s="289"/>
    </row>
    <row r="50473" spans="22:26">
      <c r="V50473" s="288"/>
      <c r="W50473" s="287"/>
      <c r="Z50473" s="289"/>
    </row>
    <row r="50474" spans="22:26">
      <c r="V50474" s="288"/>
      <c r="W50474" s="287"/>
      <c r="Z50474" s="289"/>
    </row>
    <row r="50475" spans="22:26">
      <c r="V50475" s="288"/>
      <c r="W50475" s="287"/>
      <c r="Z50475" s="289"/>
    </row>
    <row r="50476" spans="22:26">
      <c r="V50476" s="288"/>
      <c r="W50476" s="287"/>
      <c r="Z50476" s="289"/>
    </row>
    <row r="50477" spans="22:26">
      <c r="V50477" s="288"/>
      <c r="W50477" s="287"/>
      <c r="Z50477" s="289"/>
    </row>
    <row r="50478" spans="22:26">
      <c r="V50478" s="288"/>
      <c r="W50478" s="287"/>
      <c r="Z50478" s="289"/>
    </row>
    <row r="50479" spans="22:26">
      <c r="V50479" s="288"/>
      <c r="W50479" s="287"/>
      <c r="Z50479" s="289"/>
    </row>
    <row r="50480" spans="22:26">
      <c r="V50480" s="288"/>
      <c r="W50480" s="287"/>
      <c r="Z50480" s="289"/>
    </row>
    <row r="50481" spans="22:26">
      <c r="V50481" s="288"/>
      <c r="W50481" s="287"/>
      <c r="Z50481" s="289"/>
    </row>
    <row r="50482" spans="22:26">
      <c r="V50482" s="288"/>
      <c r="W50482" s="287"/>
      <c r="Z50482" s="289"/>
    </row>
    <row r="50483" spans="22:26">
      <c r="V50483" s="288"/>
      <c r="W50483" s="287"/>
      <c r="Z50483" s="289"/>
    </row>
    <row r="50484" spans="22:26">
      <c r="V50484" s="288"/>
      <c r="W50484" s="287"/>
      <c r="Z50484" s="289"/>
    </row>
    <row r="50485" spans="22:26">
      <c r="V50485" s="288"/>
      <c r="W50485" s="287"/>
      <c r="Z50485" s="289"/>
    </row>
    <row r="50486" spans="22:26">
      <c r="V50486" s="288"/>
      <c r="W50486" s="287"/>
      <c r="Z50486" s="289"/>
    </row>
    <row r="50487" spans="22:26">
      <c r="V50487" s="288"/>
      <c r="W50487" s="287"/>
      <c r="Z50487" s="289"/>
    </row>
    <row r="50488" spans="22:26">
      <c r="V50488" s="288"/>
      <c r="W50488" s="287"/>
      <c r="Z50488" s="289"/>
    </row>
    <row r="50489" spans="22:26">
      <c r="V50489" s="288"/>
      <c r="W50489" s="287"/>
      <c r="Z50489" s="289"/>
    </row>
    <row r="50490" spans="22:26">
      <c r="V50490" s="288"/>
      <c r="W50490" s="287"/>
      <c r="Z50490" s="289"/>
    </row>
    <row r="50491" spans="22:26">
      <c r="V50491" s="288"/>
      <c r="W50491" s="287"/>
      <c r="Z50491" s="289"/>
    </row>
    <row r="50492" spans="22:26">
      <c r="V50492" s="288"/>
      <c r="W50492" s="287"/>
      <c r="Z50492" s="289"/>
    </row>
    <row r="50493" spans="22:26">
      <c r="V50493" s="288"/>
      <c r="W50493" s="287"/>
      <c r="Z50493" s="289"/>
    </row>
    <row r="50494" spans="22:26">
      <c r="V50494" s="288"/>
      <c r="W50494" s="287"/>
      <c r="Z50494" s="289"/>
    </row>
    <row r="50495" spans="22:26">
      <c r="V50495" s="288"/>
      <c r="W50495" s="287"/>
      <c r="Z50495" s="289"/>
    </row>
    <row r="50496" spans="22:26">
      <c r="V50496" s="288"/>
      <c r="W50496" s="287"/>
      <c r="Z50496" s="289"/>
    </row>
    <row r="50497" spans="22:26">
      <c r="V50497" s="288"/>
      <c r="W50497" s="287"/>
      <c r="Z50497" s="289"/>
    </row>
    <row r="50498" spans="22:26">
      <c r="V50498" s="288"/>
      <c r="W50498" s="287"/>
      <c r="Z50498" s="289"/>
    </row>
    <row r="50499" spans="22:26">
      <c r="V50499" s="288"/>
      <c r="W50499" s="287"/>
      <c r="Z50499" s="289"/>
    </row>
    <row r="50500" spans="22:26">
      <c r="V50500" s="288"/>
      <c r="W50500" s="287"/>
      <c r="Z50500" s="289"/>
    </row>
    <row r="50501" spans="22:26">
      <c r="V50501" s="288"/>
      <c r="W50501" s="287"/>
      <c r="Z50501" s="289"/>
    </row>
    <row r="50502" spans="22:26">
      <c r="V50502" s="288"/>
      <c r="W50502" s="287"/>
      <c r="Z50502" s="289"/>
    </row>
    <row r="50503" spans="22:26">
      <c r="V50503" s="288"/>
      <c r="W50503" s="287"/>
      <c r="Z50503" s="289"/>
    </row>
    <row r="50504" spans="22:26">
      <c r="V50504" s="288"/>
      <c r="W50504" s="287"/>
      <c r="Z50504" s="289"/>
    </row>
    <row r="50505" spans="22:26">
      <c r="V50505" s="288"/>
      <c r="W50505" s="287"/>
      <c r="Z50505" s="289"/>
    </row>
    <row r="50506" spans="22:26">
      <c r="V50506" s="288"/>
      <c r="W50506" s="287"/>
      <c r="Z50506" s="289"/>
    </row>
    <row r="50507" spans="22:26">
      <c r="V50507" s="288"/>
      <c r="W50507" s="287"/>
      <c r="Z50507" s="289"/>
    </row>
    <row r="50508" spans="22:26">
      <c r="V50508" s="288"/>
      <c r="W50508" s="287"/>
      <c r="Z50508" s="289"/>
    </row>
    <row r="50509" spans="22:26">
      <c r="V50509" s="288"/>
      <c r="W50509" s="287"/>
      <c r="Z50509" s="289"/>
    </row>
    <row r="50510" spans="22:26">
      <c r="V50510" s="288"/>
      <c r="W50510" s="287"/>
      <c r="Z50510" s="289"/>
    </row>
    <row r="50511" spans="22:26">
      <c r="V50511" s="288"/>
      <c r="W50511" s="287"/>
      <c r="Z50511" s="289"/>
    </row>
    <row r="50512" spans="22:26">
      <c r="V50512" s="288"/>
      <c r="W50512" s="287"/>
      <c r="Z50512" s="289"/>
    </row>
    <row r="50513" spans="22:26">
      <c r="V50513" s="288"/>
      <c r="W50513" s="287"/>
      <c r="Z50513" s="289"/>
    </row>
    <row r="50514" spans="22:26">
      <c r="V50514" s="288"/>
      <c r="W50514" s="287"/>
      <c r="Z50514" s="289"/>
    </row>
    <row r="50515" spans="22:26">
      <c r="V50515" s="288"/>
      <c r="W50515" s="287"/>
      <c r="Z50515" s="289"/>
    </row>
    <row r="50516" spans="22:26">
      <c r="V50516" s="288"/>
      <c r="W50516" s="287"/>
      <c r="Z50516" s="289"/>
    </row>
    <row r="50517" spans="22:26">
      <c r="V50517" s="288"/>
      <c r="W50517" s="287"/>
      <c r="Z50517" s="289"/>
    </row>
    <row r="50518" spans="22:26">
      <c r="V50518" s="288"/>
      <c r="W50518" s="287"/>
      <c r="Z50518" s="289"/>
    </row>
    <row r="50519" spans="22:26">
      <c r="V50519" s="288"/>
      <c r="W50519" s="287"/>
      <c r="Z50519" s="289"/>
    </row>
    <row r="50520" spans="22:26">
      <c r="V50520" s="288"/>
      <c r="W50520" s="287"/>
      <c r="Z50520" s="289"/>
    </row>
    <row r="50521" spans="22:26">
      <c r="V50521" s="288"/>
      <c r="W50521" s="287"/>
      <c r="Z50521" s="289"/>
    </row>
    <row r="50522" spans="22:26">
      <c r="V50522" s="288"/>
      <c r="W50522" s="287"/>
      <c r="Z50522" s="289"/>
    </row>
    <row r="50523" spans="22:26">
      <c r="V50523" s="288"/>
      <c r="W50523" s="287"/>
      <c r="Z50523" s="289"/>
    </row>
    <row r="50524" spans="22:26">
      <c r="V50524" s="288"/>
      <c r="W50524" s="287"/>
      <c r="Z50524" s="289"/>
    </row>
    <row r="50525" spans="22:26">
      <c r="V50525" s="288"/>
      <c r="W50525" s="287"/>
      <c r="Z50525" s="289"/>
    </row>
    <row r="50526" spans="22:26">
      <c r="V50526" s="288"/>
      <c r="W50526" s="287"/>
      <c r="Z50526" s="289"/>
    </row>
    <row r="50527" spans="22:26">
      <c r="V50527" s="288"/>
      <c r="W50527" s="287"/>
      <c r="Z50527" s="289"/>
    </row>
    <row r="50528" spans="22:26">
      <c r="V50528" s="288"/>
      <c r="W50528" s="287"/>
      <c r="Z50528" s="289"/>
    </row>
    <row r="50529" spans="22:26">
      <c r="V50529" s="288"/>
      <c r="W50529" s="287"/>
      <c r="Z50529" s="289"/>
    </row>
    <row r="50530" spans="22:26">
      <c r="V50530" s="288"/>
      <c r="W50530" s="287"/>
      <c r="Z50530" s="289"/>
    </row>
    <row r="50531" spans="22:26">
      <c r="V50531" s="288"/>
      <c r="W50531" s="287"/>
      <c r="Z50531" s="289"/>
    </row>
    <row r="50532" spans="22:26">
      <c r="V50532" s="288"/>
      <c r="W50532" s="287"/>
      <c r="Z50532" s="289"/>
    </row>
    <row r="50533" spans="22:26">
      <c r="V50533" s="288"/>
      <c r="W50533" s="287"/>
      <c r="Z50533" s="289"/>
    </row>
    <row r="50534" spans="22:26">
      <c r="V50534" s="288"/>
      <c r="W50534" s="287"/>
      <c r="Z50534" s="289"/>
    </row>
    <row r="50535" spans="22:26">
      <c r="V50535" s="288"/>
      <c r="W50535" s="287"/>
      <c r="Z50535" s="289"/>
    </row>
    <row r="50536" spans="22:26">
      <c r="V50536" s="288"/>
      <c r="W50536" s="287"/>
      <c r="Z50536" s="289"/>
    </row>
    <row r="50537" spans="22:26">
      <c r="V50537" s="288"/>
      <c r="W50537" s="287"/>
      <c r="Z50537" s="289"/>
    </row>
    <row r="50538" spans="22:26">
      <c r="V50538" s="288"/>
      <c r="W50538" s="287"/>
      <c r="Z50538" s="289"/>
    </row>
    <row r="50539" spans="22:26">
      <c r="V50539" s="288"/>
      <c r="W50539" s="287"/>
      <c r="Z50539" s="289"/>
    </row>
    <row r="50540" spans="22:26">
      <c r="V50540" s="288"/>
      <c r="W50540" s="287"/>
      <c r="Z50540" s="289"/>
    </row>
    <row r="50541" spans="22:26">
      <c r="V50541" s="288"/>
      <c r="W50541" s="287"/>
      <c r="Z50541" s="289"/>
    </row>
    <row r="50542" spans="22:26">
      <c r="V50542" s="288"/>
      <c r="W50542" s="287"/>
      <c r="Z50542" s="289"/>
    </row>
    <row r="50543" spans="22:26">
      <c r="V50543" s="288"/>
      <c r="W50543" s="287"/>
      <c r="Z50543" s="289"/>
    </row>
    <row r="50544" spans="22:26">
      <c r="V50544" s="288"/>
      <c r="W50544" s="287"/>
      <c r="Z50544" s="289"/>
    </row>
    <row r="50545" spans="22:26">
      <c r="V50545" s="288"/>
      <c r="W50545" s="287"/>
      <c r="Z50545" s="289"/>
    </row>
    <row r="50546" spans="22:26">
      <c r="V50546" s="288"/>
      <c r="W50546" s="287"/>
      <c r="Z50546" s="289"/>
    </row>
    <row r="50547" spans="22:26">
      <c r="V50547" s="288"/>
      <c r="W50547" s="287"/>
      <c r="Z50547" s="289"/>
    </row>
    <row r="50548" spans="22:26">
      <c r="V50548" s="288"/>
      <c r="W50548" s="287"/>
      <c r="Z50548" s="289"/>
    </row>
    <row r="50549" spans="22:26">
      <c r="V50549" s="288"/>
      <c r="W50549" s="287"/>
      <c r="Z50549" s="289"/>
    </row>
    <row r="50550" spans="22:26">
      <c r="V50550" s="288"/>
      <c r="W50550" s="287"/>
      <c r="Z50550" s="289"/>
    </row>
    <row r="50551" spans="22:26">
      <c r="V50551" s="288"/>
      <c r="W50551" s="287"/>
      <c r="Z50551" s="289"/>
    </row>
    <row r="50552" spans="22:26">
      <c r="V50552" s="288"/>
      <c r="W50552" s="287"/>
      <c r="Z50552" s="289"/>
    </row>
    <row r="50553" spans="22:26">
      <c r="V50553" s="288"/>
      <c r="W50553" s="287"/>
      <c r="Z50553" s="289"/>
    </row>
    <row r="50554" spans="22:26">
      <c r="V50554" s="288"/>
      <c r="W50554" s="287"/>
      <c r="Z50554" s="289"/>
    </row>
    <row r="50555" spans="22:26">
      <c r="V50555" s="288"/>
      <c r="W50555" s="287"/>
      <c r="Z50555" s="289"/>
    </row>
    <row r="50556" spans="22:26">
      <c r="V50556" s="288"/>
      <c r="W50556" s="287"/>
      <c r="Z50556" s="289"/>
    </row>
    <row r="50557" spans="22:26">
      <c r="V50557" s="288"/>
      <c r="W50557" s="287"/>
      <c r="Z50557" s="289"/>
    </row>
    <row r="50558" spans="22:26">
      <c r="V50558" s="288"/>
      <c r="W50558" s="287"/>
      <c r="Z50558" s="289"/>
    </row>
    <row r="50559" spans="22:26">
      <c r="V50559" s="288"/>
      <c r="W50559" s="287"/>
      <c r="Z50559" s="289"/>
    </row>
    <row r="50560" spans="22:26">
      <c r="V50560" s="288"/>
      <c r="W50560" s="287"/>
      <c r="Z50560" s="289"/>
    </row>
    <row r="50561" spans="22:26">
      <c r="V50561" s="288"/>
      <c r="W50561" s="287"/>
      <c r="Z50561" s="289"/>
    </row>
    <row r="50562" spans="22:26">
      <c r="V50562" s="288"/>
      <c r="W50562" s="287"/>
      <c r="Z50562" s="289"/>
    </row>
    <row r="50563" spans="22:26">
      <c r="V50563" s="288"/>
      <c r="W50563" s="287"/>
      <c r="Z50563" s="289"/>
    </row>
    <row r="50564" spans="22:26">
      <c r="V50564" s="288"/>
      <c r="W50564" s="287"/>
      <c r="Z50564" s="289"/>
    </row>
    <row r="50565" spans="22:26">
      <c r="V50565" s="288"/>
      <c r="W50565" s="287"/>
      <c r="Z50565" s="289"/>
    </row>
    <row r="50566" spans="22:26">
      <c r="V50566" s="288"/>
      <c r="W50566" s="287"/>
      <c r="Z50566" s="289"/>
    </row>
    <row r="50567" spans="22:26">
      <c r="V50567" s="288"/>
      <c r="W50567" s="287"/>
      <c r="Z50567" s="289"/>
    </row>
    <row r="50568" spans="22:26">
      <c r="V50568" s="288"/>
      <c r="W50568" s="287"/>
      <c r="Z50568" s="289"/>
    </row>
    <row r="50569" spans="22:26">
      <c r="V50569" s="288"/>
      <c r="W50569" s="287"/>
      <c r="Z50569" s="289"/>
    </row>
    <row r="50570" spans="22:26">
      <c r="V50570" s="288"/>
      <c r="W50570" s="287"/>
      <c r="Z50570" s="289"/>
    </row>
    <row r="50571" spans="22:26">
      <c r="V50571" s="288"/>
      <c r="W50571" s="287"/>
      <c r="Z50571" s="289"/>
    </row>
    <row r="50572" spans="22:26">
      <c r="V50572" s="288"/>
      <c r="W50572" s="287"/>
      <c r="Z50572" s="289"/>
    </row>
    <row r="50573" spans="22:26">
      <c r="V50573" s="288"/>
      <c r="W50573" s="287"/>
      <c r="Z50573" s="289"/>
    </row>
    <row r="50574" spans="22:26">
      <c r="V50574" s="288"/>
      <c r="W50574" s="287"/>
      <c r="Z50574" s="289"/>
    </row>
    <row r="50575" spans="22:26">
      <c r="V50575" s="288"/>
      <c r="W50575" s="287"/>
      <c r="Z50575" s="289"/>
    </row>
    <row r="50576" spans="22:26">
      <c r="V50576" s="288"/>
      <c r="W50576" s="287"/>
      <c r="Z50576" s="289"/>
    </row>
    <row r="50577" spans="22:26">
      <c r="V50577" s="288"/>
      <c r="W50577" s="287"/>
      <c r="Z50577" s="289"/>
    </row>
    <row r="50578" spans="22:26">
      <c r="V50578" s="288"/>
      <c r="W50578" s="287"/>
      <c r="Z50578" s="289"/>
    </row>
    <row r="50579" spans="22:26">
      <c r="V50579" s="288"/>
      <c r="W50579" s="287"/>
      <c r="Z50579" s="289"/>
    </row>
    <row r="50580" spans="22:26">
      <c r="V50580" s="288"/>
      <c r="W50580" s="287"/>
      <c r="Z50580" s="289"/>
    </row>
    <row r="50581" spans="22:26">
      <c r="V50581" s="288"/>
      <c r="W50581" s="287"/>
      <c r="Z50581" s="289"/>
    </row>
    <row r="50582" spans="22:26">
      <c r="V50582" s="288"/>
      <c r="W50582" s="287"/>
      <c r="Z50582" s="289"/>
    </row>
    <row r="50583" spans="22:26">
      <c r="V50583" s="288"/>
      <c r="W50583" s="287"/>
      <c r="Z50583" s="289"/>
    </row>
    <row r="50584" spans="22:26">
      <c r="V50584" s="288"/>
      <c r="W50584" s="287"/>
      <c r="Z50584" s="289"/>
    </row>
    <row r="50585" spans="22:26">
      <c r="V50585" s="288"/>
      <c r="W50585" s="287"/>
      <c r="Z50585" s="289"/>
    </row>
    <row r="50586" spans="22:26">
      <c r="V50586" s="288"/>
      <c r="W50586" s="287"/>
      <c r="Z50586" s="289"/>
    </row>
    <row r="50587" spans="22:26">
      <c r="V50587" s="288"/>
      <c r="W50587" s="287"/>
      <c r="Z50587" s="289"/>
    </row>
    <row r="50588" spans="22:26">
      <c r="V50588" s="288"/>
      <c r="W50588" s="287"/>
      <c r="Z50588" s="289"/>
    </row>
    <row r="50589" spans="22:26">
      <c r="V50589" s="288"/>
      <c r="W50589" s="287"/>
      <c r="Z50589" s="289"/>
    </row>
    <row r="50590" spans="22:26">
      <c r="V50590" s="288"/>
      <c r="W50590" s="287"/>
      <c r="Z50590" s="289"/>
    </row>
    <row r="50591" spans="22:26">
      <c r="V50591" s="288"/>
      <c r="W50591" s="287"/>
      <c r="Z50591" s="289"/>
    </row>
    <row r="50592" spans="22:26">
      <c r="V50592" s="288"/>
      <c r="W50592" s="287"/>
      <c r="Z50592" s="289"/>
    </row>
    <row r="50593" spans="22:26">
      <c r="V50593" s="288"/>
      <c r="W50593" s="287"/>
      <c r="Z50593" s="289"/>
    </row>
    <row r="50594" spans="22:26">
      <c r="V50594" s="288"/>
      <c r="W50594" s="287"/>
      <c r="Z50594" s="289"/>
    </row>
    <row r="50595" spans="22:26">
      <c r="V50595" s="288"/>
      <c r="W50595" s="287"/>
      <c r="Z50595" s="289"/>
    </row>
    <row r="50596" spans="22:26">
      <c r="V50596" s="288"/>
      <c r="W50596" s="287"/>
      <c r="Z50596" s="289"/>
    </row>
    <row r="50597" spans="22:26">
      <c r="V50597" s="288"/>
      <c r="W50597" s="287"/>
      <c r="Z50597" s="289"/>
    </row>
    <row r="50598" spans="22:26">
      <c r="V50598" s="288"/>
      <c r="W50598" s="287"/>
      <c r="Z50598" s="289"/>
    </row>
    <row r="50599" spans="22:26">
      <c r="V50599" s="288"/>
      <c r="W50599" s="287"/>
      <c r="Z50599" s="289"/>
    </row>
    <row r="50600" spans="22:26">
      <c r="V50600" s="288"/>
      <c r="W50600" s="287"/>
      <c r="Z50600" s="289"/>
    </row>
    <row r="50601" spans="22:26">
      <c r="V50601" s="288"/>
      <c r="W50601" s="287"/>
      <c r="Z50601" s="289"/>
    </row>
    <row r="50602" spans="22:26">
      <c r="V50602" s="288"/>
      <c r="W50602" s="287"/>
      <c r="Z50602" s="289"/>
    </row>
    <row r="50603" spans="22:26">
      <c r="V50603" s="288"/>
      <c r="W50603" s="287"/>
      <c r="Z50603" s="289"/>
    </row>
    <row r="50604" spans="22:26">
      <c r="V50604" s="288"/>
      <c r="W50604" s="287"/>
      <c r="Z50604" s="289"/>
    </row>
    <row r="50605" spans="22:26">
      <c r="V50605" s="288"/>
      <c r="W50605" s="287"/>
      <c r="Z50605" s="289"/>
    </row>
    <row r="50606" spans="22:26">
      <c r="V50606" s="288"/>
      <c r="W50606" s="287"/>
      <c r="Z50606" s="289"/>
    </row>
    <row r="50607" spans="22:26">
      <c r="V50607" s="288"/>
      <c r="W50607" s="287"/>
      <c r="Z50607" s="289"/>
    </row>
    <row r="50608" spans="22:26">
      <c r="V50608" s="288"/>
      <c r="W50608" s="287"/>
      <c r="Z50608" s="289"/>
    </row>
    <row r="50609" spans="22:26">
      <c r="V50609" s="288"/>
      <c r="W50609" s="287"/>
      <c r="Z50609" s="289"/>
    </row>
    <row r="50610" spans="22:26">
      <c r="V50610" s="288"/>
      <c r="W50610" s="287"/>
      <c r="Z50610" s="289"/>
    </row>
    <row r="50611" spans="22:26">
      <c r="V50611" s="288"/>
      <c r="W50611" s="287"/>
      <c r="Z50611" s="289"/>
    </row>
    <row r="50612" spans="22:26">
      <c r="V50612" s="288"/>
      <c r="W50612" s="287"/>
      <c r="Z50612" s="289"/>
    </row>
    <row r="50613" spans="22:26">
      <c r="V50613" s="288"/>
      <c r="W50613" s="287"/>
      <c r="Z50613" s="289"/>
    </row>
    <row r="50614" spans="22:26">
      <c r="V50614" s="288"/>
      <c r="W50614" s="287"/>
      <c r="Z50614" s="289"/>
    </row>
    <row r="50615" spans="22:26">
      <c r="V50615" s="288"/>
      <c r="W50615" s="287"/>
      <c r="Z50615" s="289"/>
    </row>
    <row r="50616" spans="22:26">
      <c r="V50616" s="288"/>
      <c r="W50616" s="287"/>
      <c r="Z50616" s="289"/>
    </row>
    <row r="50617" spans="22:26">
      <c r="V50617" s="288"/>
      <c r="W50617" s="287"/>
      <c r="Z50617" s="289"/>
    </row>
    <row r="50618" spans="22:26">
      <c r="V50618" s="288"/>
      <c r="W50618" s="287"/>
      <c r="Z50618" s="289"/>
    </row>
    <row r="50619" spans="22:26">
      <c r="V50619" s="288"/>
      <c r="W50619" s="287"/>
      <c r="Z50619" s="289"/>
    </row>
    <row r="50620" spans="22:26">
      <c r="V50620" s="288"/>
      <c r="W50620" s="287"/>
      <c r="Z50620" s="289"/>
    </row>
    <row r="50621" spans="22:26">
      <c r="V50621" s="288"/>
      <c r="W50621" s="287"/>
      <c r="Z50621" s="289"/>
    </row>
    <row r="50622" spans="22:26">
      <c r="V50622" s="288"/>
      <c r="W50622" s="287"/>
      <c r="Z50622" s="289"/>
    </row>
    <row r="50623" spans="22:26">
      <c r="V50623" s="288"/>
      <c r="W50623" s="287"/>
      <c r="Z50623" s="289"/>
    </row>
    <row r="50624" spans="22:26">
      <c r="V50624" s="288"/>
      <c r="W50624" s="287"/>
      <c r="Z50624" s="289"/>
    </row>
    <row r="50625" spans="22:26">
      <c r="V50625" s="288"/>
      <c r="W50625" s="287"/>
      <c r="Z50625" s="289"/>
    </row>
    <row r="50626" spans="22:26">
      <c r="V50626" s="288"/>
      <c r="W50626" s="287"/>
      <c r="Z50626" s="289"/>
    </row>
    <row r="50627" spans="22:26">
      <c r="V50627" s="288"/>
      <c r="W50627" s="287"/>
      <c r="Z50627" s="289"/>
    </row>
    <row r="50628" spans="22:26">
      <c r="V50628" s="288"/>
      <c r="W50628" s="287"/>
      <c r="Z50628" s="289"/>
    </row>
    <row r="50629" spans="22:26">
      <c r="V50629" s="288"/>
      <c r="W50629" s="287"/>
      <c r="Z50629" s="289"/>
    </row>
    <row r="50630" spans="22:26">
      <c r="V50630" s="288"/>
      <c r="W50630" s="287"/>
      <c r="Z50630" s="289"/>
    </row>
    <row r="50631" spans="22:26">
      <c r="V50631" s="288"/>
      <c r="W50631" s="287"/>
      <c r="Z50631" s="289"/>
    </row>
    <row r="50632" spans="22:26">
      <c r="V50632" s="288"/>
      <c r="W50632" s="287"/>
      <c r="Z50632" s="289"/>
    </row>
    <row r="50633" spans="22:26">
      <c r="V50633" s="288"/>
      <c r="W50633" s="287"/>
      <c r="Z50633" s="289"/>
    </row>
    <row r="50634" spans="22:26">
      <c r="V50634" s="288"/>
      <c r="W50634" s="287"/>
      <c r="Z50634" s="289"/>
    </row>
    <row r="50635" spans="22:26">
      <c r="V50635" s="288"/>
      <c r="W50635" s="287"/>
      <c r="Z50635" s="289"/>
    </row>
    <row r="50636" spans="22:26">
      <c r="V50636" s="288"/>
      <c r="W50636" s="287"/>
      <c r="Z50636" s="289"/>
    </row>
    <row r="50637" spans="22:26">
      <c r="V50637" s="288"/>
      <c r="W50637" s="287"/>
      <c r="Z50637" s="289"/>
    </row>
    <row r="50638" spans="22:26">
      <c r="V50638" s="288"/>
      <c r="W50638" s="287"/>
      <c r="Z50638" s="289"/>
    </row>
    <row r="50639" spans="22:26">
      <c r="V50639" s="288"/>
      <c r="W50639" s="287"/>
      <c r="Z50639" s="289"/>
    </row>
    <row r="50640" spans="22:26">
      <c r="V50640" s="288"/>
      <c r="W50640" s="287"/>
      <c r="Z50640" s="289"/>
    </row>
    <row r="50641" spans="22:26">
      <c r="V50641" s="288"/>
      <c r="W50641" s="287"/>
      <c r="Z50641" s="289"/>
    </row>
    <row r="50642" spans="22:26">
      <c r="V50642" s="288"/>
      <c r="W50642" s="287"/>
      <c r="Z50642" s="289"/>
    </row>
    <row r="50643" spans="22:26">
      <c r="V50643" s="288"/>
      <c r="W50643" s="287"/>
      <c r="Z50643" s="289"/>
    </row>
    <row r="50644" spans="22:26">
      <c r="V50644" s="288"/>
      <c r="W50644" s="287"/>
      <c r="Z50644" s="289"/>
    </row>
    <row r="50645" spans="22:26">
      <c r="V50645" s="288"/>
      <c r="W50645" s="287"/>
      <c r="Z50645" s="289"/>
    </row>
    <row r="50646" spans="22:26">
      <c r="V50646" s="288"/>
      <c r="W50646" s="287"/>
      <c r="Z50646" s="289"/>
    </row>
    <row r="50647" spans="22:26">
      <c r="V50647" s="288"/>
      <c r="W50647" s="287"/>
      <c r="Z50647" s="289"/>
    </row>
    <row r="50648" spans="22:26">
      <c r="V50648" s="288"/>
      <c r="W50648" s="287"/>
      <c r="Z50648" s="289"/>
    </row>
    <row r="50649" spans="22:26">
      <c r="V50649" s="288"/>
      <c r="W50649" s="287"/>
      <c r="Z50649" s="289"/>
    </row>
    <row r="50650" spans="22:26">
      <c r="V50650" s="288"/>
      <c r="W50650" s="287"/>
      <c r="Z50650" s="289"/>
    </row>
    <row r="50651" spans="22:26">
      <c r="V50651" s="288"/>
      <c r="W50651" s="287"/>
      <c r="Z50651" s="289"/>
    </row>
    <row r="50652" spans="22:26">
      <c r="V50652" s="288"/>
      <c r="W50652" s="287"/>
      <c r="Z50652" s="289"/>
    </row>
    <row r="50653" spans="22:26">
      <c r="V50653" s="288"/>
      <c r="W50653" s="287"/>
      <c r="Z50653" s="289"/>
    </row>
    <row r="50654" spans="22:26">
      <c r="V50654" s="288"/>
      <c r="W50654" s="287"/>
      <c r="Z50654" s="289"/>
    </row>
    <row r="50655" spans="22:26">
      <c r="V50655" s="288"/>
      <c r="W50655" s="287"/>
      <c r="Z50655" s="289"/>
    </row>
    <row r="50656" spans="22:26">
      <c r="V50656" s="288"/>
      <c r="W50656" s="287"/>
      <c r="Z50656" s="289"/>
    </row>
    <row r="50657" spans="22:26">
      <c r="V50657" s="288"/>
      <c r="W50657" s="287"/>
      <c r="Z50657" s="289"/>
    </row>
    <row r="50658" spans="22:26">
      <c r="V50658" s="288"/>
      <c r="W50658" s="287"/>
      <c r="Z50658" s="289"/>
    </row>
    <row r="50659" spans="22:26">
      <c r="V50659" s="288"/>
      <c r="W50659" s="287"/>
      <c r="Z50659" s="289"/>
    </row>
    <row r="50660" spans="22:26">
      <c r="V50660" s="288"/>
      <c r="W50660" s="287"/>
      <c r="Z50660" s="289"/>
    </row>
    <row r="50661" spans="22:26">
      <c r="V50661" s="288"/>
      <c r="W50661" s="287"/>
      <c r="Z50661" s="289"/>
    </row>
    <row r="50662" spans="22:26">
      <c r="V50662" s="288"/>
      <c r="W50662" s="287"/>
      <c r="Z50662" s="289"/>
    </row>
    <row r="50663" spans="22:26">
      <c r="V50663" s="288"/>
      <c r="W50663" s="287"/>
      <c r="Z50663" s="289"/>
    </row>
    <row r="50664" spans="22:26">
      <c r="V50664" s="288"/>
      <c r="W50664" s="287"/>
      <c r="Z50664" s="289"/>
    </row>
    <row r="50665" spans="22:26">
      <c r="V50665" s="288"/>
      <c r="W50665" s="287"/>
      <c r="Z50665" s="289"/>
    </row>
    <row r="50666" spans="22:26">
      <c r="V50666" s="288"/>
      <c r="W50666" s="287"/>
      <c r="Z50666" s="289"/>
    </row>
    <row r="50667" spans="22:26">
      <c r="V50667" s="288"/>
      <c r="W50667" s="287"/>
      <c r="Z50667" s="289"/>
    </row>
    <row r="50668" spans="22:26">
      <c r="V50668" s="288"/>
      <c r="W50668" s="287"/>
      <c r="Z50668" s="289"/>
    </row>
    <row r="50669" spans="22:26">
      <c r="V50669" s="288"/>
      <c r="W50669" s="287"/>
      <c r="Z50669" s="289"/>
    </row>
    <row r="50670" spans="22:26">
      <c r="V50670" s="288"/>
      <c r="W50670" s="287"/>
      <c r="Z50670" s="289"/>
    </row>
    <row r="50671" spans="22:26">
      <c r="V50671" s="288"/>
      <c r="W50671" s="287"/>
      <c r="Z50671" s="289"/>
    </row>
    <row r="50672" spans="22:26">
      <c r="V50672" s="288"/>
      <c r="W50672" s="287"/>
      <c r="Z50672" s="289"/>
    </row>
    <row r="50673" spans="22:26">
      <c r="V50673" s="288"/>
      <c r="W50673" s="287"/>
      <c r="Z50673" s="289"/>
    </row>
    <row r="50674" spans="22:26">
      <c r="V50674" s="288"/>
      <c r="W50674" s="287"/>
      <c r="Z50674" s="289"/>
    </row>
    <row r="50675" spans="22:26">
      <c r="V50675" s="288"/>
      <c r="W50675" s="287"/>
      <c r="Z50675" s="289"/>
    </row>
    <row r="50676" spans="22:26">
      <c r="V50676" s="288"/>
      <c r="W50676" s="287"/>
      <c r="Z50676" s="289"/>
    </row>
    <row r="50677" spans="22:26">
      <c r="V50677" s="288"/>
      <c r="W50677" s="287"/>
      <c r="Z50677" s="289"/>
    </row>
    <row r="50678" spans="22:26">
      <c r="V50678" s="288"/>
      <c r="W50678" s="287"/>
      <c r="Z50678" s="289"/>
    </row>
    <row r="50679" spans="22:26">
      <c r="V50679" s="288"/>
      <c r="W50679" s="287"/>
      <c r="Z50679" s="289"/>
    </row>
    <row r="50680" spans="22:26">
      <c r="V50680" s="288"/>
      <c r="W50680" s="287"/>
      <c r="Z50680" s="289"/>
    </row>
    <row r="50681" spans="22:26">
      <c r="V50681" s="288"/>
      <c r="W50681" s="287"/>
      <c r="Z50681" s="289"/>
    </row>
    <row r="50682" spans="22:26">
      <c r="V50682" s="288"/>
      <c r="W50682" s="287"/>
      <c r="Z50682" s="289"/>
    </row>
    <row r="50683" spans="22:26">
      <c r="V50683" s="288"/>
      <c r="W50683" s="287"/>
      <c r="Z50683" s="289"/>
    </row>
    <row r="50684" spans="22:26">
      <c r="V50684" s="288"/>
      <c r="W50684" s="287"/>
      <c r="Z50684" s="289"/>
    </row>
    <row r="50685" spans="22:26">
      <c r="V50685" s="288"/>
      <c r="W50685" s="287"/>
      <c r="Z50685" s="289"/>
    </row>
    <row r="50686" spans="22:26">
      <c r="V50686" s="288"/>
      <c r="W50686" s="287"/>
      <c r="Z50686" s="289"/>
    </row>
    <row r="50687" spans="22:26">
      <c r="V50687" s="288"/>
      <c r="W50687" s="287"/>
      <c r="Z50687" s="289"/>
    </row>
    <row r="50688" spans="22:26">
      <c r="V50688" s="288"/>
      <c r="W50688" s="287"/>
      <c r="Z50688" s="289"/>
    </row>
    <row r="50689" spans="22:26">
      <c r="V50689" s="288"/>
      <c r="W50689" s="287"/>
      <c r="Z50689" s="289"/>
    </row>
    <row r="50690" spans="22:26">
      <c r="V50690" s="288"/>
      <c r="W50690" s="287"/>
      <c r="Z50690" s="289"/>
    </row>
    <row r="50691" spans="22:26">
      <c r="V50691" s="288"/>
      <c r="W50691" s="287"/>
      <c r="Z50691" s="289"/>
    </row>
    <row r="50692" spans="22:26">
      <c r="V50692" s="288"/>
      <c r="W50692" s="287"/>
      <c r="Z50692" s="289"/>
    </row>
    <row r="50693" spans="22:26">
      <c r="V50693" s="288"/>
      <c r="W50693" s="287"/>
      <c r="Z50693" s="289"/>
    </row>
    <row r="50694" spans="22:26">
      <c r="V50694" s="288"/>
      <c r="W50694" s="287"/>
      <c r="Z50694" s="289"/>
    </row>
    <row r="50695" spans="22:26">
      <c r="V50695" s="288"/>
      <c r="W50695" s="287"/>
      <c r="Z50695" s="289"/>
    </row>
    <row r="50696" spans="22:26">
      <c r="V50696" s="288"/>
      <c r="W50696" s="287"/>
      <c r="Z50696" s="289"/>
    </row>
    <row r="50697" spans="22:26">
      <c r="V50697" s="288"/>
      <c r="W50697" s="287"/>
      <c r="Z50697" s="289"/>
    </row>
    <row r="50698" spans="22:26">
      <c r="V50698" s="288"/>
      <c r="W50698" s="287"/>
      <c r="Z50698" s="289"/>
    </row>
    <row r="50699" spans="22:26">
      <c r="V50699" s="288"/>
      <c r="W50699" s="287"/>
      <c r="Z50699" s="289"/>
    </row>
    <row r="50700" spans="22:26">
      <c r="V50700" s="288"/>
      <c r="W50700" s="287"/>
      <c r="Z50700" s="289"/>
    </row>
    <row r="50701" spans="22:26">
      <c r="V50701" s="288"/>
      <c r="W50701" s="287"/>
      <c r="Z50701" s="289"/>
    </row>
    <row r="50702" spans="22:26">
      <c r="V50702" s="288"/>
      <c r="W50702" s="287"/>
      <c r="Z50702" s="289"/>
    </row>
    <row r="50703" spans="22:26">
      <c r="V50703" s="288"/>
      <c r="W50703" s="287"/>
      <c r="Z50703" s="289"/>
    </row>
    <row r="50704" spans="22:26">
      <c r="V50704" s="288"/>
      <c r="W50704" s="287"/>
      <c r="Z50704" s="289"/>
    </row>
    <row r="50705" spans="22:26">
      <c r="V50705" s="288"/>
      <c r="W50705" s="287"/>
      <c r="Z50705" s="289"/>
    </row>
    <row r="50706" spans="22:26">
      <c r="V50706" s="288"/>
      <c r="W50706" s="287"/>
      <c r="Z50706" s="289"/>
    </row>
    <row r="50707" spans="22:26">
      <c r="V50707" s="288"/>
      <c r="W50707" s="287"/>
      <c r="Z50707" s="289"/>
    </row>
    <row r="50708" spans="22:26">
      <c r="V50708" s="288"/>
      <c r="W50708" s="287"/>
      <c r="Z50708" s="289"/>
    </row>
    <row r="50709" spans="22:26">
      <c r="V50709" s="288"/>
      <c r="W50709" s="287"/>
      <c r="Z50709" s="289"/>
    </row>
    <row r="50710" spans="22:26">
      <c r="V50710" s="288"/>
      <c r="W50710" s="287"/>
      <c r="Z50710" s="289"/>
    </row>
    <row r="50711" spans="22:26">
      <c r="V50711" s="288"/>
      <c r="W50711" s="287"/>
      <c r="Z50711" s="289"/>
    </row>
    <row r="50712" spans="22:26">
      <c r="V50712" s="288"/>
      <c r="W50712" s="287"/>
      <c r="Z50712" s="289"/>
    </row>
    <row r="50713" spans="22:26">
      <c r="V50713" s="288"/>
      <c r="W50713" s="287"/>
      <c r="Z50713" s="289"/>
    </row>
    <row r="50714" spans="22:26">
      <c r="V50714" s="288"/>
      <c r="W50714" s="287"/>
      <c r="Z50714" s="289"/>
    </row>
    <row r="50715" spans="22:26">
      <c r="V50715" s="288"/>
      <c r="W50715" s="287"/>
      <c r="Z50715" s="289"/>
    </row>
    <row r="50716" spans="22:26">
      <c r="V50716" s="288"/>
      <c r="W50716" s="287"/>
      <c r="Z50716" s="289"/>
    </row>
    <row r="50717" spans="22:26">
      <c r="V50717" s="288"/>
      <c r="W50717" s="287"/>
      <c r="Z50717" s="289"/>
    </row>
    <row r="50718" spans="22:26">
      <c r="V50718" s="288"/>
      <c r="W50718" s="287"/>
      <c r="Z50718" s="289"/>
    </row>
    <row r="50719" spans="22:26">
      <c r="V50719" s="288"/>
      <c r="W50719" s="287"/>
      <c r="Z50719" s="289"/>
    </row>
    <row r="50720" spans="22:26">
      <c r="V50720" s="288"/>
      <c r="W50720" s="287"/>
      <c r="Z50720" s="289"/>
    </row>
    <row r="50721" spans="22:26">
      <c r="V50721" s="288"/>
      <c r="W50721" s="287"/>
      <c r="Z50721" s="289"/>
    </row>
    <row r="50722" spans="22:26">
      <c r="V50722" s="288"/>
      <c r="W50722" s="287"/>
      <c r="Z50722" s="289"/>
    </row>
    <row r="50723" spans="22:26">
      <c r="V50723" s="288"/>
      <c r="W50723" s="287"/>
      <c r="Z50723" s="289"/>
    </row>
    <row r="50724" spans="22:26">
      <c r="V50724" s="288"/>
      <c r="W50724" s="287"/>
      <c r="Z50724" s="289"/>
    </row>
    <row r="50725" spans="22:26">
      <c r="V50725" s="288"/>
      <c r="W50725" s="287"/>
      <c r="Z50725" s="289"/>
    </row>
    <row r="50726" spans="22:26">
      <c r="V50726" s="288"/>
      <c r="W50726" s="287"/>
      <c r="Z50726" s="289"/>
    </row>
    <row r="50727" spans="22:26">
      <c r="V50727" s="288"/>
      <c r="W50727" s="287"/>
      <c r="Z50727" s="289"/>
    </row>
    <row r="50728" spans="22:26">
      <c r="V50728" s="288"/>
      <c r="W50728" s="287"/>
      <c r="Z50728" s="289"/>
    </row>
    <row r="50729" spans="22:26">
      <c r="V50729" s="288"/>
      <c r="W50729" s="287"/>
      <c r="Z50729" s="289"/>
    </row>
    <row r="50730" spans="22:26">
      <c r="V50730" s="288"/>
      <c r="W50730" s="287"/>
      <c r="Z50730" s="289"/>
    </row>
    <row r="50731" spans="22:26">
      <c r="V50731" s="288"/>
      <c r="W50731" s="287"/>
      <c r="Z50731" s="289"/>
    </row>
    <row r="50732" spans="22:26">
      <c r="V50732" s="288"/>
      <c r="W50732" s="287"/>
      <c r="Z50732" s="289"/>
    </row>
    <row r="50733" spans="22:26">
      <c r="V50733" s="288"/>
      <c r="W50733" s="287"/>
      <c r="Z50733" s="289"/>
    </row>
    <row r="50734" spans="22:26">
      <c r="V50734" s="288"/>
      <c r="W50734" s="287"/>
      <c r="Z50734" s="289"/>
    </row>
    <row r="50735" spans="22:26">
      <c r="V50735" s="288"/>
      <c r="W50735" s="287"/>
      <c r="Z50735" s="289"/>
    </row>
    <row r="50736" spans="22:26">
      <c r="V50736" s="288"/>
      <c r="W50736" s="287"/>
      <c r="Z50736" s="289"/>
    </row>
    <row r="50737" spans="22:26">
      <c r="V50737" s="288"/>
      <c r="W50737" s="287"/>
      <c r="Z50737" s="289"/>
    </row>
    <row r="50738" spans="22:26">
      <c r="V50738" s="288"/>
      <c r="W50738" s="287"/>
      <c r="Z50738" s="289"/>
    </row>
    <row r="50739" spans="22:26">
      <c r="V50739" s="288"/>
      <c r="W50739" s="287"/>
      <c r="Z50739" s="289"/>
    </row>
    <row r="50740" spans="22:26">
      <c r="V50740" s="288"/>
      <c r="W50740" s="287"/>
      <c r="Z50740" s="289"/>
    </row>
    <row r="50741" spans="22:26">
      <c r="V50741" s="288"/>
      <c r="W50741" s="287"/>
      <c r="Z50741" s="289"/>
    </row>
    <row r="50742" spans="22:26">
      <c r="V50742" s="288"/>
      <c r="W50742" s="287"/>
      <c r="Z50742" s="289"/>
    </row>
    <row r="50743" spans="22:26">
      <c r="V50743" s="288"/>
      <c r="W50743" s="287"/>
      <c r="Z50743" s="289"/>
    </row>
    <row r="50744" spans="22:26">
      <c r="V50744" s="288"/>
      <c r="W50744" s="287"/>
      <c r="Z50744" s="289"/>
    </row>
    <row r="50745" spans="22:26">
      <c r="V50745" s="288"/>
      <c r="W50745" s="287"/>
      <c r="Z50745" s="289"/>
    </row>
    <row r="50746" spans="22:26">
      <c r="V50746" s="288"/>
      <c r="W50746" s="287"/>
      <c r="Z50746" s="289"/>
    </row>
    <row r="50747" spans="22:26">
      <c r="V50747" s="288"/>
      <c r="W50747" s="287"/>
      <c r="Z50747" s="289"/>
    </row>
    <row r="50748" spans="22:26">
      <c r="V50748" s="288"/>
      <c r="W50748" s="287"/>
      <c r="Z50748" s="289"/>
    </row>
    <row r="50749" spans="22:26">
      <c r="V50749" s="288"/>
      <c r="W50749" s="287"/>
      <c r="Z50749" s="289"/>
    </row>
    <row r="50750" spans="22:26">
      <c r="V50750" s="288"/>
      <c r="W50750" s="287"/>
      <c r="Z50750" s="289"/>
    </row>
    <row r="50751" spans="22:26">
      <c r="V50751" s="288"/>
      <c r="W50751" s="287"/>
      <c r="Z50751" s="289"/>
    </row>
    <row r="50752" spans="22:26">
      <c r="V50752" s="288"/>
      <c r="W50752" s="287"/>
      <c r="Z50752" s="289"/>
    </row>
    <row r="50753" spans="22:26">
      <c r="V50753" s="288"/>
      <c r="W50753" s="287"/>
      <c r="Z50753" s="289"/>
    </row>
    <row r="50754" spans="22:26">
      <c r="V50754" s="288"/>
      <c r="W50754" s="287"/>
      <c r="Z50754" s="289"/>
    </row>
    <row r="50755" spans="22:26">
      <c r="V50755" s="288"/>
      <c r="W50755" s="287"/>
      <c r="Z50755" s="289"/>
    </row>
    <row r="50756" spans="22:26">
      <c r="V50756" s="288"/>
      <c r="W50756" s="287"/>
      <c r="Z50756" s="289"/>
    </row>
    <row r="50757" spans="22:26">
      <c r="V50757" s="288"/>
      <c r="W50757" s="287"/>
      <c r="Z50757" s="289"/>
    </row>
    <row r="50758" spans="22:26">
      <c r="V50758" s="288"/>
      <c r="W50758" s="287"/>
      <c r="Z50758" s="289"/>
    </row>
    <row r="50759" spans="22:26">
      <c r="V50759" s="288"/>
      <c r="W50759" s="287"/>
      <c r="Z50759" s="289"/>
    </row>
    <row r="50760" spans="22:26">
      <c r="V50760" s="288"/>
      <c r="W50760" s="287"/>
      <c r="Z50760" s="289"/>
    </row>
    <row r="50761" spans="22:26">
      <c r="V50761" s="288"/>
      <c r="W50761" s="287"/>
      <c r="Z50761" s="289"/>
    </row>
    <row r="50762" spans="22:26">
      <c r="V50762" s="288"/>
      <c r="W50762" s="287"/>
      <c r="Z50762" s="289"/>
    </row>
    <row r="50763" spans="22:26">
      <c r="V50763" s="288"/>
      <c r="W50763" s="287"/>
      <c r="Z50763" s="289"/>
    </row>
    <row r="50764" spans="22:26">
      <c r="V50764" s="288"/>
      <c r="W50764" s="287"/>
      <c r="Z50764" s="289"/>
    </row>
    <row r="50765" spans="22:26">
      <c r="V50765" s="288"/>
      <c r="W50765" s="287"/>
      <c r="Z50765" s="289"/>
    </row>
    <row r="50766" spans="22:26">
      <c r="V50766" s="288"/>
      <c r="W50766" s="287"/>
      <c r="Z50766" s="289"/>
    </row>
    <row r="50767" spans="22:26">
      <c r="V50767" s="288"/>
      <c r="W50767" s="287"/>
      <c r="Z50767" s="289"/>
    </row>
    <row r="50768" spans="22:26">
      <c r="V50768" s="288"/>
      <c r="W50768" s="287"/>
      <c r="Z50768" s="289"/>
    </row>
    <row r="50769" spans="22:26">
      <c r="V50769" s="288"/>
      <c r="W50769" s="287"/>
      <c r="Z50769" s="289"/>
    </row>
    <row r="50770" spans="22:26">
      <c r="V50770" s="288"/>
      <c r="W50770" s="287"/>
      <c r="Z50770" s="289"/>
    </row>
    <row r="50771" spans="22:26">
      <c r="V50771" s="288"/>
      <c r="W50771" s="287"/>
      <c r="Z50771" s="289"/>
    </row>
    <row r="50772" spans="22:26">
      <c r="V50772" s="288"/>
      <c r="W50772" s="287"/>
      <c r="Z50772" s="289"/>
    </row>
    <row r="50773" spans="22:26">
      <c r="V50773" s="288"/>
      <c r="W50773" s="287"/>
      <c r="Z50773" s="289"/>
    </row>
    <row r="50774" spans="22:26">
      <c r="V50774" s="288"/>
      <c r="W50774" s="287"/>
      <c r="Z50774" s="289"/>
    </row>
    <row r="50775" spans="22:26">
      <c r="V50775" s="288"/>
      <c r="W50775" s="287"/>
      <c r="Z50775" s="289"/>
    </row>
    <row r="50776" spans="22:26">
      <c r="V50776" s="288"/>
      <c r="W50776" s="287"/>
      <c r="Z50776" s="289"/>
    </row>
    <row r="50777" spans="22:26">
      <c r="V50777" s="288"/>
      <c r="W50777" s="287"/>
      <c r="Z50777" s="289"/>
    </row>
    <row r="50778" spans="22:26">
      <c r="V50778" s="288"/>
      <c r="W50778" s="287"/>
      <c r="Z50778" s="289"/>
    </row>
    <row r="50779" spans="22:26">
      <c r="V50779" s="288"/>
      <c r="W50779" s="287"/>
      <c r="Z50779" s="289"/>
    </row>
    <row r="50780" spans="22:26">
      <c r="V50780" s="288"/>
      <c r="W50780" s="287"/>
      <c r="Z50780" s="289"/>
    </row>
    <row r="50781" spans="22:26">
      <c r="V50781" s="288"/>
      <c r="W50781" s="287"/>
      <c r="Z50781" s="289"/>
    </row>
    <row r="50782" spans="22:26">
      <c r="V50782" s="288"/>
      <c r="W50782" s="287"/>
      <c r="Z50782" s="289"/>
    </row>
    <row r="50783" spans="22:26">
      <c r="V50783" s="288"/>
      <c r="W50783" s="287"/>
      <c r="Z50783" s="289"/>
    </row>
    <row r="50784" spans="22:26">
      <c r="V50784" s="288"/>
      <c r="W50784" s="287"/>
      <c r="Z50784" s="289"/>
    </row>
    <row r="50785" spans="22:26">
      <c r="V50785" s="288"/>
      <c r="W50785" s="287"/>
      <c r="Z50785" s="289"/>
    </row>
    <row r="50786" spans="22:26">
      <c r="V50786" s="288"/>
      <c r="W50786" s="287"/>
      <c r="Z50786" s="289"/>
    </row>
    <row r="50787" spans="22:26">
      <c r="V50787" s="288"/>
      <c r="W50787" s="287"/>
      <c r="Z50787" s="289"/>
    </row>
    <row r="50788" spans="22:26">
      <c r="V50788" s="288"/>
      <c r="W50788" s="287"/>
      <c r="Z50788" s="289"/>
    </row>
    <row r="50789" spans="22:26">
      <c r="V50789" s="288"/>
      <c r="W50789" s="287"/>
      <c r="Z50789" s="289"/>
    </row>
    <row r="50790" spans="22:26">
      <c r="V50790" s="288"/>
      <c r="W50790" s="287"/>
      <c r="Z50790" s="289"/>
    </row>
    <row r="50791" spans="22:26">
      <c r="V50791" s="288"/>
      <c r="W50791" s="287"/>
      <c r="Z50791" s="289"/>
    </row>
    <row r="50792" spans="22:26">
      <c r="V50792" s="288"/>
      <c r="W50792" s="287"/>
      <c r="Z50792" s="289"/>
    </row>
    <row r="50793" spans="22:26">
      <c r="V50793" s="288"/>
      <c r="W50793" s="287"/>
      <c r="Z50793" s="289"/>
    </row>
    <row r="50794" spans="22:26">
      <c r="V50794" s="288"/>
      <c r="W50794" s="287"/>
      <c r="Z50794" s="289"/>
    </row>
    <row r="50795" spans="22:26">
      <c r="V50795" s="288"/>
      <c r="W50795" s="287"/>
      <c r="Z50795" s="289"/>
    </row>
    <row r="50796" spans="22:26">
      <c r="V50796" s="288"/>
      <c r="W50796" s="287"/>
      <c r="Z50796" s="289"/>
    </row>
    <row r="50797" spans="22:26">
      <c r="V50797" s="288"/>
      <c r="W50797" s="287"/>
      <c r="Z50797" s="289"/>
    </row>
    <row r="50798" spans="22:26">
      <c r="V50798" s="288"/>
      <c r="W50798" s="287"/>
      <c r="Z50798" s="289"/>
    </row>
    <row r="50799" spans="22:26">
      <c r="V50799" s="288"/>
      <c r="W50799" s="287"/>
      <c r="Z50799" s="289"/>
    </row>
    <row r="50800" spans="22:26">
      <c r="V50800" s="288"/>
      <c r="W50800" s="287"/>
      <c r="Z50800" s="289"/>
    </row>
    <row r="50801" spans="22:26">
      <c r="V50801" s="288"/>
      <c r="W50801" s="287"/>
      <c r="Z50801" s="289"/>
    </row>
    <row r="50802" spans="22:26">
      <c r="V50802" s="288"/>
      <c r="W50802" s="287"/>
      <c r="Z50802" s="289"/>
    </row>
    <row r="50803" spans="22:26">
      <c r="V50803" s="288"/>
      <c r="W50803" s="287"/>
      <c r="Z50803" s="289"/>
    </row>
    <row r="50804" spans="22:26">
      <c r="V50804" s="288"/>
      <c r="W50804" s="287"/>
      <c r="Z50804" s="289"/>
    </row>
    <row r="50805" spans="22:26">
      <c r="V50805" s="288"/>
      <c r="W50805" s="287"/>
      <c r="Z50805" s="289"/>
    </row>
    <row r="50806" spans="22:26">
      <c r="V50806" s="288"/>
      <c r="W50806" s="287"/>
      <c r="Z50806" s="289"/>
    </row>
    <row r="50807" spans="22:26">
      <c r="V50807" s="288"/>
      <c r="W50807" s="287"/>
      <c r="Z50807" s="289"/>
    </row>
    <row r="50808" spans="22:26">
      <c r="V50808" s="288"/>
      <c r="W50808" s="287"/>
      <c r="Z50808" s="289"/>
    </row>
    <row r="50809" spans="22:26">
      <c r="V50809" s="288"/>
      <c r="W50809" s="287"/>
      <c r="Z50809" s="289"/>
    </row>
    <row r="50810" spans="22:26">
      <c r="V50810" s="288"/>
      <c r="W50810" s="287"/>
      <c r="Z50810" s="289"/>
    </row>
    <row r="50811" spans="22:26">
      <c r="V50811" s="288"/>
      <c r="W50811" s="287"/>
      <c r="Z50811" s="289"/>
    </row>
    <row r="50812" spans="22:26">
      <c r="V50812" s="288"/>
      <c r="W50812" s="287"/>
      <c r="Z50812" s="289"/>
    </row>
    <row r="50813" spans="22:26">
      <c r="V50813" s="288"/>
      <c r="W50813" s="287"/>
      <c r="Z50813" s="289"/>
    </row>
    <row r="50814" spans="22:26">
      <c r="V50814" s="288"/>
      <c r="W50814" s="287"/>
      <c r="Z50814" s="289"/>
    </row>
    <row r="50815" spans="22:26">
      <c r="V50815" s="288"/>
      <c r="W50815" s="287"/>
      <c r="Z50815" s="289"/>
    </row>
    <row r="50816" spans="22:26">
      <c r="V50816" s="288"/>
      <c r="W50816" s="287"/>
      <c r="Z50816" s="289"/>
    </row>
    <row r="50817" spans="22:26">
      <c r="V50817" s="288"/>
      <c r="W50817" s="287"/>
      <c r="Z50817" s="289"/>
    </row>
    <row r="50818" spans="22:26">
      <c r="V50818" s="288"/>
      <c r="W50818" s="287"/>
      <c r="Z50818" s="289"/>
    </row>
    <row r="50819" spans="22:26">
      <c r="V50819" s="288"/>
      <c r="W50819" s="287"/>
      <c r="Z50819" s="289"/>
    </row>
    <row r="50820" spans="22:26">
      <c r="V50820" s="288"/>
      <c r="W50820" s="287"/>
      <c r="Z50820" s="289"/>
    </row>
    <row r="50821" spans="22:26">
      <c r="V50821" s="288"/>
      <c r="W50821" s="287"/>
      <c r="Z50821" s="289"/>
    </row>
    <row r="50822" spans="22:26">
      <c r="V50822" s="288"/>
      <c r="W50822" s="287"/>
      <c r="Z50822" s="289"/>
    </row>
    <row r="50823" spans="22:26">
      <c r="V50823" s="288"/>
      <c r="W50823" s="287"/>
      <c r="Z50823" s="289"/>
    </row>
    <row r="50824" spans="22:26">
      <c r="V50824" s="288"/>
      <c r="W50824" s="287"/>
      <c r="Z50824" s="289"/>
    </row>
    <row r="50825" spans="22:26">
      <c r="V50825" s="288"/>
      <c r="W50825" s="287"/>
      <c r="Z50825" s="289"/>
    </row>
    <row r="50826" spans="22:26">
      <c r="V50826" s="288"/>
      <c r="W50826" s="287"/>
      <c r="Z50826" s="289"/>
    </row>
    <row r="50827" spans="22:26">
      <c r="V50827" s="288"/>
      <c r="W50827" s="287"/>
      <c r="Z50827" s="289"/>
    </row>
    <row r="50828" spans="22:26">
      <c r="V50828" s="288"/>
      <c r="W50828" s="287"/>
      <c r="Z50828" s="289"/>
    </row>
    <row r="50829" spans="22:26">
      <c r="V50829" s="288"/>
      <c r="W50829" s="287"/>
      <c r="Z50829" s="289"/>
    </row>
    <row r="50830" spans="22:26">
      <c r="V50830" s="288"/>
      <c r="W50830" s="287"/>
      <c r="Z50830" s="289"/>
    </row>
    <row r="50831" spans="22:26">
      <c r="V50831" s="288"/>
      <c r="W50831" s="287"/>
      <c r="Z50831" s="289"/>
    </row>
    <row r="50832" spans="22:26">
      <c r="V50832" s="288"/>
      <c r="W50832" s="287"/>
      <c r="Z50832" s="289"/>
    </row>
    <row r="50833" spans="22:26">
      <c r="V50833" s="288"/>
      <c r="W50833" s="287"/>
      <c r="Z50833" s="289"/>
    </row>
    <row r="50834" spans="22:26">
      <c r="V50834" s="288"/>
      <c r="W50834" s="287"/>
      <c r="Z50834" s="289"/>
    </row>
    <row r="50835" spans="22:26">
      <c r="V50835" s="288"/>
      <c r="W50835" s="287"/>
      <c r="Z50835" s="289"/>
    </row>
    <row r="50836" spans="22:26">
      <c r="V50836" s="288"/>
      <c r="W50836" s="287"/>
      <c r="Z50836" s="289"/>
    </row>
    <row r="50837" spans="22:26">
      <c r="V50837" s="288"/>
      <c r="W50837" s="287"/>
      <c r="Z50837" s="289"/>
    </row>
    <row r="50838" spans="22:26">
      <c r="V50838" s="288"/>
      <c r="W50838" s="287"/>
      <c r="Z50838" s="289"/>
    </row>
    <row r="50839" spans="22:26">
      <c r="V50839" s="288"/>
      <c r="W50839" s="287"/>
      <c r="Z50839" s="289"/>
    </row>
    <row r="50840" spans="22:26">
      <c r="V50840" s="288"/>
      <c r="W50840" s="287"/>
      <c r="Z50840" s="289"/>
    </row>
    <row r="50841" spans="22:26">
      <c r="V50841" s="288"/>
      <c r="W50841" s="287"/>
      <c r="Z50841" s="289"/>
    </row>
    <row r="50842" spans="22:26">
      <c r="V50842" s="288"/>
      <c r="W50842" s="287"/>
      <c r="Z50842" s="289"/>
    </row>
    <row r="50843" spans="22:26">
      <c r="V50843" s="288"/>
      <c r="W50843" s="287"/>
      <c r="Z50843" s="289"/>
    </row>
    <row r="50844" spans="22:26">
      <c r="V50844" s="288"/>
      <c r="W50844" s="287"/>
      <c r="Z50844" s="289"/>
    </row>
    <row r="50845" spans="22:26">
      <c r="V50845" s="288"/>
      <c r="W50845" s="287"/>
      <c r="Z50845" s="289"/>
    </row>
    <row r="50846" spans="22:26">
      <c r="V50846" s="288"/>
      <c r="W50846" s="287"/>
      <c r="Z50846" s="289"/>
    </row>
    <row r="50847" spans="22:26">
      <c r="V50847" s="288"/>
      <c r="W50847" s="287"/>
      <c r="Z50847" s="289"/>
    </row>
    <row r="50848" spans="22:26">
      <c r="V50848" s="288"/>
      <c r="W50848" s="287"/>
      <c r="Z50848" s="289"/>
    </row>
    <row r="50849" spans="22:26">
      <c r="V50849" s="288"/>
      <c r="W50849" s="287"/>
      <c r="Z50849" s="289"/>
    </row>
    <row r="50850" spans="22:26">
      <c r="V50850" s="288"/>
      <c r="W50850" s="287"/>
      <c r="Z50850" s="289"/>
    </row>
    <row r="50851" spans="22:26">
      <c r="V50851" s="288"/>
      <c r="W50851" s="287"/>
      <c r="Z50851" s="289"/>
    </row>
    <row r="50852" spans="22:26">
      <c r="V50852" s="288"/>
      <c r="W50852" s="287"/>
      <c r="Z50852" s="289"/>
    </row>
    <row r="50853" spans="22:26">
      <c r="V50853" s="288"/>
      <c r="W50853" s="287"/>
      <c r="Z50853" s="289"/>
    </row>
    <row r="50854" spans="22:26">
      <c r="V50854" s="288"/>
      <c r="W50854" s="287"/>
      <c r="Z50854" s="289"/>
    </row>
    <row r="50855" spans="22:26">
      <c r="V50855" s="288"/>
      <c r="W50855" s="287"/>
      <c r="Z50855" s="289"/>
    </row>
    <row r="50856" spans="22:26">
      <c r="V50856" s="288"/>
      <c r="W50856" s="287"/>
      <c r="Z50856" s="289"/>
    </row>
    <row r="50857" spans="22:26">
      <c r="V50857" s="288"/>
      <c r="W50857" s="287"/>
      <c r="Z50857" s="289"/>
    </row>
    <row r="50858" spans="22:26">
      <c r="V50858" s="288"/>
      <c r="W50858" s="287"/>
      <c r="Z50858" s="289"/>
    </row>
    <row r="50859" spans="22:26">
      <c r="V50859" s="288"/>
      <c r="W50859" s="287"/>
      <c r="Z50859" s="289"/>
    </row>
    <row r="50860" spans="22:26">
      <c r="V50860" s="288"/>
      <c r="W50860" s="287"/>
      <c r="Z50860" s="289"/>
    </row>
    <row r="50861" spans="22:26">
      <c r="V50861" s="288"/>
      <c r="W50861" s="287"/>
      <c r="Z50861" s="289"/>
    </row>
    <row r="50862" spans="22:26">
      <c r="V50862" s="288"/>
      <c r="W50862" s="287"/>
      <c r="Z50862" s="289"/>
    </row>
    <row r="50863" spans="22:26">
      <c r="V50863" s="288"/>
      <c r="W50863" s="287"/>
      <c r="Z50863" s="289"/>
    </row>
    <row r="50864" spans="22:26">
      <c r="V50864" s="288"/>
      <c r="W50864" s="287"/>
      <c r="Z50864" s="289"/>
    </row>
    <row r="50865" spans="22:26">
      <c r="V50865" s="288"/>
      <c r="W50865" s="287"/>
      <c r="Z50865" s="289"/>
    </row>
    <row r="50866" spans="22:26">
      <c r="V50866" s="288"/>
      <c r="W50866" s="287"/>
      <c r="Z50866" s="289"/>
    </row>
    <row r="50867" spans="22:26">
      <c r="V50867" s="288"/>
      <c r="W50867" s="287"/>
      <c r="Z50867" s="289"/>
    </row>
    <row r="50868" spans="22:26">
      <c r="V50868" s="288"/>
      <c r="W50868" s="287"/>
      <c r="Z50868" s="289"/>
    </row>
    <row r="50869" spans="22:26">
      <c r="V50869" s="288"/>
      <c r="W50869" s="287"/>
      <c r="Z50869" s="289"/>
    </row>
    <row r="50870" spans="22:26">
      <c r="V50870" s="288"/>
      <c r="W50870" s="287"/>
      <c r="Z50870" s="289"/>
    </row>
    <row r="50871" spans="22:26">
      <c r="V50871" s="288"/>
      <c r="W50871" s="287"/>
      <c r="Z50871" s="289"/>
    </row>
    <row r="50872" spans="22:26">
      <c r="V50872" s="288"/>
      <c r="W50872" s="287"/>
      <c r="Z50872" s="289"/>
    </row>
    <row r="50873" spans="22:26">
      <c r="V50873" s="288"/>
      <c r="W50873" s="287"/>
      <c r="Z50873" s="289"/>
    </row>
    <row r="50874" spans="22:26">
      <c r="V50874" s="288"/>
      <c r="W50874" s="287"/>
      <c r="Z50874" s="289"/>
    </row>
    <row r="50875" spans="22:26">
      <c r="V50875" s="288"/>
      <c r="W50875" s="287"/>
      <c r="Z50875" s="289"/>
    </row>
    <row r="50876" spans="22:26">
      <c r="V50876" s="288"/>
      <c r="W50876" s="287"/>
      <c r="Z50876" s="289"/>
    </row>
    <row r="50877" spans="22:26">
      <c r="V50877" s="288"/>
      <c r="W50877" s="287"/>
      <c r="Z50877" s="289"/>
    </row>
    <row r="50878" spans="22:26">
      <c r="V50878" s="288"/>
      <c r="W50878" s="287"/>
      <c r="Z50878" s="289"/>
    </row>
    <row r="50879" spans="22:26">
      <c r="V50879" s="288"/>
      <c r="W50879" s="287"/>
      <c r="Z50879" s="289"/>
    </row>
    <row r="50880" spans="22:26">
      <c r="V50880" s="288"/>
      <c r="W50880" s="287"/>
      <c r="Z50880" s="289"/>
    </row>
    <row r="50881" spans="22:26">
      <c r="V50881" s="288"/>
      <c r="W50881" s="287"/>
      <c r="Z50881" s="289"/>
    </row>
    <row r="50882" spans="22:26">
      <c r="V50882" s="288"/>
      <c r="W50882" s="287"/>
      <c r="Z50882" s="289"/>
    </row>
    <row r="50883" spans="22:26">
      <c r="V50883" s="288"/>
      <c r="W50883" s="287"/>
      <c r="Z50883" s="289"/>
    </row>
    <row r="50884" spans="22:26">
      <c r="V50884" s="288"/>
      <c r="W50884" s="287"/>
      <c r="Z50884" s="289"/>
    </row>
    <row r="50885" spans="22:26">
      <c r="V50885" s="288"/>
      <c r="W50885" s="287"/>
      <c r="Z50885" s="289"/>
    </row>
    <row r="50886" spans="22:26">
      <c r="V50886" s="288"/>
      <c r="W50886" s="287"/>
      <c r="Z50886" s="289"/>
    </row>
    <row r="50887" spans="22:26">
      <c r="V50887" s="288"/>
      <c r="W50887" s="287"/>
      <c r="Z50887" s="289"/>
    </row>
    <row r="50888" spans="22:26">
      <c r="V50888" s="288"/>
      <c r="W50888" s="287"/>
      <c r="Z50888" s="289"/>
    </row>
    <row r="50889" spans="22:26">
      <c r="V50889" s="288"/>
      <c r="W50889" s="287"/>
      <c r="Z50889" s="289"/>
    </row>
    <row r="50890" spans="22:26">
      <c r="V50890" s="288"/>
      <c r="W50890" s="287"/>
      <c r="Z50890" s="289"/>
    </row>
    <row r="50891" spans="22:26">
      <c r="V50891" s="288"/>
      <c r="W50891" s="287"/>
      <c r="Z50891" s="289"/>
    </row>
    <row r="50892" spans="22:26">
      <c r="V50892" s="288"/>
      <c r="W50892" s="287"/>
      <c r="Z50892" s="289"/>
    </row>
    <row r="50893" spans="22:26">
      <c r="V50893" s="288"/>
      <c r="W50893" s="287"/>
      <c r="Z50893" s="289"/>
    </row>
    <row r="50894" spans="22:26">
      <c r="V50894" s="288"/>
      <c r="W50894" s="287"/>
      <c r="Z50894" s="289"/>
    </row>
    <row r="50895" spans="22:26">
      <c r="V50895" s="288"/>
      <c r="W50895" s="287"/>
      <c r="Z50895" s="289"/>
    </row>
    <row r="50896" spans="22:26">
      <c r="V50896" s="288"/>
      <c r="W50896" s="287"/>
      <c r="Z50896" s="289"/>
    </row>
    <row r="50897" spans="22:26">
      <c r="V50897" s="288"/>
      <c r="W50897" s="287"/>
      <c r="Z50897" s="289"/>
    </row>
    <row r="50898" spans="22:26">
      <c r="V50898" s="288"/>
      <c r="W50898" s="287"/>
      <c r="Z50898" s="289"/>
    </row>
    <row r="50899" spans="22:26">
      <c r="V50899" s="288"/>
      <c r="W50899" s="287"/>
      <c r="Z50899" s="289"/>
    </row>
    <row r="50900" spans="22:26">
      <c r="V50900" s="288"/>
      <c r="W50900" s="287"/>
      <c r="Z50900" s="289"/>
    </row>
    <row r="50901" spans="22:26">
      <c r="V50901" s="288"/>
      <c r="W50901" s="287"/>
      <c r="Z50901" s="289"/>
    </row>
    <row r="50902" spans="22:26">
      <c r="V50902" s="288"/>
      <c r="W50902" s="287"/>
      <c r="Z50902" s="289"/>
    </row>
    <row r="50903" spans="22:26">
      <c r="V50903" s="288"/>
      <c r="W50903" s="287"/>
      <c r="Z50903" s="289"/>
    </row>
    <row r="50904" spans="22:26">
      <c r="V50904" s="288"/>
      <c r="W50904" s="287"/>
      <c r="Z50904" s="289"/>
    </row>
    <row r="50905" spans="22:26">
      <c r="V50905" s="288"/>
      <c r="W50905" s="287"/>
      <c r="Z50905" s="289"/>
    </row>
    <row r="50906" spans="22:26">
      <c r="V50906" s="288"/>
      <c r="W50906" s="287"/>
      <c r="Z50906" s="289"/>
    </row>
    <row r="50907" spans="22:26">
      <c r="V50907" s="288"/>
      <c r="W50907" s="287"/>
      <c r="Z50907" s="289"/>
    </row>
    <row r="50908" spans="22:26">
      <c r="V50908" s="288"/>
      <c r="W50908" s="287"/>
      <c r="Z50908" s="289"/>
    </row>
    <row r="50909" spans="22:26">
      <c r="V50909" s="288"/>
      <c r="W50909" s="287"/>
      <c r="Z50909" s="289"/>
    </row>
    <row r="50910" spans="22:26">
      <c r="V50910" s="288"/>
      <c r="W50910" s="287"/>
      <c r="Z50910" s="289"/>
    </row>
    <row r="50911" spans="22:26">
      <c r="V50911" s="288"/>
      <c r="W50911" s="287"/>
      <c r="Z50911" s="289"/>
    </row>
    <row r="50912" spans="22:26">
      <c r="V50912" s="288"/>
      <c r="W50912" s="287"/>
      <c r="Z50912" s="289"/>
    </row>
    <row r="50913" spans="22:26">
      <c r="V50913" s="288"/>
      <c r="W50913" s="287"/>
      <c r="Z50913" s="289"/>
    </row>
    <row r="50914" spans="22:26">
      <c r="V50914" s="288"/>
      <c r="W50914" s="287"/>
      <c r="Z50914" s="289"/>
    </row>
    <row r="50915" spans="22:26">
      <c r="V50915" s="288"/>
      <c r="W50915" s="287"/>
      <c r="Z50915" s="289"/>
    </row>
    <row r="50916" spans="22:26">
      <c r="V50916" s="288"/>
      <c r="W50916" s="287"/>
      <c r="Z50916" s="289"/>
    </row>
    <row r="50917" spans="22:26">
      <c r="V50917" s="288"/>
      <c r="W50917" s="287"/>
      <c r="Z50917" s="289"/>
    </row>
    <row r="50918" spans="22:26">
      <c r="V50918" s="288"/>
      <c r="W50918" s="287"/>
      <c r="Z50918" s="289"/>
    </row>
    <row r="50919" spans="22:26">
      <c r="V50919" s="288"/>
      <c r="W50919" s="287"/>
      <c r="Z50919" s="289"/>
    </row>
    <row r="50920" spans="22:26">
      <c r="V50920" s="288"/>
      <c r="W50920" s="287"/>
      <c r="Z50920" s="289"/>
    </row>
    <row r="50921" spans="22:26">
      <c r="V50921" s="288"/>
      <c r="W50921" s="287"/>
      <c r="Z50921" s="289"/>
    </row>
    <row r="50922" spans="22:26">
      <c r="V50922" s="288"/>
      <c r="W50922" s="287"/>
      <c r="Z50922" s="289"/>
    </row>
    <row r="50923" spans="22:26">
      <c r="V50923" s="288"/>
      <c r="W50923" s="287"/>
      <c r="Z50923" s="289"/>
    </row>
    <row r="50924" spans="22:26">
      <c r="V50924" s="288"/>
      <c r="W50924" s="287"/>
      <c r="Z50924" s="289"/>
    </row>
    <row r="50925" spans="22:26">
      <c r="V50925" s="288"/>
      <c r="W50925" s="287"/>
      <c r="Z50925" s="289"/>
    </row>
    <row r="50926" spans="22:26">
      <c r="V50926" s="288"/>
      <c r="W50926" s="287"/>
      <c r="Z50926" s="289"/>
    </row>
    <row r="50927" spans="22:26">
      <c r="V50927" s="288"/>
      <c r="W50927" s="287"/>
      <c r="Z50927" s="289"/>
    </row>
    <row r="50928" spans="22:26">
      <c r="V50928" s="288"/>
      <c r="W50928" s="287"/>
      <c r="Z50928" s="289"/>
    </row>
    <row r="50929" spans="22:26">
      <c r="V50929" s="288"/>
      <c r="W50929" s="287"/>
      <c r="Z50929" s="289"/>
    </row>
    <row r="50930" spans="22:26">
      <c r="V50930" s="288"/>
      <c r="W50930" s="287"/>
      <c r="Z50930" s="289"/>
    </row>
    <row r="50931" spans="22:26">
      <c r="V50931" s="288"/>
      <c r="W50931" s="287"/>
      <c r="Z50931" s="289"/>
    </row>
    <row r="50932" spans="22:26">
      <c r="V50932" s="288"/>
      <c r="W50932" s="287"/>
      <c r="Z50932" s="289"/>
    </row>
    <row r="50933" spans="22:26">
      <c r="V50933" s="288"/>
      <c r="W50933" s="287"/>
      <c r="Z50933" s="289"/>
    </row>
    <row r="50934" spans="22:26">
      <c r="V50934" s="288"/>
      <c r="W50934" s="287"/>
      <c r="Z50934" s="289"/>
    </row>
    <row r="50935" spans="22:26">
      <c r="V50935" s="288"/>
      <c r="W50935" s="287"/>
      <c r="Z50935" s="289"/>
    </row>
    <row r="50936" spans="22:26">
      <c r="V50936" s="288"/>
      <c r="W50936" s="287"/>
      <c r="Z50936" s="289"/>
    </row>
    <row r="50937" spans="22:26">
      <c r="V50937" s="288"/>
      <c r="W50937" s="287"/>
      <c r="Z50937" s="289"/>
    </row>
    <row r="50938" spans="22:26">
      <c r="V50938" s="288"/>
      <c r="W50938" s="287"/>
      <c r="Z50938" s="289"/>
    </row>
    <row r="50939" spans="22:26">
      <c r="V50939" s="288"/>
      <c r="W50939" s="287"/>
      <c r="Z50939" s="289"/>
    </row>
    <row r="50940" spans="22:26">
      <c r="V50940" s="288"/>
      <c r="W50940" s="287"/>
      <c r="Z50940" s="289"/>
    </row>
    <row r="50941" spans="22:26">
      <c r="V50941" s="288"/>
      <c r="W50941" s="287"/>
      <c r="Z50941" s="289"/>
    </row>
    <row r="50942" spans="22:26">
      <c r="V50942" s="288"/>
      <c r="W50942" s="287"/>
      <c r="Z50942" s="289"/>
    </row>
    <row r="50943" spans="22:26">
      <c r="V50943" s="288"/>
      <c r="W50943" s="287"/>
      <c r="Z50943" s="289"/>
    </row>
    <row r="50944" spans="22:26">
      <c r="V50944" s="288"/>
      <c r="W50944" s="287"/>
      <c r="Z50944" s="289"/>
    </row>
    <row r="50945" spans="22:26">
      <c r="V50945" s="288"/>
      <c r="W50945" s="287"/>
      <c r="Z50945" s="289"/>
    </row>
    <row r="50946" spans="22:26">
      <c r="V50946" s="288"/>
      <c r="W50946" s="287"/>
      <c r="Z50946" s="289"/>
    </row>
    <row r="50947" spans="22:26">
      <c r="V50947" s="288"/>
      <c r="W50947" s="287"/>
      <c r="Z50947" s="289"/>
    </row>
    <row r="50948" spans="22:26">
      <c r="V50948" s="288"/>
      <c r="W50948" s="287"/>
      <c r="Z50948" s="289"/>
    </row>
    <row r="50949" spans="22:26">
      <c r="V50949" s="288"/>
      <c r="W50949" s="287"/>
      <c r="Z50949" s="289"/>
    </row>
    <row r="50950" spans="22:26">
      <c r="V50950" s="288"/>
      <c r="W50950" s="287"/>
      <c r="Z50950" s="289"/>
    </row>
    <row r="50951" spans="22:26">
      <c r="V50951" s="288"/>
      <c r="W50951" s="287"/>
      <c r="Z50951" s="289"/>
    </row>
    <row r="50952" spans="22:26">
      <c r="V50952" s="288"/>
      <c r="W50952" s="287"/>
      <c r="Z50952" s="289"/>
    </row>
    <row r="50953" spans="22:26">
      <c r="V50953" s="288"/>
      <c r="W50953" s="287"/>
      <c r="Z50953" s="289"/>
    </row>
    <row r="50954" spans="22:26">
      <c r="V50954" s="288"/>
      <c r="W50954" s="287"/>
      <c r="Z50954" s="289"/>
    </row>
    <row r="50955" spans="22:26">
      <c r="V50955" s="288"/>
      <c r="W50955" s="287"/>
      <c r="Z50955" s="289"/>
    </row>
    <row r="50956" spans="22:26">
      <c r="V50956" s="288"/>
      <c r="W50956" s="287"/>
      <c r="Z50956" s="289"/>
    </row>
    <row r="50957" spans="22:26">
      <c r="V50957" s="288"/>
      <c r="W50957" s="287"/>
      <c r="Z50957" s="289"/>
    </row>
    <row r="50958" spans="22:26">
      <c r="V50958" s="288"/>
      <c r="W50958" s="287"/>
      <c r="Z50958" s="289"/>
    </row>
    <row r="50959" spans="22:26">
      <c r="V50959" s="288"/>
      <c r="W50959" s="287"/>
      <c r="Z50959" s="289"/>
    </row>
    <row r="50960" spans="22:26">
      <c r="V50960" s="288"/>
      <c r="W50960" s="287"/>
      <c r="Z50960" s="289"/>
    </row>
    <row r="50961" spans="22:26">
      <c r="V50961" s="288"/>
      <c r="W50961" s="287"/>
      <c r="Z50961" s="289"/>
    </row>
    <row r="50962" spans="22:26">
      <c r="V50962" s="288"/>
      <c r="W50962" s="287"/>
      <c r="Z50962" s="289"/>
    </row>
    <row r="50963" spans="22:26">
      <c r="V50963" s="288"/>
      <c r="W50963" s="287"/>
      <c r="Z50963" s="289"/>
    </row>
    <row r="50964" spans="22:26">
      <c r="V50964" s="288"/>
      <c r="W50964" s="287"/>
      <c r="Z50964" s="289"/>
    </row>
    <row r="50965" spans="22:26">
      <c r="V50965" s="288"/>
      <c r="W50965" s="287"/>
      <c r="Z50965" s="289"/>
    </row>
    <row r="50966" spans="22:26">
      <c r="V50966" s="288"/>
      <c r="W50966" s="287"/>
      <c r="Z50966" s="289"/>
    </row>
    <row r="50967" spans="22:26">
      <c r="V50967" s="288"/>
      <c r="W50967" s="287"/>
      <c r="Z50967" s="289"/>
    </row>
    <row r="50968" spans="22:26">
      <c r="V50968" s="288"/>
      <c r="W50968" s="287"/>
      <c r="Z50968" s="289"/>
    </row>
    <row r="50969" spans="22:26">
      <c r="V50969" s="288"/>
      <c r="W50969" s="287"/>
      <c r="Z50969" s="289"/>
    </row>
    <row r="50970" spans="22:26">
      <c r="V50970" s="288"/>
      <c r="W50970" s="287"/>
      <c r="Z50970" s="289"/>
    </row>
    <row r="50971" spans="22:26">
      <c r="V50971" s="288"/>
      <c r="W50971" s="287"/>
      <c r="Z50971" s="289"/>
    </row>
    <row r="50972" spans="22:26">
      <c r="V50972" s="288"/>
      <c r="W50972" s="287"/>
      <c r="Z50972" s="289"/>
    </row>
    <row r="50973" spans="22:26">
      <c r="V50973" s="288"/>
      <c r="W50973" s="287"/>
      <c r="Z50973" s="289"/>
    </row>
    <row r="50974" spans="22:26">
      <c r="V50974" s="288"/>
      <c r="W50974" s="287"/>
      <c r="Z50974" s="289"/>
    </row>
    <row r="50975" spans="22:26">
      <c r="V50975" s="288"/>
      <c r="W50975" s="287"/>
      <c r="Z50975" s="289"/>
    </row>
    <row r="50976" spans="22:26">
      <c r="V50976" s="288"/>
      <c r="W50976" s="287"/>
      <c r="Z50976" s="289"/>
    </row>
    <row r="50977" spans="22:26">
      <c r="V50977" s="288"/>
      <c r="W50977" s="287"/>
      <c r="Z50977" s="289"/>
    </row>
    <row r="50978" spans="22:26">
      <c r="V50978" s="288"/>
      <c r="W50978" s="287"/>
      <c r="Z50978" s="289"/>
    </row>
    <row r="50979" spans="22:26">
      <c r="V50979" s="288"/>
      <c r="W50979" s="287"/>
      <c r="Z50979" s="289"/>
    </row>
    <row r="50980" spans="22:26">
      <c r="V50980" s="288"/>
      <c r="W50980" s="287"/>
      <c r="Z50980" s="289"/>
    </row>
    <row r="50981" spans="22:26">
      <c r="V50981" s="288"/>
      <c r="W50981" s="287"/>
      <c r="Z50981" s="289"/>
    </row>
    <row r="50982" spans="22:26">
      <c r="V50982" s="288"/>
      <c r="W50982" s="287"/>
      <c r="Z50982" s="289"/>
    </row>
    <row r="50983" spans="22:26">
      <c r="V50983" s="288"/>
      <c r="W50983" s="287"/>
      <c r="Z50983" s="289"/>
    </row>
    <row r="50984" spans="22:26">
      <c r="V50984" s="288"/>
      <c r="W50984" s="287"/>
      <c r="Z50984" s="289"/>
    </row>
    <row r="50985" spans="22:26">
      <c r="V50985" s="288"/>
      <c r="W50985" s="287"/>
      <c r="Z50985" s="289"/>
    </row>
    <row r="50986" spans="22:26">
      <c r="V50986" s="288"/>
      <c r="W50986" s="287"/>
      <c r="Z50986" s="289"/>
    </row>
    <row r="50987" spans="22:26">
      <c r="V50987" s="288"/>
      <c r="W50987" s="287"/>
      <c r="Z50987" s="289"/>
    </row>
    <row r="50988" spans="22:26">
      <c r="V50988" s="288"/>
      <c r="W50988" s="287"/>
      <c r="Z50988" s="289"/>
    </row>
    <row r="50989" spans="22:26">
      <c r="V50989" s="288"/>
      <c r="W50989" s="287"/>
      <c r="Z50989" s="289"/>
    </row>
    <row r="50990" spans="22:26">
      <c r="V50990" s="288"/>
      <c r="W50990" s="287"/>
      <c r="Z50990" s="289"/>
    </row>
    <row r="50991" spans="22:26">
      <c r="V50991" s="288"/>
      <c r="W50991" s="287"/>
      <c r="Z50991" s="289"/>
    </row>
    <row r="50992" spans="22:26">
      <c r="V50992" s="288"/>
      <c r="W50992" s="287"/>
      <c r="Z50992" s="289"/>
    </row>
    <row r="50993" spans="22:26">
      <c r="V50993" s="288"/>
      <c r="W50993" s="287"/>
      <c r="Z50993" s="289"/>
    </row>
    <row r="50994" spans="22:26">
      <c r="V50994" s="288"/>
      <c r="W50994" s="287"/>
      <c r="Z50994" s="289"/>
    </row>
    <row r="50995" spans="22:26">
      <c r="V50995" s="288"/>
      <c r="W50995" s="287"/>
      <c r="Z50995" s="289"/>
    </row>
    <row r="50996" spans="22:26">
      <c r="V50996" s="288"/>
      <c r="W50996" s="287"/>
      <c r="Z50996" s="289"/>
    </row>
    <row r="50997" spans="22:26">
      <c r="V50997" s="288"/>
      <c r="W50997" s="287"/>
      <c r="Z50997" s="289"/>
    </row>
    <row r="50998" spans="22:26">
      <c r="V50998" s="288"/>
      <c r="W50998" s="287"/>
      <c r="Z50998" s="289"/>
    </row>
    <row r="50999" spans="22:26">
      <c r="V50999" s="288"/>
      <c r="W50999" s="287"/>
      <c r="Z50999" s="289"/>
    </row>
    <row r="51000" spans="22:26">
      <c r="V51000" s="288"/>
      <c r="W51000" s="287"/>
      <c r="Z51000" s="289"/>
    </row>
    <row r="51001" spans="22:26">
      <c r="V51001" s="288"/>
      <c r="W51001" s="287"/>
      <c r="Z51001" s="289"/>
    </row>
    <row r="51002" spans="22:26">
      <c r="V51002" s="288"/>
      <c r="W51002" s="287"/>
      <c r="Z51002" s="289"/>
    </row>
    <row r="51003" spans="22:26">
      <c r="V51003" s="288"/>
      <c r="W51003" s="287"/>
      <c r="Z51003" s="289"/>
    </row>
    <row r="51004" spans="22:26">
      <c r="V51004" s="288"/>
      <c r="W51004" s="287"/>
      <c r="Z51004" s="289"/>
    </row>
    <row r="51005" spans="22:26">
      <c r="V51005" s="288"/>
      <c r="W51005" s="287"/>
      <c r="Z51005" s="289"/>
    </row>
    <row r="51006" spans="22:26">
      <c r="V51006" s="288"/>
      <c r="W51006" s="287"/>
      <c r="Z51006" s="289"/>
    </row>
    <row r="51007" spans="22:26">
      <c r="V51007" s="288"/>
      <c r="W51007" s="287"/>
      <c r="Z51007" s="289"/>
    </row>
    <row r="51008" spans="22:26">
      <c r="V51008" s="288"/>
      <c r="W51008" s="287"/>
      <c r="Z51008" s="289"/>
    </row>
    <row r="51009" spans="22:26">
      <c r="V51009" s="288"/>
      <c r="W51009" s="287"/>
      <c r="Z51009" s="289"/>
    </row>
    <row r="51010" spans="22:26">
      <c r="V51010" s="288"/>
      <c r="W51010" s="287"/>
      <c r="Z51010" s="289"/>
    </row>
    <row r="51011" spans="22:26">
      <c r="V51011" s="288"/>
      <c r="W51011" s="287"/>
      <c r="Z51011" s="289"/>
    </row>
    <row r="51012" spans="22:26">
      <c r="V51012" s="288"/>
      <c r="W51012" s="287"/>
      <c r="Z51012" s="289"/>
    </row>
    <row r="51013" spans="22:26">
      <c r="V51013" s="288"/>
      <c r="W51013" s="287"/>
      <c r="Z51013" s="289"/>
    </row>
    <row r="51014" spans="22:26">
      <c r="V51014" s="288"/>
      <c r="W51014" s="287"/>
      <c r="Z51014" s="289"/>
    </row>
    <row r="51015" spans="22:26">
      <c r="V51015" s="288"/>
      <c r="W51015" s="287"/>
      <c r="Z51015" s="289"/>
    </row>
    <row r="51016" spans="22:26">
      <c r="V51016" s="288"/>
      <c r="W51016" s="287"/>
      <c r="Z51016" s="289"/>
    </row>
    <row r="51017" spans="22:26">
      <c r="V51017" s="288"/>
      <c r="W51017" s="287"/>
      <c r="Z51017" s="289"/>
    </row>
    <row r="51018" spans="22:26">
      <c r="V51018" s="288"/>
      <c r="W51018" s="287"/>
      <c r="Z51018" s="289"/>
    </row>
    <row r="51019" spans="22:26">
      <c r="V51019" s="288"/>
      <c r="W51019" s="287"/>
      <c r="Z51019" s="289"/>
    </row>
    <row r="51020" spans="22:26">
      <c r="V51020" s="288"/>
      <c r="W51020" s="287"/>
      <c r="Z51020" s="289"/>
    </row>
    <row r="51021" spans="22:26">
      <c r="V51021" s="288"/>
      <c r="W51021" s="287"/>
      <c r="Z51021" s="289"/>
    </row>
    <row r="51022" spans="22:26">
      <c r="V51022" s="288"/>
      <c r="W51022" s="287"/>
      <c r="Z51022" s="289"/>
    </row>
    <row r="51023" spans="22:26">
      <c r="V51023" s="288"/>
      <c r="W51023" s="287"/>
      <c r="Z51023" s="289"/>
    </row>
    <row r="51024" spans="22:26">
      <c r="V51024" s="288"/>
      <c r="W51024" s="287"/>
      <c r="Z51024" s="289"/>
    </row>
    <row r="51025" spans="22:26">
      <c r="V51025" s="288"/>
      <c r="W51025" s="287"/>
      <c r="Z51025" s="289"/>
    </row>
    <row r="51026" spans="22:26">
      <c r="V51026" s="288"/>
      <c r="W51026" s="287"/>
      <c r="Z51026" s="289"/>
    </row>
    <row r="51027" spans="22:26">
      <c r="V51027" s="288"/>
      <c r="W51027" s="287"/>
      <c r="Z51027" s="289"/>
    </row>
    <row r="51028" spans="22:26">
      <c r="V51028" s="288"/>
      <c r="W51028" s="287"/>
      <c r="Z51028" s="289"/>
    </row>
    <row r="51029" spans="22:26">
      <c r="V51029" s="288"/>
      <c r="W51029" s="287"/>
      <c r="Z51029" s="289"/>
    </row>
    <row r="51030" spans="22:26">
      <c r="V51030" s="288"/>
      <c r="W51030" s="287"/>
      <c r="Z51030" s="289"/>
    </row>
    <row r="51031" spans="22:26">
      <c r="V51031" s="288"/>
      <c r="W51031" s="287"/>
      <c r="Z51031" s="289"/>
    </row>
    <row r="51032" spans="22:26">
      <c r="V51032" s="288"/>
      <c r="W51032" s="287"/>
      <c r="Z51032" s="289"/>
    </row>
    <row r="51033" spans="22:26">
      <c r="V51033" s="288"/>
      <c r="W51033" s="287"/>
      <c r="Z51033" s="289"/>
    </row>
    <row r="51034" spans="22:26">
      <c r="V51034" s="288"/>
      <c r="W51034" s="287"/>
      <c r="Z51034" s="289"/>
    </row>
    <row r="51035" spans="22:26">
      <c r="V51035" s="288"/>
      <c r="W51035" s="287"/>
      <c r="Z51035" s="289"/>
    </row>
    <row r="51036" spans="22:26">
      <c r="V51036" s="288"/>
      <c r="W51036" s="287"/>
      <c r="Z51036" s="289"/>
    </row>
    <row r="51037" spans="22:26">
      <c r="V51037" s="288"/>
      <c r="W51037" s="287"/>
      <c r="Z51037" s="289"/>
    </row>
    <row r="51038" spans="22:26">
      <c r="V51038" s="288"/>
      <c r="W51038" s="287"/>
      <c r="Z51038" s="289"/>
    </row>
    <row r="51039" spans="22:26">
      <c r="V51039" s="288"/>
      <c r="W51039" s="287"/>
      <c r="Z51039" s="289"/>
    </row>
    <row r="51040" spans="22:26">
      <c r="V51040" s="288"/>
      <c r="W51040" s="287"/>
      <c r="Z51040" s="289"/>
    </row>
    <row r="51041" spans="22:26">
      <c r="V51041" s="288"/>
      <c r="W51041" s="287"/>
      <c r="Z51041" s="289"/>
    </row>
    <row r="51042" spans="22:26">
      <c r="V51042" s="288"/>
      <c r="W51042" s="287"/>
      <c r="Z51042" s="289"/>
    </row>
    <row r="51043" spans="22:26">
      <c r="V51043" s="288"/>
      <c r="W51043" s="287"/>
      <c r="Z51043" s="289"/>
    </row>
    <row r="51044" spans="22:26">
      <c r="V51044" s="288"/>
      <c r="W51044" s="287"/>
      <c r="Z51044" s="289"/>
    </row>
    <row r="51045" spans="22:26">
      <c r="V51045" s="288"/>
      <c r="W51045" s="287"/>
      <c r="Z51045" s="289"/>
    </row>
    <row r="51046" spans="22:26">
      <c r="V51046" s="288"/>
      <c r="W51046" s="287"/>
      <c r="Z51046" s="289"/>
    </row>
    <row r="51047" spans="22:26">
      <c r="V51047" s="288"/>
      <c r="W51047" s="287"/>
      <c r="Z51047" s="289"/>
    </row>
    <row r="51048" spans="22:26">
      <c r="V51048" s="288"/>
      <c r="W51048" s="287"/>
      <c r="Z51048" s="289"/>
    </row>
    <row r="51049" spans="22:26">
      <c r="V51049" s="288"/>
      <c r="W51049" s="287"/>
      <c r="Z51049" s="289"/>
    </row>
    <row r="51050" spans="22:26">
      <c r="V51050" s="288"/>
      <c r="W51050" s="287"/>
      <c r="Z51050" s="289"/>
    </row>
    <row r="51051" spans="22:26">
      <c r="V51051" s="288"/>
      <c r="W51051" s="287"/>
      <c r="Z51051" s="289"/>
    </row>
    <row r="51052" spans="22:26">
      <c r="V51052" s="288"/>
      <c r="W51052" s="287"/>
      <c r="Z51052" s="289"/>
    </row>
    <row r="51053" spans="22:26">
      <c r="V51053" s="288"/>
      <c r="W51053" s="287"/>
      <c r="Z51053" s="289"/>
    </row>
    <row r="51054" spans="22:26">
      <c r="V51054" s="288"/>
      <c r="W51054" s="287"/>
      <c r="Z51054" s="289"/>
    </row>
    <row r="51055" spans="22:26">
      <c r="V51055" s="288"/>
      <c r="W51055" s="287"/>
      <c r="Z51055" s="289"/>
    </row>
    <row r="51056" spans="22:26">
      <c r="V51056" s="288"/>
      <c r="W51056" s="287"/>
      <c r="Z51056" s="289"/>
    </row>
    <row r="51057" spans="22:26">
      <c r="V51057" s="288"/>
      <c r="W51057" s="287"/>
      <c r="Z51057" s="289"/>
    </row>
    <row r="51058" spans="22:26">
      <c r="V51058" s="288"/>
      <c r="W51058" s="287"/>
      <c r="Z51058" s="289"/>
    </row>
    <row r="51059" spans="22:26">
      <c r="V51059" s="288"/>
      <c r="W51059" s="287"/>
      <c r="Z51059" s="289"/>
    </row>
    <row r="51060" spans="22:26">
      <c r="V51060" s="288"/>
      <c r="W51060" s="287"/>
      <c r="Z51060" s="289"/>
    </row>
    <row r="51061" spans="22:26">
      <c r="V51061" s="288"/>
      <c r="W51061" s="287"/>
      <c r="Z51061" s="289"/>
    </row>
    <row r="51062" spans="22:26">
      <c r="V51062" s="288"/>
      <c r="W51062" s="287"/>
      <c r="Z51062" s="289"/>
    </row>
    <row r="51063" spans="22:26">
      <c r="V51063" s="288"/>
      <c r="W51063" s="287"/>
      <c r="Z51063" s="289"/>
    </row>
    <row r="51064" spans="22:26">
      <c r="V51064" s="288"/>
      <c r="W51064" s="287"/>
      <c r="Z51064" s="289"/>
    </row>
    <row r="51065" spans="22:26">
      <c r="V51065" s="288"/>
      <c r="W51065" s="287"/>
      <c r="Z51065" s="289"/>
    </row>
    <row r="51066" spans="22:26">
      <c r="V51066" s="288"/>
      <c r="W51066" s="287"/>
      <c r="Z51066" s="289"/>
    </row>
    <row r="51067" spans="22:26">
      <c r="V51067" s="288"/>
      <c r="W51067" s="287"/>
      <c r="Z51067" s="289"/>
    </row>
    <row r="51068" spans="22:26">
      <c r="V51068" s="288"/>
      <c r="W51068" s="287"/>
      <c r="Z51068" s="289"/>
    </row>
    <row r="51069" spans="22:26">
      <c r="V51069" s="288"/>
      <c r="W51069" s="287"/>
      <c r="Z51069" s="289"/>
    </row>
    <row r="51070" spans="22:26">
      <c r="V51070" s="288"/>
      <c r="W51070" s="287"/>
      <c r="Z51070" s="289"/>
    </row>
    <row r="51071" spans="22:26">
      <c r="V51071" s="288"/>
      <c r="W51071" s="287"/>
      <c r="Z51071" s="289"/>
    </row>
    <row r="51072" spans="22:26">
      <c r="V51072" s="288"/>
      <c r="W51072" s="287"/>
      <c r="Z51072" s="289"/>
    </row>
    <row r="51073" spans="22:26">
      <c r="V51073" s="288"/>
      <c r="W51073" s="287"/>
      <c r="Z51073" s="289"/>
    </row>
    <row r="51074" spans="22:26">
      <c r="V51074" s="288"/>
      <c r="W51074" s="287"/>
      <c r="Z51074" s="289"/>
    </row>
    <row r="51075" spans="22:26">
      <c r="V51075" s="288"/>
      <c r="W51075" s="287"/>
      <c r="Z51075" s="289"/>
    </row>
    <row r="51076" spans="22:26">
      <c r="V51076" s="288"/>
      <c r="W51076" s="287"/>
      <c r="Z51076" s="289"/>
    </row>
    <row r="51077" spans="22:26">
      <c r="V51077" s="288"/>
      <c r="W51077" s="287"/>
      <c r="Z51077" s="289"/>
    </row>
    <row r="51078" spans="22:26">
      <c r="V51078" s="288"/>
      <c r="W51078" s="287"/>
      <c r="Z51078" s="289"/>
    </row>
    <row r="51079" spans="22:26">
      <c r="V51079" s="288"/>
      <c r="W51079" s="287"/>
      <c r="Z51079" s="289"/>
    </row>
    <row r="51080" spans="22:26">
      <c r="V51080" s="288"/>
      <c r="W51080" s="287"/>
      <c r="Z51080" s="289"/>
    </row>
    <row r="51081" spans="22:26">
      <c r="V51081" s="288"/>
      <c r="W51081" s="287"/>
      <c r="Z51081" s="289"/>
    </row>
    <row r="51082" spans="22:26">
      <c r="V51082" s="288"/>
      <c r="W51082" s="287"/>
      <c r="Z51082" s="289"/>
    </row>
    <row r="51083" spans="22:26">
      <c r="V51083" s="288"/>
      <c r="W51083" s="287"/>
      <c r="Z51083" s="289"/>
    </row>
    <row r="51084" spans="22:26">
      <c r="V51084" s="288"/>
      <c r="W51084" s="287"/>
      <c r="Z51084" s="289"/>
    </row>
    <row r="51085" spans="22:26">
      <c r="V51085" s="288"/>
      <c r="W51085" s="287"/>
      <c r="Z51085" s="289"/>
    </row>
    <row r="51086" spans="22:26">
      <c r="V51086" s="288"/>
      <c r="W51086" s="287"/>
      <c r="Z51086" s="289"/>
    </row>
    <row r="51087" spans="22:26">
      <c r="V51087" s="288"/>
      <c r="W51087" s="287"/>
      <c r="Z51087" s="289"/>
    </row>
    <row r="51088" spans="22:26">
      <c r="V51088" s="288"/>
      <c r="W51088" s="287"/>
      <c r="Z51088" s="289"/>
    </row>
    <row r="51089" spans="22:26">
      <c r="V51089" s="288"/>
      <c r="W51089" s="287"/>
      <c r="Z51089" s="289"/>
    </row>
    <row r="51090" spans="22:26">
      <c r="V51090" s="288"/>
      <c r="W51090" s="287"/>
      <c r="Z51090" s="289"/>
    </row>
    <row r="51091" spans="22:26">
      <c r="V51091" s="288"/>
      <c r="W51091" s="287"/>
      <c r="Z51091" s="289"/>
    </row>
    <row r="51092" spans="22:26">
      <c r="V51092" s="288"/>
      <c r="W51092" s="287"/>
      <c r="Z51092" s="289"/>
    </row>
    <row r="51093" spans="22:26">
      <c r="V51093" s="288"/>
      <c r="W51093" s="287"/>
      <c r="Z51093" s="289"/>
    </row>
    <row r="51094" spans="22:26">
      <c r="V51094" s="288"/>
      <c r="W51094" s="287"/>
      <c r="Z51094" s="289"/>
    </row>
    <row r="51095" spans="22:26">
      <c r="V51095" s="288"/>
      <c r="W51095" s="287"/>
      <c r="Z51095" s="289"/>
    </row>
    <row r="51096" spans="22:26">
      <c r="V51096" s="288"/>
      <c r="W51096" s="287"/>
      <c r="Z51096" s="289"/>
    </row>
    <row r="51097" spans="22:26">
      <c r="V51097" s="288"/>
      <c r="W51097" s="287"/>
      <c r="Z51097" s="289"/>
    </row>
    <row r="51098" spans="22:26">
      <c r="V51098" s="288"/>
      <c r="W51098" s="287"/>
      <c r="Z51098" s="289"/>
    </row>
    <row r="51099" spans="22:26">
      <c r="V51099" s="288"/>
      <c r="W51099" s="287"/>
      <c r="Z51099" s="289"/>
    </row>
    <row r="51100" spans="22:26">
      <c r="V51100" s="288"/>
      <c r="W51100" s="287"/>
      <c r="Z51100" s="289"/>
    </row>
    <row r="51101" spans="22:26">
      <c r="V51101" s="288"/>
      <c r="W51101" s="287"/>
      <c r="Z51101" s="289"/>
    </row>
    <row r="51102" spans="22:26">
      <c r="V51102" s="288"/>
      <c r="W51102" s="287"/>
      <c r="Z51102" s="289"/>
    </row>
    <row r="51103" spans="22:26">
      <c r="V51103" s="288"/>
      <c r="W51103" s="287"/>
      <c r="Z51103" s="289"/>
    </row>
    <row r="51104" spans="22:26">
      <c r="V51104" s="288"/>
      <c r="W51104" s="287"/>
      <c r="Z51104" s="289"/>
    </row>
    <row r="51105" spans="22:26">
      <c r="V51105" s="288"/>
      <c r="W51105" s="287"/>
      <c r="Z51105" s="289"/>
    </row>
    <row r="51106" spans="22:26">
      <c r="V51106" s="288"/>
      <c r="W51106" s="287"/>
      <c r="Z51106" s="289"/>
    </row>
    <row r="51107" spans="22:26">
      <c r="V51107" s="288"/>
      <c r="W51107" s="287"/>
      <c r="Z51107" s="289"/>
    </row>
    <row r="51108" spans="22:26">
      <c r="V51108" s="288"/>
      <c r="W51108" s="287"/>
      <c r="Z51108" s="289"/>
    </row>
    <row r="51109" spans="22:26">
      <c r="V51109" s="288"/>
      <c r="W51109" s="287"/>
      <c r="Z51109" s="289"/>
    </row>
    <row r="51110" spans="22:26">
      <c r="V51110" s="288"/>
      <c r="W51110" s="287"/>
      <c r="Z51110" s="289"/>
    </row>
    <row r="51111" spans="22:26">
      <c r="V51111" s="288"/>
      <c r="W51111" s="287"/>
      <c r="Z51111" s="289"/>
    </row>
    <row r="51112" spans="22:26">
      <c r="V51112" s="288"/>
      <c r="W51112" s="287"/>
      <c r="Z51112" s="289"/>
    </row>
    <row r="51113" spans="22:26">
      <c r="V51113" s="288"/>
      <c r="W51113" s="287"/>
      <c r="Z51113" s="289"/>
    </row>
    <row r="51114" spans="22:26">
      <c r="V51114" s="288"/>
      <c r="W51114" s="287"/>
      <c r="Z51114" s="289"/>
    </row>
    <row r="51115" spans="22:26">
      <c r="V51115" s="288"/>
      <c r="W51115" s="287"/>
      <c r="Z51115" s="289"/>
    </row>
    <row r="51116" spans="22:26">
      <c r="V51116" s="288"/>
      <c r="W51116" s="287"/>
      <c r="Z51116" s="289"/>
    </row>
    <row r="51117" spans="22:26">
      <c r="V51117" s="288"/>
      <c r="W51117" s="287"/>
      <c r="Z51117" s="289"/>
    </row>
    <row r="51118" spans="22:26">
      <c r="V51118" s="288"/>
      <c r="W51118" s="287"/>
      <c r="Z51118" s="289"/>
    </row>
    <row r="51119" spans="22:26">
      <c r="V51119" s="288"/>
      <c r="W51119" s="287"/>
      <c r="Z51119" s="289"/>
    </row>
    <row r="51120" spans="22:26">
      <c r="V51120" s="288"/>
      <c r="W51120" s="287"/>
      <c r="Z51120" s="289"/>
    </row>
    <row r="51121" spans="22:26">
      <c r="V51121" s="288"/>
      <c r="W51121" s="287"/>
      <c r="Z51121" s="289"/>
    </row>
    <row r="51122" spans="22:26">
      <c r="V51122" s="288"/>
      <c r="W51122" s="287"/>
      <c r="Z51122" s="289"/>
    </row>
    <row r="51123" spans="22:26">
      <c r="V51123" s="288"/>
      <c r="W51123" s="287"/>
      <c r="Z51123" s="289"/>
    </row>
    <row r="51124" spans="22:26">
      <c r="V51124" s="288"/>
      <c r="W51124" s="287"/>
      <c r="Z51124" s="289"/>
    </row>
    <row r="51125" spans="22:26">
      <c r="V51125" s="288"/>
      <c r="W51125" s="287"/>
      <c r="Z51125" s="289"/>
    </row>
    <row r="51126" spans="22:26">
      <c r="V51126" s="288"/>
      <c r="W51126" s="287"/>
      <c r="Z51126" s="289"/>
    </row>
    <row r="51127" spans="22:26">
      <c r="V51127" s="288"/>
      <c r="W51127" s="287"/>
      <c r="Z51127" s="289"/>
    </row>
    <row r="51128" spans="22:26">
      <c r="V51128" s="288"/>
      <c r="W51128" s="287"/>
      <c r="Z51128" s="289"/>
    </row>
    <row r="51129" spans="22:26">
      <c r="V51129" s="288"/>
      <c r="W51129" s="287"/>
      <c r="Z51129" s="289"/>
    </row>
    <row r="51130" spans="22:26">
      <c r="V51130" s="288"/>
      <c r="W51130" s="287"/>
      <c r="Z51130" s="289"/>
    </row>
    <row r="51131" spans="22:26">
      <c r="V51131" s="288"/>
      <c r="W51131" s="287"/>
      <c r="Z51131" s="289"/>
    </row>
    <row r="51132" spans="22:26">
      <c r="V51132" s="288"/>
      <c r="W51132" s="287"/>
      <c r="Z51132" s="289"/>
    </row>
    <row r="51133" spans="22:26">
      <c r="V51133" s="288"/>
      <c r="W51133" s="287"/>
      <c r="Z51133" s="289"/>
    </row>
    <row r="51134" spans="22:26">
      <c r="V51134" s="288"/>
      <c r="W51134" s="287"/>
      <c r="Z51134" s="289"/>
    </row>
    <row r="51135" spans="22:26">
      <c r="V51135" s="288"/>
      <c r="W51135" s="287"/>
      <c r="Z51135" s="289"/>
    </row>
    <row r="51136" spans="22:26">
      <c r="V51136" s="288"/>
      <c r="W51136" s="287"/>
      <c r="Z51136" s="289"/>
    </row>
    <row r="51137" spans="22:26">
      <c r="V51137" s="288"/>
      <c r="W51137" s="287"/>
      <c r="Z51137" s="289"/>
    </row>
    <row r="51138" spans="22:26">
      <c r="V51138" s="288"/>
      <c r="W51138" s="287"/>
      <c r="Z51138" s="289"/>
    </row>
    <row r="51139" spans="22:26">
      <c r="V51139" s="288"/>
      <c r="W51139" s="287"/>
      <c r="Z51139" s="289"/>
    </row>
    <row r="51140" spans="22:26">
      <c r="V51140" s="288"/>
      <c r="W51140" s="287"/>
      <c r="Z51140" s="289"/>
    </row>
    <row r="51141" spans="22:26">
      <c r="V51141" s="288"/>
      <c r="W51141" s="287"/>
      <c r="Z51141" s="289"/>
    </row>
    <row r="51142" spans="22:26">
      <c r="V51142" s="288"/>
      <c r="W51142" s="287"/>
      <c r="Z51142" s="289"/>
    </row>
    <row r="51143" spans="22:26">
      <c r="V51143" s="288"/>
      <c r="W51143" s="287"/>
      <c r="Z51143" s="289"/>
    </row>
    <row r="51144" spans="22:26">
      <c r="V51144" s="288"/>
      <c r="W51144" s="287"/>
      <c r="Z51144" s="289"/>
    </row>
    <row r="51145" spans="22:26">
      <c r="V51145" s="288"/>
      <c r="W51145" s="287"/>
      <c r="Z51145" s="289"/>
    </row>
    <row r="51146" spans="22:26">
      <c r="V51146" s="288"/>
      <c r="W51146" s="287"/>
      <c r="Z51146" s="289"/>
    </row>
    <row r="51147" spans="22:26">
      <c r="V51147" s="288"/>
      <c r="W51147" s="287"/>
      <c r="Z51147" s="289"/>
    </row>
    <row r="51148" spans="22:26">
      <c r="V51148" s="288"/>
      <c r="W51148" s="287"/>
      <c r="Z51148" s="289"/>
    </row>
    <row r="51149" spans="22:26">
      <c r="V51149" s="288"/>
      <c r="W51149" s="287"/>
      <c r="Z51149" s="289"/>
    </row>
    <row r="51150" spans="22:26">
      <c r="V51150" s="288"/>
      <c r="W51150" s="287"/>
      <c r="Z51150" s="289"/>
    </row>
    <row r="51151" spans="22:26">
      <c r="V51151" s="288"/>
      <c r="W51151" s="287"/>
      <c r="Z51151" s="289"/>
    </row>
    <row r="51152" spans="22:26">
      <c r="V51152" s="288"/>
      <c r="W51152" s="287"/>
      <c r="Z51152" s="289"/>
    </row>
    <row r="51153" spans="22:26">
      <c r="V51153" s="288"/>
      <c r="W51153" s="287"/>
      <c r="Z51153" s="289"/>
    </row>
    <row r="51154" spans="22:26">
      <c r="V51154" s="288"/>
      <c r="W51154" s="287"/>
      <c r="Z51154" s="289"/>
    </row>
    <row r="51155" spans="22:26">
      <c r="V51155" s="288"/>
      <c r="W51155" s="287"/>
      <c r="Z51155" s="289"/>
    </row>
    <row r="51156" spans="22:26">
      <c r="V51156" s="288"/>
      <c r="W51156" s="287"/>
      <c r="Z51156" s="289"/>
    </row>
    <row r="51157" spans="22:26">
      <c r="V51157" s="288"/>
      <c r="W51157" s="287"/>
      <c r="Z51157" s="289"/>
    </row>
    <row r="51158" spans="22:26">
      <c r="V51158" s="288"/>
      <c r="W51158" s="287"/>
      <c r="Z51158" s="289"/>
    </row>
    <row r="51159" spans="22:26">
      <c r="V51159" s="288"/>
      <c r="W51159" s="287"/>
      <c r="Z51159" s="289"/>
    </row>
    <row r="51160" spans="22:26">
      <c r="V51160" s="288"/>
      <c r="W51160" s="287"/>
      <c r="Z51160" s="289"/>
    </row>
    <row r="51161" spans="22:26">
      <c r="V51161" s="288"/>
      <c r="W51161" s="287"/>
      <c r="Z51161" s="289"/>
    </row>
    <row r="51162" spans="22:26">
      <c r="V51162" s="288"/>
      <c r="W51162" s="287"/>
      <c r="Z51162" s="289"/>
    </row>
    <row r="51163" spans="22:26">
      <c r="V51163" s="288"/>
      <c r="W51163" s="287"/>
      <c r="Z51163" s="289"/>
    </row>
    <row r="51164" spans="22:26">
      <c r="V51164" s="288"/>
      <c r="W51164" s="287"/>
      <c r="Z51164" s="289"/>
    </row>
    <row r="51165" spans="22:26">
      <c r="V51165" s="288"/>
      <c r="W51165" s="287"/>
      <c r="Z51165" s="289"/>
    </row>
    <row r="51166" spans="22:26">
      <c r="V51166" s="288"/>
      <c r="W51166" s="287"/>
      <c r="Z51166" s="289"/>
    </row>
    <row r="51167" spans="22:26">
      <c r="V51167" s="288"/>
      <c r="W51167" s="287"/>
      <c r="Z51167" s="289"/>
    </row>
    <row r="51168" spans="22:26">
      <c r="V51168" s="288"/>
      <c r="W51168" s="287"/>
      <c r="Z51168" s="289"/>
    </row>
    <row r="51169" spans="22:26">
      <c r="V51169" s="288"/>
      <c r="W51169" s="287"/>
      <c r="Z51169" s="289"/>
    </row>
    <row r="51170" spans="22:26">
      <c r="V51170" s="288"/>
      <c r="W51170" s="287"/>
      <c r="Z51170" s="289"/>
    </row>
    <row r="51171" spans="22:26">
      <c r="V51171" s="288"/>
      <c r="W51171" s="287"/>
      <c r="Z51171" s="289"/>
    </row>
    <row r="51172" spans="22:26">
      <c r="V51172" s="288"/>
      <c r="W51172" s="287"/>
      <c r="Z51172" s="289"/>
    </row>
    <row r="51173" spans="22:26">
      <c r="V51173" s="288"/>
      <c r="W51173" s="287"/>
      <c r="Z51173" s="289"/>
    </row>
    <row r="51174" spans="22:26">
      <c r="V51174" s="288"/>
      <c r="W51174" s="287"/>
      <c r="Z51174" s="289"/>
    </row>
    <row r="51175" spans="22:26">
      <c r="V51175" s="288"/>
      <c r="W51175" s="287"/>
      <c r="Z51175" s="289"/>
    </row>
    <row r="51176" spans="22:26">
      <c r="V51176" s="288"/>
      <c r="W51176" s="287"/>
      <c r="Z51176" s="289"/>
    </row>
    <row r="51177" spans="22:26">
      <c r="V51177" s="288"/>
      <c r="W51177" s="287"/>
      <c r="Z51177" s="289"/>
    </row>
    <row r="51178" spans="22:26">
      <c r="V51178" s="288"/>
      <c r="W51178" s="287"/>
      <c r="Z51178" s="289"/>
    </row>
    <row r="51179" spans="22:26">
      <c r="V51179" s="288"/>
      <c r="W51179" s="287"/>
      <c r="Z51179" s="289"/>
    </row>
    <row r="51180" spans="22:26">
      <c r="V51180" s="288"/>
      <c r="W51180" s="287"/>
      <c r="Z51180" s="289"/>
    </row>
    <row r="51181" spans="22:26">
      <c r="V51181" s="288"/>
      <c r="W51181" s="287"/>
      <c r="Z51181" s="289"/>
    </row>
    <row r="51182" spans="22:26">
      <c r="V51182" s="288"/>
      <c r="W51182" s="287"/>
      <c r="Z51182" s="289"/>
    </row>
    <row r="51183" spans="22:26">
      <c r="V51183" s="288"/>
      <c r="W51183" s="287"/>
      <c r="Z51183" s="289"/>
    </row>
    <row r="51184" spans="22:26">
      <c r="V51184" s="288"/>
      <c r="W51184" s="287"/>
      <c r="Z51184" s="289"/>
    </row>
    <row r="51185" spans="22:26">
      <c r="V51185" s="288"/>
      <c r="W51185" s="287"/>
      <c r="Z51185" s="289"/>
    </row>
    <row r="51186" spans="22:26">
      <c r="V51186" s="288"/>
      <c r="W51186" s="287"/>
      <c r="Z51186" s="289"/>
    </row>
    <row r="51187" spans="22:26">
      <c r="V51187" s="288"/>
      <c r="W51187" s="287"/>
      <c r="Z51187" s="289"/>
    </row>
    <row r="51188" spans="22:26">
      <c r="V51188" s="288"/>
      <c r="W51188" s="287"/>
      <c r="Z51188" s="289"/>
    </row>
    <row r="51189" spans="22:26">
      <c r="V51189" s="288"/>
      <c r="W51189" s="287"/>
      <c r="Z51189" s="289"/>
    </row>
    <row r="51190" spans="22:26">
      <c r="V51190" s="288"/>
      <c r="W51190" s="287"/>
      <c r="Z51190" s="289"/>
    </row>
    <row r="51191" spans="22:26">
      <c r="V51191" s="288"/>
      <c r="W51191" s="287"/>
      <c r="Z51191" s="289"/>
    </row>
    <row r="51192" spans="22:26">
      <c r="V51192" s="288"/>
      <c r="W51192" s="287"/>
      <c r="Z51192" s="289"/>
    </row>
    <row r="51193" spans="22:26">
      <c r="V51193" s="288"/>
      <c r="W51193" s="287"/>
      <c r="Z51193" s="289"/>
    </row>
    <row r="51194" spans="22:26">
      <c r="V51194" s="288"/>
      <c r="W51194" s="287"/>
      <c r="Z51194" s="289"/>
    </row>
    <row r="51195" spans="22:26">
      <c r="V51195" s="288"/>
      <c r="W51195" s="287"/>
      <c r="Z51195" s="289"/>
    </row>
    <row r="51196" spans="22:26">
      <c r="V51196" s="288"/>
      <c r="W51196" s="287"/>
      <c r="Z51196" s="289"/>
    </row>
    <row r="51197" spans="22:26">
      <c r="V51197" s="288"/>
      <c r="W51197" s="287"/>
      <c r="Z51197" s="289"/>
    </row>
    <row r="51198" spans="22:26">
      <c r="V51198" s="288"/>
      <c r="W51198" s="287"/>
      <c r="Z51198" s="289"/>
    </row>
    <row r="51199" spans="22:26">
      <c r="V51199" s="288"/>
      <c r="W51199" s="287"/>
      <c r="Z51199" s="289"/>
    </row>
    <row r="51200" spans="22:26">
      <c r="V51200" s="288"/>
      <c r="W51200" s="287"/>
      <c r="Z51200" s="289"/>
    </row>
    <row r="51201" spans="22:26">
      <c r="V51201" s="288"/>
      <c r="W51201" s="287"/>
      <c r="Z51201" s="289"/>
    </row>
    <row r="51202" spans="22:26">
      <c r="V51202" s="288"/>
      <c r="W51202" s="287"/>
      <c r="Z51202" s="289"/>
    </row>
    <row r="51203" spans="22:26">
      <c r="V51203" s="288"/>
      <c r="W51203" s="287"/>
      <c r="Z51203" s="289"/>
    </row>
    <row r="51204" spans="22:26">
      <c r="V51204" s="288"/>
      <c r="W51204" s="287"/>
      <c r="Z51204" s="289"/>
    </row>
    <row r="51205" spans="22:26">
      <c r="V51205" s="288"/>
      <c r="W51205" s="287"/>
      <c r="Z51205" s="289"/>
    </row>
    <row r="51206" spans="22:26">
      <c r="V51206" s="288"/>
      <c r="W51206" s="287"/>
      <c r="Z51206" s="289"/>
    </row>
    <row r="51207" spans="22:26">
      <c r="V51207" s="288"/>
      <c r="W51207" s="287"/>
      <c r="Z51207" s="289"/>
    </row>
    <row r="51208" spans="22:26">
      <c r="V51208" s="288"/>
      <c r="W51208" s="287"/>
      <c r="Z51208" s="289"/>
    </row>
    <row r="51209" spans="22:26">
      <c r="V51209" s="288"/>
      <c r="W51209" s="287"/>
      <c r="Z51209" s="289"/>
    </row>
    <row r="51210" spans="22:26">
      <c r="V51210" s="288"/>
      <c r="W51210" s="287"/>
      <c r="Z51210" s="289"/>
    </row>
    <row r="51211" spans="22:26">
      <c r="V51211" s="288"/>
      <c r="W51211" s="287"/>
      <c r="Z51211" s="289"/>
    </row>
    <row r="51212" spans="22:26">
      <c r="V51212" s="288"/>
      <c r="W51212" s="287"/>
      <c r="Z51212" s="289"/>
    </row>
    <row r="51213" spans="22:26">
      <c r="V51213" s="288"/>
      <c r="W51213" s="287"/>
      <c r="Z51213" s="289"/>
    </row>
    <row r="51214" spans="22:26">
      <c r="V51214" s="288"/>
      <c r="W51214" s="287"/>
      <c r="Z51214" s="289"/>
    </row>
    <row r="51215" spans="22:26">
      <c r="V51215" s="288"/>
      <c r="W51215" s="287"/>
      <c r="Z51215" s="289"/>
    </row>
    <row r="51216" spans="22:26">
      <c r="V51216" s="288"/>
      <c r="W51216" s="287"/>
      <c r="Z51216" s="289"/>
    </row>
    <row r="51217" spans="22:26">
      <c r="V51217" s="288"/>
      <c r="W51217" s="287"/>
      <c r="Z51217" s="289"/>
    </row>
    <row r="51218" spans="22:26">
      <c r="V51218" s="288"/>
      <c r="W51218" s="287"/>
      <c r="Z51218" s="289"/>
    </row>
    <row r="51219" spans="22:26">
      <c r="V51219" s="288"/>
      <c r="W51219" s="287"/>
      <c r="Z51219" s="289"/>
    </row>
    <row r="51220" spans="22:26">
      <c r="V51220" s="288"/>
      <c r="W51220" s="287"/>
      <c r="Z51220" s="289"/>
    </row>
    <row r="51221" spans="22:26">
      <c r="V51221" s="288"/>
      <c r="W51221" s="287"/>
      <c r="Z51221" s="289"/>
    </row>
    <row r="51222" spans="22:26">
      <c r="V51222" s="288"/>
      <c r="W51222" s="287"/>
      <c r="Z51222" s="289"/>
    </row>
    <row r="51223" spans="22:26">
      <c r="V51223" s="288"/>
      <c r="W51223" s="287"/>
      <c r="Z51223" s="289"/>
    </row>
    <row r="51224" spans="22:26">
      <c r="V51224" s="288"/>
      <c r="W51224" s="287"/>
      <c r="Z51224" s="289"/>
    </row>
    <row r="51225" spans="22:26">
      <c r="V51225" s="288"/>
      <c r="W51225" s="287"/>
      <c r="Z51225" s="289"/>
    </row>
    <row r="51226" spans="22:26">
      <c r="V51226" s="288"/>
      <c r="W51226" s="287"/>
      <c r="Z51226" s="289"/>
    </row>
    <row r="51227" spans="22:26">
      <c r="V51227" s="288"/>
      <c r="W51227" s="287"/>
      <c r="Z51227" s="289"/>
    </row>
    <row r="51228" spans="22:26">
      <c r="V51228" s="288"/>
      <c r="W51228" s="287"/>
      <c r="Z51228" s="289"/>
    </row>
    <row r="51229" spans="22:26">
      <c r="V51229" s="288"/>
      <c r="W51229" s="287"/>
      <c r="Z51229" s="289"/>
    </row>
    <row r="51230" spans="22:26">
      <c r="V51230" s="288"/>
      <c r="W51230" s="287"/>
      <c r="Z51230" s="289"/>
    </row>
    <row r="51231" spans="22:26">
      <c r="V51231" s="288"/>
      <c r="W51231" s="287"/>
      <c r="Z51231" s="289"/>
    </row>
    <row r="51232" spans="22:26">
      <c r="V51232" s="288"/>
      <c r="W51232" s="287"/>
      <c r="Z51232" s="289"/>
    </row>
    <row r="51233" spans="22:26">
      <c r="V51233" s="288"/>
      <c r="W51233" s="287"/>
      <c r="Z51233" s="289"/>
    </row>
    <row r="51234" spans="22:26">
      <c r="V51234" s="288"/>
      <c r="W51234" s="287"/>
      <c r="Z51234" s="289"/>
    </row>
    <row r="51235" spans="22:26">
      <c r="V51235" s="288"/>
      <c r="W51235" s="287"/>
      <c r="Z51235" s="289"/>
    </row>
    <row r="51236" spans="22:26">
      <c r="V51236" s="288"/>
      <c r="W51236" s="287"/>
      <c r="Z51236" s="289"/>
    </row>
    <row r="51237" spans="22:26">
      <c r="V51237" s="288"/>
      <c r="W51237" s="287"/>
      <c r="Z51237" s="289"/>
    </row>
    <row r="51238" spans="22:26">
      <c r="V51238" s="288"/>
      <c r="W51238" s="287"/>
      <c r="Z51238" s="289"/>
    </row>
    <row r="51239" spans="22:26">
      <c r="V51239" s="288"/>
      <c r="W51239" s="287"/>
      <c r="Z51239" s="289"/>
    </row>
    <row r="51240" spans="22:26">
      <c r="V51240" s="288"/>
      <c r="W51240" s="287"/>
      <c r="Z51240" s="289"/>
    </row>
    <row r="51241" spans="22:26">
      <c r="V51241" s="288"/>
      <c r="W51241" s="287"/>
      <c r="Z51241" s="289"/>
    </row>
    <row r="51242" spans="22:26">
      <c r="V51242" s="288"/>
      <c r="W51242" s="287"/>
      <c r="Z51242" s="289"/>
    </row>
    <row r="51243" spans="22:26">
      <c r="V51243" s="288"/>
      <c r="W51243" s="287"/>
      <c r="Z51243" s="289"/>
    </row>
    <row r="51244" spans="22:26">
      <c r="V51244" s="288"/>
      <c r="W51244" s="287"/>
      <c r="Z51244" s="289"/>
    </row>
    <row r="51245" spans="22:26">
      <c r="V51245" s="288"/>
      <c r="W51245" s="287"/>
      <c r="Z51245" s="289"/>
    </row>
    <row r="51246" spans="22:26">
      <c r="V51246" s="288"/>
      <c r="W51246" s="287"/>
      <c r="Z51246" s="289"/>
    </row>
    <row r="51247" spans="22:26">
      <c r="V51247" s="288"/>
      <c r="W51247" s="287"/>
      <c r="Z51247" s="289"/>
    </row>
    <row r="51248" spans="22:26">
      <c r="V51248" s="288"/>
      <c r="W51248" s="287"/>
      <c r="Z51248" s="289"/>
    </row>
    <row r="51249" spans="22:26">
      <c r="V51249" s="288"/>
      <c r="W51249" s="287"/>
      <c r="Z51249" s="289"/>
    </row>
    <row r="51250" spans="22:26">
      <c r="V51250" s="288"/>
      <c r="W51250" s="287"/>
      <c r="Z51250" s="289"/>
    </row>
    <row r="51251" spans="22:26">
      <c r="V51251" s="288"/>
      <c r="W51251" s="287"/>
      <c r="Z51251" s="289"/>
    </row>
    <row r="51252" spans="22:26">
      <c r="V51252" s="288"/>
      <c r="W51252" s="287"/>
      <c r="Z51252" s="289"/>
    </row>
    <row r="51253" spans="22:26">
      <c r="V51253" s="288"/>
      <c r="W51253" s="287"/>
      <c r="Z51253" s="289"/>
    </row>
    <row r="51254" spans="22:26">
      <c r="V51254" s="288"/>
      <c r="W51254" s="287"/>
      <c r="Z51254" s="289"/>
    </row>
    <row r="51255" spans="22:26">
      <c r="V51255" s="288"/>
      <c r="W51255" s="287"/>
      <c r="Z51255" s="289"/>
    </row>
    <row r="51256" spans="22:26">
      <c r="V51256" s="288"/>
      <c r="W51256" s="287"/>
      <c r="Z51256" s="289"/>
    </row>
    <row r="51257" spans="22:26">
      <c r="V51257" s="288"/>
      <c r="W51257" s="287"/>
      <c r="Z51257" s="289"/>
    </row>
    <row r="51258" spans="22:26">
      <c r="V51258" s="288"/>
      <c r="W51258" s="287"/>
      <c r="Z51258" s="289"/>
    </row>
    <row r="51259" spans="22:26">
      <c r="V51259" s="288"/>
      <c r="W51259" s="287"/>
      <c r="Z51259" s="289"/>
    </row>
    <row r="51260" spans="22:26">
      <c r="V51260" s="288"/>
      <c r="W51260" s="287"/>
      <c r="Z51260" s="289"/>
    </row>
    <row r="51261" spans="22:26">
      <c r="V51261" s="288"/>
      <c r="W51261" s="287"/>
      <c r="Z51261" s="289"/>
    </row>
    <row r="51262" spans="22:26">
      <c r="V51262" s="288"/>
      <c r="W51262" s="287"/>
      <c r="Z51262" s="289"/>
    </row>
    <row r="51263" spans="22:26">
      <c r="V51263" s="288"/>
      <c r="W51263" s="287"/>
      <c r="Z51263" s="289"/>
    </row>
    <row r="51264" spans="22:26">
      <c r="V51264" s="288"/>
      <c r="W51264" s="287"/>
      <c r="Z51264" s="289"/>
    </row>
    <row r="51265" spans="22:26">
      <c r="V51265" s="288"/>
      <c r="W51265" s="287"/>
      <c r="Z51265" s="289"/>
    </row>
    <row r="51266" spans="22:26">
      <c r="V51266" s="288"/>
      <c r="W51266" s="287"/>
      <c r="Z51266" s="289"/>
    </row>
    <row r="51267" spans="22:26">
      <c r="V51267" s="288"/>
      <c r="W51267" s="287"/>
      <c r="Z51267" s="289"/>
    </row>
    <row r="51268" spans="22:26">
      <c r="V51268" s="288"/>
      <c r="W51268" s="287"/>
      <c r="Z51268" s="289"/>
    </row>
    <row r="51269" spans="22:26">
      <c r="V51269" s="288"/>
      <c r="W51269" s="287"/>
      <c r="Z51269" s="289"/>
    </row>
    <row r="51270" spans="22:26">
      <c r="V51270" s="288"/>
      <c r="W51270" s="287"/>
      <c r="Z51270" s="289"/>
    </row>
    <row r="51271" spans="22:26">
      <c r="V51271" s="288"/>
      <c r="W51271" s="287"/>
      <c r="Z51271" s="289"/>
    </row>
    <row r="51272" spans="22:26">
      <c r="V51272" s="288"/>
      <c r="W51272" s="287"/>
      <c r="Z51272" s="289"/>
    </row>
    <row r="51273" spans="22:26">
      <c r="V51273" s="288"/>
      <c r="W51273" s="287"/>
      <c r="Z51273" s="289"/>
    </row>
    <row r="51274" spans="22:26">
      <c r="V51274" s="288"/>
      <c r="W51274" s="287"/>
      <c r="Z51274" s="289"/>
    </row>
    <row r="51275" spans="22:26">
      <c r="V51275" s="288"/>
      <c r="W51275" s="287"/>
      <c r="Z51275" s="289"/>
    </row>
    <row r="51276" spans="22:26">
      <c r="V51276" s="288"/>
      <c r="W51276" s="287"/>
      <c r="Z51276" s="289"/>
    </row>
    <row r="51277" spans="22:26">
      <c r="V51277" s="288"/>
      <c r="W51277" s="287"/>
      <c r="Z51277" s="289"/>
    </row>
    <row r="51278" spans="22:26">
      <c r="V51278" s="288"/>
      <c r="W51278" s="287"/>
      <c r="Z51278" s="289"/>
    </row>
    <row r="51279" spans="22:26">
      <c r="V51279" s="288"/>
      <c r="W51279" s="287"/>
      <c r="Z51279" s="289"/>
    </row>
    <row r="51280" spans="22:26">
      <c r="V51280" s="288"/>
      <c r="W51280" s="287"/>
      <c r="Z51280" s="289"/>
    </row>
    <row r="51281" spans="22:26">
      <c r="V51281" s="288"/>
      <c r="W51281" s="287"/>
      <c r="Z51281" s="289"/>
    </row>
    <row r="51282" spans="22:26">
      <c r="V51282" s="288"/>
      <c r="W51282" s="287"/>
      <c r="Z51282" s="289"/>
    </row>
    <row r="51283" spans="22:26">
      <c r="V51283" s="288"/>
      <c r="W51283" s="287"/>
      <c r="Z51283" s="289"/>
    </row>
    <row r="51284" spans="22:26">
      <c r="V51284" s="288"/>
      <c r="W51284" s="287"/>
      <c r="Z51284" s="289"/>
    </row>
    <row r="51285" spans="22:26">
      <c r="V51285" s="288"/>
      <c r="W51285" s="287"/>
      <c r="Z51285" s="289"/>
    </row>
    <row r="51286" spans="22:26">
      <c r="V51286" s="288"/>
      <c r="W51286" s="287"/>
      <c r="Z51286" s="289"/>
    </row>
    <row r="51287" spans="22:26">
      <c r="V51287" s="288"/>
      <c r="W51287" s="287"/>
      <c r="Z51287" s="289"/>
    </row>
    <row r="51288" spans="22:26">
      <c r="V51288" s="288"/>
      <c r="W51288" s="287"/>
      <c r="Z51288" s="289"/>
    </row>
    <row r="51289" spans="22:26">
      <c r="V51289" s="288"/>
      <c r="W51289" s="287"/>
      <c r="Z51289" s="289"/>
    </row>
    <row r="51290" spans="22:26">
      <c r="V51290" s="288"/>
      <c r="W51290" s="287"/>
      <c r="Z51290" s="289"/>
    </row>
    <row r="51291" spans="22:26">
      <c r="V51291" s="288"/>
      <c r="W51291" s="287"/>
      <c r="Z51291" s="289"/>
    </row>
    <row r="51292" spans="22:26">
      <c r="V51292" s="288"/>
      <c r="W51292" s="287"/>
      <c r="Z51292" s="289"/>
    </row>
    <row r="51293" spans="22:26">
      <c r="V51293" s="288"/>
      <c r="W51293" s="287"/>
      <c r="Z51293" s="289"/>
    </row>
    <row r="51294" spans="22:26">
      <c r="V51294" s="288"/>
      <c r="W51294" s="287"/>
      <c r="Z51294" s="289"/>
    </row>
    <row r="51295" spans="22:26">
      <c r="V51295" s="288"/>
      <c r="W51295" s="287"/>
      <c r="Z51295" s="289"/>
    </row>
    <row r="51296" spans="22:26">
      <c r="V51296" s="288"/>
      <c r="W51296" s="287"/>
      <c r="Z51296" s="289"/>
    </row>
    <row r="51297" spans="22:26">
      <c r="V51297" s="288"/>
      <c r="W51297" s="287"/>
      <c r="Z51297" s="289"/>
    </row>
    <row r="51298" spans="22:26">
      <c r="V51298" s="288"/>
      <c r="W51298" s="287"/>
      <c r="Z51298" s="289"/>
    </row>
    <row r="51299" spans="22:26">
      <c r="V51299" s="288"/>
      <c r="W51299" s="287"/>
      <c r="Z51299" s="289"/>
    </row>
    <row r="51300" spans="22:26">
      <c r="V51300" s="288"/>
      <c r="W51300" s="287"/>
      <c r="Z51300" s="289"/>
    </row>
    <row r="51301" spans="22:26">
      <c r="V51301" s="288"/>
      <c r="W51301" s="287"/>
      <c r="Z51301" s="289"/>
    </row>
    <row r="51302" spans="22:26">
      <c r="V51302" s="288"/>
      <c r="W51302" s="287"/>
      <c r="Z51302" s="289"/>
    </row>
    <row r="51303" spans="22:26">
      <c r="V51303" s="288"/>
      <c r="W51303" s="287"/>
      <c r="Z51303" s="289"/>
    </row>
    <row r="51304" spans="22:26">
      <c r="V51304" s="288"/>
      <c r="W51304" s="287"/>
      <c r="Z51304" s="289"/>
    </row>
    <row r="51305" spans="22:26">
      <c r="V51305" s="288"/>
      <c r="W51305" s="287"/>
      <c r="Z51305" s="289"/>
    </row>
    <row r="51306" spans="22:26">
      <c r="V51306" s="288"/>
      <c r="W51306" s="287"/>
      <c r="Z51306" s="289"/>
    </row>
    <row r="51307" spans="22:26">
      <c r="V51307" s="288"/>
      <c r="W51307" s="287"/>
      <c r="Z51307" s="289"/>
    </row>
    <row r="51308" spans="22:26">
      <c r="V51308" s="288"/>
      <c r="W51308" s="287"/>
      <c r="Z51308" s="289"/>
    </row>
    <row r="51309" spans="22:26">
      <c r="V51309" s="288"/>
      <c r="W51309" s="287"/>
      <c r="Z51309" s="289"/>
    </row>
    <row r="51310" spans="22:26">
      <c r="V51310" s="288"/>
      <c r="W51310" s="287"/>
      <c r="Z51310" s="289"/>
    </row>
    <row r="51311" spans="22:26">
      <c r="V51311" s="288"/>
      <c r="W51311" s="287"/>
      <c r="Z51311" s="289"/>
    </row>
    <row r="51312" spans="22:26">
      <c r="V51312" s="288"/>
      <c r="W51312" s="287"/>
      <c r="Z51312" s="289"/>
    </row>
    <row r="51313" spans="22:26">
      <c r="V51313" s="288"/>
      <c r="W51313" s="287"/>
      <c r="Z51313" s="289"/>
    </row>
    <row r="51314" spans="22:26">
      <c r="V51314" s="288"/>
      <c r="W51314" s="287"/>
      <c r="Z51314" s="289"/>
    </row>
    <row r="51315" spans="22:26">
      <c r="V51315" s="288"/>
      <c r="W51315" s="287"/>
      <c r="Z51315" s="289"/>
    </row>
    <row r="51316" spans="22:26">
      <c r="V51316" s="288"/>
      <c r="W51316" s="287"/>
      <c r="Z51316" s="289"/>
    </row>
    <row r="51317" spans="22:26">
      <c r="V51317" s="288"/>
      <c r="W51317" s="287"/>
      <c r="Z51317" s="289"/>
    </row>
    <row r="51318" spans="22:26">
      <c r="V51318" s="288"/>
      <c r="W51318" s="287"/>
      <c r="Z51318" s="289"/>
    </row>
    <row r="51319" spans="22:26">
      <c r="V51319" s="288"/>
      <c r="W51319" s="287"/>
      <c r="Z51319" s="289"/>
    </row>
    <row r="51320" spans="22:26">
      <c r="V51320" s="288"/>
      <c r="W51320" s="287"/>
      <c r="Z51320" s="289"/>
    </row>
    <row r="51321" spans="22:26">
      <c r="V51321" s="288"/>
      <c r="W51321" s="287"/>
      <c r="Z51321" s="289"/>
    </row>
    <row r="51322" spans="22:26">
      <c r="V51322" s="288"/>
      <c r="W51322" s="287"/>
      <c r="Z51322" s="289"/>
    </row>
    <row r="51323" spans="22:26">
      <c r="V51323" s="288"/>
      <c r="W51323" s="287"/>
      <c r="Z51323" s="289"/>
    </row>
    <row r="51324" spans="22:26">
      <c r="V51324" s="288"/>
      <c r="W51324" s="287"/>
      <c r="Z51324" s="289"/>
    </row>
    <row r="51325" spans="22:26">
      <c r="V51325" s="288"/>
      <c r="W51325" s="287"/>
      <c r="Z51325" s="289"/>
    </row>
    <row r="51326" spans="22:26">
      <c r="V51326" s="288"/>
      <c r="W51326" s="287"/>
      <c r="Z51326" s="289"/>
    </row>
    <row r="51327" spans="22:26">
      <c r="V51327" s="288"/>
      <c r="W51327" s="287"/>
      <c r="Z51327" s="289"/>
    </row>
    <row r="51328" spans="22:26">
      <c r="V51328" s="288"/>
      <c r="W51328" s="287"/>
      <c r="Z51328" s="289"/>
    </row>
    <row r="51329" spans="22:26">
      <c r="V51329" s="288"/>
      <c r="W51329" s="287"/>
      <c r="Z51329" s="289"/>
    </row>
    <row r="51330" spans="22:26">
      <c r="V51330" s="288"/>
      <c r="W51330" s="287"/>
      <c r="Z51330" s="289"/>
    </row>
    <row r="51331" spans="22:26">
      <c r="V51331" s="288"/>
      <c r="W51331" s="287"/>
      <c r="Z51331" s="289"/>
    </row>
    <row r="51332" spans="22:26">
      <c r="V51332" s="288"/>
      <c r="W51332" s="287"/>
      <c r="Z51332" s="289"/>
    </row>
    <row r="51333" spans="22:26">
      <c r="V51333" s="288"/>
      <c r="W51333" s="287"/>
      <c r="Z51333" s="289"/>
    </row>
    <row r="51334" spans="22:26">
      <c r="V51334" s="288"/>
      <c r="W51334" s="287"/>
      <c r="Z51334" s="289"/>
    </row>
    <row r="51335" spans="22:26">
      <c r="V51335" s="288"/>
      <c r="W51335" s="287"/>
      <c r="Z51335" s="289"/>
    </row>
    <row r="51336" spans="22:26">
      <c r="V51336" s="288"/>
      <c r="W51336" s="287"/>
      <c r="Z51336" s="289"/>
    </row>
    <row r="51337" spans="22:26">
      <c r="V51337" s="288"/>
      <c r="W51337" s="287"/>
      <c r="Z51337" s="289"/>
    </row>
    <row r="51338" spans="22:26">
      <c r="V51338" s="288"/>
      <c r="W51338" s="287"/>
      <c r="Z51338" s="289"/>
    </row>
    <row r="51339" spans="22:26">
      <c r="V51339" s="288"/>
      <c r="W51339" s="287"/>
      <c r="Z51339" s="289"/>
    </row>
    <row r="51340" spans="22:26">
      <c r="V51340" s="288"/>
      <c r="W51340" s="287"/>
      <c r="Z51340" s="289"/>
    </row>
    <row r="51341" spans="22:26">
      <c r="V51341" s="288"/>
      <c r="W51341" s="287"/>
      <c r="Z51341" s="289"/>
    </row>
    <row r="51342" spans="22:26">
      <c r="V51342" s="288"/>
      <c r="W51342" s="287"/>
      <c r="Z51342" s="289"/>
    </row>
    <row r="51343" spans="22:26">
      <c r="V51343" s="288"/>
      <c r="W51343" s="287"/>
      <c r="Z51343" s="289"/>
    </row>
    <row r="51344" spans="22:26">
      <c r="V51344" s="288"/>
      <c r="W51344" s="287"/>
      <c r="Z51344" s="289"/>
    </row>
    <row r="51345" spans="22:26">
      <c r="V51345" s="288"/>
      <c r="W51345" s="287"/>
      <c r="Z51345" s="289"/>
    </row>
    <row r="51346" spans="22:26">
      <c r="V51346" s="288"/>
      <c r="W51346" s="287"/>
      <c r="Z51346" s="289"/>
    </row>
    <row r="51347" spans="22:26">
      <c r="V51347" s="288"/>
      <c r="W51347" s="287"/>
      <c r="Z51347" s="289"/>
    </row>
    <row r="51348" spans="22:26">
      <c r="V51348" s="288"/>
      <c r="W51348" s="287"/>
      <c r="Z51348" s="289"/>
    </row>
    <row r="51349" spans="22:26">
      <c r="V51349" s="288"/>
      <c r="W51349" s="287"/>
      <c r="Z51349" s="289"/>
    </row>
    <row r="51350" spans="22:26">
      <c r="V51350" s="288"/>
      <c r="W51350" s="287"/>
      <c r="Z51350" s="289"/>
    </row>
    <row r="51351" spans="22:26">
      <c r="V51351" s="288"/>
      <c r="W51351" s="287"/>
      <c r="Z51351" s="289"/>
    </row>
    <row r="51352" spans="22:26">
      <c r="V51352" s="288"/>
      <c r="W51352" s="287"/>
      <c r="Z51352" s="289"/>
    </row>
    <row r="51353" spans="22:26">
      <c r="V51353" s="288"/>
      <c r="W51353" s="287"/>
      <c r="Z51353" s="289"/>
    </row>
    <row r="51354" spans="22:26">
      <c r="V51354" s="288"/>
      <c r="W51354" s="287"/>
      <c r="Z51354" s="289"/>
    </row>
    <row r="51355" spans="22:26">
      <c r="V51355" s="288"/>
      <c r="W51355" s="287"/>
      <c r="Z51355" s="289"/>
    </row>
    <row r="51356" spans="22:26">
      <c r="V51356" s="288"/>
      <c r="W51356" s="287"/>
      <c r="Z51356" s="289"/>
    </row>
    <row r="51357" spans="22:26">
      <c r="V51357" s="288"/>
      <c r="W51357" s="287"/>
      <c r="Z51357" s="289"/>
    </row>
    <row r="51358" spans="22:26">
      <c r="V51358" s="288"/>
      <c r="W51358" s="287"/>
      <c r="Z51358" s="289"/>
    </row>
    <row r="51359" spans="22:26">
      <c r="V51359" s="288"/>
      <c r="W51359" s="287"/>
      <c r="Z51359" s="289"/>
    </row>
    <row r="51360" spans="22:26">
      <c r="V51360" s="288"/>
      <c r="W51360" s="287"/>
      <c r="Z51360" s="289"/>
    </row>
    <row r="51361" spans="22:26">
      <c r="V51361" s="288"/>
      <c r="W51361" s="287"/>
      <c r="Z51361" s="289"/>
    </row>
    <row r="51362" spans="22:26">
      <c r="V51362" s="288"/>
      <c r="W51362" s="287"/>
      <c r="Z51362" s="289"/>
    </row>
    <row r="51363" spans="22:26">
      <c r="V51363" s="288"/>
      <c r="W51363" s="287"/>
      <c r="Z51363" s="289"/>
    </row>
    <row r="51364" spans="22:26">
      <c r="V51364" s="288"/>
      <c r="W51364" s="287"/>
      <c r="Z51364" s="289"/>
    </row>
    <row r="51365" spans="22:26">
      <c r="V51365" s="288"/>
      <c r="W51365" s="287"/>
      <c r="Z51365" s="289"/>
    </row>
    <row r="51366" spans="22:26">
      <c r="V51366" s="288"/>
      <c r="W51366" s="287"/>
      <c r="Z51366" s="289"/>
    </row>
    <row r="51367" spans="22:26">
      <c r="V51367" s="288"/>
      <c r="W51367" s="287"/>
      <c r="Z51367" s="289"/>
    </row>
    <row r="51368" spans="22:26">
      <c r="V51368" s="288"/>
      <c r="W51368" s="287"/>
      <c r="Z51368" s="289"/>
    </row>
    <row r="51369" spans="22:26">
      <c r="V51369" s="288"/>
      <c r="W51369" s="287"/>
      <c r="Z51369" s="289"/>
    </row>
    <row r="51370" spans="22:26">
      <c r="V51370" s="288"/>
      <c r="W51370" s="287"/>
      <c r="Z51370" s="289"/>
    </row>
    <row r="51371" spans="22:26">
      <c r="V51371" s="288"/>
      <c r="W51371" s="287"/>
      <c r="Z51371" s="289"/>
    </row>
    <row r="51372" spans="22:26">
      <c r="V51372" s="288"/>
      <c r="W51372" s="287"/>
      <c r="Z51372" s="289"/>
    </row>
    <row r="51373" spans="22:26">
      <c r="V51373" s="288"/>
      <c r="W51373" s="287"/>
      <c r="Z51373" s="289"/>
    </row>
    <row r="51374" spans="22:26">
      <c r="V51374" s="288"/>
      <c r="W51374" s="287"/>
      <c r="Z51374" s="289"/>
    </row>
    <row r="51375" spans="22:26">
      <c r="V51375" s="288"/>
      <c r="W51375" s="287"/>
      <c r="Z51375" s="289"/>
    </row>
    <row r="51376" spans="22:26">
      <c r="V51376" s="288"/>
      <c r="W51376" s="287"/>
      <c r="Z51376" s="289"/>
    </row>
    <row r="51377" spans="22:26">
      <c r="V51377" s="288"/>
      <c r="W51377" s="287"/>
      <c r="Z51377" s="289"/>
    </row>
    <row r="51378" spans="22:26">
      <c r="V51378" s="288"/>
      <c r="W51378" s="287"/>
      <c r="Z51378" s="289"/>
    </row>
    <row r="51379" spans="22:26">
      <c r="V51379" s="288"/>
      <c r="W51379" s="287"/>
      <c r="Z51379" s="289"/>
    </row>
    <row r="51380" spans="22:26">
      <c r="V51380" s="288"/>
      <c r="W51380" s="287"/>
      <c r="Z51380" s="289"/>
    </row>
    <row r="51381" spans="22:26">
      <c r="V51381" s="288"/>
      <c r="W51381" s="287"/>
      <c r="Z51381" s="289"/>
    </row>
    <row r="51382" spans="22:26">
      <c r="V51382" s="288"/>
      <c r="W51382" s="287"/>
      <c r="Z51382" s="289"/>
    </row>
    <row r="51383" spans="22:26">
      <c r="V51383" s="288"/>
      <c r="W51383" s="287"/>
      <c r="Z51383" s="289"/>
    </row>
    <row r="51384" spans="22:26">
      <c r="V51384" s="288"/>
      <c r="W51384" s="287"/>
      <c r="Z51384" s="289"/>
    </row>
    <row r="51385" spans="22:26">
      <c r="V51385" s="288"/>
      <c r="W51385" s="287"/>
      <c r="Z51385" s="289"/>
    </row>
    <row r="51386" spans="22:26">
      <c r="V51386" s="288"/>
      <c r="W51386" s="287"/>
      <c r="Z51386" s="289"/>
    </row>
    <row r="51387" spans="22:26">
      <c r="V51387" s="288"/>
      <c r="W51387" s="287"/>
      <c r="Z51387" s="289"/>
    </row>
    <row r="51388" spans="22:26">
      <c r="V51388" s="288"/>
      <c r="W51388" s="287"/>
      <c r="Z51388" s="289"/>
    </row>
    <row r="51389" spans="22:26">
      <c r="V51389" s="288"/>
      <c r="W51389" s="287"/>
      <c r="Z51389" s="289"/>
    </row>
    <row r="51390" spans="22:26">
      <c r="V51390" s="288"/>
      <c r="W51390" s="287"/>
      <c r="Z51390" s="289"/>
    </row>
    <row r="51391" spans="22:26">
      <c r="V51391" s="288"/>
      <c r="W51391" s="287"/>
      <c r="Z51391" s="289"/>
    </row>
    <row r="51392" spans="22:26">
      <c r="V51392" s="288"/>
      <c r="W51392" s="287"/>
      <c r="Z51392" s="289"/>
    </row>
    <row r="51393" spans="22:26">
      <c r="V51393" s="288"/>
      <c r="W51393" s="287"/>
      <c r="Z51393" s="289"/>
    </row>
    <row r="51394" spans="22:26">
      <c r="V51394" s="288"/>
      <c r="W51394" s="287"/>
      <c r="Z51394" s="289"/>
    </row>
    <row r="51395" spans="22:26">
      <c r="V51395" s="288"/>
      <c r="W51395" s="287"/>
      <c r="Z51395" s="289"/>
    </row>
    <row r="51396" spans="22:26">
      <c r="V51396" s="288"/>
      <c r="W51396" s="287"/>
      <c r="Z51396" s="289"/>
    </row>
    <row r="51397" spans="22:26">
      <c r="V51397" s="288"/>
      <c r="W51397" s="287"/>
      <c r="Z51397" s="289"/>
    </row>
    <row r="51398" spans="22:26">
      <c r="V51398" s="288"/>
      <c r="W51398" s="287"/>
      <c r="Z51398" s="289"/>
    </row>
    <row r="51399" spans="22:26">
      <c r="V51399" s="288"/>
      <c r="W51399" s="287"/>
      <c r="Z51399" s="289"/>
    </row>
    <row r="51400" spans="22:26">
      <c r="V51400" s="288"/>
      <c r="W51400" s="287"/>
      <c r="Z51400" s="289"/>
    </row>
    <row r="51401" spans="22:26">
      <c r="V51401" s="288"/>
      <c r="W51401" s="287"/>
      <c r="Z51401" s="289"/>
    </row>
    <row r="51402" spans="22:26">
      <c r="V51402" s="288"/>
      <c r="W51402" s="287"/>
      <c r="Z51402" s="289"/>
    </row>
    <row r="51403" spans="22:26">
      <c r="V51403" s="288"/>
      <c r="W51403" s="287"/>
      <c r="Z51403" s="289"/>
    </row>
    <row r="51404" spans="22:26">
      <c r="V51404" s="288"/>
      <c r="W51404" s="287"/>
      <c r="Z51404" s="289"/>
    </row>
    <row r="51405" spans="22:26">
      <c r="V51405" s="288"/>
      <c r="W51405" s="287"/>
      <c r="Z51405" s="289"/>
    </row>
    <row r="51406" spans="22:26">
      <c r="V51406" s="288"/>
      <c r="W51406" s="287"/>
      <c r="Z51406" s="289"/>
    </row>
    <row r="51407" spans="22:26">
      <c r="V51407" s="288"/>
      <c r="W51407" s="287"/>
      <c r="Z51407" s="289"/>
    </row>
    <row r="51408" spans="22:26">
      <c r="V51408" s="288"/>
      <c r="W51408" s="287"/>
      <c r="Z51408" s="289"/>
    </row>
    <row r="51409" spans="22:26">
      <c r="V51409" s="288"/>
      <c r="W51409" s="287"/>
      <c r="Z51409" s="289"/>
    </row>
    <row r="51410" spans="22:26">
      <c r="V51410" s="288"/>
      <c r="W51410" s="287"/>
      <c r="Z51410" s="289"/>
    </row>
    <row r="51411" spans="22:26">
      <c r="V51411" s="288"/>
      <c r="W51411" s="287"/>
      <c r="Z51411" s="289"/>
    </row>
    <row r="51412" spans="22:26">
      <c r="V51412" s="288"/>
      <c r="W51412" s="287"/>
      <c r="Z51412" s="289"/>
    </row>
    <row r="51413" spans="22:26">
      <c r="V51413" s="288"/>
      <c r="W51413" s="287"/>
      <c r="Z51413" s="289"/>
    </row>
    <row r="51414" spans="22:26">
      <c r="V51414" s="288"/>
      <c r="W51414" s="287"/>
      <c r="Z51414" s="289"/>
    </row>
    <row r="51415" spans="22:26">
      <c r="V51415" s="288"/>
      <c r="W51415" s="287"/>
      <c r="Z51415" s="289"/>
    </row>
    <row r="51416" spans="22:26">
      <c r="V51416" s="288"/>
      <c r="W51416" s="287"/>
      <c r="Z51416" s="289"/>
    </row>
    <row r="51417" spans="22:26">
      <c r="V51417" s="288"/>
      <c r="W51417" s="287"/>
      <c r="Z51417" s="289"/>
    </row>
    <row r="51418" spans="22:26">
      <c r="V51418" s="288"/>
      <c r="W51418" s="287"/>
      <c r="Z51418" s="289"/>
    </row>
    <row r="51419" spans="22:26">
      <c r="V51419" s="288"/>
      <c r="W51419" s="287"/>
      <c r="Z51419" s="289"/>
    </row>
    <row r="51420" spans="22:26">
      <c r="V51420" s="288"/>
      <c r="W51420" s="287"/>
      <c r="Z51420" s="289"/>
    </row>
    <row r="51421" spans="22:26">
      <c r="V51421" s="288"/>
      <c r="W51421" s="287"/>
      <c r="Z51421" s="289"/>
    </row>
    <row r="51422" spans="22:26">
      <c r="V51422" s="288"/>
      <c r="W51422" s="287"/>
      <c r="Z51422" s="289"/>
    </row>
    <row r="51423" spans="22:26">
      <c r="V51423" s="288"/>
      <c r="W51423" s="287"/>
      <c r="Z51423" s="289"/>
    </row>
    <row r="51424" spans="22:26">
      <c r="V51424" s="288"/>
      <c r="W51424" s="287"/>
      <c r="Z51424" s="289"/>
    </row>
    <row r="51425" spans="22:26">
      <c r="V51425" s="288"/>
      <c r="W51425" s="287"/>
      <c r="Z51425" s="289"/>
    </row>
    <row r="51426" spans="22:26">
      <c r="V51426" s="288"/>
      <c r="W51426" s="287"/>
      <c r="Z51426" s="289"/>
    </row>
    <row r="51427" spans="22:26">
      <c r="V51427" s="288"/>
      <c r="W51427" s="287"/>
      <c r="Z51427" s="289"/>
    </row>
    <row r="51428" spans="22:26">
      <c r="V51428" s="288"/>
      <c r="W51428" s="287"/>
      <c r="Z51428" s="289"/>
    </row>
    <row r="51429" spans="22:26">
      <c r="V51429" s="288"/>
      <c r="W51429" s="287"/>
      <c r="Z51429" s="289"/>
    </row>
    <row r="51430" spans="22:26">
      <c r="V51430" s="288"/>
      <c r="W51430" s="287"/>
      <c r="Z51430" s="289"/>
    </row>
    <row r="51431" spans="22:26">
      <c r="V51431" s="288"/>
      <c r="W51431" s="287"/>
      <c r="Z51431" s="289"/>
    </row>
    <row r="51432" spans="22:26">
      <c r="V51432" s="288"/>
      <c r="W51432" s="287"/>
      <c r="Z51432" s="289"/>
    </row>
    <row r="51433" spans="22:26">
      <c r="V51433" s="288"/>
      <c r="W51433" s="287"/>
      <c r="Z51433" s="289"/>
    </row>
    <row r="51434" spans="22:26">
      <c r="V51434" s="288"/>
      <c r="W51434" s="287"/>
      <c r="Z51434" s="289"/>
    </row>
    <row r="51435" spans="22:26">
      <c r="V51435" s="288"/>
      <c r="W51435" s="287"/>
      <c r="Z51435" s="289"/>
    </row>
    <row r="51436" spans="22:26">
      <c r="V51436" s="288"/>
      <c r="W51436" s="287"/>
      <c r="Z51436" s="289"/>
    </row>
    <row r="51437" spans="22:26">
      <c r="V51437" s="288"/>
      <c r="W51437" s="287"/>
      <c r="Z51437" s="289"/>
    </row>
    <row r="51438" spans="22:26">
      <c r="V51438" s="288"/>
      <c r="W51438" s="287"/>
      <c r="Z51438" s="289"/>
    </row>
    <row r="51439" spans="22:26">
      <c r="V51439" s="288"/>
      <c r="W51439" s="287"/>
      <c r="Z51439" s="289"/>
    </row>
    <row r="51440" spans="22:26">
      <c r="V51440" s="288"/>
      <c r="W51440" s="287"/>
      <c r="Z51440" s="289"/>
    </row>
    <row r="51441" spans="22:26">
      <c r="V51441" s="288"/>
      <c r="W51441" s="287"/>
      <c r="Z51441" s="289"/>
    </row>
    <row r="51442" spans="22:26">
      <c r="V51442" s="288"/>
      <c r="W51442" s="287"/>
      <c r="Z51442" s="289"/>
    </row>
    <row r="51443" spans="22:26">
      <c r="V51443" s="288"/>
      <c r="W51443" s="287"/>
      <c r="Z51443" s="289"/>
    </row>
    <row r="51444" spans="22:26">
      <c r="V51444" s="288"/>
      <c r="W51444" s="287"/>
      <c r="Z51444" s="289"/>
    </row>
    <row r="51445" spans="22:26">
      <c r="V51445" s="288"/>
      <c r="W51445" s="287"/>
      <c r="Z51445" s="289"/>
    </row>
    <row r="51446" spans="22:26">
      <c r="V51446" s="288"/>
      <c r="W51446" s="287"/>
      <c r="Z51446" s="289"/>
    </row>
    <row r="51447" spans="22:26">
      <c r="V51447" s="288"/>
      <c r="W51447" s="287"/>
      <c r="Z51447" s="289"/>
    </row>
    <row r="51448" spans="22:26">
      <c r="V51448" s="288"/>
      <c r="W51448" s="287"/>
      <c r="Z51448" s="289"/>
    </row>
    <row r="51449" spans="22:26">
      <c r="V51449" s="288"/>
      <c r="W51449" s="287"/>
      <c r="Z51449" s="289"/>
    </row>
    <row r="51450" spans="22:26">
      <c r="V51450" s="288"/>
      <c r="W51450" s="287"/>
      <c r="Z51450" s="289"/>
    </row>
    <row r="51451" spans="22:26">
      <c r="V51451" s="288"/>
      <c r="W51451" s="287"/>
      <c r="Z51451" s="289"/>
    </row>
    <row r="51452" spans="22:26">
      <c r="V51452" s="288"/>
      <c r="W51452" s="287"/>
      <c r="Z51452" s="289"/>
    </row>
    <row r="51453" spans="22:26">
      <c r="V51453" s="288"/>
      <c r="W51453" s="287"/>
      <c r="Z51453" s="289"/>
    </row>
    <row r="51454" spans="22:26">
      <c r="V51454" s="288"/>
      <c r="W51454" s="287"/>
      <c r="Z51454" s="289"/>
    </row>
    <row r="51455" spans="22:26">
      <c r="V51455" s="288"/>
      <c r="W51455" s="287"/>
      <c r="Z51455" s="289"/>
    </row>
    <row r="51456" spans="22:26">
      <c r="V51456" s="288"/>
      <c r="W51456" s="287"/>
      <c r="Z51456" s="289"/>
    </row>
    <row r="51457" spans="22:26">
      <c r="V51457" s="288"/>
      <c r="W51457" s="287"/>
      <c r="Z51457" s="289"/>
    </row>
    <row r="51458" spans="22:26">
      <c r="V51458" s="288"/>
      <c r="W51458" s="287"/>
      <c r="Z51458" s="289"/>
    </row>
    <row r="51459" spans="22:26">
      <c r="V51459" s="288"/>
      <c r="W51459" s="287"/>
      <c r="Z51459" s="289"/>
    </row>
    <row r="51460" spans="22:26">
      <c r="V51460" s="288"/>
      <c r="W51460" s="287"/>
      <c r="Z51460" s="289"/>
    </row>
    <row r="51461" spans="22:26">
      <c r="V51461" s="288"/>
      <c r="W51461" s="287"/>
      <c r="Z51461" s="289"/>
    </row>
    <row r="51462" spans="22:26">
      <c r="V51462" s="288"/>
      <c r="W51462" s="287"/>
      <c r="Z51462" s="289"/>
    </row>
    <row r="51463" spans="22:26">
      <c r="V51463" s="288"/>
      <c r="W51463" s="287"/>
      <c r="Z51463" s="289"/>
    </row>
    <row r="51464" spans="22:26">
      <c r="V51464" s="288"/>
      <c r="W51464" s="287"/>
      <c r="Z51464" s="289"/>
    </row>
    <row r="51465" spans="22:26">
      <c r="V51465" s="288"/>
      <c r="W51465" s="287"/>
      <c r="Z51465" s="289"/>
    </row>
    <row r="51466" spans="22:26">
      <c r="V51466" s="288"/>
      <c r="W51466" s="287"/>
      <c r="Z51466" s="289"/>
    </row>
    <row r="51467" spans="22:26">
      <c r="V51467" s="288"/>
      <c r="W51467" s="287"/>
      <c r="Z51467" s="289"/>
    </row>
    <row r="51468" spans="22:26">
      <c r="V51468" s="288"/>
      <c r="W51468" s="287"/>
      <c r="Z51468" s="289"/>
    </row>
    <row r="51469" spans="22:26">
      <c r="V51469" s="288"/>
      <c r="W51469" s="287"/>
      <c r="Z51469" s="289"/>
    </row>
    <row r="51470" spans="22:26">
      <c r="V51470" s="288"/>
      <c r="W51470" s="287"/>
      <c r="Z51470" s="289"/>
    </row>
    <row r="51471" spans="22:26">
      <c r="V51471" s="288"/>
      <c r="W51471" s="287"/>
      <c r="Z51471" s="289"/>
    </row>
    <row r="51472" spans="22:26">
      <c r="V51472" s="288"/>
      <c r="W51472" s="287"/>
      <c r="Z51472" s="289"/>
    </row>
    <row r="51473" spans="22:26">
      <c r="V51473" s="288"/>
      <c r="W51473" s="287"/>
      <c r="Z51473" s="289"/>
    </row>
    <row r="51474" spans="22:26">
      <c r="V51474" s="288"/>
      <c r="W51474" s="287"/>
      <c r="Z51474" s="289"/>
    </row>
    <row r="51475" spans="22:26">
      <c r="V51475" s="288"/>
      <c r="W51475" s="287"/>
      <c r="Z51475" s="289"/>
    </row>
    <row r="51476" spans="22:26">
      <c r="V51476" s="288"/>
      <c r="W51476" s="287"/>
      <c r="Z51476" s="289"/>
    </row>
    <row r="51477" spans="22:26">
      <c r="V51477" s="288"/>
      <c r="W51477" s="287"/>
      <c r="Z51477" s="289"/>
    </row>
    <row r="51478" spans="22:26">
      <c r="V51478" s="288"/>
      <c r="W51478" s="287"/>
      <c r="Z51478" s="289"/>
    </row>
    <row r="51479" spans="22:26">
      <c r="V51479" s="288"/>
      <c r="W51479" s="287"/>
      <c r="Z51479" s="289"/>
    </row>
    <row r="51480" spans="22:26">
      <c r="V51480" s="288"/>
      <c r="W51480" s="287"/>
      <c r="Z51480" s="289"/>
    </row>
    <row r="51481" spans="22:26">
      <c r="V51481" s="288"/>
      <c r="W51481" s="287"/>
      <c r="Z51481" s="289"/>
    </row>
    <row r="51482" spans="22:26">
      <c r="V51482" s="288"/>
      <c r="W51482" s="287"/>
      <c r="Z51482" s="289"/>
    </row>
    <row r="51483" spans="22:26">
      <c r="V51483" s="288"/>
      <c r="W51483" s="287"/>
      <c r="Z51483" s="289"/>
    </row>
    <row r="51484" spans="22:26">
      <c r="V51484" s="288"/>
      <c r="W51484" s="287"/>
      <c r="Z51484" s="289"/>
    </row>
    <row r="51485" spans="22:26">
      <c r="V51485" s="288"/>
      <c r="W51485" s="287"/>
      <c r="Z51485" s="289"/>
    </row>
    <row r="51486" spans="22:26">
      <c r="V51486" s="288"/>
      <c r="W51486" s="287"/>
      <c r="Z51486" s="289"/>
    </row>
    <row r="51487" spans="22:26">
      <c r="V51487" s="288"/>
      <c r="W51487" s="287"/>
      <c r="Z51487" s="289"/>
    </row>
    <row r="51488" spans="22:26">
      <c r="V51488" s="288"/>
      <c r="W51488" s="287"/>
      <c r="Z51488" s="289"/>
    </row>
    <row r="51489" spans="22:26">
      <c r="V51489" s="288"/>
      <c r="W51489" s="287"/>
      <c r="Z51489" s="289"/>
    </row>
    <row r="51490" spans="22:26">
      <c r="V51490" s="288"/>
      <c r="W51490" s="287"/>
      <c r="Z51490" s="289"/>
    </row>
    <row r="51491" spans="22:26">
      <c r="V51491" s="288"/>
      <c r="W51491" s="287"/>
      <c r="Z51491" s="289"/>
    </row>
    <row r="51492" spans="22:26">
      <c r="V51492" s="288"/>
      <c r="W51492" s="287"/>
      <c r="Z51492" s="289"/>
    </row>
    <row r="51493" spans="22:26">
      <c r="V51493" s="288"/>
      <c r="W51493" s="287"/>
      <c r="Z51493" s="289"/>
    </row>
    <row r="51494" spans="22:26">
      <c r="V51494" s="288"/>
      <c r="W51494" s="287"/>
      <c r="Z51494" s="289"/>
    </row>
    <row r="51495" spans="22:26">
      <c r="V51495" s="288"/>
      <c r="W51495" s="287"/>
      <c r="Z51495" s="289"/>
    </row>
    <row r="51496" spans="22:26">
      <c r="V51496" s="288"/>
      <c r="W51496" s="287"/>
      <c r="Z51496" s="289"/>
    </row>
    <row r="51497" spans="22:26">
      <c r="V51497" s="288"/>
      <c r="W51497" s="287"/>
      <c r="Z51497" s="289"/>
    </row>
    <row r="51498" spans="22:26">
      <c r="V51498" s="288"/>
      <c r="W51498" s="287"/>
      <c r="Z51498" s="289"/>
    </row>
    <row r="51499" spans="22:26">
      <c r="V51499" s="288"/>
      <c r="W51499" s="287"/>
      <c r="Z51499" s="289"/>
    </row>
    <row r="51500" spans="22:26">
      <c r="V51500" s="288"/>
      <c r="W51500" s="287"/>
      <c r="Z51500" s="289"/>
    </row>
    <row r="51501" spans="22:26">
      <c r="V51501" s="288"/>
      <c r="W51501" s="287"/>
      <c r="Z51501" s="289"/>
    </row>
    <row r="51502" spans="22:26">
      <c r="V51502" s="288"/>
      <c r="W51502" s="287"/>
      <c r="Z51502" s="289"/>
    </row>
    <row r="51503" spans="22:26">
      <c r="V51503" s="288"/>
      <c r="W51503" s="287"/>
      <c r="Z51503" s="289"/>
    </row>
    <row r="51504" spans="22:26">
      <c r="V51504" s="288"/>
      <c r="W51504" s="287"/>
      <c r="Z51504" s="289"/>
    </row>
    <row r="51505" spans="22:26">
      <c r="V51505" s="288"/>
      <c r="W51505" s="287"/>
      <c r="Z51505" s="289"/>
    </row>
    <row r="51506" spans="22:26">
      <c r="V51506" s="288"/>
      <c r="W51506" s="287"/>
      <c r="Z51506" s="289"/>
    </row>
    <row r="51507" spans="22:26">
      <c r="V51507" s="288"/>
      <c r="W51507" s="287"/>
      <c r="Z51507" s="289"/>
    </row>
    <row r="51508" spans="22:26">
      <c r="V51508" s="288"/>
      <c r="W51508" s="287"/>
      <c r="Z51508" s="289"/>
    </row>
    <row r="51509" spans="22:26">
      <c r="V51509" s="288"/>
      <c r="W51509" s="287"/>
      <c r="Z51509" s="289"/>
    </row>
    <row r="51510" spans="22:26">
      <c r="V51510" s="288"/>
      <c r="W51510" s="287"/>
      <c r="Z51510" s="289"/>
    </row>
    <row r="51511" spans="22:26">
      <c r="V51511" s="288"/>
      <c r="W51511" s="287"/>
      <c r="Z51511" s="289"/>
    </row>
    <row r="51512" spans="22:26">
      <c r="V51512" s="288"/>
      <c r="W51512" s="287"/>
      <c r="Z51512" s="289"/>
    </row>
    <row r="51513" spans="22:26">
      <c r="V51513" s="288"/>
      <c r="W51513" s="287"/>
      <c r="Z51513" s="289"/>
    </row>
    <row r="51514" spans="22:26">
      <c r="V51514" s="288"/>
      <c r="W51514" s="287"/>
      <c r="Z51514" s="289"/>
    </row>
    <row r="51515" spans="22:26">
      <c r="V51515" s="288"/>
      <c r="W51515" s="287"/>
      <c r="Z51515" s="289"/>
    </row>
    <row r="51516" spans="22:26">
      <c r="V51516" s="288"/>
      <c r="W51516" s="287"/>
      <c r="Z51516" s="289"/>
    </row>
    <row r="51517" spans="22:26">
      <c r="V51517" s="288"/>
      <c r="W51517" s="287"/>
      <c r="Z51517" s="289"/>
    </row>
    <row r="51518" spans="22:26">
      <c r="V51518" s="288"/>
      <c r="W51518" s="287"/>
      <c r="Z51518" s="289"/>
    </row>
    <row r="51519" spans="22:26">
      <c r="V51519" s="288"/>
      <c r="W51519" s="287"/>
      <c r="Z51519" s="289"/>
    </row>
    <row r="51520" spans="22:26">
      <c r="V51520" s="288"/>
      <c r="W51520" s="287"/>
      <c r="Z51520" s="289"/>
    </row>
    <row r="51521" spans="22:26">
      <c r="V51521" s="288"/>
      <c r="W51521" s="287"/>
      <c r="Z51521" s="289"/>
    </row>
    <row r="51522" spans="22:26">
      <c r="V51522" s="288"/>
      <c r="W51522" s="287"/>
      <c r="Z51522" s="289"/>
    </row>
    <row r="51523" spans="22:26">
      <c r="V51523" s="288"/>
      <c r="W51523" s="287"/>
      <c r="Z51523" s="289"/>
    </row>
    <row r="51524" spans="22:26">
      <c r="V51524" s="288"/>
      <c r="W51524" s="287"/>
      <c r="Z51524" s="289"/>
    </row>
    <row r="51525" spans="22:26">
      <c r="V51525" s="288"/>
      <c r="W51525" s="287"/>
      <c r="Z51525" s="289"/>
    </row>
    <row r="51526" spans="22:26">
      <c r="V51526" s="288"/>
      <c r="W51526" s="287"/>
      <c r="Z51526" s="289"/>
    </row>
    <row r="51527" spans="22:26">
      <c r="V51527" s="288"/>
      <c r="W51527" s="287"/>
      <c r="Z51527" s="289"/>
    </row>
    <row r="51528" spans="22:26">
      <c r="V51528" s="288"/>
      <c r="W51528" s="287"/>
      <c r="Z51528" s="289"/>
    </row>
    <row r="51529" spans="22:26">
      <c r="V51529" s="288"/>
      <c r="W51529" s="287"/>
      <c r="Z51529" s="289"/>
    </row>
    <row r="51530" spans="22:26">
      <c r="V51530" s="288"/>
      <c r="W51530" s="287"/>
      <c r="Z51530" s="289"/>
    </row>
    <row r="51531" spans="22:26">
      <c r="V51531" s="288"/>
      <c r="W51531" s="287"/>
      <c r="Z51531" s="289"/>
    </row>
    <row r="51532" spans="22:26">
      <c r="V51532" s="288"/>
      <c r="W51532" s="287"/>
      <c r="Z51532" s="289"/>
    </row>
    <row r="51533" spans="22:26">
      <c r="V51533" s="288"/>
      <c r="W51533" s="287"/>
      <c r="Z51533" s="289"/>
    </row>
    <row r="51534" spans="22:26">
      <c r="V51534" s="288"/>
      <c r="W51534" s="287"/>
      <c r="Z51534" s="289"/>
    </row>
    <row r="51535" spans="22:26">
      <c r="V51535" s="288"/>
      <c r="W51535" s="287"/>
      <c r="Z51535" s="289"/>
    </row>
    <row r="51536" spans="22:26">
      <c r="V51536" s="288"/>
      <c r="W51536" s="287"/>
      <c r="Z51536" s="289"/>
    </row>
    <row r="51537" spans="22:26">
      <c r="V51537" s="288"/>
      <c r="W51537" s="287"/>
      <c r="Z51537" s="289"/>
    </row>
    <row r="51538" spans="22:26">
      <c r="V51538" s="288"/>
      <c r="W51538" s="287"/>
      <c r="Z51538" s="289"/>
    </row>
    <row r="51539" spans="22:26">
      <c r="V51539" s="288"/>
      <c r="W51539" s="287"/>
      <c r="Z51539" s="289"/>
    </row>
    <row r="51540" spans="22:26">
      <c r="V51540" s="288"/>
      <c r="W51540" s="287"/>
      <c r="Z51540" s="289"/>
    </row>
    <row r="51541" spans="22:26">
      <c r="V51541" s="288"/>
      <c r="W51541" s="287"/>
      <c r="Z51541" s="289"/>
    </row>
    <row r="51542" spans="22:26">
      <c r="V51542" s="288"/>
      <c r="W51542" s="287"/>
      <c r="Z51542" s="289"/>
    </row>
    <row r="51543" spans="22:26">
      <c r="V51543" s="288"/>
      <c r="W51543" s="287"/>
      <c r="Z51543" s="289"/>
    </row>
    <row r="51544" spans="22:26">
      <c r="V51544" s="288"/>
      <c r="W51544" s="287"/>
      <c r="Z51544" s="289"/>
    </row>
    <row r="51545" spans="22:26">
      <c r="V51545" s="288"/>
      <c r="W51545" s="287"/>
      <c r="Z51545" s="289"/>
    </row>
    <row r="51546" spans="22:26">
      <c r="V51546" s="288"/>
      <c r="W51546" s="287"/>
      <c r="Z51546" s="289"/>
    </row>
    <row r="51547" spans="22:26">
      <c r="V51547" s="288"/>
      <c r="W51547" s="287"/>
      <c r="Z51547" s="289"/>
    </row>
    <row r="51548" spans="22:26">
      <c r="V51548" s="288"/>
      <c r="W51548" s="287"/>
      <c r="Z51548" s="289"/>
    </row>
    <row r="51549" spans="22:26">
      <c r="V51549" s="288"/>
      <c r="W51549" s="287"/>
      <c r="Z51549" s="289"/>
    </row>
    <row r="51550" spans="22:26">
      <c r="V51550" s="288"/>
      <c r="W51550" s="287"/>
      <c r="Z51550" s="289"/>
    </row>
    <row r="51551" spans="22:26">
      <c r="V51551" s="288"/>
      <c r="W51551" s="287"/>
      <c r="Z51551" s="289"/>
    </row>
    <row r="51552" spans="22:26">
      <c r="V51552" s="288"/>
      <c r="W51552" s="287"/>
      <c r="Z51552" s="289"/>
    </row>
    <row r="51553" spans="22:26">
      <c r="V51553" s="288"/>
      <c r="W51553" s="287"/>
      <c r="Z51553" s="289"/>
    </row>
    <row r="51554" spans="22:26">
      <c r="V51554" s="288"/>
      <c r="W51554" s="287"/>
      <c r="Z51554" s="289"/>
    </row>
    <row r="51555" spans="22:26">
      <c r="V51555" s="288"/>
      <c r="W51555" s="287"/>
      <c r="Z51555" s="289"/>
    </row>
    <row r="51556" spans="22:26">
      <c r="V51556" s="288"/>
      <c r="W51556" s="287"/>
      <c r="Z51556" s="289"/>
    </row>
    <row r="51557" spans="22:26">
      <c r="V51557" s="288"/>
      <c r="W51557" s="287"/>
      <c r="Z51557" s="289"/>
    </row>
    <row r="51558" spans="22:26">
      <c r="V51558" s="288"/>
      <c r="W51558" s="287"/>
      <c r="Z51558" s="289"/>
    </row>
    <row r="51559" spans="22:26">
      <c r="V51559" s="288"/>
      <c r="W51559" s="287"/>
      <c r="Z51559" s="289"/>
    </row>
    <row r="51560" spans="22:26">
      <c r="V51560" s="288"/>
      <c r="W51560" s="287"/>
      <c r="Z51560" s="289"/>
    </row>
    <row r="51561" spans="22:26">
      <c r="V51561" s="288"/>
      <c r="W51561" s="287"/>
      <c r="Z51561" s="289"/>
    </row>
    <row r="51562" spans="22:26">
      <c r="V51562" s="288"/>
      <c r="W51562" s="287"/>
      <c r="Z51562" s="289"/>
    </row>
    <row r="51563" spans="22:26">
      <c r="V51563" s="288"/>
      <c r="W51563" s="287"/>
      <c r="Z51563" s="289"/>
    </row>
    <row r="51564" spans="22:26">
      <c r="V51564" s="288"/>
      <c r="W51564" s="287"/>
      <c r="Z51564" s="289"/>
    </row>
    <row r="51565" spans="22:26">
      <c r="V51565" s="288"/>
      <c r="W51565" s="287"/>
      <c r="Z51565" s="289"/>
    </row>
    <row r="51566" spans="22:26">
      <c r="V51566" s="288"/>
      <c r="W51566" s="287"/>
      <c r="Z51566" s="289"/>
    </row>
    <row r="51567" spans="22:26">
      <c r="V51567" s="288"/>
      <c r="W51567" s="287"/>
      <c r="Z51567" s="289"/>
    </row>
    <row r="51568" spans="22:26">
      <c r="V51568" s="288"/>
      <c r="W51568" s="287"/>
      <c r="Z51568" s="289"/>
    </row>
    <row r="51569" spans="22:26">
      <c r="V51569" s="288"/>
      <c r="W51569" s="287"/>
      <c r="Z51569" s="289"/>
    </row>
    <row r="51570" spans="22:26">
      <c r="V51570" s="288"/>
      <c r="W51570" s="287"/>
      <c r="Z51570" s="289"/>
    </row>
    <row r="51571" spans="22:26">
      <c r="V51571" s="288"/>
      <c r="W51571" s="287"/>
      <c r="Z51571" s="289"/>
    </row>
    <row r="51572" spans="22:26">
      <c r="V51572" s="288"/>
      <c r="W51572" s="287"/>
      <c r="Z51572" s="289"/>
    </row>
    <row r="51573" spans="22:26">
      <c r="V51573" s="288"/>
      <c r="W51573" s="287"/>
      <c r="Z51573" s="289"/>
    </row>
    <row r="51574" spans="22:26">
      <c r="V51574" s="288"/>
      <c r="W51574" s="287"/>
      <c r="Z51574" s="289"/>
    </row>
    <row r="51575" spans="22:26">
      <c r="V51575" s="288"/>
      <c r="W51575" s="287"/>
      <c r="Z51575" s="289"/>
    </row>
    <row r="51576" spans="22:26">
      <c r="V51576" s="288"/>
      <c r="W51576" s="287"/>
      <c r="Z51576" s="289"/>
    </row>
    <row r="51577" spans="22:26">
      <c r="V51577" s="288"/>
      <c r="W51577" s="287"/>
      <c r="Z51577" s="289"/>
    </row>
    <row r="51578" spans="22:26">
      <c r="V51578" s="288"/>
      <c r="W51578" s="287"/>
      <c r="Z51578" s="289"/>
    </row>
    <row r="51579" spans="22:26">
      <c r="V51579" s="288"/>
      <c r="W51579" s="287"/>
      <c r="Z51579" s="289"/>
    </row>
    <row r="51580" spans="22:26">
      <c r="V51580" s="288"/>
      <c r="W51580" s="287"/>
      <c r="Z51580" s="289"/>
    </row>
    <row r="51581" spans="22:26">
      <c r="V51581" s="288"/>
      <c r="W51581" s="287"/>
      <c r="Z51581" s="289"/>
    </row>
    <row r="51582" spans="22:26">
      <c r="V51582" s="288"/>
      <c r="W51582" s="287"/>
      <c r="Z51582" s="289"/>
    </row>
    <row r="51583" spans="22:26">
      <c r="V51583" s="288"/>
      <c r="W51583" s="287"/>
      <c r="Z51583" s="289"/>
    </row>
    <row r="51584" spans="22:26">
      <c r="V51584" s="288"/>
      <c r="W51584" s="287"/>
      <c r="Z51584" s="289"/>
    </row>
    <row r="51585" spans="22:26">
      <c r="V51585" s="288"/>
      <c r="W51585" s="287"/>
      <c r="Z51585" s="289"/>
    </row>
    <row r="51586" spans="22:26">
      <c r="V51586" s="288"/>
      <c r="W51586" s="287"/>
      <c r="Z51586" s="289"/>
    </row>
    <row r="51587" spans="22:26">
      <c r="V51587" s="288"/>
      <c r="W51587" s="287"/>
      <c r="Z51587" s="289"/>
    </row>
    <row r="51588" spans="22:26">
      <c r="V51588" s="288"/>
      <c r="W51588" s="287"/>
      <c r="Z51588" s="289"/>
    </row>
    <row r="51589" spans="22:26">
      <c r="V51589" s="288"/>
      <c r="W51589" s="287"/>
      <c r="Z51589" s="289"/>
    </row>
    <row r="51590" spans="22:26">
      <c r="V51590" s="288"/>
      <c r="W51590" s="287"/>
      <c r="Z51590" s="289"/>
    </row>
    <row r="51591" spans="22:26">
      <c r="V51591" s="288"/>
      <c r="W51591" s="287"/>
      <c r="Z51591" s="289"/>
    </row>
    <row r="51592" spans="22:26">
      <c r="V51592" s="288"/>
      <c r="W51592" s="287"/>
      <c r="Z51592" s="289"/>
    </row>
    <row r="51593" spans="22:26">
      <c r="V51593" s="288"/>
      <c r="W51593" s="287"/>
      <c r="Z51593" s="289"/>
    </row>
    <row r="51594" spans="22:26">
      <c r="V51594" s="288"/>
      <c r="W51594" s="287"/>
      <c r="Z51594" s="289"/>
    </row>
    <row r="51595" spans="22:26">
      <c r="V51595" s="288"/>
      <c r="W51595" s="287"/>
      <c r="Z51595" s="289"/>
    </row>
    <row r="51596" spans="22:26">
      <c r="V51596" s="288"/>
      <c r="W51596" s="287"/>
      <c r="Z51596" s="289"/>
    </row>
    <row r="51597" spans="22:26">
      <c r="V51597" s="288"/>
      <c r="W51597" s="287"/>
      <c r="Z51597" s="289"/>
    </row>
    <row r="51598" spans="22:26">
      <c r="V51598" s="288"/>
      <c r="W51598" s="287"/>
      <c r="Z51598" s="289"/>
    </row>
    <row r="51599" spans="22:26">
      <c r="V51599" s="288"/>
      <c r="W51599" s="287"/>
      <c r="Z51599" s="289"/>
    </row>
    <row r="51600" spans="22:26">
      <c r="V51600" s="288"/>
      <c r="W51600" s="287"/>
      <c r="Z51600" s="289"/>
    </row>
    <row r="51601" spans="22:26">
      <c r="V51601" s="288"/>
      <c r="W51601" s="287"/>
      <c r="Z51601" s="289"/>
    </row>
    <row r="51602" spans="22:26">
      <c r="V51602" s="288"/>
      <c r="W51602" s="287"/>
      <c r="Z51602" s="289"/>
    </row>
    <row r="51603" spans="22:26">
      <c r="V51603" s="288"/>
      <c r="W51603" s="287"/>
      <c r="Z51603" s="289"/>
    </row>
    <row r="51604" spans="22:26">
      <c r="V51604" s="288"/>
      <c r="W51604" s="287"/>
      <c r="Z51604" s="289"/>
    </row>
    <row r="51605" spans="22:26">
      <c r="V51605" s="288"/>
      <c r="W51605" s="287"/>
      <c r="Z51605" s="289"/>
    </row>
    <row r="51606" spans="22:26">
      <c r="V51606" s="288"/>
      <c r="W51606" s="287"/>
      <c r="Z51606" s="289"/>
    </row>
    <row r="51607" spans="22:26">
      <c r="V51607" s="288"/>
      <c r="W51607" s="287"/>
      <c r="Z51607" s="289"/>
    </row>
    <row r="51608" spans="22:26">
      <c r="V51608" s="288"/>
      <c r="W51608" s="287"/>
      <c r="Z51608" s="289"/>
    </row>
    <row r="51609" spans="22:26">
      <c r="V51609" s="288"/>
      <c r="W51609" s="287"/>
      <c r="Z51609" s="289"/>
    </row>
    <row r="51610" spans="22:26">
      <c r="V51610" s="288"/>
      <c r="W51610" s="287"/>
      <c r="Z51610" s="289"/>
    </row>
    <row r="51611" spans="22:26">
      <c r="V51611" s="288"/>
      <c r="W51611" s="287"/>
      <c r="Z51611" s="289"/>
    </row>
    <row r="51612" spans="22:26">
      <c r="V51612" s="288"/>
      <c r="W51612" s="287"/>
      <c r="Z51612" s="289"/>
    </row>
    <row r="51613" spans="22:26">
      <c r="V51613" s="288"/>
      <c r="W51613" s="287"/>
      <c r="Z51613" s="289"/>
    </row>
    <row r="51614" spans="22:26">
      <c r="V51614" s="288"/>
      <c r="W51614" s="287"/>
      <c r="Z51614" s="289"/>
    </row>
    <row r="51615" spans="22:26">
      <c r="V51615" s="288"/>
      <c r="W51615" s="287"/>
      <c r="Z51615" s="289"/>
    </row>
    <row r="51616" spans="22:26">
      <c r="V51616" s="288"/>
      <c r="W51616" s="287"/>
      <c r="Z51616" s="289"/>
    </row>
    <row r="51617" spans="22:26">
      <c r="V51617" s="288"/>
      <c r="W51617" s="287"/>
      <c r="Z51617" s="289"/>
    </row>
    <row r="51618" spans="22:26">
      <c r="V51618" s="288"/>
      <c r="W51618" s="287"/>
      <c r="Z51618" s="289"/>
    </row>
    <row r="51619" spans="22:26">
      <c r="V51619" s="288"/>
      <c r="W51619" s="287"/>
      <c r="Z51619" s="289"/>
    </row>
    <row r="51620" spans="22:26">
      <c r="V51620" s="288"/>
      <c r="W51620" s="287"/>
      <c r="Z51620" s="289"/>
    </row>
    <row r="51621" spans="22:26">
      <c r="V51621" s="288"/>
      <c r="W51621" s="287"/>
      <c r="Z51621" s="289"/>
    </row>
    <row r="51622" spans="22:26">
      <c r="V51622" s="288"/>
      <c r="W51622" s="287"/>
      <c r="Z51622" s="289"/>
    </row>
    <row r="51623" spans="22:26">
      <c r="V51623" s="288"/>
      <c r="W51623" s="287"/>
      <c r="Z51623" s="289"/>
    </row>
    <row r="51624" spans="22:26">
      <c r="V51624" s="288"/>
      <c r="W51624" s="287"/>
      <c r="Z51624" s="289"/>
    </row>
    <row r="51625" spans="22:26">
      <c r="V51625" s="288"/>
      <c r="W51625" s="287"/>
      <c r="Z51625" s="289"/>
    </row>
    <row r="51626" spans="22:26">
      <c r="V51626" s="288"/>
      <c r="W51626" s="287"/>
      <c r="Z51626" s="289"/>
    </row>
    <row r="51627" spans="22:26">
      <c r="V51627" s="288"/>
      <c r="W51627" s="287"/>
      <c r="Z51627" s="289"/>
    </row>
    <row r="51628" spans="22:26">
      <c r="V51628" s="288"/>
      <c r="W51628" s="287"/>
      <c r="Z51628" s="289"/>
    </row>
    <row r="51629" spans="22:26">
      <c r="V51629" s="288"/>
      <c r="W51629" s="287"/>
      <c r="Z51629" s="289"/>
    </row>
    <row r="51630" spans="22:26">
      <c r="V51630" s="288"/>
      <c r="W51630" s="287"/>
      <c r="Z51630" s="289"/>
    </row>
    <row r="51631" spans="22:26">
      <c r="V51631" s="288"/>
      <c r="W51631" s="287"/>
      <c r="Z51631" s="289"/>
    </row>
    <row r="51632" spans="22:26">
      <c r="V51632" s="288"/>
      <c r="W51632" s="287"/>
      <c r="Z51632" s="289"/>
    </row>
    <row r="51633" spans="22:26">
      <c r="V51633" s="288"/>
      <c r="W51633" s="287"/>
      <c r="Z51633" s="289"/>
    </row>
    <row r="51634" spans="22:26">
      <c r="V51634" s="288"/>
      <c r="W51634" s="287"/>
      <c r="Z51634" s="289"/>
    </row>
    <row r="51635" spans="22:26">
      <c r="V51635" s="288"/>
      <c r="W51635" s="287"/>
      <c r="Z51635" s="289"/>
    </row>
    <row r="51636" spans="22:26">
      <c r="V51636" s="288"/>
      <c r="W51636" s="287"/>
      <c r="Z51636" s="289"/>
    </row>
    <row r="51637" spans="22:26">
      <c r="V51637" s="288"/>
      <c r="W51637" s="287"/>
      <c r="Z51637" s="289"/>
    </row>
    <row r="51638" spans="22:26">
      <c r="V51638" s="288"/>
      <c r="W51638" s="287"/>
      <c r="Z51638" s="289"/>
    </row>
    <row r="51639" spans="22:26">
      <c r="V51639" s="288"/>
      <c r="W51639" s="287"/>
      <c r="Z51639" s="289"/>
    </row>
    <row r="51640" spans="22:26">
      <c r="V51640" s="288"/>
      <c r="W51640" s="287"/>
      <c r="Z51640" s="289"/>
    </row>
    <row r="51641" spans="22:26">
      <c r="V51641" s="288"/>
      <c r="W51641" s="287"/>
      <c r="Z51641" s="289"/>
    </row>
    <row r="51642" spans="22:26">
      <c r="V51642" s="288"/>
      <c r="W51642" s="287"/>
      <c r="Z51642" s="289"/>
    </row>
    <row r="51643" spans="22:26">
      <c r="V51643" s="288"/>
      <c r="W51643" s="287"/>
      <c r="Z51643" s="289"/>
    </row>
    <row r="51644" spans="22:26">
      <c r="V51644" s="288"/>
      <c r="W51644" s="287"/>
      <c r="Z51644" s="289"/>
    </row>
    <row r="51645" spans="22:26">
      <c r="V51645" s="288"/>
      <c r="W51645" s="287"/>
      <c r="Z51645" s="289"/>
    </row>
    <row r="51646" spans="22:26">
      <c r="V51646" s="288"/>
      <c r="W51646" s="287"/>
      <c r="Z51646" s="289"/>
    </row>
    <row r="51647" spans="22:26">
      <c r="V51647" s="288"/>
      <c r="W51647" s="287"/>
      <c r="Z51647" s="289"/>
    </row>
    <row r="51648" spans="22:26">
      <c r="V51648" s="288"/>
      <c r="W51648" s="287"/>
      <c r="Z51648" s="289"/>
    </row>
    <row r="51649" spans="22:26">
      <c r="V51649" s="288"/>
      <c r="W51649" s="287"/>
      <c r="Z51649" s="289"/>
    </row>
    <row r="51650" spans="22:26">
      <c r="V51650" s="288"/>
      <c r="W51650" s="287"/>
      <c r="Z51650" s="289"/>
    </row>
    <row r="51651" spans="22:26">
      <c r="V51651" s="288"/>
      <c r="W51651" s="287"/>
      <c r="Z51651" s="289"/>
    </row>
    <row r="51652" spans="22:26">
      <c r="V51652" s="288"/>
      <c r="W51652" s="287"/>
      <c r="Z51652" s="289"/>
    </row>
    <row r="51653" spans="22:26">
      <c r="V51653" s="288"/>
      <c r="W51653" s="287"/>
      <c r="Z51653" s="289"/>
    </row>
    <row r="51654" spans="22:26">
      <c r="V51654" s="288"/>
      <c r="W51654" s="287"/>
      <c r="Z51654" s="289"/>
    </row>
    <row r="51655" spans="22:26">
      <c r="V51655" s="288"/>
      <c r="W51655" s="287"/>
      <c r="Z51655" s="289"/>
    </row>
    <row r="51656" spans="22:26">
      <c r="V51656" s="288"/>
      <c r="W51656" s="287"/>
      <c r="Z51656" s="289"/>
    </row>
    <row r="51657" spans="22:26">
      <c r="V51657" s="288"/>
      <c r="W51657" s="287"/>
      <c r="Z51657" s="289"/>
    </row>
    <row r="51658" spans="22:26">
      <c r="V51658" s="288"/>
      <c r="W51658" s="287"/>
      <c r="Z51658" s="289"/>
    </row>
    <row r="51659" spans="22:26">
      <c r="V51659" s="288"/>
      <c r="W51659" s="287"/>
      <c r="Z51659" s="289"/>
    </row>
    <row r="51660" spans="22:26">
      <c r="V51660" s="288"/>
      <c r="W51660" s="287"/>
      <c r="Z51660" s="289"/>
    </row>
    <row r="51661" spans="22:26">
      <c r="V51661" s="288"/>
      <c r="W51661" s="287"/>
      <c r="Z51661" s="289"/>
    </row>
    <row r="51662" spans="22:26">
      <c r="V51662" s="288"/>
      <c r="W51662" s="287"/>
      <c r="Z51662" s="289"/>
    </row>
    <row r="51663" spans="22:26">
      <c r="V51663" s="288"/>
      <c r="W51663" s="287"/>
      <c r="Z51663" s="289"/>
    </row>
    <row r="51664" spans="22:26">
      <c r="V51664" s="288"/>
      <c r="W51664" s="287"/>
      <c r="Z51664" s="289"/>
    </row>
    <row r="51665" spans="22:26">
      <c r="V51665" s="288"/>
      <c r="W51665" s="287"/>
      <c r="Z51665" s="289"/>
    </row>
    <row r="51666" spans="22:26">
      <c r="V51666" s="288"/>
      <c r="W51666" s="287"/>
      <c r="Z51666" s="289"/>
    </row>
    <row r="51667" spans="22:26">
      <c r="V51667" s="288"/>
      <c r="W51667" s="287"/>
      <c r="Z51667" s="289"/>
    </row>
    <row r="51668" spans="22:26">
      <c r="V51668" s="288"/>
      <c r="W51668" s="287"/>
      <c r="Z51668" s="289"/>
    </row>
    <row r="51669" spans="22:26">
      <c r="V51669" s="288"/>
      <c r="W51669" s="287"/>
      <c r="Z51669" s="289"/>
    </row>
    <row r="51670" spans="22:26">
      <c r="V51670" s="288"/>
      <c r="W51670" s="287"/>
      <c r="Z51670" s="289"/>
    </row>
    <row r="51671" spans="22:26">
      <c r="V51671" s="288"/>
      <c r="W51671" s="287"/>
      <c r="Z51671" s="289"/>
    </row>
    <row r="51672" spans="22:26">
      <c r="V51672" s="288"/>
      <c r="W51672" s="287"/>
      <c r="Z51672" s="289"/>
    </row>
    <row r="51673" spans="22:26">
      <c r="V51673" s="288"/>
      <c r="W51673" s="287"/>
      <c r="Z51673" s="289"/>
    </row>
    <row r="51674" spans="22:26">
      <c r="V51674" s="288"/>
      <c r="W51674" s="287"/>
      <c r="Z51674" s="289"/>
    </row>
    <row r="51675" spans="22:26">
      <c r="V51675" s="288"/>
      <c r="W51675" s="287"/>
      <c r="Z51675" s="289"/>
    </row>
    <row r="51676" spans="22:26">
      <c r="V51676" s="288"/>
      <c r="W51676" s="287"/>
      <c r="Z51676" s="289"/>
    </row>
    <row r="51677" spans="22:26">
      <c r="V51677" s="288"/>
      <c r="W51677" s="287"/>
      <c r="Z51677" s="289"/>
    </row>
    <row r="51678" spans="22:26">
      <c r="V51678" s="288"/>
      <c r="W51678" s="287"/>
      <c r="Z51678" s="289"/>
    </row>
    <row r="51679" spans="22:26">
      <c r="V51679" s="288"/>
      <c r="W51679" s="287"/>
      <c r="Z51679" s="289"/>
    </row>
    <row r="51680" spans="22:26">
      <c r="V51680" s="288"/>
      <c r="W51680" s="287"/>
      <c r="Z51680" s="289"/>
    </row>
    <row r="51681" spans="22:26">
      <c r="V51681" s="288"/>
      <c r="W51681" s="287"/>
      <c r="Z51681" s="289"/>
    </row>
    <row r="51682" spans="22:26">
      <c r="V51682" s="288"/>
      <c r="W51682" s="287"/>
      <c r="Z51682" s="289"/>
    </row>
    <row r="51683" spans="22:26">
      <c r="V51683" s="288"/>
      <c r="W51683" s="287"/>
      <c r="Z51683" s="289"/>
    </row>
    <row r="51684" spans="22:26">
      <c r="V51684" s="288"/>
      <c r="W51684" s="287"/>
      <c r="Z51684" s="289"/>
    </row>
    <row r="51685" spans="22:26">
      <c r="V51685" s="288"/>
      <c r="W51685" s="287"/>
      <c r="Z51685" s="289"/>
    </row>
    <row r="51686" spans="22:26">
      <c r="V51686" s="288"/>
      <c r="W51686" s="287"/>
      <c r="Z51686" s="289"/>
    </row>
    <row r="51687" spans="22:26">
      <c r="V51687" s="288"/>
      <c r="W51687" s="287"/>
      <c r="Z51687" s="289"/>
    </row>
    <row r="51688" spans="22:26">
      <c r="V51688" s="288"/>
      <c r="W51688" s="287"/>
      <c r="Z51688" s="289"/>
    </row>
    <row r="51689" spans="22:26">
      <c r="V51689" s="288"/>
      <c r="W51689" s="287"/>
      <c r="Z51689" s="289"/>
    </row>
    <row r="51690" spans="22:26">
      <c r="V51690" s="288"/>
      <c r="W51690" s="287"/>
      <c r="Z51690" s="289"/>
    </row>
    <row r="51691" spans="22:26">
      <c r="V51691" s="288"/>
      <c r="W51691" s="287"/>
      <c r="Z51691" s="289"/>
    </row>
    <row r="51692" spans="22:26">
      <c r="V51692" s="288"/>
      <c r="W51692" s="287"/>
      <c r="Z51692" s="289"/>
    </row>
    <row r="51693" spans="22:26">
      <c r="V51693" s="288"/>
      <c r="W51693" s="287"/>
      <c r="Z51693" s="289"/>
    </row>
    <row r="51694" spans="22:26">
      <c r="V51694" s="288"/>
      <c r="W51694" s="287"/>
      <c r="Z51694" s="289"/>
    </row>
    <row r="51695" spans="22:26">
      <c r="V51695" s="288"/>
      <c r="W51695" s="287"/>
      <c r="Z51695" s="289"/>
    </row>
    <row r="51696" spans="22:26">
      <c r="V51696" s="288"/>
      <c r="W51696" s="287"/>
      <c r="Z51696" s="289"/>
    </row>
    <row r="51697" spans="22:26">
      <c r="V51697" s="288"/>
      <c r="W51697" s="287"/>
      <c r="Z51697" s="289"/>
    </row>
    <row r="51698" spans="22:26">
      <c r="V51698" s="288"/>
      <c r="W51698" s="287"/>
      <c r="Z51698" s="289"/>
    </row>
    <row r="51699" spans="22:26">
      <c r="V51699" s="288"/>
      <c r="W51699" s="287"/>
      <c r="Z51699" s="289"/>
    </row>
    <row r="51700" spans="22:26">
      <c r="V51700" s="288"/>
      <c r="W51700" s="287"/>
      <c r="Z51700" s="289"/>
    </row>
    <row r="51701" spans="22:26">
      <c r="V51701" s="288"/>
      <c r="W51701" s="287"/>
      <c r="Z51701" s="289"/>
    </row>
    <row r="51702" spans="22:26">
      <c r="V51702" s="288"/>
      <c r="W51702" s="287"/>
      <c r="Z51702" s="289"/>
    </row>
    <row r="51703" spans="22:26">
      <c r="V51703" s="288"/>
      <c r="W51703" s="287"/>
      <c r="Z51703" s="289"/>
    </row>
    <row r="51704" spans="22:26">
      <c r="V51704" s="288"/>
      <c r="W51704" s="287"/>
      <c r="Z51704" s="289"/>
    </row>
    <row r="51705" spans="22:26">
      <c r="V51705" s="288"/>
      <c r="W51705" s="287"/>
      <c r="Z51705" s="289"/>
    </row>
    <row r="51706" spans="22:26">
      <c r="V51706" s="288"/>
      <c r="W51706" s="287"/>
      <c r="Z51706" s="289"/>
    </row>
    <row r="51707" spans="22:26">
      <c r="V51707" s="288"/>
      <c r="W51707" s="287"/>
      <c r="Z51707" s="289"/>
    </row>
    <row r="51708" spans="22:26">
      <c r="V51708" s="288"/>
      <c r="W51708" s="287"/>
      <c r="Z51708" s="289"/>
    </row>
    <row r="51709" spans="22:26">
      <c r="V51709" s="288"/>
      <c r="W51709" s="287"/>
      <c r="Z51709" s="289"/>
    </row>
    <row r="51710" spans="22:26">
      <c r="V51710" s="288"/>
      <c r="W51710" s="287"/>
      <c r="Z51710" s="289"/>
    </row>
    <row r="51711" spans="22:26">
      <c r="V51711" s="288"/>
      <c r="W51711" s="287"/>
      <c r="Z51711" s="289"/>
    </row>
    <row r="51712" spans="22:26">
      <c r="V51712" s="288"/>
      <c r="W51712" s="287"/>
      <c r="Z51712" s="289"/>
    </row>
    <row r="51713" spans="22:26">
      <c r="V51713" s="288"/>
      <c r="W51713" s="287"/>
      <c r="Z51713" s="289"/>
    </row>
    <row r="51714" spans="22:26">
      <c r="V51714" s="288"/>
      <c r="W51714" s="287"/>
      <c r="Z51714" s="289"/>
    </row>
    <row r="51715" spans="22:26">
      <c r="V51715" s="288"/>
      <c r="W51715" s="287"/>
      <c r="Z51715" s="289"/>
    </row>
    <row r="51716" spans="22:26">
      <c r="V51716" s="288"/>
      <c r="W51716" s="287"/>
      <c r="Z51716" s="289"/>
    </row>
    <row r="51717" spans="22:26">
      <c r="V51717" s="288"/>
      <c r="W51717" s="287"/>
      <c r="Z51717" s="289"/>
    </row>
    <row r="51718" spans="22:26">
      <c r="V51718" s="288"/>
      <c r="W51718" s="287"/>
      <c r="Z51718" s="289"/>
    </row>
    <row r="51719" spans="22:26">
      <c r="V51719" s="288"/>
      <c r="W51719" s="287"/>
      <c r="Z51719" s="289"/>
    </row>
    <row r="51720" spans="22:26">
      <c r="V51720" s="288"/>
      <c r="W51720" s="287"/>
      <c r="Z51720" s="289"/>
    </row>
    <row r="51721" spans="22:26">
      <c r="V51721" s="288"/>
      <c r="W51721" s="287"/>
      <c r="Z51721" s="289"/>
    </row>
    <row r="51722" spans="22:26">
      <c r="V51722" s="288"/>
      <c r="W51722" s="287"/>
      <c r="Z51722" s="289"/>
    </row>
    <row r="51723" spans="22:26">
      <c r="V51723" s="288"/>
      <c r="W51723" s="287"/>
      <c r="Z51723" s="289"/>
    </row>
    <row r="51724" spans="22:26">
      <c r="V51724" s="288"/>
      <c r="W51724" s="287"/>
      <c r="Z51724" s="289"/>
    </row>
    <row r="51725" spans="22:26">
      <c r="V51725" s="288"/>
      <c r="W51725" s="287"/>
      <c r="Z51725" s="289"/>
    </row>
    <row r="51726" spans="22:26">
      <c r="V51726" s="288"/>
      <c r="W51726" s="287"/>
      <c r="Z51726" s="289"/>
    </row>
    <row r="51727" spans="22:26">
      <c r="V51727" s="288"/>
      <c r="W51727" s="287"/>
      <c r="Z51727" s="289"/>
    </row>
    <row r="51728" spans="22:26">
      <c r="V51728" s="288"/>
      <c r="W51728" s="287"/>
      <c r="Z51728" s="289"/>
    </row>
    <row r="51729" spans="22:26">
      <c r="V51729" s="288"/>
      <c r="W51729" s="287"/>
      <c r="Z51729" s="289"/>
    </row>
    <row r="51730" spans="22:26">
      <c r="V51730" s="288"/>
      <c r="W51730" s="287"/>
      <c r="Z51730" s="289"/>
    </row>
    <row r="51731" spans="22:26">
      <c r="V51731" s="288"/>
      <c r="W51731" s="287"/>
      <c r="Z51731" s="289"/>
    </row>
    <row r="51732" spans="22:26">
      <c r="V51732" s="288"/>
      <c r="W51732" s="287"/>
      <c r="Z51732" s="289"/>
    </row>
    <row r="51733" spans="22:26">
      <c r="V51733" s="288"/>
      <c r="W51733" s="287"/>
      <c r="Z51733" s="289"/>
    </row>
    <row r="51734" spans="22:26">
      <c r="V51734" s="288"/>
      <c r="W51734" s="287"/>
      <c r="Z51734" s="289"/>
    </row>
    <row r="51735" spans="22:26">
      <c r="V51735" s="288"/>
      <c r="W51735" s="287"/>
      <c r="Z51735" s="289"/>
    </row>
    <row r="51736" spans="22:26">
      <c r="V51736" s="288"/>
      <c r="W51736" s="287"/>
      <c r="Z51736" s="289"/>
    </row>
    <row r="51737" spans="22:26">
      <c r="V51737" s="288"/>
      <c r="W51737" s="287"/>
      <c r="Z51737" s="289"/>
    </row>
    <row r="51738" spans="22:26">
      <c r="V51738" s="288"/>
      <c r="W51738" s="287"/>
      <c r="Z51738" s="289"/>
    </row>
    <row r="51739" spans="22:26">
      <c r="V51739" s="288"/>
      <c r="W51739" s="287"/>
      <c r="Z51739" s="289"/>
    </row>
    <row r="51740" spans="22:26">
      <c r="V51740" s="288"/>
      <c r="W51740" s="287"/>
      <c r="Z51740" s="289"/>
    </row>
    <row r="51741" spans="22:26">
      <c r="V51741" s="288"/>
      <c r="W51741" s="287"/>
      <c r="Z51741" s="289"/>
    </row>
    <row r="51742" spans="22:26">
      <c r="V51742" s="288"/>
      <c r="W51742" s="287"/>
      <c r="Z51742" s="289"/>
    </row>
    <row r="51743" spans="22:26">
      <c r="V51743" s="288"/>
      <c r="W51743" s="287"/>
      <c r="Z51743" s="289"/>
    </row>
    <row r="51744" spans="22:26">
      <c r="V51744" s="288"/>
      <c r="W51744" s="287"/>
      <c r="Z51744" s="289"/>
    </row>
    <row r="51745" spans="22:26">
      <c r="V51745" s="288"/>
      <c r="W51745" s="287"/>
      <c r="Z51745" s="289"/>
    </row>
    <row r="51746" spans="22:26">
      <c r="V51746" s="288"/>
      <c r="W51746" s="287"/>
      <c r="Z51746" s="289"/>
    </row>
    <row r="51747" spans="22:26">
      <c r="V51747" s="288"/>
      <c r="W51747" s="287"/>
      <c r="Z51747" s="289"/>
    </row>
    <row r="51748" spans="22:26">
      <c r="V51748" s="288"/>
      <c r="W51748" s="287"/>
      <c r="Z51748" s="289"/>
    </row>
    <row r="51749" spans="22:26">
      <c r="V51749" s="288"/>
      <c r="W51749" s="287"/>
      <c r="Z51749" s="289"/>
    </row>
    <row r="51750" spans="22:26">
      <c r="V51750" s="288"/>
      <c r="W51750" s="287"/>
      <c r="Z51750" s="289"/>
    </row>
    <row r="51751" spans="22:26">
      <c r="V51751" s="288"/>
      <c r="W51751" s="287"/>
      <c r="Z51751" s="289"/>
    </row>
    <row r="51752" spans="22:26">
      <c r="V51752" s="288"/>
      <c r="W51752" s="287"/>
      <c r="Z51752" s="289"/>
    </row>
    <row r="51753" spans="22:26">
      <c r="V51753" s="288"/>
      <c r="W51753" s="287"/>
      <c r="Z51753" s="289"/>
    </row>
    <row r="51754" spans="22:26">
      <c r="V51754" s="288"/>
      <c r="W51754" s="287"/>
      <c r="Z51754" s="289"/>
    </row>
    <row r="51755" spans="22:26">
      <c r="V51755" s="288"/>
      <c r="W51755" s="287"/>
      <c r="Z51755" s="289"/>
    </row>
    <row r="51756" spans="22:26">
      <c r="V51756" s="288"/>
      <c r="W51756" s="287"/>
      <c r="Z51756" s="289"/>
    </row>
    <row r="51757" spans="22:26">
      <c r="V51757" s="288"/>
      <c r="W51757" s="287"/>
      <c r="Z51757" s="289"/>
    </row>
    <row r="51758" spans="22:26">
      <c r="V51758" s="288"/>
      <c r="W51758" s="287"/>
      <c r="Z51758" s="289"/>
    </row>
    <row r="51759" spans="22:26">
      <c r="V51759" s="288"/>
      <c r="W51759" s="287"/>
      <c r="Z51759" s="289"/>
    </row>
    <row r="51760" spans="22:26">
      <c r="V51760" s="288"/>
      <c r="W51760" s="287"/>
      <c r="Z51760" s="289"/>
    </row>
    <row r="51761" spans="22:26">
      <c r="V51761" s="288"/>
      <c r="W51761" s="287"/>
      <c r="Z51761" s="289"/>
    </row>
    <row r="51762" spans="22:26">
      <c r="V51762" s="288"/>
      <c r="W51762" s="287"/>
      <c r="Z51762" s="289"/>
    </row>
    <row r="51763" spans="22:26">
      <c r="V51763" s="288"/>
      <c r="W51763" s="287"/>
      <c r="Z51763" s="289"/>
    </row>
    <row r="51764" spans="22:26">
      <c r="V51764" s="288"/>
      <c r="W51764" s="287"/>
      <c r="Z51764" s="289"/>
    </row>
    <row r="51765" spans="22:26">
      <c r="V51765" s="288"/>
      <c r="W51765" s="287"/>
      <c r="Z51765" s="289"/>
    </row>
    <row r="51766" spans="22:26">
      <c r="V51766" s="288"/>
      <c r="W51766" s="287"/>
      <c r="Z51766" s="289"/>
    </row>
    <row r="51767" spans="22:26">
      <c r="V51767" s="288"/>
      <c r="W51767" s="287"/>
      <c r="Z51767" s="289"/>
    </row>
    <row r="51768" spans="22:26">
      <c r="V51768" s="288"/>
      <c r="W51768" s="287"/>
      <c r="Z51768" s="289"/>
    </row>
    <row r="51769" spans="22:26">
      <c r="V51769" s="288"/>
      <c r="W51769" s="287"/>
      <c r="Z51769" s="289"/>
    </row>
    <row r="51770" spans="22:26">
      <c r="V51770" s="288"/>
      <c r="W51770" s="287"/>
      <c r="Z51770" s="289"/>
    </row>
    <row r="51771" spans="22:26">
      <c r="V51771" s="288"/>
      <c r="W51771" s="287"/>
      <c r="Z51771" s="289"/>
    </row>
    <row r="51772" spans="22:26">
      <c r="V51772" s="288"/>
      <c r="W51772" s="287"/>
      <c r="Z51772" s="289"/>
    </row>
    <row r="51773" spans="22:26">
      <c r="V51773" s="288"/>
      <c r="W51773" s="287"/>
      <c r="Z51773" s="289"/>
    </row>
    <row r="51774" spans="22:26">
      <c r="V51774" s="288"/>
      <c r="W51774" s="287"/>
      <c r="Z51774" s="289"/>
    </row>
    <row r="51775" spans="22:26">
      <c r="V51775" s="288"/>
      <c r="W51775" s="287"/>
      <c r="Z51775" s="289"/>
    </row>
    <row r="51776" spans="22:26">
      <c r="V51776" s="288"/>
      <c r="W51776" s="287"/>
      <c r="Z51776" s="289"/>
    </row>
    <row r="51777" spans="22:26">
      <c r="V51777" s="288"/>
      <c r="W51777" s="287"/>
      <c r="Z51777" s="289"/>
    </row>
    <row r="51778" spans="22:26">
      <c r="V51778" s="288"/>
      <c r="W51778" s="287"/>
      <c r="Z51778" s="289"/>
    </row>
    <row r="51779" spans="22:26">
      <c r="V51779" s="288"/>
      <c r="W51779" s="287"/>
      <c r="Z51779" s="289"/>
    </row>
    <row r="51780" spans="22:26">
      <c r="V51780" s="288"/>
      <c r="W51780" s="287"/>
      <c r="Z51780" s="289"/>
    </row>
    <row r="51781" spans="22:26">
      <c r="V51781" s="288"/>
      <c r="W51781" s="287"/>
      <c r="Z51781" s="289"/>
    </row>
    <row r="51782" spans="22:26">
      <c r="V51782" s="288"/>
      <c r="W51782" s="287"/>
      <c r="Z51782" s="289"/>
    </row>
    <row r="51783" spans="22:26">
      <c r="V51783" s="288"/>
      <c r="W51783" s="287"/>
      <c r="Z51783" s="289"/>
    </row>
    <row r="51784" spans="22:26">
      <c r="V51784" s="288"/>
      <c r="W51784" s="287"/>
      <c r="Z51784" s="289"/>
    </row>
    <row r="51785" spans="22:26">
      <c r="V51785" s="288"/>
      <c r="W51785" s="287"/>
      <c r="Z51785" s="289"/>
    </row>
    <row r="51786" spans="22:26">
      <c r="V51786" s="288"/>
      <c r="W51786" s="287"/>
      <c r="Z51786" s="289"/>
    </row>
    <row r="51787" spans="22:26">
      <c r="V51787" s="288"/>
      <c r="W51787" s="287"/>
      <c r="Z51787" s="289"/>
    </row>
    <row r="51788" spans="22:26">
      <c r="V51788" s="288"/>
      <c r="W51788" s="287"/>
      <c r="Z51788" s="289"/>
    </row>
    <row r="51789" spans="22:26">
      <c r="V51789" s="288"/>
      <c r="W51789" s="287"/>
      <c r="Z51789" s="289"/>
    </row>
    <row r="51790" spans="22:26">
      <c r="V51790" s="288"/>
      <c r="W51790" s="287"/>
      <c r="Z51790" s="289"/>
    </row>
    <row r="51791" spans="22:26">
      <c r="V51791" s="288"/>
      <c r="W51791" s="287"/>
      <c r="Z51791" s="289"/>
    </row>
    <row r="51792" spans="22:26">
      <c r="V51792" s="288"/>
      <c r="W51792" s="287"/>
      <c r="Z51792" s="289"/>
    </row>
    <row r="51793" spans="22:26">
      <c r="V51793" s="288"/>
      <c r="W51793" s="287"/>
      <c r="Z51793" s="289"/>
    </row>
    <row r="51794" spans="22:26">
      <c r="V51794" s="288"/>
      <c r="W51794" s="287"/>
      <c r="Z51794" s="289"/>
    </row>
    <row r="51795" spans="22:26">
      <c r="V51795" s="288"/>
      <c r="W51795" s="287"/>
      <c r="Z51795" s="289"/>
    </row>
    <row r="51796" spans="22:26">
      <c r="V51796" s="288"/>
      <c r="W51796" s="287"/>
      <c r="Z51796" s="289"/>
    </row>
    <row r="51797" spans="22:26">
      <c r="V51797" s="288"/>
      <c r="W51797" s="287"/>
      <c r="Z51797" s="289"/>
    </row>
    <row r="51798" spans="22:26">
      <c r="V51798" s="288"/>
      <c r="W51798" s="287"/>
      <c r="Z51798" s="289"/>
    </row>
    <row r="51799" spans="22:26">
      <c r="V51799" s="288"/>
      <c r="W51799" s="287"/>
      <c r="Z51799" s="289"/>
    </row>
    <row r="51800" spans="22:26">
      <c r="V51800" s="288"/>
      <c r="W51800" s="287"/>
      <c r="Z51800" s="289"/>
    </row>
    <row r="51801" spans="22:26">
      <c r="V51801" s="288"/>
      <c r="W51801" s="287"/>
      <c r="Z51801" s="289"/>
    </row>
    <row r="51802" spans="22:26">
      <c r="V51802" s="288"/>
      <c r="W51802" s="287"/>
      <c r="Z51802" s="289"/>
    </row>
    <row r="51803" spans="22:26">
      <c r="V51803" s="288"/>
      <c r="W51803" s="287"/>
      <c r="Z51803" s="289"/>
    </row>
    <row r="51804" spans="22:26">
      <c r="V51804" s="288"/>
      <c r="W51804" s="287"/>
      <c r="Z51804" s="289"/>
    </row>
    <row r="51805" spans="22:26">
      <c r="V51805" s="288"/>
      <c r="W51805" s="287"/>
      <c r="Z51805" s="289"/>
    </row>
    <row r="51806" spans="22:26">
      <c r="V51806" s="288"/>
      <c r="W51806" s="287"/>
      <c r="Z51806" s="289"/>
    </row>
    <row r="51807" spans="22:26">
      <c r="V51807" s="288"/>
      <c r="W51807" s="287"/>
      <c r="Z51807" s="289"/>
    </row>
    <row r="51808" spans="22:26">
      <c r="V51808" s="288"/>
      <c r="W51808" s="287"/>
      <c r="Z51808" s="289"/>
    </row>
    <row r="51809" spans="22:26">
      <c r="V51809" s="288"/>
      <c r="W51809" s="287"/>
      <c r="Z51809" s="289"/>
    </row>
    <row r="51810" spans="22:26">
      <c r="V51810" s="288"/>
      <c r="W51810" s="287"/>
      <c r="Z51810" s="289"/>
    </row>
    <row r="51811" spans="22:26">
      <c r="V51811" s="288"/>
      <c r="W51811" s="287"/>
      <c r="Z51811" s="289"/>
    </row>
    <row r="51812" spans="22:26">
      <c r="V51812" s="288"/>
      <c r="W51812" s="287"/>
      <c r="Z51812" s="289"/>
    </row>
    <row r="51813" spans="22:26">
      <c r="V51813" s="288"/>
      <c r="W51813" s="287"/>
      <c r="Z51813" s="289"/>
    </row>
    <row r="51814" spans="22:26">
      <c r="V51814" s="288"/>
      <c r="W51814" s="287"/>
      <c r="Z51814" s="289"/>
    </row>
    <row r="51815" spans="22:26">
      <c r="V51815" s="288"/>
      <c r="W51815" s="287"/>
      <c r="Z51815" s="289"/>
    </row>
    <row r="51816" spans="22:26">
      <c r="V51816" s="288"/>
      <c r="W51816" s="287"/>
      <c r="Z51816" s="289"/>
    </row>
    <row r="51817" spans="22:26">
      <c r="V51817" s="288"/>
      <c r="W51817" s="287"/>
      <c r="Z51817" s="289"/>
    </row>
    <row r="51818" spans="22:26">
      <c r="V51818" s="288"/>
      <c r="W51818" s="287"/>
      <c r="Z51818" s="289"/>
    </row>
    <row r="51819" spans="22:26">
      <c r="V51819" s="288"/>
      <c r="W51819" s="287"/>
      <c r="Z51819" s="289"/>
    </row>
    <row r="51820" spans="22:26">
      <c r="V51820" s="288"/>
      <c r="W51820" s="287"/>
      <c r="Z51820" s="289"/>
    </row>
    <row r="51821" spans="22:26">
      <c r="V51821" s="288"/>
      <c r="W51821" s="287"/>
      <c r="Z51821" s="289"/>
    </row>
    <row r="51822" spans="22:26">
      <c r="V51822" s="288"/>
      <c r="W51822" s="287"/>
      <c r="Z51822" s="289"/>
    </row>
    <row r="51823" spans="22:26">
      <c r="V51823" s="288"/>
      <c r="W51823" s="287"/>
      <c r="Z51823" s="289"/>
    </row>
    <row r="51824" spans="22:26">
      <c r="V51824" s="288"/>
      <c r="W51824" s="287"/>
      <c r="Z51824" s="289"/>
    </row>
    <row r="51825" spans="22:26">
      <c r="V51825" s="288"/>
      <c r="W51825" s="287"/>
      <c r="Z51825" s="289"/>
    </row>
    <row r="51826" spans="22:26">
      <c r="V51826" s="288"/>
      <c r="W51826" s="287"/>
      <c r="Z51826" s="289"/>
    </row>
    <row r="51827" spans="22:26">
      <c r="V51827" s="288"/>
      <c r="W51827" s="287"/>
      <c r="Z51827" s="289"/>
    </row>
    <row r="51828" spans="22:26">
      <c r="V51828" s="288"/>
      <c r="W51828" s="287"/>
      <c r="Z51828" s="289"/>
    </row>
    <row r="51829" spans="22:26">
      <c r="V51829" s="288"/>
      <c r="W51829" s="287"/>
      <c r="Z51829" s="289"/>
    </row>
    <row r="51830" spans="22:26">
      <c r="V51830" s="288"/>
      <c r="W51830" s="287"/>
      <c r="Z51830" s="289"/>
    </row>
    <row r="51831" spans="22:26">
      <c r="V51831" s="288"/>
      <c r="W51831" s="287"/>
      <c r="Z51831" s="289"/>
    </row>
    <row r="51832" spans="22:26">
      <c r="V51832" s="288"/>
      <c r="W51832" s="287"/>
      <c r="Z51832" s="289"/>
    </row>
    <row r="51833" spans="22:26">
      <c r="V51833" s="288"/>
      <c r="W51833" s="287"/>
      <c r="Z51833" s="289"/>
    </row>
    <row r="51834" spans="22:26">
      <c r="V51834" s="288"/>
      <c r="W51834" s="287"/>
      <c r="Z51834" s="289"/>
    </row>
    <row r="51835" spans="22:26">
      <c r="V51835" s="288"/>
      <c r="W51835" s="287"/>
      <c r="Z51835" s="289"/>
    </row>
    <row r="51836" spans="22:26">
      <c r="V51836" s="288"/>
      <c r="W51836" s="287"/>
      <c r="Z51836" s="289"/>
    </row>
    <row r="51837" spans="22:26">
      <c r="V51837" s="288"/>
      <c r="W51837" s="287"/>
      <c r="Z51837" s="289"/>
    </row>
    <row r="51838" spans="22:26">
      <c r="V51838" s="288"/>
      <c r="W51838" s="287"/>
      <c r="Z51838" s="289"/>
    </row>
    <row r="51839" spans="22:26">
      <c r="V51839" s="288"/>
      <c r="W51839" s="287"/>
      <c r="Z51839" s="289"/>
    </row>
    <row r="51840" spans="22:26">
      <c r="V51840" s="288"/>
      <c r="W51840" s="287"/>
      <c r="Z51840" s="289"/>
    </row>
    <row r="51841" spans="22:26">
      <c r="V51841" s="288"/>
      <c r="W51841" s="287"/>
      <c r="Z51841" s="289"/>
    </row>
    <row r="51842" spans="22:26">
      <c r="V51842" s="288"/>
      <c r="W51842" s="287"/>
      <c r="Z51842" s="289"/>
    </row>
    <row r="51843" spans="22:26">
      <c r="V51843" s="288"/>
      <c r="W51843" s="287"/>
      <c r="Z51843" s="289"/>
    </row>
    <row r="51844" spans="22:26">
      <c r="V51844" s="288"/>
      <c r="W51844" s="287"/>
      <c r="Z51844" s="289"/>
    </row>
    <row r="51845" spans="22:26">
      <c r="V51845" s="288"/>
      <c r="W51845" s="287"/>
      <c r="Z51845" s="289"/>
    </row>
    <row r="51846" spans="22:26">
      <c r="V51846" s="288"/>
      <c r="W51846" s="287"/>
      <c r="Z51846" s="289"/>
    </row>
    <row r="51847" spans="22:26">
      <c r="V51847" s="288"/>
      <c r="W51847" s="287"/>
      <c r="Z51847" s="289"/>
    </row>
    <row r="51848" spans="22:26">
      <c r="V51848" s="288"/>
      <c r="W51848" s="287"/>
      <c r="Z51848" s="289"/>
    </row>
    <row r="51849" spans="22:26">
      <c r="V51849" s="288"/>
      <c r="W51849" s="287"/>
      <c r="Z51849" s="289"/>
    </row>
    <row r="51850" spans="22:26">
      <c r="V51850" s="288"/>
      <c r="W51850" s="287"/>
      <c r="Z51850" s="289"/>
    </row>
    <row r="51851" spans="22:26">
      <c r="V51851" s="288"/>
      <c r="W51851" s="287"/>
      <c r="Z51851" s="289"/>
    </row>
    <row r="51852" spans="22:26">
      <c r="V51852" s="288"/>
      <c r="W51852" s="287"/>
      <c r="Z51852" s="289"/>
    </row>
    <row r="51853" spans="22:26">
      <c r="V51853" s="288"/>
      <c r="W51853" s="287"/>
      <c r="Z51853" s="289"/>
    </row>
    <row r="51854" spans="22:26">
      <c r="V51854" s="288"/>
      <c r="W51854" s="287"/>
      <c r="Z51854" s="289"/>
    </row>
    <row r="51855" spans="22:26">
      <c r="V51855" s="288"/>
      <c r="W51855" s="287"/>
      <c r="Z51855" s="289"/>
    </row>
    <row r="51856" spans="22:26">
      <c r="V51856" s="288"/>
      <c r="W51856" s="287"/>
      <c r="Z51856" s="289"/>
    </row>
    <row r="51857" spans="22:26">
      <c r="V51857" s="288"/>
      <c r="W51857" s="287"/>
      <c r="Z51857" s="289"/>
    </row>
    <row r="51858" spans="22:26">
      <c r="V51858" s="288"/>
      <c r="W51858" s="287"/>
      <c r="Z51858" s="289"/>
    </row>
    <row r="51859" spans="22:26">
      <c r="V51859" s="288"/>
      <c r="W51859" s="287"/>
      <c r="Z51859" s="289"/>
    </row>
    <row r="51860" spans="22:26">
      <c r="V51860" s="288"/>
      <c r="W51860" s="287"/>
      <c r="Z51860" s="289"/>
    </row>
    <row r="51861" spans="22:26">
      <c r="V51861" s="288"/>
      <c r="W51861" s="287"/>
      <c r="Z51861" s="289"/>
    </row>
    <row r="51862" spans="22:26">
      <c r="V51862" s="288"/>
      <c r="W51862" s="287"/>
      <c r="Z51862" s="289"/>
    </row>
    <row r="51863" spans="22:26">
      <c r="V51863" s="288"/>
      <c r="W51863" s="287"/>
      <c r="Z51863" s="289"/>
    </row>
    <row r="51864" spans="22:26">
      <c r="V51864" s="288"/>
      <c r="W51864" s="287"/>
      <c r="Z51864" s="289"/>
    </row>
    <row r="51865" spans="22:26">
      <c r="V51865" s="288"/>
      <c r="W51865" s="287"/>
      <c r="Z51865" s="289"/>
    </row>
    <row r="51866" spans="22:26">
      <c r="V51866" s="288"/>
      <c r="W51866" s="287"/>
      <c r="Z51866" s="289"/>
    </row>
    <row r="51867" spans="22:26">
      <c r="V51867" s="288"/>
      <c r="W51867" s="287"/>
      <c r="Z51867" s="289"/>
    </row>
    <row r="51868" spans="22:26">
      <c r="V51868" s="288"/>
      <c r="W51868" s="287"/>
      <c r="Z51868" s="289"/>
    </row>
    <row r="51869" spans="22:26">
      <c r="V51869" s="288"/>
      <c r="W51869" s="287"/>
      <c r="Z51869" s="289"/>
    </row>
    <row r="51870" spans="22:26">
      <c r="V51870" s="288"/>
      <c r="W51870" s="287"/>
      <c r="Z51870" s="289"/>
    </row>
    <row r="51871" spans="22:26">
      <c r="V51871" s="288"/>
      <c r="W51871" s="287"/>
      <c r="Z51871" s="289"/>
    </row>
    <row r="51872" spans="22:26">
      <c r="V51872" s="288"/>
      <c r="W51872" s="287"/>
      <c r="Z51872" s="289"/>
    </row>
    <row r="51873" spans="22:26">
      <c r="V51873" s="288"/>
      <c r="W51873" s="287"/>
      <c r="Z51873" s="289"/>
    </row>
    <row r="51874" spans="22:26">
      <c r="V51874" s="288"/>
      <c r="W51874" s="287"/>
      <c r="Z51874" s="289"/>
    </row>
    <row r="51875" spans="22:26">
      <c r="V51875" s="288"/>
      <c r="W51875" s="287"/>
      <c r="Z51875" s="289"/>
    </row>
    <row r="51876" spans="22:26">
      <c r="V51876" s="288"/>
      <c r="W51876" s="287"/>
      <c r="Z51876" s="289"/>
    </row>
    <row r="51877" spans="22:26">
      <c r="V51877" s="288"/>
      <c r="W51877" s="287"/>
      <c r="Z51877" s="289"/>
    </row>
    <row r="51878" spans="22:26">
      <c r="V51878" s="288"/>
      <c r="W51878" s="287"/>
      <c r="Z51878" s="289"/>
    </row>
    <row r="51879" spans="22:26">
      <c r="V51879" s="288"/>
      <c r="W51879" s="287"/>
      <c r="Z51879" s="289"/>
    </row>
    <row r="51880" spans="22:26">
      <c r="V51880" s="288"/>
      <c r="W51880" s="287"/>
      <c r="Z51880" s="289"/>
    </row>
    <row r="51881" spans="22:26">
      <c r="V51881" s="288"/>
      <c r="W51881" s="287"/>
      <c r="Z51881" s="289"/>
    </row>
    <row r="51882" spans="22:26">
      <c r="V51882" s="288"/>
      <c r="W51882" s="287"/>
      <c r="Z51882" s="289"/>
    </row>
    <row r="51883" spans="22:26">
      <c r="V51883" s="288"/>
      <c r="W51883" s="287"/>
      <c r="Z51883" s="289"/>
    </row>
    <row r="51884" spans="22:26">
      <c r="V51884" s="288"/>
      <c r="W51884" s="287"/>
      <c r="Z51884" s="289"/>
    </row>
    <row r="51885" spans="22:26">
      <c r="V51885" s="288"/>
      <c r="W51885" s="287"/>
      <c r="Z51885" s="289"/>
    </row>
    <row r="51886" spans="22:26">
      <c r="V51886" s="288"/>
      <c r="W51886" s="287"/>
      <c r="Z51886" s="289"/>
    </row>
    <row r="51887" spans="22:26">
      <c r="V51887" s="288"/>
      <c r="W51887" s="287"/>
      <c r="Z51887" s="289"/>
    </row>
    <row r="51888" spans="22:26">
      <c r="V51888" s="288"/>
      <c r="W51888" s="287"/>
      <c r="Z51888" s="289"/>
    </row>
    <row r="51889" spans="22:26">
      <c r="V51889" s="288"/>
      <c r="W51889" s="287"/>
      <c r="Z51889" s="289"/>
    </row>
    <row r="51890" spans="22:26">
      <c r="V51890" s="288"/>
      <c r="W51890" s="287"/>
      <c r="Z51890" s="289"/>
    </row>
    <row r="51891" spans="22:26">
      <c r="V51891" s="288"/>
      <c r="W51891" s="287"/>
      <c r="Z51891" s="289"/>
    </row>
    <row r="51892" spans="22:26">
      <c r="V51892" s="288"/>
      <c r="W51892" s="287"/>
      <c r="Z51892" s="289"/>
    </row>
    <row r="51893" spans="22:26">
      <c r="V51893" s="288"/>
      <c r="W51893" s="287"/>
      <c r="Z51893" s="289"/>
    </row>
    <row r="51894" spans="22:26">
      <c r="V51894" s="288"/>
      <c r="W51894" s="287"/>
      <c r="Z51894" s="289"/>
    </row>
    <row r="51895" spans="22:26">
      <c r="V51895" s="288"/>
      <c r="W51895" s="287"/>
      <c r="Z51895" s="289"/>
    </row>
    <row r="51896" spans="22:26">
      <c r="V51896" s="288"/>
      <c r="W51896" s="287"/>
      <c r="Z51896" s="289"/>
    </row>
    <row r="51897" spans="22:26">
      <c r="V51897" s="288"/>
      <c r="W51897" s="287"/>
      <c r="Z51897" s="289"/>
    </row>
    <row r="51898" spans="22:26">
      <c r="V51898" s="288"/>
      <c r="W51898" s="287"/>
      <c r="Z51898" s="289"/>
    </row>
    <row r="51899" spans="22:26">
      <c r="V51899" s="288"/>
      <c r="W51899" s="287"/>
      <c r="Z51899" s="289"/>
    </row>
    <row r="51900" spans="22:26">
      <c r="V51900" s="288"/>
      <c r="W51900" s="287"/>
      <c r="Z51900" s="289"/>
    </row>
    <row r="51901" spans="22:26">
      <c r="V51901" s="288"/>
      <c r="W51901" s="287"/>
      <c r="Z51901" s="289"/>
    </row>
    <row r="51902" spans="22:26">
      <c r="V51902" s="288"/>
      <c r="W51902" s="287"/>
      <c r="Z51902" s="289"/>
    </row>
    <row r="51903" spans="22:26">
      <c r="V51903" s="288"/>
      <c r="W51903" s="287"/>
      <c r="Z51903" s="289"/>
    </row>
    <row r="51904" spans="22:26">
      <c r="V51904" s="288"/>
      <c r="W51904" s="287"/>
      <c r="Z51904" s="289"/>
    </row>
    <row r="51905" spans="22:26">
      <c r="V51905" s="288"/>
      <c r="W51905" s="287"/>
      <c r="Z51905" s="289"/>
    </row>
    <row r="51906" spans="22:26">
      <c r="V51906" s="288"/>
      <c r="W51906" s="287"/>
      <c r="Z51906" s="289"/>
    </row>
    <row r="51907" spans="22:26">
      <c r="V51907" s="288"/>
      <c r="W51907" s="287"/>
      <c r="Z51907" s="289"/>
    </row>
    <row r="51908" spans="22:26">
      <c r="V51908" s="288"/>
      <c r="W51908" s="287"/>
      <c r="Z51908" s="289"/>
    </row>
    <row r="51909" spans="22:26">
      <c r="V51909" s="288"/>
      <c r="W51909" s="287"/>
      <c r="Z51909" s="289"/>
    </row>
    <row r="51910" spans="22:26">
      <c r="V51910" s="288"/>
      <c r="W51910" s="287"/>
      <c r="Z51910" s="289"/>
    </row>
    <row r="51911" spans="22:26">
      <c r="V51911" s="288"/>
      <c r="W51911" s="287"/>
      <c r="Z51911" s="289"/>
    </row>
    <row r="51912" spans="22:26">
      <c r="V51912" s="288"/>
      <c r="W51912" s="287"/>
      <c r="Z51912" s="289"/>
    </row>
    <row r="51913" spans="22:26">
      <c r="V51913" s="288"/>
      <c r="W51913" s="287"/>
      <c r="Z51913" s="289"/>
    </row>
    <row r="51914" spans="22:26">
      <c r="V51914" s="288"/>
      <c r="W51914" s="287"/>
      <c r="Z51914" s="289"/>
    </row>
    <row r="51915" spans="22:26">
      <c r="V51915" s="288"/>
      <c r="W51915" s="287"/>
      <c r="Z51915" s="289"/>
    </row>
    <row r="51916" spans="22:26">
      <c r="V51916" s="288"/>
      <c r="W51916" s="287"/>
      <c r="Z51916" s="289"/>
    </row>
    <row r="51917" spans="22:26">
      <c r="V51917" s="288"/>
      <c r="W51917" s="287"/>
      <c r="Z51917" s="289"/>
    </row>
    <row r="51918" spans="22:26">
      <c r="V51918" s="288"/>
      <c r="W51918" s="287"/>
      <c r="Z51918" s="289"/>
    </row>
    <row r="51919" spans="22:26">
      <c r="V51919" s="288"/>
      <c r="W51919" s="287"/>
      <c r="Z51919" s="289"/>
    </row>
    <row r="51920" spans="22:26">
      <c r="V51920" s="288"/>
      <c r="W51920" s="287"/>
      <c r="Z51920" s="289"/>
    </row>
    <row r="51921" spans="22:26">
      <c r="V51921" s="288"/>
      <c r="W51921" s="287"/>
      <c r="Z51921" s="289"/>
    </row>
    <row r="51922" spans="22:26">
      <c r="V51922" s="288"/>
      <c r="W51922" s="287"/>
      <c r="Z51922" s="289"/>
    </row>
    <row r="51923" spans="22:26">
      <c r="V51923" s="288"/>
      <c r="W51923" s="287"/>
      <c r="Z51923" s="289"/>
    </row>
    <row r="51924" spans="22:26">
      <c r="V51924" s="288"/>
      <c r="W51924" s="287"/>
      <c r="Z51924" s="289"/>
    </row>
    <row r="51925" spans="22:26">
      <c r="V51925" s="288"/>
      <c r="W51925" s="287"/>
      <c r="Z51925" s="289"/>
    </row>
    <row r="51926" spans="22:26">
      <c r="V51926" s="288"/>
      <c r="W51926" s="287"/>
      <c r="Z51926" s="289"/>
    </row>
    <row r="51927" spans="22:26">
      <c r="V51927" s="288"/>
      <c r="W51927" s="287"/>
      <c r="Z51927" s="289"/>
    </row>
    <row r="51928" spans="22:26">
      <c r="V51928" s="288"/>
      <c r="W51928" s="287"/>
      <c r="Z51928" s="289"/>
    </row>
    <row r="51929" spans="22:26">
      <c r="V51929" s="288"/>
      <c r="W51929" s="287"/>
      <c r="Z51929" s="289"/>
    </row>
    <row r="51930" spans="22:26">
      <c r="V51930" s="288"/>
      <c r="W51930" s="287"/>
      <c r="Z51930" s="289"/>
    </row>
    <row r="51931" spans="22:26">
      <c r="V51931" s="288"/>
      <c r="W51931" s="287"/>
      <c r="Z51931" s="289"/>
    </row>
    <row r="51932" spans="22:26">
      <c r="V51932" s="288"/>
      <c r="W51932" s="287"/>
      <c r="Z51932" s="289"/>
    </row>
    <row r="51933" spans="22:26">
      <c r="V51933" s="288"/>
      <c r="W51933" s="287"/>
      <c r="Z51933" s="289"/>
    </row>
    <row r="51934" spans="22:26">
      <c r="V51934" s="288"/>
      <c r="W51934" s="287"/>
      <c r="Z51934" s="289"/>
    </row>
    <row r="51935" spans="22:26">
      <c r="V51935" s="288"/>
      <c r="W51935" s="287"/>
      <c r="Z51935" s="289"/>
    </row>
    <row r="51936" spans="22:26">
      <c r="V51936" s="288"/>
      <c r="W51936" s="287"/>
      <c r="Z51936" s="289"/>
    </row>
    <row r="51937" spans="22:26">
      <c r="V51937" s="288"/>
      <c r="W51937" s="287"/>
      <c r="Z51937" s="289"/>
    </row>
    <row r="51938" spans="22:26">
      <c r="V51938" s="288"/>
      <c r="W51938" s="287"/>
      <c r="Z51938" s="289"/>
    </row>
    <row r="51939" spans="22:26">
      <c r="V51939" s="288"/>
      <c r="W51939" s="287"/>
      <c r="Z51939" s="289"/>
    </row>
    <row r="51940" spans="22:26">
      <c r="V51940" s="288"/>
      <c r="W51940" s="287"/>
      <c r="Z51940" s="289"/>
    </row>
    <row r="51941" spans="22:26">
      <c r="V51941" s="288"/>
      <c r="W51941" s="287"/>
      <c r="Z51941" s="289"/>
    </row>
    <row r="51942" spans="22:26">
      <c r="V51942" s="288"/>
      <c r="W51942" s="287"/>
      <c r="Z51942" s="289"/>
    </row>
    <row r="51943" spans="22:26">
      <c r="V51943" s="288"/>
      <c r="W51943" s="287"/>
      <c r="Z51943" s="289"/>
    </row>
    <row r="51944" spans="22:26">
      <c r="V51944" s="288"/>
      <c r="W51944" s="287"/>
      <c r="Z51944" s="289"/>
    </row>
    <row r="51945" spans="22:26">
      <c r="V51945" s="288"/>
      <c r="W51945" s="287"/>
      <c r="Z51945" s="289"/>
    </row>
    <row r="51946" spans="22:26">
      <c r="V51946" s="288"/>
      <c r="W51946" s="287"/>
      <c r="Z51946" s="289"/>
    </row>
    <row r="51947" spans="22:26">
      <c r="V51947" s="288"/>
      <c r="W51947" s="287"/>
      <c r="Z51947" s="289"/>
    </row>
    <row r="51948" spans="22:26">
      <c r="V51948" s="288"/>
      <c r="W51948" s="287"/>
      <c r="Z51948" s="289"/>
    </row>
    <row r="51949" spans="22:26">
      <c r="V51949" s="288"/>
      <c r="W51949" s="287"/>
      <c r="Z51949" s="289"/>
    </row>
    <row r="51950" spans="22:26">
      <c r="V51950" s="288"/>
      <c r="W51950" s="287"/>
      <c r="Z51950" s="289"/>
    </row>
    <row r="51951" spans="22:26">
      <c r="V51951" s="288"/>
      <c r="W51951" s="287"/>
      <c r="Z51951" s="289"/>
    </row>
    <row r="51952" spans="22:26">
      <c r="V51952" s="288"/>
      <c r="W51952" s="287"/>
      <c r="Z51952" s="289"/>
    </row>
    <row r="51953" spans="22:26">
      <c r="V51953" s="288"/>
      <c r="W51953" s="287"/>
      <c r="Z51953" s="289"/>
    </row>
    <row r="51954" spans="22:26">
      <c r="V51954" s="288"/>
      <c r="W51954" s="287"/>
      <c r="Z51954" s="289"/>
    </row>
    <row r="51955" spans="22:26">
      <c r="V51955" s="288"/>
      <c r="W51955" s="287"/>
      <c r="Z51955" s="289"/>
    </row>
    <row r="51956" spans="22:26">
      <c r="V51956" s="288"/>
      <c r="W51956" s="287"/>
      <c r="Z51956" s="289"/>
    </row>
    <row r="51957" spans="22:26">
      <c r="V51957" s="288"/>
      <c r="W51957" s="287"/>
      <c r="Z51957" s="289"/>
    </row>
    <row r="51958" spans="22:26">
      <c r="V51958" s="288"/>
      <c r="W51958" s="287"/>
      <c r="Z51958" s="289"/>
    </row>
    <row r="51959" spans="22:26">
      <c r="V51959" s="288"/>
      <c r="W51959" s="287"/>
      <c r="Z51959" s="289"/>
    </row>
    <row r="51960" spans="22:26">
      <c r="V51960" s="288"/>
      <c r="W51960" s="287"/>
      <c r="Z51960" s="289"/>
    </row>
    <row r="51961" spans="22:26">
      <c r="V51961" s="288"/>
      <c r="W51961" s="287"/>
      <c r="Z51961" s="289"/>
    </row>
    <row r="51962" spans="22:26">
      <c r="V51962" s="288"/>
      <c r="W51962" s="287"/>
      <c r="Z51962" s="289"/>
    </row>
    <row r="51963" spans="22:26">
      <c r="V51963" s="288"/>
      <c r="W51963" s="287"/>
      <c r="Z51963" s="289"/>
    </row>
    <row r="51964" spans="22:26">
      <c r="V51964" s="288"/>
      <c r="W51964" s="287"/>
      <c r="Z51964" s="289"/>
    </row>
    <row r="51965" spans="22:26">
      <c r="V51965" s="288"/>
      <c r="W51965" s="287"/>
      <c r="Z51965" s="289"/>
    </row>
    <row r="51966" spans="22:26">
      <c r="V51966" s="288"/>
      <c r="W51966" s="287"/>
      <c r="Z51966" s="289"/>
    </row>
    <row r="51967" spans="22:26">
      <c r="V51967" s="288"/>
      <c r="W51967" s="287"/>
      <c r="Z51967" s="289"/>
    </row>
    <row r="51968" spans="22:26">
      <c r="V51968" s="288"/>
      <c r="W51968" s="287"/>
      <c r="Z51968" s="289"/>
    </row>
    <row r="51969" spans="22:26">
      <c r="V51969" s="288"/>
      <c r="W51969" s="287"/>
      <c r="Z51969" s="289"/>
    </row>
    <row r="51970" spans="22:26">
      <c r="V51970" s="288"/>
      <c r="W51970" s="287"/>
      <c r="Z51970" s="289"/>
    </row>
    <row r="51971" spans="22:26">
      <c r="V51971" s="288"/>
      <c r="W51971" s="287"/>
      <c r="Z51971" s="289"/>
    </row>
    <row r="51972" spans="22:26">
      <c r="V51972" s="288"/>
      <c r="W51972" s="287"/>
      <c r="Z51972" s="289"/>
    </row>
    <row r="51973" spans="22:26">
      <c r="V51973" s="288"/>
      <c r="W51973" s="287"/>
      <c r="Z51973" s="289"/>
    </row>
    <row r="51974" spans="22:26">
      <c r="V51974" s="288"/>
      <c r="W51974" s="287"/>
      <c r="Z51974" s="289"/>
    </row>
    <row r="51975" spans="22:26">
      <c r="V51975" s="288"/>
      <c r="W51975" s="287"/>
      <c r="Z51975" s="289"/>
    </row>
    <row r="51976" spans="22:26">
      <c r="V51976" s="288"/>
      <c r="W51976" s="287"/>
      <c r="Z51976" s="289"/>
    </row>
    <row r="51977" spans="22:26">
      <c r="V51977" s="288"/>
      <c r="W51977" s="287"/>
      <c r="Z51977" s="289"/>
    </row>
    <row r="51978" spans="22:26">
      <c r="V51978" s="288"/>
      <c r="W51978" s="287"/>
      <c r="Z51978" s="289"/>
    </row>
    <row r="51979" spans="22:26">
      <c r="V51979" s="288"/>
      <c r="W51979" s="287"/>
      <c r="Z51979" s="289"/>
    </row>
    <row r="51980" spans="22:26">
      <c r="V51980" s="288"/>
      <c r="W51980" s="287"/>
      <c r="Z51980" s="289"/>
    </row>
    <row r="51981" spans="22:26">
      <c r="V51981" s="288"/>
      <c r="W51981" s="287"/>
      <c r="Z51981" s="289"/>
    </row>
    <row r="51982" spans="22:26">
      <c r="V51982" s="288"/>
      <c r="W51982" s="287"/>
      <c r="Z51982" s="289"/>
    </row>
    <row r="51983" spans="22:26">
      <c r="V51983" s="288"/>
      <c r="W51983" s="287"/>
      <c r="Z51983" s="289"/>
    </row>
    <row r="51984" spans="22:26">
      <c r="V51984" s="288"/>
      <c r="W51984" s="287"/>
      <c r="Z51984" s="289"/>
    </row>
    <row r="51985" spans="22:26">
      <c r="V51985" s="288"/>
      <c r="W51985" s="287"/>
      <c r="Z51985" s="289"/>
    </row>
    <row r="51986" spans="22:26">
      <c r="V51986" s="288"/>
      <c r="W51986" s="287"/>
      <c r="Z51986" s="289"/>
    </row>
    <row r="51987" spans="22:26">
      <c r="V51987" s="288"/>
      <c r="W51987" s="287"/>
      <c r="Z51987" s="289"/>
    </row>
    <row r="51988" spans="22:26">
      <c r="V51988" s="288"/>
      <c r="W51988" s="287"/>
      <c r="Z51988" s="289"/>
    </row>
    <row r="51989" spans="22:26">
      <c r="V51989" s="288"/>
      <c r="W51989" s="287"/>
      <c r="Z51989" s="289"/>
    </row>
    <row r="51990" spans="22:26">
      <c r="V51990" s="288"/>
      <c r="W51990" s="287"/>
      <c r="Z51990" s="289"/>
    </row>
    <row r="51991" spans="22:26">
      <c r="V51991" s="288"/>
      <c r="W51991" s="287"/>
      <c r="Z51991" s="289"/>
    </row>
    <row r="51992" spans="22:26">
      <c r="V51992" s="288"/>
      <c r="W51992" s="287"/>
      <c r="Z51992" s="289"/>
    </row>
    <row r="51993" spans="22:26">
      <c r="V51993" s="288"/>
      <c r="W51993" s="287"/>
      <c r="Z51993" s="289"/>
    </row>
    <row r="51994" spans="22:26">
      <c r="V51994" s="288"/>
      <c r="W51994" s="287"/>
      <c r="Z51994" s="289"/>
    </row>
    <row r="51995" spans="22:26">
      <c r="V51995" s="288"/>
      <c r="W51995" s="287"/>
      <c r="Z51995" s="289"/>
    </row>
    <row r="51996" spans="22:26">
      <c r="V51996" s="288"/>
      <c r="W51996" s="287"/>
      <c r="Z51996" s="289"/>
    </row>
    <row r="51997" spans="22:26">
      <c r="V51997" s="288"/>
      <c r="W51997" s="287"/>
      <c r="Z51997" s="289"/>
    </row>
    <row r="51998" spans="22:26">
      <c r="V51998" s="288"/>
      <c r="W51998" s="287"/>
      <c r="Z51998" s="289"/>
    </row>
    <row r="51999" spans="22:26">
      <c r="V51999" s="288"/>
      <c r="W51999" s="287"/>
      <c r="Z51999" s="289"/>
    </row>
    <row r="52000" spans="22:26">
      <c r="V52000" s="288"/>
      <c r="W52000" s="287"/>
      <c r="Z52000" s="289"/>
    </row>
    <row r="52001" spans="22:26">
      <c r="V52001" s="288"/>
      <c r="W52001" s="287"/>
      <c r="Z52001" s="289"/>
    </row>
    <row r="52002" spans="22:26">
      <c r="V52002" s="288"/>
      <c r="W52002" s="287"/>
      <c r="Z52002" s="289"/>
    </row>
    <row r="52003" spans="22:26">
      <c r="V52003" s="288"/>
      <c r="W52003" s="287"/>
      <c r="Z52003" s="289"/>
    </row>
    <row r="52004" spans="22:26">
      <c r="V52004" s="288"/>
      <c r="W52004" s="287"/>
      <c r="Z52004" s="289"/>
    </row>
    <row r="52005" spans="22:26">
      <c r="V52005" s="288"/>
      <c r="W52005" s="287"/>
      <c r="Z52005" s="289"/>
    </row>
    <row r="52006" spans="22:26">
      <c r="V52006" s="288"/>
      <c r="W52006" s="287"/>
      <c r="Z52006" s="289"/>
    </row>
    <row r="52007" spans="22:26">
      <c r="V52007" s="288"/>
      <c r="W52007" s="287"/>
      <c r="Z52007" s="289"/>
    </row>
    <row r="52008" spans="22:26">
      <c r="V52008" s="288"/>
      <c r="W52008" s="287"/>
      <c r="Z52008" s="289"/>
    </row>
    <row r="52009" spans="22:26">
      <c r="V52009" s="288"/>
      <c r="W52009" s="287"/>
      <c r="Z52009" s="289"/>
    </row>
    <row r="52010" spans="22:26">
      <c r="V52010" s="288"/>
      <c r="W52010" s="287"/>
      <c r="Z52010" s="289"/>
    </row>
    <row r="52011" spans="22:26">
      <c r="V52011" s="288"/>
      <c r="W52011" s="287"/>
      <c r="Z52011" s="289"/>
    </row>
    <row r="52012" spans="22:26">
      <c r="V52012" s="288"/>
      <c r="W52012" s="287"/>
      <c r="Z52012" s="289"/>
    </row>
    <row r="52013" spans="22:26">
      <c r="V52013" s="288"/>
      <c r="W52013" s="287"/>
      <c r="Z52013" s="289"/>
    </row>
    <row r="52014" spans="22:26">
      <c r="V52014" s="288"/>
      <c r="W52014" s="287"/>
      <c r="Z52014" s="289"/>
    </row>
    <row r="52015" spans="22:26">
      <c r="V52015" s="288"/>
      <c r="W52015" s="287"/>
      <c r="Z52015" s="289"/>
    </row>
    <row r="52016" spans="22:26">
      <c r="V52016" s="288"/>
      <c r="W52016" s="287"/>
      <c r="Z52016" s="289"/>
    </row>
    <row r="52017" spans="22:26">
      <c r="V52017" s="288"/>
      <c r="W52017" s="287"/>
      <c r="Z52017" s="289"/>
    </row>
    <row r="52018" spans="22:26">
      <c r="V52018" s="288"/>
      <c r="W52018" s="287"/>
      <c r="Z52018" s="289"/>
    </row>
    <row r="52019" spans="22:26">
      <c r="V52019" s="288"/>
      <c r="W52019" s="287"/>
      <c r="Z52019" s="289"/>
    </row>
    <row r="52020" spans="22:26">
      <c r="V52020" s="288"/>
      <c r="W52020" s="287"/>
      <c r="Z52020" s="289"/>
    </row>
    <row r="52021" spans="22:26">
      <c r="V52021" s="288"/>
      <c r="W52021" s="287"/>
      <c r="Z52021" s="289"/>
    </row>
    <row r="52022" spans="22:26">
      <c r="V52022" s="288"/>
      <c r="W52022" s="287"/>
      <c r="Z52022" s="289"/>
    </row>
    <row r="52023" spans="22:26">
      <c r="V52023" s="288"/>
      <c r="W52023" s="287"/>
      <c r="Z52023" s="289"/>
    </row>
    <row r="52024" spans="22:26">
      <c r="V52024" s="288"/>
      <c r="W52024" s="287"/>
      <c r="Z52024" s="289"/>
    </row>
    <row r="52025" spans="22:26">
      <c r="V52025" s="288"/>
      <c r="W52025" s="287"/>
      <c r="Z52025" s="289"/>
    </row>
    <row r="52026" spans="22:26">
      <c r="V52026" s="288"/>
      <c r="W52026" s="287"/>
      <c r="Z52026" s="289"/>
    </row>
    <row r="52027" spans="22:26">
      <c r="V52027" s="288"/>
      <c r="W52027" s="287"/>
      <c r="Z52027" s="289"/>
    </row>
    <row r="52028" spans="22:26">
      <c r="V52028" s="288"/>
      <c r="W52028" s="287"/>
      <c r="Z52028" s="289"/>
    </row>
    <row r="52029" spans="22:26">
      <c r="V52029" s="288"/>
      <c r="W52029" s="287"/>
      <c r="Z52029" s="289"/>
    </row>
    <row r="52030" spans="22:26">
      <c r="V52030" s="288"/>
      <c r="W52030" s="287"/>
      <c r="Z52030" s="289"/>
    </row>
    <row r="52031" spans="22:26">
      <c r="V52031" s="288"/>
      <c r="W52031" s="287"/>
      <c r="Z52031" s="289"/>
    </row>
    <row r="52032" spans="22:26">
      <c r="V52032" s="288"/>
      <c r="W52032" s="287"/>
      <c r="Z52032" s="289"/>
    </row>
    <row r="52033" spans="22:26">
      <c r="V52033" s="288"/>
      <c r="W52033" s="287"/>
      <c r="Z52033" s="289"/>
    </row>
    <row r="52034" spans="22:26">
      <c r="V52034" s="288"/>
      <c r="W52034" s="287"/>
      <c r="Z52034" s="289"/>
    </row>
    <row r="52035" spans="22:26">
      <c r="V52035" s="288"/>
      <c r="W52035" s="287"/>
      <c r="Z52035" s="289"/>
    </row>
    <row r="52036" spans="22:26">
      <c r="V52036" s="288"/>
      <c r="W52036" s="287"/>
      <c r="Z52036" s="289"/>
    </row>
    <row r="52037" spans="22:26">
      <c r="V52037" s="288"/>
      <c r="W52037" s="287"/>
      <c r="Z52037" s="289"/>
    </row>
    <row r="52038" spans="22:26">
      <c r="V52038" s="288"/>
      <c r="W52038" s="287"/>
      <c r="Z52038" s="289"/>
    </row>
    <row r="52039" spans="22:26">
      <c r="V52039" s="288"/>
      <c r="W52039" s="287"/>
      <c r="Z52039" s="289"/>
    </row>
    <row r="52040" spans="22:26">
      <c r="V52040" s="288"/>
      <c r="W52040" s="287"/>
      <c r="Z52040" s="289"/>
    </row>
    <row r="52041" spans="22:26">
      <c r="V52041" s="288"/>
      <c r="W52041" s="287"/>
      <c r="Z52041" s="289"/>
    </row>
    <row r="52042" spans="22:26">
      <c r="V52042" s="288"/>
      <c r="W52042" s="287"/>
      <c r="Z52042" s="289"/>
    </row>
    <row r="52043" spans="22:26">
      <c r="V52043" s="288"/>
      <c r="W52043" s="287"/>
      <c r="Z52043" s="289"/>
    </row>
    <row r="52044" spans="22:26">
      <c r="V52044" s="288"/>
      <c r="W52044" s="287"/>
      <c r="Z52044" s="289"/>
    </row>
    <row r="52045" spans="22:26">
      <c r="V52045" s="288"/>
      <c r="W52045" s="287"/>
      <c r="Z52045" s="289"/>
    </row>
    <row r="52046" spans="22:26">
      <c r="V52046" s="288"/>
      <c r="W52046" s="287"/>
      <c r="Z52046" s="289"/>
    </row>
    <row r="52047" spans="22:26">
      <c r="V52047" s="288"/>
      <c r="W52047" s="287"/>
      <c r="Z52047" s="289"/>
    </row>
    <row r="52048" spans="22:26">
      <c r="V52048" s="288"/>
      <c r="W52048" s="287"/>
      <c r="Z52048" s="289"/>
    </row>
    <row r="52049" spans="22:26">
      <c r="V52049" s="288"/>
      <c r="W52049" s="287"/>
      <c r="Z52049" s="289"/>
    </row>
    <row r="52050" spans="22:26">
      <c r="V52050" s="288"/>
      <c r="W52050" s="287"/>
      <c r="Z52050" s="289"/>
    </row>
    <row r="52051" spans="22:26">
      <c r="V52051" s="288"/>
      <c r="W52051" s="287"/>
      <c r="Z52051" s="289"/>
    </row>
    <row r="52052" spans="22:26">
      <c r="V52052" s="288"/>
      <c r="W52052" s="287"/>
      <c r="Z52052" s="289"/>
    </row>
    <row r="52053" spans="22:26">
      <c r="V52053" s="288"/>
      <c r="W52053" s="287"/>
      <c r="Z52053" s="289"/>
    </row>
    <row r="52054" spans="22:26">
      <c r="V52054" s="288"/>
      <c r="W52054" s="287"/>
      <c r="Z52054" s="289"/>
    </row>
    <row r="52055" spans="22:26">
      <c r="V52055" s="288"/>
      <c r="W52055" s="287"/>
      <c r="Z52055" s="289"/>
    </row>
    <row r="52056" spans="22:26">
      <c r="V52056" s="288"/>
      <c r="W52056" s="287"/>
      <c r="Z52056" s="289"/>
    </row>
    <row r="52057" spans="22:26">
      <c r="V52057" s="288"/>
      <c r="W52057" s="287"/>
      <c r="Z52057" s="289"/>
    </row>
    <row r="52058" spans="22:26">
      <c r="V52058" s="288"/>
      <c r="W52058" s="287"/>
      <c r="Z52058" s="289"/>
    </row>
    <row r="52059" spans="22:26">
      <c r="V52059" s="288"/>
      <c r="W52059" s="287"/>
      <c r="Z52059" s="289"/>
    </row>
    <row r="52060" spans="22:26">
      <c r="V52060" s="288"/>
      <c r="W52060" s="287"/>
      <c r="Z52060" s="289"/>
    </row>
    <row r="52061" spans="22:26">
      <c r="V52061" s="288"/>
      <c r="W52061" s="287"/>
      <c r="Z52061" s="289"/>
    </row>
    <row r="52062" spans="22:26">
      <c r="V52062" s="288"/>
      <c r="W52062" s="287"/>
      <c r="Z52062" s="289"/>
    </row>
    <row r="52063" spans="22:26">
      <c r="V52063" s="288"/>
      <c r="W52063" s="287"/>
      <c r="Z52063" s="289"/>
    </row>
    <row r="52064" spans="22:26">
      <c r="V52064" s="288"/>
      <c r="W52064" s="287"/>
      <c r="Z52064" s="289"/>
    </row>
    <row r="52065" spans="22:26">
      <c r="V52065" s="288"/>
      <c r="W52065" s="287"/>
      <c r="Z52065" s="289"/>
    </row>
    <row r="52066" spans="22:26">
      <c r="V52066" s="288"/>
      <c r="W52066" s="287"/>
      <c r="Z52066" s="289"/>
    </row>
    <row r="52067" spans="22:26">
      <c r="V52067" s="288"/>
      <c r="W52067" s="287"/>
      <c r="Z52067" s="289"/>
    </row>
    <row r="52068" spans="22:26">
      <c r="V52068" s="288"/>
      <c r="W52068" s="287"/>
      <c r="Z52068" s="289"/>
    </row>
    <row r="52069" spans="22:26">
      <c r="V52069" s="288"/>
      <c r="W52069" s="287"/>
      <c r="Z52069" s="289"/>
    </row>
    <row r="52070" spans="22:26">
      <c r="V52070" s="288"/>
      <c r="W52070" s="287"/>
      <c r="Z52070" s="289"/>
    </row>
    <row r="52071" spans="22:26">
      <c r="V52071" s="288"/>
      <c r="W52071" s="287"/>
      <c r="Z52071" s="289"/>
    </row>
    <row r="52072" spans="22:26">
      <c r="V52072" s="288"/>
      <c r="W52072" s="287"/>
      <c r="Z52072" s="289"/>
    </row>
    <row r="52073" spans="22:26">
      <c r="V52073" s="288"/>
      <c r="W52073" s="287"/>
      <c r="Z52073" s="289"/>
    </row>
    <row r="52074" spans="22:26">
      <c r="V52074" s="288"/>
      <c r="W52074" s="287"/>
      <c r="Z52074" s="289"/>
    </row>
    <row r="52075" spans="22:26">
      <c r="V52075" s="288"/>
      <c r="W52075" s="287"/>
      <c r="Z52075" s="289"/>
    </row>
    <row r="52076" spans="22:26">
      <c r="V52076" s="288"/>
      <c r="W52076" s="287"/>
      <c r="Z52076" s="289"/>
    </row>
    <row r="52077" spans="22:26">
      <c r="V52077" s="288"/>
      <c r="W52077" s="287"/>
      <c r="Z52077" s="289"/>
    </row>
    <row r="52078" spans="22:26">
      <c r="V52078" s="288"/>
      <c r="W52078" s="287"/>
      <c r="Z52078" s="289"/>
    </row>
    <row r="52079" spans="22:26">
      <c r="V52079" s="288"/>
      <c r="W52079" s="287"/>
      <c r="Z52079" s="289"/>
    </row>
    <row r="52080" spans="22:26">
      <c r="V52080" s="288"/>
      <c r="W52080" s="287"/>
      <c r="Z52080" s="289"/>
    </row>
    <row r="52081" spans="22:26">
      <c r="V52081" s="288"/>
      <c r="W52081" s="287"/>
      <c r="Z52081" s="289"/>
    </row>
    <row r="52082" spans="22:26">
      <c r="V52082" s="288"/>
      <c r="W52082" s="287"/>
      <c r="Z52082" s="289"/>
    </row>
    <row r="52083" spans="22:26">
      <c r="V52083" s="288"/>
      <c r="W52083" s="287"/>
      <c r="Z52083" s="289"/>
    </row>
    <row r="52084" spans="22:26">
      <c r="V52084" s="288"/>
      <c r="W52084" s="287"/>
      <c r="Z52084" s="289"/>
    </row>
    <row r="52085" spans="22:26">
      <c r="V52085" s="288"/>
      <c r="W52085" s="287"/>
      <c r="Z52085" s="289"/>
    </row>
    <row r="52086" spans="22:26">
      <c r="V52086" s="288"/>
      <c r="W52086" s="287"/>
      <c r="Z52086" s="289"/>
    </row>
    <row r="52087" spans="22:26">
      <c r="V52087" s="288"/>
      <c r="W52087" s="287"/>
      <c r="Z52087" s="289"/>
    </row>
    <row r="52088" spans="22:26">
      <c r="V52088" s="288"/>
      <c r="W52088" s="287"/>
      <c r="Z52088" s="289"/>
    </row>
    <row r="52089" spans="22:26">
      <c r="V52089" s="288"/>
      <c r="W52089" s="287"/>
      <c r="Z52089" s="289"/>
    </row>
    <row r="52090" spans="22:26">
      <c r="V52090" s="288"/>
      <c r="W52090" s="287"/>
      <c r="Z52090" s="289"/>
    </row>
    <row r="52091" spans="22:26">
      <c r="V52091" s="288"/>
      <c r="W52091" s="287"/>
      <c r="Z52091" s="289"/>
    </row>
    <row r="52092" spans="22:26">
      <c r="V52092" s="288"/>
      <c r="W52092" s="287"/>
      <c r="Z52092" s="289"/>
    </row>
    <row r="52093" spans="22:26">
      <c r="V52093" s="288"/>
      <c r="W52093" s="287"/>
      <c r="Z52093" s="289"/>
    </row>
    <row r="52094" spans="22:26">
      <c r="V52094" s="288"/>
      <c r="W52094" s="287"/>
      <c r="Z52094" s="289"/>
    </row>
    <row r="52095" spans="22:26">
      <c r="V52095" s="288"/>
      <c r="W52095" s="287"/>
      <c r="Z52095" s="289"/>
    </row>
    <row r="52096" spans="22:26">
      <c r="V52096" s="288"/>
      <c r="W52096" s="287"/>
      <c r="Z52096" s="289"/>
    </row>
    <row r="52097" spans="22:26">
      <c r="V52097" s="288"/>
      <c r="W52097" s="287"/>
      <c r="Z52097" s="289"/>
    </row>
    <row r="52098" spans="22:26">
      <c r="V52098" s="288"/>
      <c r="W52098" s="287"/>
      <c r="Z52098" s="289"/>
    </row>
    <row r="52099" spans="22:26">
      <c r="V52099" s="288"/>
      <c r="W52099" s="287"/>
      <c r="Z52099" s="289"/>
    </row>
    <row r="52100" spans="22:26">
      <c r="V52100" s="288"/>
      <c r="W52100" s="287"/>
      <c r="Z52100" s="289"/>
    </row>
    <row r="52101" spans="22:26">
      <c r="V52101" s="288"/>
      <c r="W52101" s="287"/>
      <c r="Z52101" s="289"/>
    </row>
    <row r="52102" spans="22:26">
      <c r="V52102" s="288"/>
      <c r="W52102" s="287"/>
      <c r="Z52102" s="289"/>
    </row>
    <row r="52103" spans="22:26">
      <c r="V52103" s="288"/>
      <c r="W52103" s="287"/>
      <c r="Z52103" s="289"/>
    </row>
    <row r="52104" spans="22:26">
      <c r="V52104" s="288"/>
      <c r="W52104" s="287"/>
      <c r="Z52104" s="289"/>
    </row>
    <row r="52105" spans="22:26">
      <c r="V52105" s="288"/>
      <c r="W52105" s="287"/>
      <c r="Z52105" s="289"/>
    </row>
    <row r="52106" spans="22:26">
      <c r="V52106" s="288"/>
      <c r="W52106" s="287"/>
      <c r="Z52106" s="289"/>
    </row>
    <row r="52107" spans="22:26">
      <c r="V52107" s="288"/>
      <c r="W52107" s="287"/>
      <c r="Z52107" s="289"/>
    </row>
    <row r="52108" spans="22:26">
      <c r="V52108" s="288"/>
      <c r="W52108" s="287"/>
      <c r="Z52108" s="289"/>
    </row>
    <row r="52109" spans="22:26">
      <c r="V52109" s="288"/>
      <c r="W52109" s="287"/>
      <c r="Z52109" s="289"/>
    </row>
    <row r="52110" spans="22:26">
      <c r="V52110" s="288"/>
      <c r="W52110" s="287"/>
      <c r="Z52110" s="289"/>
    </row>
    <row r="52111" spans="22:26">
      <c r="V52111" s="288"/>
      <c r="W52111" s="287"/>
      <c r="Z52111" s="289"/>
    </row>
    <row r="52112" spans="22:26">
      <c r="V52112" s="288"/>
      <c r="W52112" s="287"/>
      <c r="Z52112" s="289"/>
    </row>
    <row r="52113" spans="22:26">
      <c r="V52113" s="288"/>
      <c r="W52113" s="287"/>
      <c r="Z52113" s="289"/>
    </row>
    <row r="52114" spans="22:26">
      <c r="V52114" s="288"/>
      <c r="W52114" s="287"/>
      <c r="Z52114" s="289"/>
    </row>
    <row r="52115" spans="22:26">
      <c r="V52115" s="288"/>
      <c r="W52115" s="287"/>
      <c r="Z52115" s="289"/>
    </row>
    <row r="52116" spans="22:26">
      <c r="V52116" s="288"/>
      <c r="W52116" s="287"/>
      <c r="Z52116" s="289"/>
    </row>
    <row r="52117" spans="22:26">
      <c r="V52117" s="288"/>
      <c r="W52117" s="287"/>
      <c r="Z52117" s="289"/>
    </row>
    <row r="52118" spans="22:26">
      <c r="V52118" s="288"/>
      <c r="W52118" s="287"/>
      <c r="Z52118" s="289"/>
    </row>
    <row r="52119" spans="22:26">
      <c r="V52119" s="288"/>
      <c r="W52119" s="287"/>
      <c r="Z52119" s="289"/>
    </row>
    <row r="52120" spans="22:26">
      <c r="V52120" s="288"/>
      <c r="W52120" s="287"/>
      <c r="Z52120" s="289"/>
    </row>
    <row r="52121" spans="22:26">
      <c r="V52121" s="288"/>
      <c r="W52121" s="287"/>
      <c r="Z52121" s="289"/>
    </row>
    <row r="52122" spans="22:26">
      <c r="V52122" s="288"/>
      <c r="W52122" s="287"/>
      <c r="Z52122" s="289"/>
    </row>
    <row r="52123" spans="22:26">
      <c r="V52123" s="288"/>
      <c r="W52123" s="287"/>
      <c r="Z52123" s="289"/>
    </row>
    <row r="52124" spans="22:26">
      <c r="V52124" s="288"/>
      <c r="W52124" s="287"/>
      <c r="Z52124" s="289"/>
    </row>
    <row r="52125" spans="22:26">
      <c r="V52125" s="288"/>
      <c r="W52125" s="287"/>
      <c r="Z52125" s="289"/>
    </row>
    <row r="52126" spans="22:26">
      <c r="V52126" s="288"/>
      <c r="W52126" s="287"/>
      <c r="Z52126" s="289"/>
    </row>
    <row r="52127" spans="22:26">
      <c r="V52127" s="288"/>
      <c r="W52127" s="287"/>
      <c r="Z52127" s="289"/>
    </row>
    <row r="52128" spans="22:26">
      <c r="V52128" s="288"/>
      <c r="W52128" s="287"/>
      <c r="Z52128" s="289"/>
    </row>
    <row r="52129" spans="22:26">
      <c r="V52129" s="288"/>
      <c r="W52129" s="287"/>
      <c r="Z52129" s="289"/>
    </row>
    <row r="52130" spans="22:26">
      <c r="V52130" s="288"/>
      <c r="W52130" s="287"/>
      <c r="Z52130" s="289"/>
    </row>
    <row r="52131" spans="22:26">
      <c r="V52131" s="288"/>
      <c r="W52131" s="287"/>
      <c r="Z52131" s="289"/>
    </row>
    <row r="52132" spans="22:26">
      <c r="V52132" s="288"/>
      <c r="W52132" s="287"/>
      <c r="Z52132" s="289"/>
    </row>
    <row r="52133" spans="22:26">
      <c r="V52133" s="288"/>
      <c r="W52133" s="287"/>
      <c r="Z52133" s="289"/>
    </row>
    <row r="52134" spans="22:26">
      <c r="V52134" s="288"/>
      <c r="W52134" s="287"/>
      <c r="Z52134" s="289"/>
    </row>
    <row r="52135" spans="22:26">
      <c r="V52135" s="288"/>
      <c r="W52135" s="287"/>
      <c r="Z52135" s="289"/>
    </row>
    <row r="52136" spans="22:26">
      <c r="V52136" s="288"/>
      <c r="W52136" s="287"/>
      <c r="Z52136" s="289"/>
    </row>
    <row r="52137" spans="22:26">
      <c r="V52137" s="288"/>
      <c r="W52137" s="287"/>
      <c r="Z52137" s="289"/>
    </row>
    <row r="52138" spans="22:26">
      <c r="V52138" s="288"/>
      <c r="W52138" s="287"/>
      <c r="Z52138" s="289"/>
    </row>
    <row r="52139" spans="22:26">
      <c r="V52139" s="288"/>
      <c r="W52139" s="287"/>
      <c r="Z52139" s="289"/>
    </row>
    <row r="52140" spans="22:26">
      <c r="V52140" s="288"/>
      <c r="W52140" s="287"/>
      <c r="Z52140" s="289"/>
    </row>
    <row r="52141" spans="22:26">
      <c r="V52141" s="288"/>
      <c r="W52141" s="287"/>
      <c r="Z52141" s="289"/>
    </row>
    <row r="52142" spans="22:26">
      <c r="V52142" s="288"/>
      <c r="W52142" s="287"/>
      <c r="Z52142" s="289"/>
    </row>
    <row r="52143" spans="22:26">
      <c r="V52143" s="288"/>
      <c r="W52143" s="287"/>
      <c r="Z52143" s="289"/>
    </row>
    <row r="52144" spans="22:26">
      <c r="V52144" s="288"/>
      <c r="W52144" s="287"/>
      <c r="Z52144" s="289"/>
    </row>
    <row r="52145" spans="22:26">
      <c r="V52145" s="288"/>
      <c r="W52145" s="287"/>
      <c r="Z52145" s="289"/>
    </row>
    <row r="52146" spans="22:26">
      <c r="V52146" s="288"/>
      <c r="W52146" s="287"/>
      <c r="Z52146" s="289"/>
    </row>
    <row r="52147" spans="22:26">
      <c r="V52147" s="288"/>
      <c r="W52147" s="287"/>
      <c r="Z52147" s="289"/>
    </row>
    <row r="52148" spans="22:26">
      <c r="V52148" s="288"/>
      <c r="W52148" s="287"/>
      <c r="Z52148" s="289"/>
    </row>
    <row r="52149" spans="22:26">
      <c r="V52149" s="288"/>
      <c r="W52149" s="287"/>
      <c r="Z52149" s="289"/>
    </row>
    <row r="52150" spans="22:26">
      <c r="V52150" s="288"/>
      <c r="W52150" s="287"/>
      <c r="Z52150" s="289"/>
    </row>
    <row r="52151" spans="22:26">
      <c r="V52151" s="288"/>
      <c r="W52151" s="287"/>
      <c r="Z52151" s="289"/>
    </row>
    <row r="52152" spans="22:26">
      <c r="V52152" s="288"/>
      <c r="W52152" s="287"/>
      <c r="Z52152" s="289"/>
    </row>
    <row r="52153" spans="22:26">
      <c r="V52153" s="288"/>
      <c r="W52153" s="287"/>
      <c r="Z52153" s="289"/>
    </row>
    <row r="52154" spans="22:26">
      <c r="V52154" s="288"/>
      <c r="W52154" s="287"/>
      <c r="Z52154" s="289"/>
    </row>
    <row r="52155" spans="22:26">
      <c r="V52155" s="288"/>
      <c r="W52155" s="287"/>
      <c r="Z52155" s="289"/>
    </row>
    <row r="52156" spans="22:26">
      <c r="V52156" s="288"/>
      <c r="W52156" s="287"/>
      <c r="Z52156" s="289"/>
    </row>
    <row r="52157" spans="22:26">
      <c r="V52157" s="288"/>
      <c r="W52157" s="287"/>
      <c r="Z52157" s="289"/>
    </row>
    <row r="52158" spans="22:26">
      <c r="V52158" s="288"/>
      <c r="W52158" s="287"/>
      <c r="Z52158" s="289"/>
    </row>
    <row r="52159" spans="22:26">
      <c r="V52159" s="288"/>
      <c r="W52159" s="287"/>
      <c r="Z52159" s="289"/>
    </row>
    <row r="52160" spans="22:26">
      <c r="V52160" s="288"/>
      <c r="W52160" s="287"/>
      <c r="Z52160" s="289"/>
    </row>
    <row r="52161" spans="22:26">
      <c r="V52161" s="288"/>
      <c r="W52161" s="287"/>
      <c r="Z52161" s="289"/>
    </row>
    <row r="52162" spans="22:26">
      <c r="V52162" s="288"/>
      <c r="W52162" s="287"/>
      <c r="Z52162" s="289"/>
    </row>
    <row r="52163" spans="22:26">
      <c r="V52163" s="288"/>
      <c r="W52163" s="287"/>
      <c r="Z52163" s="289"/>
    </row>
    <row r="52164" spans="22:26">
      <c r="V52164" s="288"/>
      <c r="W52164" s="287"/>
      <c r="Z52164" s="289"/>
    </row>
    <row r="52165" spans="22:26">
      <c r="V52165" s="288"/>
      <c r="W52165" s="287"/>
      <c r="Z52165" s="289"/>
    </row>
    <row r="52166" spans="22:26">
      <c r="V52166" s="288"/>
      <c r="W52166" s="287"/>
      <c r="Z52166" s="289"/>
    </row>
    <row r="52167" spans="22:26">
      <c r="V52167" s="288"/>
      <c r="W52167" s="287"/>
      <c r="Z52167" s="289"/>
    </row>
    <row r="52168" spans="22:26">
      <c r="V52168" s="288"/>
      <c r="W52168" s="287"/>
      <c r="Z52168" s="289"/>
    </row>
    <row r="52169" spans="22:26">
      <c r="V52169" s="288"/>
      <c r="W52169" s="287"/>
      <c r="Z52169" s="289"/>
    </row>
    <row r="52170" spans="22:26">
      <c r="V52170" s="288"/>
      <c r="W52170" s="287"/>
      <c r="Z52170" s="289"/>
    </row>
    <row r="52171" spans="22:26">
      <c r="V52171" s="288"/>
      <c r="W52171" s="287"/>
      <c r="Z52171" s="289"/>
    </row>
    <row r="52172" spans="22:26">
      <c r="V52172" s="288"/>
      <c r="W52172" s="287"/>
      <c r="Z52172" s="289"/>
    </row>
    <row r="52173" spans="22:26">
      <c r="V52173" s="288"/>
      <c r="W52173" s="287"/>
      <c r="Z52173" s="289"/>
    </row>
    <row r="52174" spans="22:26">
      <c r="V52174" s="288"/>
      <c r="W52174" s="287"/>
      <c r="Z52174" s="289"/>
    </row>
    <row r="52175" spans="22:26">
      <c r="V52175" s="288"/>
      <c r="W52175" s="287"/>
      <c r="Z52175" s="289"/>
    </row>
    <row r="52176" spans="22:26">
      <c r="V52176" s="288"/>
      <c r="W52176" s="287"/>
      <c r="Z52176" s="289"/>
    </row>
    <row r="52177" spans="22:26">
      <c r="V52177" s="288"/>
      <c r="W52177" s="287"/>
      <c r="Z52177" s="289"/>
    </row>
    <row r="52178" spans="22:26">
      <c r="V52178" s="288"/>
      <c r="W52178" s="287"/>
      <c r="Z52178" s="289"/>
    </row>
    <row r="52179" spans="22:26">
      <c r="V52179" s="288"/>
      <c r="W52179" s="287"/>
      <c r="Z52179" s="289"/>
    </row>
    <row r="52180" spans="22:26">
      <c r="V52180" s="288"/>
      <c r="W52180" s="287"/>
      <c r="Z52180" s="289"/>
    </row>
    <row r="52181" spans="22:26">
      <c r="V52181" s="288"/>
      <c r="W52181" s="287"/>
      <c r="Z52181" s="289"/>
    </row>
    <row r="52182" spans="22:26">
      <c r="V52182" s="288"/>
      <c r="W52182" s="287"/>
      <c r="Z52182" s="289"/>
    </row>
    <row r="52183" spans="22:26">
      <c r="V52183" s="288"/>
      <c r="W52183" s="287"/>
      <c r="Z52183" s="289"/>
    </row>
    <row r="52184" spans="22:26">
      <c r="V52184" s="288"/>
      <c r="W52184" s="287"/>
      <c r="Z52184" s="289"/>
    </row>
    <row r="52185" spans="22:26">
      <c r="V52185" s="288"/>
      <c r="W52185" s="287"/>
      <c r="Z52185" s="289"/>
    </row>
    <row r="52186" spans="22:26">
      <c r="V52186" s="288"/>
      <c r="W52186" s="287"/>
      <c r="Z52186" s="289"/>
    </row>
    <row r="52187" spans="22:26">
      <c r="V52187" s="288"/>
      <c r="W52187" s="287"/>
      <c r="Z52187" s="289"/>
    </row>
    <row r="52188" spans="22:26">
      <c r="V52188" s="288"/>
      <c r="W52188" s="287"/>
      <c r="Z52188" s="289"/>
    </row>
    <row r="52189" spans="22:26">
      <c r="V52189" s="288"/>
      <c r="W52189" s="287"/>
      <c r="Z52189" s="289"/>
    </row>
    <row r="52190" spans="22:26">
      <c r="V52190" s="288"/>
      <c r="W52190" s="287"/>
      <c r="Z52190" s="289"/>
    </row>
    <row r="52191" spans="22:26">
      <c r="V52191" s="288"/>
      <c r="W52191" s="287"/>
      <c r="Z52191" s="289"/>
    </row>
    <row r="52192" spans="22:26">
      <c r="V52192" s="288"/>
      <c r="W52192" s="287"/>
      <c r="Z52192" s="289"/>
    </row>
    <row r="52193" spans="22:26">
      <c r="V52193" s="288"/>
      <c r="W52193" s="287"/>
      <c r="Z52193" s="289"/>
    </row>
    <row r="52194" spans="22:26">
      <c r="V52194" s="288"/>
      <c r="W52194" s="287"/>
      <c r="Z52194" s="289"/>
    </row>
    <row r="52195" spans="22:26">
      <c r="V52195" s="288"/>
      <c r="W52195" s="287"/>
      <c r="Z52195" s="289"/>
    </row>
    <row r="52196" spans="22:26">
      <c r="V52196" s="288"/>
      <c r="W52196" s="287"/>
      <c r="Z52196" s="289"/>
    </row>
    <row r="52197" spans="22:26">
      <c r="V52197" s="288"/>
      <c r="W52197" s="287"/>
      <c r="Z52197" s="289"/>
    </row>
    <row r="52198" spans="22:26">
      <c r="V52198" s="288"/>
      <c r="W52198" s="287"/>
      <c r="Z52198" s="289"/>
    </row>
    <row r="52199" spans="22:26">
      <c r="V52199" s="288"/>
      <c r="W52199" s="287"/>
      <c r="Z52199" s="289"/>
    </row>
    <row r="52200" spans="22:26">
      <c r="V52200" s="288"/>
      <c r="W52200" s="287"/>
      <c r="Z52200" s="289"/>
    </row>
    <row r="52201" spans="22:26">
      <c r="V52201" s="288"/>
      <c r="W52201" s="287"/>
      <c r="Z52201" s="289"/>
    </row>
    <row r="52202" spans="22:26">
      <c r="V52202" s="288"/>
      <c r="W52202" s="287"/>
      <c r="Z52202" s="289"/>
    </row>
    <row r="52203" spans="22:26">
      <c r="V52203" s="288"/>
      <c r="W52203" s="287"/>
      <c r="Z52203" s="289"/>
    </row>
    <row r="52204" spans="22:26">
      <c r="V52204" s="288"/>
      <c r="W52204" s="287"/>
      <c r="Z52204" s="289"/>
    </row>
    <row r="52205" spans="22:26">
      <c r="V52205" s="288"/>
      <c r="W52205" s="287"/>
      <c r="Z52205" s="289"/>
    </row>
    <row r="52206" spans="22:26">
      <c r="V52206" s="288"/>
      <c r="W52206" s="287"/>
      <c r="Z52206" s="289"/>
    </row>
    <row r="52207" spans="22:26">
      <c r="V52207" s="288"/>
      <c r="W52207" s="287"/>
      <c r="Z52207" s="289"/>
    </row>
    <row r="52208" spans="22:26">
      <c r="V52208" s="288"/>
      <c r="W52208" s="287"/>
      <c r="Z52208" s="289"/>
    </row>
    <row r="52209" spans="22:26">
      <c r="V52209" s="288"/>
      <c r="W52209" s="287"/>
      <c r="Z52209" s="289"/>
    </row>
    <row r="52210" spans="22:26">
      <c r="V52210" s="288"/>
      <c r="W52210" s="287"/>
      <c r="Z52210" s="289"/>
    </row>
    <row r="52211" spans="22:26">
      <c r="V52211" s="288"/>
      <c r="W52211" s="287"/>
      <c r="Z52211" s="289"/>
    </row>
    <row r="52212" spans="22:26">
      <c r="V52212" s="288"/>
      <c r="W52212" s="287"/>
      <c r="Z52212" s="289"/>
    </row>
    <row r="52213" spans="22:26">
      <c r="V52213" s="288"/>
      <c r="W52213" s="287"/>
      <c r="Z52213" s="289"/>
    </row>
    <row r="52214" spans="22:26">
      <c r="V52214" s="288"/>
      <c r="W52214" s="287"/>
      <c r="Z52214" s="289"/>
    </row>
    <row r="52215" spans="22:26">
      <c r="V52215" s="288"/>
      <c r="W52215" s="287"/>
      <c r="Z52215" s="289"/>
    </row>
    <row r="52216" spans="22:26">
      <c r="V52216" s="288"/>
      <c r="W52216" s="287"/>
      <c r="Z52216" s="289"/>
    </row>
    <row r="52217" spans="22:26">
      <c r="V52217" s="288"/>
      <c r="W52217" s="287"/>
      <c r="Z52217" s="289"/>
    </row>
    <row r="52218" spans="22:26">
      <c r="V52218" s="288"/>
      <c r="W52218" s="287"/>
      <c r="Z52218" s="289"/>
    </row>
    <row r="52219" spans="22:26">
      <c r="V52219" s="288"/>
      <c r="W52219" s="287"/>
      <c r="Z52219" s="289"/>
    </row>
    <row r="52220" spans="22:26">
      <c r="V52220" s="288"/>
      <c r="W52220" s="287"/>
      <c r="Z52220" s="289"/>
    </row>
    <row r="52221" spans="22:26">
      <c r="V52221" s="288"/>
      <c r="W52221" s="287"/>
      <c r="Z52221" s="289"/>
    </row>
    <row r="52222" spans="22:26">
      <c r="V52222" s="288"/>
      <c r="W52222" s="287"/>
      <c r="Z52222" s="289"/>
    </row>
    <row r="52223" spans="22:26">
      <c r="V52223" s="288"/>
      <c r="W52223" s="287"/>
      <c r="Z52223" s="289"/>
    </row>
    <row r="52224" spans="22:26">
      <c r="V52224" s="288"/>
      <c r="W52224" s="287"/>
      <c r="Z52224" s="289"/>
    </row>
    <row r="52225" spans="22:26">
      <c r="V52225" s="288"/>
      <c r="W52225" s="287"/>
      <c r="Z52225" s="289"/>
    </row>
    <row r="52226" spans="22:26">
      <c r="V52226" s="288"/>
      <c r="W52226" s="287"/>
      <c r="Z52226" s="289"/>
    </row>
    <row r="52227" spans="22:26">
      <c r="V52227" s="288"/>
      <c r="W52227" s="287"/>
      <c r="Z52227" s="289"/>
    </row>
    <row r="52228" spans="22:26">
      <c r="V52228" s="288"/>
      <c r="W52228" s="287"/>
      <c r="Z52228" s="289"/>
    </row>
    <row r="52229" spans="22:26">
      <c r="V52229" s="288"/>
      <c r="W52229" s="287"/>
      <c r="Z52229" s="289"/>
    </row>
    <row r="52230" spans="22:26">
      <c r="V52230" s="288"/>
      <c r="W52230" s="287"/>
      <c r="Z52230" s="289"/>
    </row>
    <row r="52231" spans="22:26">
      <c r="V52231" s="288"/>
      <c r="W52231" s="287"/>
      <c r="Z52231" s="289"/>
    </row>
    <row r="52232" spans="22:26">
      <c r="V52232" s="288"/>
      <c r="W52232" s="287"/>
      <c r="Z52232" s="289"/>
    </row>
    <row r="52233" spans="22:26">
      <c r="V52233" s="288"/>
      <c r="W52233" s="287"/>
      <c r="Z52233" s="289"/>
    </row>
    <row r="52234" spans="22:26">
      <c r="V52234" s="288"/>
      <c r="W52234" s="287"/>
      <c r="Z52234" s="289"/>
    </row>
    <row r="52235" spans="22:26">
      <c r="V52235" s="288"/>
      <c r="W52235" s="287"/>
      <c r="Z52235" s="289"/>
    </row>
    <row r="52236" spans="22:26">
      <c r="V52236" s="288"/>
      <c r="W52236" s="287"/>
      <c r="Z52236" s="289"/>
    </row>
    <row r="52237" spans="22:26">
      <c r="V52237" s="288"/>
      <c r="W52237" s="287"/>
      <c r="Z52237" s="289"/>
    </row>
    <row r="52238" spans="22:26">
      <c r="V52238" s="288"/>
      <c r="W52238" s="287"/>
      <c r="Z52238" s="289"/>
    </row>
    <row r="52239" spans="22:26">
      <c r="V52239" s="288"/>
      <c r="W52239" s="287"/>
      <c r="Z52239" s="289"/>
    </row>
    <row r="52240" spans="22:26">
      <c r="V52240" s="288"/>
      <c r="W52240" s="287"/>
      <c r="Z52240" s="289"/>
    </row>
    <row r="52241" spans="22:26">
      <c r="V52241" s="288"/>
      <c r="W52241" s="287"/>
      <c r="Z52241" s="289"/>
    </row>
    <row r="52242" spans="22:26">
      <c r="V52242" s="288"/>
      <c r="W52242" s="287"/>
      <c r="Z52242" s="289"/>
    </row>
    <row r="52243" spans="22:26">
      <c r="V52243" s="288"/>
      <c r="W52243" s="287"/>
      <c r="Z52243" s="289"/>
    </row>
    <row r="52244" spans="22:26">
      <c r="V52244" s="288"/>
      <c r="W52244" s="287"/>
      <c r="Z52244" s="289"/>
    </row>
    <row r="52245" spans="22:26">
      <c r="V52245" s="288"/>
      <c r="W52245" s="287"/>
      <c r="Z52245" s="289"/>
    </row>
    <row r="52246" spans="22:26">
      <c r="V52246" s="288"/>
      <c r="W52246" s="287"/>
      <c r="Z52246" s="289"/>
    </row>
    <row r="52247" spans="22:26">
      <c r="V52247" s="288"/>
      <c r="W52247" s="287"/>
      <c r="Z52247" s="289"/>
    </row>
    <row r="52248" spans="22:26">
      <c r="V52248" s="288"/>
      <c r="W52248" s="287"/>
      <c r="Z52248" s="289"/>
    </row>
    <row r="52249" spans="22:26">
      <c r="V52249" s="288"/>
      <c r="W52249" s="287"/>
      <c r="Z52249" s="289"/>
    </row>
    <row r="52250" spans="22:26">
      <c r="V52250" s="288"/>
      <c r="W52250" s="287"/>
      <c r="Z52250" s="289"/>
    </row>
    <row r="52251" spans="22:26">
      <c r="V52251" s="288"/>
      <c r="W52251" s="287"/>
      <c r="Z52251" s="289"/>
    </row>
    <row r="52252" spans="22:26">
      <c r="V52252" s="288"/>
      <c r="W52252" s="287"/>
      <c r="Z52252" s="289"/>
    </row>
    <row r="52253" spans="22:26">
      <c r="V52253" s="288"/>
      <c r="W52253" s="287"/>
      <c r="Z52253" s="289"/>
    </row>
    <row r="52254" spans="22:26">
      <c r="V52254" s="288"/>
      <c r="W52254" s="287"/>
      <c r="Z52254" s="289"/>
    </row>
    <row r="52255" spans="22:26">
      <c r="V52255" s="288"/>
      <c r="W52255" s="287"/>
      <c r="Z52255" s="289"/>
    </row>
    <row r="52256" spans="22:26">
      <c r="V52256" s="288"/>
      <c r="W52256" s="287"/>
      <c r="Z52256" s="289"/>
    </row>
    <row r="52257" spans="22:26">
      <c r="V52257" s="288"/>
      <c r="W52257" s="287"/>
      <c r="Z52257" s="289"/>
    </row>
    <row r="52258" spans="22:26">
      <c r="V52258" s="288"/>
      <c r="W52258" s="287"/>
      <c r="Z52258" s="289"/>
    </row>
    <row r="52259" spans="22:26">
      <c r="V52259" s="288"/>
      <c r="W52259" s="287"/>
      <c r="Z52259" s="289"/>
    </row>
    <row r="52260" spans="22:26">
      <c r="V52260" s="288"/>
      <c r="W52260" s="287"/>
      <c r="Z52260" s="289"/>
    </row>
    <row r="52261" spans="22:26">
      <c r="V52261" s="288"/>
      <c r="W52261" s="287"/>
      <c r="Z52261" s="289"/>
    </row>
    <row r="52262" spans="22:26">
      <c r="V52262" s="288"/>
      <c r="W52262" s="287"/>
      <c r="Z52262" s="289"/>
    </row>
    <row r="52263" spans="22:26">
      <c r="V52263" s="288"/>
      <c r="W52263" s="287"/>
      <c r="Z52263" s="289"/>
    </row>
    <row r="52264" spans="22:26">
      <c r="V52264" s="288"/>
      <c r="W52264" s="287"/>
      <c r="Z52264" s="289"/>
    </row>
    <row r="52265" spans="22:26">
      <c r="V52265" s="288"/>
      <c r="W52265" s="287"/>
      <c r="Z52265" s="289"/>
    </row>
    <row r="52266" spans="22:26">
      <c r="V52266" s="288"/>
      <c r="W52266" s="287"/>
      <c r="Z52266" s="289"/>
    </row>
    <row r="52267" spans="22:26">
      <c r="V52267" s="288"/>
      <c r="W52267" s="287"/>
      <c r="Z52267" s="289"/>
    </row>
    <row r="52268" spans="22:26">
      <c r="V52268" s="288"/>
      <c r="W52268" s="287"/>
      <c r="Z52268" s="289"/>
    </row>
    <row r="52269" spans="22:26">
      <c r="V52269" s="288"/>
      <c r="W52269" s="287"/>
      <c r="Z52269" s="289"/>
    </row>
    <row r="52270" spans="22:26">
      <c r="V52270" s="288"/>
      <c r="W52270" s="287"/>
      <c r="Z52270" s="289"/>
    </row>
    <row r="52271" spans="22:26">
      <c r="V52271" s="288"/>
      <c r="W52271" s="287"/>
      <c r="Z52271" s="289"/>
    </row>
    <row r="52272" spans="22:26">
      <c r="V52272" s="288"/>
      <c r="W52272" s="287"/>
      <c r="Z52272" s="289"/>
    </row>
    <row r="52273" spans="22:26">
      <c r="V52273" s="288"/>
      <c r="W52273" s="287"/>
      <c r="Z52273" s="289"/>
    </row>
    <row r="52274" spans="22:26">
      <c r="V52274" s="288"/>
      <c r="W52274" s="287"/>
      <c r="Z52274" s="289"/>
    </row>
    <row r="52275" spans="22:26">
      <c r="V52275" s="288"/>
      <c r="W52275" s="287"/>
      <c r="Z52275" s="289"/>
    </row>
    <row r="52276" spans="22:26">
      <c r="V52276" s="288"/>
      <c r="W52276" s="287"/>
      <c r="Z52276" s="289"/>
    </row>
    <row r="52277" spans="22:26">
      <c r="V52277" s="288"/>
      <c r="W52277" s="287"/>
      <c r="Z52277" s="289"/>
    </row>
    <row r="52278" spans="22:26">
      <c r="V52278" s="288"/>
      <c r="W52278" s="287"/>
      <c r="Z52278" s="289"/>
    </row>
    <row r="52279" spans="22:26">
      <c r="V52279" s="288"/>
      <c r="W52279" s="287"/>
      <c r="Z52279" s="289"/>
    </row>
    <row r="52280" spans="22:26">
      <c r="V52280" s="288"/>
      <c r="W52280" s="287"/>
      <c r="Z52280" s="289"/>
    </row>
    <row r="52281" spans="22:26">
      <c r="V52281" s="288"/>
      <c r="W52281" s="287"/>
      <c r="Z52281" s="289"/>
    </row>
    <row r="52282" spans="22:26">
      <c r="V52282" s="288"/>
      <c r="W52282" s="287"/>
      <c r="Z52282" s="289"/>
    </row>
    <row r="52283" spans="22:26">
      <c r="V52283" s="288"/>
      <c r="W52283" s="287"/>
      <c r="Z52283" s="289"/>
    </row>
    <row r="52284" spans="22:26">
      <c r="V52284" s="288"/>
      <c r="W52284" s="287"/>
      <c r="Z52284" s="289"/>
    </row>
    <row r="52285" spans="22:26">
      <c r="V52285" s="288"/>
      <c r="W52285" s="287"/>
      <c r="Z52285" s="289"/>
    </row>
    <row r="52286" spans="22:26">
      <c r="V52286" s="288"/>
      <c r="W52286" s="287"/>
      <c r="Z52286" s="289"/>
    </row>
    <row r="52287" spans="22:26">
      <c r="V52287" s="288"/>
      <c r="W52287" s="287"/>
      <c r="Z52287" s="289"/>
    </row>
    <row r="52288" spans="22:26">
      <c r="V52288" s="288"/>
      <c r="W52288" s="287"/>
      <c r="Z52288" s="289"/>
    </row>
    <row r="52289" spans="22:26">
      <c r="V52289" s="288"/>
      <c r="W52289" s="287"/>
      <c r="Z52289" s="289"/>
    </row>
    <row r="52290" spans="22:26">
      <c r="V52290" s="288"/>
      <c r="W52290" s="287"/>
      <c r="Z52290" s="289"/>
    </row>
    <row r="52291" spans="22:26">
      <c r="V52291" s="288"/>
      <c r="W52291" s="287"/>
      <c r="Z52291" s="289"/>
    </row>
    <row r="52292" spans="22:26">
      <c r="V52292" s="288"/>
      <c r="W52292" s="287"/>
      <c r="Z52292" s="289"/>
    </row>
    <row r="52293" spans="22:26">
      <c r="V52293" s="288"/>
      <c r="W52293" s="287"/>
      <c r="Z52293" s="289"/>
    </row>
    <row r="52294" spans="22:26">
      <c r="V52294" s="288"/>
      <c r="W52294" s="287"/>
      <c r="Z52294" s="289"/>
    </row>
    <row r="52295" spans="22:26">
      <c r="V52295" s="288"/>
      <c r="W52295" s="287"/>
      <c r="Z52295" s="289"/>
    </row>
    <row r="52296" spans="22:26">
      <c r="V52296" s="288"/>
      <c r="W52296" s="287"/>
      <c r="Z52296" s="289"/>
    </row>
    <row r="52297" spans="22:26">
      <c r="V52297" s="288"/>
      <c r="W52297" s="287"/>
      <c r="Z52297" s="289"/>
    </row>
    <row r="52298" spans="22:26">
      <c r="V52298" s="288"/>
      <c r="W52298" s="287"/>
      <c r="Z52298" s="289"/>
    </row>
    <row r="52299" spans="22:26">
      <c r="V52299" s="288"/>
      <c r="W52299" s="287"/>
      <c r="Z52299" s="289"/>
    </row>
    <row r="52300" spans="22:26">
      <c r="V52300" s="288"/>
      <c r="W52300" s="287"/>
      <c r="Z52300" s="289"/>
    </row>
    <row r="52301" spans="22:26">
      <c r="V52301" s="288"/>
      <c r="W52301" s="287"/>
      <c r="Z52301" s="289"/>
    </row>
    <row r="52302" spans="22:26">
      <c r="V52302" s="288"/>
      <c r="W52302" s="287"/>
      <c r="Z52302" s="289"/>
    </row>
    <row r="52303" spans="22:26">
      <c r="V52303" s="288"/>
      <c r="W52303" s="287"/>
      <c r="Z52303" s="289"/>
    </row>
    <row r="52304" spans="22:26">
      <c r="V52304" s="288"/>
      <c r="W52304" s="287"/>
      <c r="Z52304" s="289"/>
    </row>
    <row r="52305" spans="22:26">
      <c r="V52305" s="288"/>
      <c r="W52305" s="287"/>
      <c r="Z52305" s="289"/>
    </row>
    <row r="52306" spans="22:26">
      <c r="V52306" s="288"/>
      <c r="W52306" s="287"/>
      <c r="Z52306" s="289"/>
    </row>
    <row r="52307" spans="22:26">
      <c r="V52307" s="288"/>
      <c r="W52307" s="287"/>
      <c r="Z52307" s="289"/>
    </row>
    <row r="52308" spans="22:26">
      <c r="V52308" s="288"/>
      <c r="W52308" s="287"/>
      <c r="Z52308" s="289"/>
    </row>
    <row r="52309" spans="22:26">
      <c r="V52309" s="288"/>
      <c r="W52309" s="287"/>
      <c r="Z52309" s="289"/>
    </row>
    <row r="52310" spans="22:26">
      <c r="V52310" s="288"/>
      <c r="W52310" s="287"/>
      <c r="Z52310" s="289"/>
    </row>
    <row r="52311" spans="22:26">
      <c r="V52311" s="288"/>
      <c r="W52311" s="287"/>
      <c r="Z52311" s="289"/>
    </row>
    <row r="52312" spans="22:26">
      <c r="V52312" s="288"/>
      <c r="W52312" s="287"/>
      <c r="Z52312" s="289"/>
    </row>
    <row r="52313" spans="22:26">
      <c r="V52313" s="288"/>
      <c r="W52313" s="287"/>
      <c r="Z52313" s="289"/>
    </row>
    <row r="52314" spans="22:26">
      <c r="V52314" s="288"/>
      <c r="W52314" s="287"/>
      <c r="Z52314" s="289"/>
    </row>
    <row r="52315" spans="22:26">
      <c r="V52315" s="288"/>
      <c r="W52315" s="287"/>
      <c r="Z52315" s="289"/>
    </row>
    <row r="52316" spans="22:26">
      <c r="V52316" s="288"/>
      <c r="W52316" s="287"/>
      <c r="Z52316" s="289"/>
    </row>
    <row r="52317" spans="22:26">
      <c r="V52317" s="288"/>
      <c r="W52317" s="287"/>
      <c r="Z52317" s="289"/>
    </row>
    <row r="52318" spans="22:26">
      <c r="V52318" s="288"/>
      <c r="W52318" s="287"/>
      <c r="Z52318" s="289"/>
    </row>
    <row r="52319" spans="22:26">
      <c r="V52319" s="288"/>
      <c r="W52319" s="287"/>
      <c r="Z52319" s="289"/>
    </row>
    <row r="52320" spans="22:26">
      <c r="V52320" s="288"/>
      <c r="W52320" s="287"/>
      <c r="Z52320" s="289"/>
    </row>
    <row r="52321" spans="22:26">
      <c r="V52321" s="288"/>
      <c r="W52321" s="287"/>
      <c r="Z52321" s="289"/>
    </row>
    <row r="52322" spans="22:26">
      <c r="V52322" s="288"/>
      <c r="W52322" s="287"/>
      <c r="Z52322" s="289"/>
    </row>
    <row r="52323" spans="22:26">
      <c r="V52323" s="288"/>
      <c r="W52323" s="287"/>
      <c r="Z52323" s="289"/>
    </row>
    <row r="52324" spans="22:26">
      <c r="V52324" s="288"/>
      <c r="W52324" s="287"/>
      <c r="Z52324" s="289"/>
    </row>
    <row r="52325" spans="22:26">
      <c r="V52325" s="288"/>
      <c r="W52325" s="287"/>
      <c r="Z52325" s="289"/>
    </row>
    <row r="52326" spans="22:26">
      <c r="V52326" s="288"/>
      <c r="W52326" s="287"/>
      <c r="Z52326" s="289"/>
    </row>
    <row r="52327" spans="22:26">
      <c r="V52327" s="288"/>
      <c r="W52327" s="287"/>
      <c r="Z52327" s="289"/>
    </row>
    <row r="52328" spans="22:26">
      <c r="V52328" s="288"/>
      <c r="W52328" s="287"/>
      <c r="Z52328" s="289"/>
    </row>
    <row r="52329" spans="22:26">
      <c r="V52329" s="288"/>
      <c r="W52329" s="287"/>
      <c r="Z52329" s="289"/>
    </row>
    <row r="52330" spans="22:26">
      <c r="V52330" s="288"/>
      <c r="W52330" s="287"/>
      <c r="Z52330" s="289"/>
    </row>
    <row r="52331" spans="22:26">
      <c r="V52331" s="288"/>
      <c r="W52331" s="287"/>
      <c r="Z52331" s="289"/>
    </row>
    <row r="52332" spans="22:26">
      <c r="V52332" s="288"/>
      <c r="W52332" s="287"/>
      <c r="Z52332" s="289"/>
    </row>
    <row r="52333" spans="22:26">
      <c r="V52333" s="288"/>
      <c r="W52333" s="287"/>
      <c r="Z52333" s="289"/>
    </row>
    <row r="52334" spans="22:26">
      <c r="V52334" s="288"/>
      <c r="W52334" s="287"/>
      <c r="Z52334" s="289"/>
    </row>
    <row r="52335" spans="22:26">
      <c r="V52335" s="288"/>
      <c r="W52335" s="287"/>
      <c r="Z52335" s="289"/>
    </row>
    <row r="52336" spans="22:26">
      <c r="V52336" s="288"/>
      <c r="W52336" s="287"/>
      <c r="Z52336" s="289"/>
    </row>
    <row r="52337" spans="22:26">
      <c r="V52337" s="288"/>
      <c r="W52337" s="287"/>
      <c r="Z52337" s="289"/>
    </row>
    <row r="52338" spans="22:26">
      <c r="V52338" s="288"/>
      <c r="W52338" s="287"/>
      <c r="Z52338" s="289"/>
    </row>
    <row r="52339" spans="22:26">
      <c r="V52339" s="288"/>
      <c r="W52339" s="287"/>
      <c r="Z52339" s="289"/>
    </row>
    <row r="52340" spans="22:26">
      <c r="V52340" s="288"/>
      <c r="W52340" s="287"/>
      <c r="Z52340" s="289"/>
    </row>
    <row r="52341" spans="22:26">
      <c r="V52341" s="288"/>
      <c r="W52341" s="287"/>
      <c r="Z52341" s="289"/>
    </row>
    <row r="52342" spans="22:26">
      <c r="V52342" s="288"/>
      <c r="W52342" s="287"/>
      <c r="Z52342" s="289"/>
    </row>
    <row r="52343" spans="22:26">
      <c r="V52343" s="288"/>
      <c r="W52343" s="287"/>
      <c r="Z52343" s="289"/>
    </row>
    <row r="52344" spans="22:26">
      <c r="V52344" s="288"/>
      <c r="W52344" s="287"/>
      <c r="Z52344" s="289"/>
    </row>
    <row r="52345" spans="22:26">
      <c r="V52345" s="288"/>
      <c r="W52345" s="287"/>
      <c r="Z52345" s="289"/>
    </row>
    <row r="52346" spans="22:26">
      <c r="V52346" s="288"/>
      <c r="W52346" s="287"/>
      <c r="Z52346" s="289"/>
    </row>
    <row r="52347" spans="22:26">
      <c r="V52347" s="288"/>
      <c r="W52347" s="287"/>
      <c r="Z52347" s="289"/>
    </row>
    <row r="52348" spans="22:26">
      <c r="V52348" s="288"/>
      <c r="W52348" s="287"/>
      <c r="Z52348" s="289"/>
    </row>
    <row r="52349" spans="22:26">
      <c r="V52349" s="288"/>
      <c r="W52349" s="287"/>
      <c r="Z52349" s="289"/>
    </row>
    <row r="52350" spans="22:26">
      <c r="V52350" s="288"/>
      <c r="W52350" s="287"/>
      <c r="Z52350" s="289"/>
    </row>
    <row r="52351" spans="22:26">
      <c r="V52351" s="288"/>
      <c r="W52351" s="287"/>
      <c r="Z52351" s="289"/>
    </row>
    <row r="52352" spans="22:26">
      <c r="V52352" s="288"/>
      <c r="W52352" s="287"/>
      <c r="Z52352" s="289"/>
    </row>
    <row r="52353" spans="22:26">
      <c r="V52353" s="288"/>
      <c r="W52353" s="287"/>
      <c r="Z52353" s="289"/>
    </row>
    <row r="52354" spans="22:26">
      <c r="V52354" s="288"/>
      <c r="W52354" s="287"/>
      <c r="Z52354" s="289"/>
    </row>
    <row r="52355" spans="22:26">
      <c r="V52355" s="288"/>
      <c r="W52355" s="287"/>
      <c r="Z52355" s="289"/>
    </row>
    <row r="52356" spans="22:26">
      <c r="V52356" s="288"/>
      <c r="W52356" s="287"/>
      <c r="Z52356" s="289"/>
    </row>
    <row r="52357" spans="22:26">
      <c r="V52357" s="288"/>
      <c r="W52357" s="287"/>
      <c r="Z52357" s="289"/>
    </row>
    <row r="52358" spans="22:26">
      <c r="V52358" s="288"/>
      <c r="W52358" s="287"/>
      <c r="Z52358" s="289"/>
    </row>
    <row r="52359" spans="22:26">
      <c r="V52359" s="288"/>
      <c r="W52359" s="287"/>
      <c r="Z52359" s="289"/>
    </row>
    <row r="52360" spans="22:26">
      <c r="V52360" s="288"/>
      <c r="W52360" s="287"/>
      <c r="Z52360" s="289"/>
    </row>
    <row r="52361" spans="22:26">
      <c r="V52361" s="288"/>
      <c r="W52361" s="287"/>
      <c r="Z52361" s="289"/>
    </row>
    <row r="52362" spans="22:26">
      <c r="V52362" s="288"/>
      <c r="W52362" s="287"/>
      <c r="Z52362" s="289"/>
    </row>
    <row r="52363" spans="22:26">
      <c r="V52363" s="288"/>
      <c r="W52363" s="287"/>
      <c r="Z52363" s="289"/>
    </row>
    <row r="52364" spans="22:26">
      <c r="V52364" s="288"/>
      <c r="W52364" s="287"/>
      <c r="Z52364" s="289"/>
    </row>
    <row r="52365" spans="22:26">
      <c r="V52365" s="288"/>
      <c r="W52365" s="287"/>
      <c r="Z52365" s="289"/>
    </row>
    <row r="52366" spans="22:26">
      <c r="V52366" s="288"/>
      <c r="W52366" s="287"/>
      <c r="Z52366" s="289"/>
    </row>
    <row r="52367" spans="22:26">
      <c r="V52367" s="288"/>
      <c r="W52367" s="287"/>
      <c r="Z52367" s="289"/>
    </row>
    <row r="52368" spans="22:26">
      <c r="V52368" s="288"/>
      <c r="W52368" s="287"/>
      <c r="Z52368" s="289"/>
    </row>
    <row r="52369" spans="22:26">
      <c r="V52369" s="288"/>
      <c r="W52369" s="287"/>
      <c r="Z52369" s="289"/>
    </row>
    <row r="52370" spans="22:26">
      <c r="V52370" s="288"/>
      <c r="W52370" s="287"/>
      <c r="Z52370" s="289"/>
    </row>
    <row r="52371" spans="22:26">
      <c r="V52371" s="288"/>
      <c r="W52371" s="287"/>
      <c r="Z52371" s="289"/>
    </row>
    <row r="52372" spans="22:26">
      <c r="V52372" s="288"/>
      <c r="W52372" s="287"/>
      <c r="Z52372" s="289"/>
    </row>
    <row r="52373" spans="22:26">
      <c r="V52373" s="288"/>
      <c r="W52373" s="287"/>
      <c r="Z52373" s="289"/>
    </row>
    <row r="52374" spans="22:26">
      <c r="V52374" s="288"/>
      <c r="W52374" s="287"/>
      <c r="Z52374" s="289"/>
    </row>
    <row r="52375" spans="22:26">
      <c r="V52375" s="288"/>
      <c r="W52375" s="287"/>
      <c r="Z52375" s="289"/>
    </row>
    <row r="52376" spans="22:26">
      <c r="V52376" s="288"/>
      <c r="W52376" s="287"/>
      <c r="Z52376" s="289"/>
    </row>
    <row r="52377" spans="22:26">
      <c r="V52377" s="288"/>
      <c r="W52377" s="287"/>
      <c r="Z52377" s="289"/>
    </row>
    <row r="52378" spans="22:26">
      <c r="V52378" s="288"/>
      <c r="W52378" s="287"/>
      <c r="Z52378" s="289"/>
    </row>
    <row r="52379" spans="22:26">
      <c r="V52379" s="288"/>
      <c r="W52379" s="287"/>
      <c r="Z52379" s="289"/>
    </row>
    <row r="52380" spans="22:26">
      <c r="V52380" s="288"/>
      <c r="W52380" s="287"/>
      <c r="Z52380" s="289"/>
    </row>
    <row r="52381" spans="22:26">
      <c r="V52381" s="288"/>
      <c r="W52381" s="287"/>
      <c r="Z52381" s="289"/>
    </row>
    <row r="52382" spans="22:26">
      <c r="V52382" s="288"/>
      <c r="W52382" s="287"/>
      <c r="Z52382" s="289"/>
    </row>
    <row r="52383" spans="22:26">
      <c r="V52383" s="288"/>
      <c r="W52383" s="287"/>
      <c r="Z52383" s="289"/>
    </row>
    <row r="52384" spans="22:26">
      <c r="V52384" s="288"/>
      <c r="W52384" s="287"/>
      <c r="Z52384" s="289"/>
    </row>
    <row r="52385" spans="22:26">
      <c r="V52385" s="288"/>
      <c r="W52385" s="287"/>
      <c r="Z52385" s="289"/>
    </row>
    <row r="52386" spans="22:26">
      <c r="V52386" s="288"/>
      <c r="W52386" s="287"/>
      <c r="Z52386" s="289"/>
    </row>
    <row r="52387" spans="22:26">
      <c r="V52387" s="288"/>
      <c r="W52387" s="287"/>
      <c r="Z52387" s="289"/>
    </row>
    <row r="52388" spans="22:26">
      <c r="V52388" s="288"/>
      <c r="W52388" s="287"/>
      <c r="Z52388" s="289"/>
    </row>
    <row r="52389" spans="22:26">
      <c r="V52389" s="288"/>
      <c r="W52389" s="287"/>
      <c r="Z52389" s="289"/>
    </row>
    <row r="52390" spans="22:26">
      <c r="V52390" s="288"/>
      <c r="W52390" s="287"/>
      <c r="Z52390" s="289"/>
    </row>
    <row r="52391" spans="22:26">
      <c r="V52391" s="288"/>
      <c r="W52391" s="287"/>
      <c r="Z52391" s="289"/>
    </row>
    <row r="52392" spans="22:26">
      <c r="V52392" s="288"/>
      <c r="W52392" s="287"/>
      <c r="Z52392" s="289"/>
    </row>
    <row r="52393" spans="22:26">
      <c r="V52393" s="288"/>
      <c r="W52393" s="287"/>
      <c r="Z52393" s="289"/>
    </row>
    <row r="52394" spans="22:26">
      <c r="V52394" s="288"/>
      <c r="W52394" s="287"/>
      <c r="Z52394" s="289"/>
    </row>
    <row r="52395" spans="22:26">
      <c r="V52395" s="288"/>
      <c r="W52395" s="287"/>
      <c r="Z52395" s="289"/>
    </row>
    <row r="52396" spans="22:26">
      <c r="V52396" s="288"/>
      <c r="W52396" s="287"/>
      <c r="Z52396" s="289"/>
    </row>
    <row r="52397" spans="22:26">
      <c r="V52397" s="288"/>
      <c r="W52397" s="287"/>
      <c r="Z52397" s="289"/>
    </row>
    <row r="52398" spans="22:26">
      <c r="V52398" s="288"/>
      <c r="W52398" s="287"/>
      <c r="Z52398" s="289"/>
    </row>
    <row r="52399" spans="22:26">
      <c r="V52399" s="288"/>
      <c r="W52399" s="287"/>
      <c r="Z52399" s="289"/>
    </row>
    <row r="52400" spans="22:26">
      <c r="V52400" s="288"/>
      <c r="W52400" s="287"/>
      <c r="Z52400" s="289"/>
    </row>
    <row r="52401" spans="22:26">
      <c r="V52401" s="288"/>
      <c r="W52401" s="287"/>
      <c r="Z52401" s="289"/>
    </row>
    <row r="52402" spans="22:26">
      <c r="V52402" s="288"/>
      <c r="W52402" s="287"/>
      <c r="Z52402" s="289"/>
    </row>
    <row r="52403" spans="22:26">
      <c r="V52403" s="288"/>
      <c r="W52403" s="287"/>
      <c r="Z52403" s="289"/>
    </row>
    <row r="52404" spans="22:26">
      <c r="V52404" s="288"/>
      <c r="W52404" s="287"/>
      <c r="Z52404" s="289"/>
    </row>
    <row r="52405" spans="22:26">
      <c r="V52405" s="288"/>
      <c r="W52405" s="287"/>
      <c r="Z52405" s="289"/>
    </row>
    <row r="52406" spans="22:26">
      <c r="V52406" s="288"/>
      <c r="W52406" s="287"/>
      <c r="Z52406" s="289"/>
    </row>
    <row r="52407" spans="22:26">
      <c r="V52407" s="288"/>
      <c r="W52407" s="287"/>
      <c r="Z52407" s="289"/>
    </row>
    <row r="52408" spans="22:26">
      <c r="V52408" s="288"/>
      <c r="W52408" s="287"/>
      <c r="Z52408" s="289"/>
    </row>
    <row r="52409" spans="22:26">
      <c r="V52409" s="288"/>
      <c r="W52409" s="287"/>
      <c r="Z52409" s="289"/>
    </row>
    <row r="52410" spans="22:26">
      <c r="V52410" s="288"/>
      <c r="W52410" s="287"/>
      <c r="Z52410" s="289"/>
    </row>
    <row r="52411" spans="22:26">
      <c r="V52411" s="288"/>
      <c r="W52411" s="287"/>
      <c r="Z52411" s="289"/>
    </row>
    <row r="52412" spans="22:26">
      <c r="V52412" s="288"/>
      <c r="W52412" s="287"/>
      <c r="Z52412" s="289"/>
    </row>
    <row r="52413" spans="22:26">
      <c r="V52413" s="288"/>
      <c r="W52413" s="287"/>
      <c r="Z52413" s="289"/>
    </row>
    <row r="52414" spans="22:26">
      <c r="V52414" s="288"/>
      <c r="W52414" s="287"/>
      <c r="Z52414" s="289"/>
    </row>
    <row r="52415" spans="22:26">
      <c r="V52415" s="288"/>
      <c r="W52415" s="287"/>
      <c r="Z52415" s="289"/>
    </row>
    <row r="52416" spans="22:26">
      <c r="V52416" s="288"/>
      <c r="W52416" s="287"/>
      <c r="Z52416" s="289"/>
    </row>
    <row r="52417" spans="22:26">
      <c r="V52417" s="288"/>
      <c r="W52417" s="287"/>
      <c r="Z52417" s="289"/>
    </row>
    <row r="52418" spans="22:26">
      <c r="V52418" s="288"/>
      <c r="W52418" s="287"/>
      <c r="Z52418" s="289"/>
    </row>
    <row r="52419" spans="22:26">
      <c r="V52419" s="288"/>
      <c r="W52419" s="287"/>
      <c r="Z52419" s="289"/>
    </row>
    <row r="52420" spans="22:26">
      <c r="V52420" s="288"/>
      <c r="W52420" s="287"/>
      <c r="Z52420" s="289"/>
    </row>
    <row r="52421" spans="22:26">
      <c r="V52421" s="288"/>
      <c r="W52421" s="287"/>
      <c r="Z52421" s="289"/>
    </row>
    <row r="52422" spans="22:26">
      <c r="V52422" s="288"/>
      <c r="W52422" s="287"/>
      <c r="Z52422" s="289"/>
    </row>
    <row r="52423" spans="22:26">
      <c r="V52423" s="288"/>
      <c r="W52423" s="287"/>
      <c r="Z52423" s="289"/>
    </row>
    <row r="52424" spans="22:26">
      <c r="V52424" s="288"/>
      <c r="W52424" s="287"/>
      <c r="Z52424" s="289"/>
    </row>
    <row r="52425" spans="22:26">
      <c r="V52425" s="288"/>
      <c r="W52425" s="287"/>
      <c r="Z52425" s="289"/>
    </row>
    <row r="52426" spans="22:26">
      <c r="V52426" s="288"/>
      <c r="W52426" s="287"/>
      <c r="Z52426" s="289"/>
    </row>
    <row r="52427" spans="22:26">
      <c r="V52427" s="288"/>
      <c r="W52427" s="287"/>
      <c r="Z52427" s="289"/>
    </row>
    <row r="52428" spans="22:26">
      <c r="V52428" s="288"/>
      <c r="W52428" s="287"/>
      <c r="Z52428" s="289"/>
    </row>
    <row r="52429" spans="22:26">
      <c r="V52429" s="288"/>
      <c r="W52429" s="287"/>
      <c r="Z52429" s="289"/>
    </row>
    <row r="52430" spans="22:26">
      <c r="V52430" s="288"/>
      <c r="W52430" s="287"/>
      <c r="Z52430" s="289"/>
    </row>
    <row r="52431" spans="22:26">
      <c r="V52431" s="288"/>
      <c r="W52431" s="287"/>
      <c r="Z52431" s="289"/>
    </row>
    <row r="52432" spans="22:26">
      <c r="V52432" s="288"/>
      <c r="W52432" s="287"/>
      <c r="Z52432" s="289"/>
    </row>
    <row r="52433" spans="22:26">
      <c r="V52433" s="288"/>
      <c r="W52433" s="287"/>
      <c r="Z52433" s="289"/>
    </row>
    <row r="52434" spans="22:26">
      <c r="V52434" s="288"/>
      <c r="W52434" s="287"/>
      <c r="Z52434" s="289"/>
    </row>
    <row r="52435" spans="22:26">
      <c r="V52435" s="288"/>
      <c r="W52435" s="287"/>
      <c r="Z52435" s="289"/>
    </row>
    <row r="52436" spans="22:26">
      <c r="V52436" s="288"/>
      <c r="W52436" s="287"/>
      <c r="Z52436" s="289"/>
    </row>
    <row r="52437" spans="22:26">
      <c r="V52437" s="288"/>
      <c r="W52437" s="287"/>
      <c r="Z52437" s="289"/>
    </row>
    <row r="52438" spans="22:26">
      <c r="V52438" s="288"/>
      <c r="W52438" s="287"/>
      <c r="Z52438" s="289"/>
    </row>
    <row r="52439" spans="22:26">
      <c r="V52439" s="288"/>
      <c r="W52439" s="287"/>
      <c r="Z52439" s="289"/>
    </row>
    <row r="52440" spans="22:26">
      <c r="V52440" s="288"/>
      <c r="W52440" s="287"/>
      <c r="Z52440" s="289"/>
    </row>
    <row r="52441" spans="22:26">
      <c r="V52441" s="288"/>
      <c r="W52441" s="287"/>
      <c r="Z52441" s="289"/>
    </row>
    <row r="52442" spans="22:26">
      <c r="V52442" s="288"/>
      <c r="W52442" s="287"/>
      <c r="Z52442" s="289"/>
    </row>
    <row r="52443" spans="22:26">
      <c r="V52443" s="288"/>
      <c r="W52443" s="287"/>
      <c r="Z52443" s="289"/>
    </row>
    <row r="52444" spans="22:26">
      <c r="V52444" s="288"/>
      <c r="W52444" s="287"/>
      <c r="Z52444" s="289"/>
    </row>
    <row r="52445" spans="22:26">
      <c r="V52445" s="288"/>
      <c r="W52445" s="287"/>
      <c r="Z52445" s="289"/>
    </row>
    <row r="52446" spans="22:26">
      <c r="V52446" s="288"/>
      <c r="W52446" s="287"/>
      <c r="Z52446" s="289"/>
    </row>
    <row r="52447" spans="22:26">
      <c r="V52447" s="288"/>
      <c r="W52447" s="287"/>
      <c r="Z52447" s="289"/>
    </row>
    <row r="52448" spans="22:26">
      <c r="V52448" s="288"/>
      <c r="W52448" s="287"/>
      <c r="Z52448" s="289"/>
    </row>
    <row r="52449" spans="22:26">
      <c r="V52449" s="288"/>
      <c r="W52449" s="287"/>
      <c r="Z52449" s="289"/>
    </row>
    <row r="52450" spans="22:26">
      <c r="V52450" s="288"/>
      <c r="W52450" s="287"/>
      <c r="Z52450" s="289"/>
    </row>
    <row r="52451" spans="22:26">
      <c r="V52451" s="288"/>
      <c r="W52451" s="287"/>
      <c r="Z52451" s="289"/>
    </row>
    <row r="52452" spans="22:26">
      <c r="V52452" s="288"/>
      <c r="W52452" s="287"/>
      <c r="Z52452" s="289"/>
    </row>
    <row r="52453" spans="22:26">
      <c r="V52453" s="288"/>
      <c r="W52453" s="287"/>
      <c r="Z52453" s="289"/>
    </row>
    <row r="52454" spans="22:26">
      <c r="V52454" s="288"/>
      <c r="W52454" s="287"/>
      <c r="Z52454" s="289"/>
    </row>
    <row r="52455" spans="22:26">
      <c r="V52455" s="288"/>
      <c r="W52455" s="287"/>
      <c r="Z52455" s="289"/>
    </row>
    <row r="52456" spans="22:26">
      <c r="V52456" s="288"/>
      <c r="W52456" s="287"/>
      <c r="Z52456" s="289"/>
    </row>
    <row r="52457" spans="22:26">
      <c r="V52457" s="288"/>
      <c r="W52457" s="287"/>
      <c r="Z52457" s="289"/>
    </row>
    <row r="52458" spans="22:26">
      <c r="V52458" s="288"/>
      <c r="W52458" s="287"/>
      <c r="Z52458" s="289"/>
    </row>
    <row r="52459" spans="22:26">
      <c r="V52459" s="288"/>
      <c r="W52459" s="287"/>
      <c r="Z52459" s="289"/>
    </row>
    <row r="52460" spans="22:26">
      <c r="V52460" s="288"/>
      <c r="W52460" s="287"/>
      <c r="Z52460" s="289"/>
    </row>
    <row r="52461" spans="22:26">
      <c r="V52461" s="288"/>
      <c r="W52461" s="287"/>
      <c r="Z52461" s="289"/>
    </row>
    <row r="52462" spans="22:26">
      <c r="V52462" s="288"/>
      <c r="W52462" s="287"/>
      <c r="Z52462" s="289"/>
    </row>
    <row r="52463" spans="22:26">
      <c r="V52463" s="288"/>
      <c r="W52463" s="287"/>
      <c r="Z52463" s="289"/>
    </row>
    <row r="52464" spans="22:26">
      <c r="V52464" s="288"/>
      <c r="W52464" s="287"/>
      <c r="Z52464" s="289"/>
    </row>
    <row r="52465" spans="22:26">
      <c r="V52465" s="288"/>
      <c r="W52465" s="287"/>
      <c r="Z52465" s="289"/>
    </row>
    <row r="52466" spans="22:26">
      <c r="V52466" s="288"/>
      <c r="W52466" s="287"/>
      <c r="Z52466" s="289"/>
    </row>
    <row r="52467" spans="22:26">
      <c r="V52467" s="288"/>
      <c r="W52467" s="287"/>
      <c r="Z52467" s="289"/>
    </row>
    <row r="52468" spans="22:26">
      <c r="V52468" s="288"/>
      <c r="W52468" s="287"/>
      <c r="Z52468" s="289"/>
    </row>
    <row r="52469" spans="22:26">
      <c r="V52469" s="288"/>
      <c r="W52469" s="287"/>
      <c r="Z52469" s="289"/>
    </row>
    <row r="52470" spans="22:26">
      <c r="V52470" s="288"/>
      <c r="W52470" s="287"/>
      <c r="Z52470" s="289"/>
    </row>
    <row r="52471" spans="22:26">
      <c r="V52471" s="288"/>
      <c r="W52471" s="287"/>
      <c r="Z52471" s="289"/>
    </row>
    <row r="52472" spans="22:26">
      <c r="V52472" s="288"/>
      <c r="W52472" s="287"/>
      <c r="Z52472" s="289"/>
    </row>
    <row r="52473" spans="22:26">
      <c r="V52473" s="288"/>
      <c r="W52473" s="287"/>
      <c r="Z52473" s="289"/>
    </row>
    <row r="52474" spans="22:26">
      <c r="V52474" s="288"/>
      <c r="W52474" s="287"/>
      <c r="Z52474" s="289"/>
    </row>
    <row r="52475" spans="22:26">
      <c r="V52475" s="288"/>
      <c r="W52475" s="287"/>
      <c r="Z52475" s="289"/>
    </row>
    <row r="52476" spans="22:26">
      <c r="V52476" s="288"/>
      <c r="W52476" s="287"/>
      <c r="Z52476" s="289"/>
    </row>
    <row r="52477" spans="22:26">
      <c r="V52477" s="288"/>
      <c r="W52477" s="287"/>
      <c r="Z52477" s="289"/>
    </row>
    <row r="52478" spans="22:26">
      <c r="V52478" s="288"/>
      <c r="W52478" s="287"/>
      <c r="Z52478" s="289"/>
    </row>
    <row r="52479" spans="22:26">
      <c r="V52479" s="288"/>
      <c r="W52479" s="287"/>
      <c r="Z52479" s="289"/>
    </row>
    <row r="52480" spans="22:26">
      <c r="V52480" s="288"/>
      <c r="W52480" s="287"/>
      <c r="Z52480" s="289"/>
    </row>
    <row r="52481" spans="22:26">
      <c r="V52481" s="288"/>
      <c r="W52481" s="287"/>
      <c r="Z52481" s="289"/>
    </row>
    <row r="52482" spans="22:26">
      <c r="V52482" s="288"/>
      <c r="W52482" s="287"/>
      <c r="Z52482" s="289"/>
    </row>
    <row r="52483" spans="22:26">
      <c r="V52483" s="288"/>
      <c r="W52483" s="287"/>
      <c r="Z52483" s="289"/>
    </row>
    <row r="52484" spans="22:26">
      <c r="V52484" s="288"/>
      <c r="W52484" s="287"/>
      <c r="Z52484" s="289"/>
    </row>
    <row r="52485" spans="22:26">
      <c r="V52485" s="288"/>
      <c r="W52485" s="287"/>
      <c r="Z52485" s="289"/>
    </row>
    <row r="52486" spans="22:26">
      <c r="V52486" s="288"/>
      <c r="W52486" s="287"/>
      <c r="Z52486" s="289"/>
    </row>
    <row r="52487" spans="22:26">
      <c r="V52487" s="288"/>
      <c r="W52487" s="287"/>
      <c r="Z52487" s="289"/>
    </row>
    <row r="52488" spans="22:26">
      <c r="V52488" s="288"/>
      <c r="W52488" s="287"/>
      <c r="Z52488" s="289"/>
    </row>
    <row r="52489" spans="22:26">
      <c r="V52489" s="288"/>
      <c r="W52489" s="287"/>
      <c r="Z52489" s="289"/>
    </row>
    <row r="52490" spans="22:26">
      <c r="V52490" s="288"/>
      <c r="W52490" s="287"/>
      <c r="Z52490" s="289"/>
    </row>
    <row r="52491" spans="22:26">
      <c r="V52491" s="288"/>
      <c r="W52491" s="287"/>
      <c r="Z52491" s="289"/>
    </row>
    <row r="52492" spans="22:26">
      <c r="V52492" s="288"/>
      <c r="W52492" s="287"/>
      <c r="Z52492" s="289"/>
    </row>
    <row r="52493" spans="22:26">
      <c r="V52493" s="288"/>
      <c r="W52493" s="287"/>
      <c r="Z52493" s="289"/>
    </row>
    <row r="52494" spans="22:26">
      <c r="V52494" s="288"/>
      <c r="W52494" s="287"/>
      <c r="Z52494" s="289"/>
    </row>
    <row r="52495" spans="22:26">
      <c r="V52495" s="288"/>
      <c r="W52495" s="287"/>
      <c r="Z52495" s="289"/>
    </row>
    <row r="52496" spans="22:26">
      <c r="V52496" s="288"/>
      <c r="W52496" s="287"/>
      <c r="Z52496" s="289"/>
    </row>
    <row r="52497" spans="22:26">
      <c r="V52497" s="288"/>
      <c r="W52497" s="287"/>
      <c r="Z52497" s="289"/>
    </row>
    <row r="52498" spans="22:26">
      <c r="V52498" s="288"/>
      <c r="W52498" s="287"/>
      <c r="Z52498" s="289"/>
    </row>
    <row r="52499" spans="22:26">
      <c r="V52499" s="288"/>
      <c r="W52499" s="287"/>
      <c r="Z52499" s="289"/>
    </row>
    <row r="52500" spans="22:26">
      <c r="V52500" s="288"/>
      <c r="W52500" s="287"/>
      <c r="Z52500" s="289"/>
    </row>
    <row r="52501" spans="22:26">
      <c r="V52501" s="288"/>
      <c r="W52501" s="287"/>
      <c r="Z52501" s="289"/>
    </row>
    <row r="52502" spans="22:26">
      <c r="V52502" s="288"/>
      <c r="W52502" s="287"/>
      <c r="Z52502" s="289"/>
    </row>
    <row r="52503" spans="22:26">
      <c r="V52503" s="288"/>
      <c r="W52503" s="287"/>
      <c r="Z52503" s="289"/>
    </row>
    <row r="52504" spans="22:26">
      <c r="V52504" s="288"/>
      <c r="W52504" s="287"/>
      <c r="Z52504" s="289"/>
    </row>
    <row r="52505" spans="22:26">
      <c r="V52505" s="288"/>
      <c r="W52505" s="287"/>
      <c r="Z52505" s="289"/>
    </row>
    <row r="52506" spans="22:26">
      <c r="V52506" s="288"/>
      <c r="W52506" s="287"/>
      <c r="Z52506" s="289"/>
    </row>
    <row r="52507" spans="22:26">
      <c r="V52507" s="288"/>
      <c r="W52507" s="287"/>
      <c r="Z52507" s="289"/>
    </row>
    <row r="52508" spans="22:26">
      <c r="V52508" s="288"/>
      <c r="W52508" s="287"/>
      <c r="Z52508" s="289"/>
    </row>
    <row r="52509" spans="22:26">
      <c r="V52509" s="288"/>
      <c r="W52509" s="287"/>
      <c r="Z52509" s="289"/>
    </row>
    <row r="52510" spans="22:26">
      <c r="V52510" s="288"/>
      <c r="W52510" s="287"/>
      <c r="Z52510" s="289"/>
    </row>
    <row r="52511" spans="22:26">
      <c r="V52511" s="288"/>
      <c r="W52511" s="287"/>
      <c r="Z52511" s="289"/>
    </row>
    <row r="52512" spans="22:26">
      <c r="V52512" s="288"/>
      <c r="W52512" s="287"/>
      <c r="Z52512" s="289"/>
    </row>
    <row r="52513" spans="22:26">
      <c r="V52513" s="288"/>
      <c r="W52513" s="287"/>
      <c r="Z52513" s="289"/>
    </row>
    <row r="52514" spans="22:26">
      <c r="V52514" s="288"/>
      <c r="W52514" s="287"/>
      <c r="Z52514" s="289"/>
    </row>
    <row r="52515" spans="22:26">
      <c r="V52515" s="288"/>
      <c r="W52515" s="287"/>
      <c r="Z52515" s="289"/>
    </row>
    <row r="52516" spans="22:26">
      <c r="V52516" s="288"/>
      <c r="W52516" s="287"/>
      <c r="Z52516" s="289"/>
    </row>
    <row r="52517" spans="22:26">
      <c r="V52517" s="288"/>
      <c r="W52517" s="287"/>
      <c r="Z52517" s="289"/>
    </row>
    <row r="52518" spans="22:26">
      <c r="V52518" s="288"/>
      <c r="W52518" s="287"/>
      <c r="Z52518" s="289"/>
    </row>
    <row r="52519" spans="22:26">
      <c r="V52519" s="288"/>
      <c r="W52519" s="287"/>
      <c r="Z52519" s="289"/>
    </row>
    <row r="52520" spans="22:26">
      <c r="V52520" s="288"/>
      <c r="W52520" s="287"/>
      <c r="Z52520" s="289"/>
    </row>
    <row r="52521" spans="22:26">
      <c r="V52521" s="288"/>
      <c r="W52521" s="287"/>
      <c r="Z52521" s="289"/>
    </row>
    <row r="52522" spans="22:26">
      <c r="V52522" s="288"/>
      <c r="W52522" s="287"/>
      <c r="Z52522" s="289"/>
    </row>
    <row r="52523" spans="22:26">
      <c r="V52523" s="288"/>
      <c r="W52523" s="287"/>
      <c r="Z52523" s="289"/>
    </row>
    <row r="52524" spans="22:26">
      <c r="V52524" s="288"/>
      <c r="W52524" s="287"/>
      <c r="Z52524" s="289"/>
    </row>
    <row r="52525" spans="22:26">
      <c r="V52525" s="288"/>
      <c r="W52525" s="287"/>
      <c r="Z52525" s="289"/>
    </row>
    <row r="52526" spans="22:26">
      <c r="V52526" s="288"/>
      <c r="W52526" s="287"/>
      <c r="Z52526" s="289"/>
    </row>
    <row r="52527" spans="22:26">
      <c r="V52527" s="288"/>
      <c r="W52527" s="287"/>
      <c r="Z52527" s="289"/>
    </row>
    <row r="52528" spans="22:26">
      <c r="V52528" s="288"/>
      <c r="W52528" s="287"/>
      <c r="Z52528" s="289"/>
    </row>
    <row r="52529" spans="22:26">
      <c r="V52529" s="288"/>
      <c r="W52529" s="287"/>
      <c r="Z52529" s="289"/>
    </row>
    <row r="52530" spans="22:26">
      <c r="V52530" s="288"/>
      <c r="W52530" s="287"/>
      <c r="Z52530" s="289"/>
    </row>
    <row r="52531" spans="22:26">
      <c r="V52531" s="288"/>
      <c r="W52531" s="287"/>
      <c r="Z52531" s="289"/>
    </row>
    <row r="52532" spans="22:26">
      <c r="V52532" s="288"/>
      <c r="W52532" s="287"/>
      <c r="Z52532" s="289"/>
    </row>
    <row r="52533" spans="22:26">
      <c r="V52533" s="288"/>
      <c r="W52533" s="287"/>
      <c r="Z52533" s="289"/>
    </row>
    <row r="52534" spans="22:26">
      <c r="V52534" s="288"/>
      <c r="W52534" s="287"/>
      <c r="Z52534" s="289"/>
    </row>
    <row r="52535" spans="22:26">
      <c r="V52535" s="288"/>
      <c r="W52535" s="287"/>
      <c r="Z52535" s="289"/>
    </row>
    <row r="52536" spans="22:26">
      <c r="V52536" s="288"/>
      <c r="W52536" s="287"/>
      <c r="Z52536" s="289"/>
    </row>
    <row r="52537" spans="22:26">
      <c r="V52537" s="288"/>
      <c r="W52537" s="287"/>
      <c r="Z52537" s="289"/>
    </row>
    <row r="52538" spans="22:26">
      <c r="V52538" s="288"/>
      <c r="W52538" s="287"/>
      <c r="Z52538" s="289"/>
    </row>
    <row r="52539" spans="22:26">
      <c r="V52539" s="288"/>
      <c r="W52539" s="287"/>
      <c r="Z52539" s="289"/>
    </row>
    <row r="52540" spans="22:26">
      <c r="V52540" s="288"/>
      <c r="W52540" s="287"/>
      <c r="Z52540" s="289"/>
    </row>
    <row r="52541" spans="22:26">
      <c r="V52541" s="288"/>
      <c r="W52541" s="287"/>
      <c r="Z52541" s="289"/>
    </row>
    <row r="52542" spans="22:26">
      <c r="V52542" s="288"/>
      <c r="W52542" s="287"/>
      <c r="Z52542" s="289"/>
    </row>
    <row r="52543" spans="22:26">
      <c r="V52543" s="288"/>
      <c r="W52543" s="287"/>
      <c r="Z52543" s="289"/>
    </row>
    <row r="52544" spans="22:26">
      <c r="V52544" s="288"/>
      <c r="W52544" s="287"/>
      <c r="Z52544" s="289"/>
    </row>
    <row r="52545" spans="22:26">
      <c r="V52545" s="288"/>
      <c r="W52545" s="287"/>
      <c r="Z52545" s="289"/>
    </row>
    <row r="52546" spans="22:26">
      <c r="V52546" s="288"/>
      <c r="W52546" s="287"/>
      <c r="Z52546" s="289"/>
    </row>
    <row r="52547" spans="22:26">
      <c r="V52547" s="288"/>
      <c r="W52547" s="287"/>
      <c r="Z52547" s="289"/>
    </row>
    <row r="52548" spans="22:26">
      <c r="V52548" s="288"/>
      <c r="W52548" s="287"/>
      <c r="Z52548" s="289"/>
    </row>
    <row r="52549" spans="22:26">
      <c r="V52549" s="288"/>
      <c r="W52549" s="287"/>
      <c r="Z52549" s="289"/>
    </row>
    <row r="52550" spans="22:26">
      <c r="V52550" s="288"/>
      <c r="W52550" s="287"/>
      <c r="Z52550" s="289"/>
    </row>
    <row r="52551" spans="22:26">
      <c r="V52551" s="288"/>
      <c r="W52551" s="287"/>
      <c r="Z52551" s="289"/>
    </row>
    <row r="52552" spans="22:26">
      <c r="V52552" s="288"/>
      <c r="W52552" s="287"/>
      <c r="Z52552" s="289"/>
    </row>
    <row r="52553" spans="22:26">
      <c r="V52553" s="288"/>
      <c r="W52553" s="287"/>
      <c r="Z52553" s="289"/>
    </row>
    <row r="52554" spans="22:26">
      <c r="V52554" s="288"/>
      <c r="W52554" s="287"/>
      <c r="Z52554" s="289"/>
    </row>
    <row r="52555" spans="22:26">
      <c r="V52555" s="288"/>
      <c r="W52555" s="287"/>
      <c r="Z52555" s="289"/>
    </row>
    <row r="52556" spans="22:26">
      <c r="V52556" s="288"/>
      <c r="W52556" s="287"/>
      <c r="Z52556" s="289"/>
    </row>
    <row r="52557" spans="22:26">
      <c r="V52557" s="288"/>
      <c r="W52557" s="287"/>
      <c r="Z52557" s="289"/>
    </row>
    <row r="52558" spans="22:26">
      <c r="V52558" s="288"/>
      <c r="W52558" s="287"/>
      <c r="Z52558" s="289"/>
    </row>
    <row r="52559" spans="22:26">
      <c r="V52559" s="288"/>
      <c r="W52559" s="287"/>
      <c r="Z52559" s="289"/>
    </row>
    <row r="52560" spans="22:26">
      <c r="V52560" s="288"/>
      <c r="W52560" s="287"/>
      <c r="Z52560" s="289"/>
    </row>
    <row r="52561" spans="22:26">
      <c r="V52561" s="288"/>
      <c r="W52561" s="287"/>
      <c r="Z52561" s="289"/>
    </row>
    <row r="52562" spans="22:26">
      <c r="V52562" s="288"/>
      <c r="W52562" s="287"/>
      <c r="Z52562" s="289"/>
    </row>
    <row r="52563" spans="22:26">
      <c r="V52563" s="288"/>
      <c r="W52563" s="287"/>
      <c r="Z52563" s="289"/>
    </row>
    <row r="52564" spans="22:26">
      <c r="V52564" s="288"/>
      <c r="W52564" s="287"/>
      <c r="Z52564" s="289"/>
    </row>
    <row r="52565" spans="22:26">
      <c r="V52565" s="288"/>
      <c r="W52565" s="287"/>
      <c r="Z52565" s="289"/>
    </row>
    <row r="52566" spans="22:26">
      <c r="V52566" s="288"/>
      <c r="W52566" s="287"/>
      <c r="Z52566" s="289"/>
    </row>
    <row r="52567" spans="22:26">
      <c r="V52567" s="288"/>
      <c r="W52567" s="287"/>
      <c r="Z52567" s="289"/>
    </row>
    <row r="52568" spans="22:26">
      <c r="V52568" s="288"/>
      <c r="W52568" s="287"/>
      <c r="Z52568" s="289"/>
    </row>
    <row r="52569" spans="22:26">
      <c r="V52569" s="288"/>
      <c r="W52569" s="287"/>
      <c r="Z52569" s="289"/>
    </row>
    <row r="52570" spans="22:26">
      <c r="V52570" s="288"/>
      <c r="W52570" s="287"/>
      <c r="Z52570" s="289"/>
    </row>
    <row r="52571" spans="22:26">
      <c r="V52571" s="288"/>
      <c r="W52571" s="287"/>
      <c r="Z52571" s="289"/>
    </row>
    <row r="52572" spans="22:26">
      <c r="V52572" s="288"/>
      <c r="W52572" s="287"/>
      <c r="Z52572" s="289"/>
    </row>
    <row r="52573" spans="22:26">
      <c r="V52573" s="288"/>
      <c r="W52573" s="287"/>
      <c r="Z52573" s="289"/>
    </row>
    <row r="52574" spans="22:26">
      <c r="V52574" s="288"/>
      <c r="W52574" s="287"/>
      <c r="Z52574" s="289"/>
    </row>
    <row r="52575" spans="22:26">
      <c r="V52575" s="288"/>
      <c r="W52575" s="287"/>
      <c r="Z52575" s="289"/>
    </row>
    <row r="52576" spans="22:26">
      <c r="V52576" s="288"/>
      <c r="W52576" s="287"/>
      <c r="Z52576" s="289"/>
    </row>
    <row r="52577" spans="22:26">
      <c r="V52577" s="288"/>
      <c r="W52577" s="287"/>
      <c r="Z52577" s="289"/>
    </row>
    <row r="52578" spans="22:26">
      <c r="V52578" s="288"/>
      <c r="W52578" s="287"/>
      <c r="Z52578" s="289"/>
    </row>
    <row r="52579" spans="22:26">
      <c r="V52579" s="288"/>
      <c r="W52579" s="287"/>
      <c r="Z52579" s="289"/>
    </row>
    <row r="52580" spans="22:26">
      <c r="V52580" s="288"/>
      <c r="W52580" s="287"/>
      <c r="Z52580" s="289"/>
    </row>
    <row r="52581" spans="22:26">
      <c r="V52581" s="288"/>
      <c r="W52581" s="287"/>
      <c r="Z52581" s="289"/>
    </row>
    <row r="52582" spans="22:26">
      <c r="V52582" s="288"/>
      <c r="W52582" s="287"/>
      <c r="Z52582" s="289"/>
    </row>
    <row r="52583" spans="22:26">
      <c r="V52583" s="288"/>
      <c r="W52583" s="287"/>
      <c r="Z52583" s="289"/>
    </row>
    <row r="52584" spans="22:26">
      <c r="V52584" s="288"/>
      <c r="W52584" s="287"/>
      <c r="Z52584" s="289"/>
    </row>
    <row r="52585" spans="22:26">
      <c r="V52585" s="288"/>
      <c r="W52585" s="287"/>
      <c r="Z52585" s="289"/>
    </row>
    <row r="52586" spans="22:26">
      <c r="V52586" s="288"/>
      <c r="W52586" s="287"/>
      <c r="Z52586" s="289"/>
    </row>
    <row r="52587" spans="22:26">
      <c r="V52587" s="288"/>
      <c r="W52587" s="287"/>
      <c r="Z52587" s="289"/>
    </row>
    <row r="52588" spans="22:26">
      <c r="V52588" s="288"/>
      <c r="W52588" s="287"/>
      <c r="Z52588" s="289"/>
    </row>
    <row r="52589" spans="22:26">
      <c r="V52589" s="288"/>
      <c r="W52589" s="287"/>
      <c r="Z52589" s="289"/>
    </row>
    <row r="52590" spans="22:26">
      <c r="V52590" s="288"/>
      <c r="W52590" s="287"/>
      <c r="Z52590" s="289"/>
    </row>
    <row r="52591" spans="22:26">
      <c r="V52591" s="288"/>
      <c r="W52591" s="287"/>
      <c r="Z52591" s="289"/>
    </row>
    <row r="52592" spans="22:26">
      <c r="V52592" s="288"/>
      <c r="W52592" s="287"/>
      <c r="Z52592" s="289"/>
    </row>
    <row r="52593" spans="22:26">
      <c r="V52593" s="288"/>
      <c r="W52593" s="287"/>
      <c r="Z52593" s="289"/>
    </row>
    <row r="52594" spans="22:26">
      <c r="V52594" s="288"/>
      <c r="W52594" s="287"/>
      <c r="Z52594" s="289"/>
    </row>
    <row r="52595" spans="22:26">
      <c r="V52595" s="288"/>
      <c r="W52595" s="287"/>
      <c r="Z52595" s="289"/>
    </row>
    <row r="52596" spans="22:26">
      <c r="V52596" s="288"/>
      <c r="W52596" s="287"/>
      <c r="Z52596" s="289"/>
    </row>
    <row r="52597" spans="22:26">
      <c r="V52597" s="288"/>
      <c r="W52597" s="287"/>
      <c r="Z52597" s="289"/>
    </row>
    <row r="52598" spans="22:26">
      <c r="V52598" s="288"/>
      <c r="W52598" s="287"/>
      <c r="Z52598" s="289"/>
    </row>
    <row r="52599" spans="22:26">
      <c r="V52599" s="288"/>
      <c r="W52599" s="287"/>
      <c r="Z52599" s="289"/>
    </row>
    <row r="52600" spans="22:26">
      <c r="V52600" s="288"/>
      <c r="W52600" s="287"/>
      <c r="Z52600" s="289"/>
    </row>
    <row r="52601" spans="22:26">
      <c r="V52601" s="288"/>
      <c r="W52601" s="287"/>
      <c r="Z52601" s="289"/>
    </row>
    <row r="52602" spans="22:26">
      <c r="V52602" s="288"/>
      <c r="W52602" s="287"/>
      <c r="Z52602" s="289"/>
    </row>
    <row r="52603" spans="22:26">
      <c r="V52603" s="288"/>
      <c r="W52603" s="287"/>
      <c r="Z52603" s="289"/>
    </row>
    <row r="52604" spans="22:26">
      <c r="V52604" s="288"/>
      <c r="W52604" s="287"/>
      <c r="Z52604" s="289"/>
    </row>
    <row r="52605" spans="22:26">
      <c r="V52605" s="288"/>
      <c r="W52605" s="287"/>
      <c r="Z52605" s="289"/>
    </row>
    <row r="52606" spans="22:26">
      <c r="V52606" s="288"/>
      <c r="W52606" s="287"/>
      <c r="Z52606" s="289"/>
    </row>
    <row r="52607" spans="22:26">
      <c r="V52607" s="288"/>
      <c r="W52607" s="287"/>
      <c r="Z52607" s="289"/>
    </row>
    <row r="52608" spans="22:26">
      <c r="V52608" s="288"/>
      <c r="W52608" s="287"/>
      <c r="Z52608" s="289"/>
    </row>
    <row r="52609" spans="22:26">
      <c r="V52609" s="288"/>
      <c r="W52609" s="287"/>
      <c r="Z52609" s="289"/>
    </row>
    <row r="52610" spans="22:26">
      <c r="V52610" s="288"/>
      <c r="W52610" s="287"/>
      <c r="Z52610" s="289"/>
    </row>
    <row r="52611" spans="22:26">
      <c r="V52611" s="288"/>
      <c r="W52611" s="287"/>
      <c r="Z52611" s="289"/>
    </row>
    <row r="52612" spans="22:26">
      <c r="V52612" s="288"/>
      <c r="W52612" s="287"/>
      <c r="Z52612" s="289"/>
    </row>
    <row r="52613" spans="22:26">
      <c r="V52613" s="288"/>
      <c r="W52613" s="287"/>
      <c r="Z52613" s="289"/>
    </row>
    <row r="52614" spans="22:26">
      <c r="V52614" s="288"/>
      <c r="W52614" s="287"/>
      <c r="Z52614" s="289"/>
    </row>
    <row r="52615" spans="22:26">
      <c r="V52615" s="288"/>
      <c r="W52615" s="287"/>
      <c r="Z52615" s="289"/>
    </row>
    <row r="52616" spans="22:26">
      <c r="V52616" s="288"/>
      <c r="W52616" s="287"/>
      <c r="Z52616" s="289"/>
    </row>
    <row r="52617" spans="22:26">
      <c r="V52617" s="288"/>
      <c r="W52617" s="287"/>
      <c r="Z52617" s="289"/>
    </row>
    <row r="52618" spans="22:26">
      <c r="V52618" s="288"/>
      <c r="W52618" s="287"/>
      <c r="Z52618" s="289"/>
    </row>
    <row r="52619" spans="22:26">
      <c r="V52619" s="288"/>
      <c r="W52619" s="287"/>
      <c r="Z52619" s="289"/>
    </row>
    <row r="52620" spans="22:26">
      <c r="V52620" s="288"/>
      <c r="W52620" s="287"/>
      <c r="Z52620" s="289"/>
    </row>
    <row r="52621" spans="22:26">
      <c r="V52621" s="288"/>
      <c r="W52621" s="287"/>
      <c r="Z52621" s="289"/>
    </row>
    <row r="52622" spans="22:26">
      <c r="V52622" s="288"/>
      <c r="W52622" s="287"/>
      <c r="Z52622" s="289"/>
    </row>
    <row r="52623" spans="22:26">
      <c r="V52623" s="288"/>
      <c r="W52623" s="287"/>
      <c r="Z52623" s="289"/>
    </row>
    <row r="52624" spans="22:26">
      <c r="V52624" s="288"/>
      <c r="W52624" s="287"/>
      <c r="Z52624" s="289"/>
    </row>
    <row r="52625" spans="22:26">
      <c r="V52625" s="288"/>
      <c r="W52625" s="287"/>
      <c r="Z52625" s="289"/>
    </row>
    <row r="52626" spans="22:26">
      <c r="V52626" s="288"/>
      <c r="W52626" s="287"/>
      <c r="Z52626" s="289"/>
    </row>
    <row r="52627" spans="22:26">
      <c r="V52627" s="288"/>
      <c r="W52627" s="287"/>
      <c r="Z52627" s="289"/>
    </row>
    <row r="52628" spans="22:26">
      <c r="V52628" s="288"/>
      <c r="W52628" s="287"/>
      <c r="Z52628" s="289"/>
    </row>
    <row r="52629" spans="22:26">
      <c r="V52629" s="288"/>
      <c r="W52629" s="287"/>
      <c r="Z52629" s="289"/>
    </row>
    <row r="52630" spans="22:26">
      <c r="V52630" s="288"/>
      <c r="W52630" s="287"/>
      <c r="Z52630" s="289"/>
    </row>
    <row r="52631" spans="22:26">
      <c r="V52631" s="288"/>
      <c r="W52631" s="287"/>
      <c r="Z52631" s="289"/>
    </row>
    <row r="52632" spans="22:26">
      <c r="V52632" s="288"/>
      <c r="W52632" s="287"/>
      <c r="Z52632" s="289"/>
    </row>
    <row r="52633" spans="22:26">
      <c r="V52633" s="288"/>
      <c r="W52633" s="287"/>
      <c r="Z52633" s="289"/>
    </row>
    <row r="52634" spans="22:26">
      <c r="V52634" s="288"/>
      <c r="W52634" s="287"/>
      <c r="Z52634" s="289"/>
    </row>
    <row r="52635" spans="22:26">
      <c r="V52635" s="288"/>
      <c r="W52635" s="287"/>
      <c r="Z52635" s="289"/>
    </row>
    <row r="52636" spans="22:26">
      <c r="V52636" s="288"/>
      <c r="W52636" s="287"/>
      <c r="Z52636" s="289"/>
    </row>
    <row r="52637" spans="22:26">
      <c r="V52637" s="288"/>
      <c r="W52637" s="287"/>
      <c r="Z52637" s="289"/>
    </row>
    <row r="52638" spans="22:26">
      <c r="V52638" s="288"/>
      <c r="W52638" s="287"/>
      <c r="Z52638" s="289"/>
    </row>
    <row r="52639" spans="22:26">
      <c r="V52639" s="288"/>
      <c r="W52639" s="287"/>
      <c r="Z52639" s="289"/>
    </row>
    <row r="52640" spans="22:26">
      <c r="V52640" s="288"/>
      <c r="W52640" s="287"/>
      <c r="Z52640" s="289"/>
    </row>
    <row r="52641" spans="22:26">
      <c r="V52641" s="288"/>
      <c r="W52641" s="287"/>
      <c r="Z52641" s="289"/>
    </row>
    <row r="52642" spans="22:26">
      <c r="V52642" s="288"/>
      <c r="W52642" s="287"/>
      <c r="Z52642" s="289"/>
    </row>
    <row r="52643" spans="22:26">
      <c r="V52643" s="288"/>
      <c r="W52643" s="287"/>
      <c r="Z52643" s="289"/>
    </row>
    <row r="52644" spans="22:26">
      <c r="V52644" s="288"/>
      <c r="W52644" s="287"/>
      <c r="Z52644" s="289"/>
    </row>
    <row r="52645" spans="22:26">
      <c r="V52645" s="288"/>
      <c r="W52645" s="287"/>
      <c r="Z52645" s="289"/>
    </row>
    <row r="52646" spans="22:26">
      <c r="V52646" s="288"/>
      <c r="W52646" s="287"/>
      <c r="Z52646" s="289"/>
    </row>
    <row r="52647" spans="22:26">
      <c r="V52647" s="288"/>
      <c r="W52647" s="287"/>
      <c r="Z52647" s="289"/>
    </row>
    <row r="52648" spans="22:26">
      <c r="V52648" s="288"/>
      <c r="W52648" s="287"/>
      <c r="Z52648" s="289"/>
    </row>
    <row r="52649" spans="22:26">
      <c r="V52649" s="288"/>
      <c r="W52649" s="287"/>
      <c r="Z52649" s="289"/>
    </row>
    <row r="52650" spans="22:26">
      <c r="V52650" s="288"/>
      <c r="W52650" s="287"/>
      <c r="Z52650" s="289"/>
    </row>
    <row r="52651" spans="22:26">
      <c r="V52651" s="288"/>
      <c r="W52651" s="287"/>
      <c r="Z52651" s="289"/>
    </row>
    <row r="52652" spans="22:26">
      <c r="V52652" s="288"/>
      <c r="W52652" s="287"/>
      <c r="Z52652" s="289"/>
    </row>
    <row r="52653" spans="22:26">
      <c r="V52653" s="288"/>
      <c r="W52653" s="287"/>
      <c r="Z52653" s="289"/>
    </row>
    <row r="52654" spans="22:26">
      <c r="V52654" s="288"/>
      <c r="W52654" s="287"/>
      <c r="Z52654" s="289"/>
    </row>
    <row r="52655" spans="22:26">
      <c r="V52655" s="288"/>
      <c r="W52655" s="287"/>
      <c r="Z52655" s="289"/>
    </row>
    <row r="52656" spans="22:26">
      <c r="V52656" s="288"/>
      <c r="W52656" s="287"/>
      <c r="Z52656" s="289"/>
    </row>
    <row r="52657" spans="22:26">
      <c r="V52657" s="288"/>
      <c r="W52657" s="287"/>
      <c r="Z52657" s="289"/>
    </row>
    <row r="52658" spans="22:26">
      <c r="V52658" s="288"/>
      <c r="W52658" s="287"/>
      <c r="Z52658" s="289"/>
    </row>
    <row r="52659" spans="22:26">
      <c r="V52659" s="288"/>
      <c r="W52659" s="287"/>
      <c r="Z52659" s="289"/>
    </row>
    <row r="52660" spans="22:26">
      <c r="V52660" s="288"/>
      <c r="W52660" s="287"/>
      <c r="Z52660" s="289"/>
    </row>
    <row r="52661" spans="22:26">
      <c r="V52661" s="288"/>
      <c r="W52661" s="287"/>
      <c r="Z52661" s="289"/>
    </row>
    <row r="52662" spans="22:26">
      <c r="V52662" s="288"/>
      <c r="W52662" s="287"/>
      <c r="Z52662" s="289"/>
    </row>
    <row r="52663" spans="22:26">
      <c r="V52663" s="288"/>
      <c r="W52663" s="287"/>
      <c r="Z52663" s="289"/>
    </row>
    <row r="52664" spans="22:26">
      <c r="V52664" s="288"/>
      <c r="W52664" s="287"/>
      <c r="Z52664" s="289"/>
    </row>
    <row r="52665" spans="22:26">
      <c r="V52665" s="288"/>
      <c r="W52665" s="287"/>
      <c r="Z52665" s="289"/>
    </row>
    <row r="52666" spans="22:26">
      <c r="V52666" s="288"/>
      <c r="W52666" s="287"/>
      <c r="Z52666" s="289"/>
    </row>
    <row r="52667" spans="22:26">
      <c r="V52667" s="288"/>
      <c r="W52667" s="287"/>
      <c r="Z52667" s="289"/>
    </row>
    <row r="52668" spans="22:26">
      <c r="V52668" s="288"/>
      <c r="W52668" s="287"/>
      <c r="Z52668" s="289"/>
    </row>
    <row r="52669" spans="22:26">
      <c r="V52669" s="288"/>
      <c r="W52669" s="287"/>
      <c r="Z52669" s="289"/>
    </row>
    <row r="52670" spans="22:26">
      <c r="V52670" s="288"/>
      <c r="W52670" s="287"/>
      <c r="Z52670" s="289"/>
    </row>
    <row r="52671" spans="22:26">
      <c r="V52671" s="288"/>
      <c r="W52671" s="287"/>
      <c r="Z52671" s="289"/>
    </row>
    <row r="52672" spans="22:26">
      <c r="V52672" s="288"/>
      <c r="W52672" s="287"/>
      <c r="Z52672" s="289"/>
    </row>
    <row r="52673" spans="22:26">
      <c r="V52673" s="288"/>
      <c r="W52673" s="287"/>
      <c r="Z52673" s="289"/>
    </row>
    <row r="52674" spans="22:26">
      <c r="V52674" s="288"/>
      <c r="W52674" s="287"/>
      <c r="Z52674" s="289"/>
    </row>
    <row r="52675" spans="22:26">
      <c r="V52675" s="288"/>
      <c r="W52675" s="287"/>
      <c r="Z52675" s="289"/>
    </row>
    <row r="52676" spans="22:26">
      <c r="V52676" s="288"/>
      <c r="W52676" s="287"/>
      <c r="Z52676" s="289"/>
    </row>
    <row r="52677" spans="22:26">
      <c r="V52677" s="288"/>
      <c r="W52677" s="287"/>
      <c r="Z52677" s="289"/>
    </row>
    <row r="52678" spans="22:26">
      <c r="V52678" s="288"/>
      <c r="W52678" s="287"/>
      <c r="Z52678" s="289"/>
    </row>
    <row r="52679" spans="22:26">
      <c r="V52679" s="288"/>
      <c r="W52679" s="287"/>
      <c r="Z52679" s="289"/>
    </row>
    <row r="52680" spans="22:26">
      <c r="V52680" s="288"/>
      <c r="W52680" s="287"/>
      <c r="Z52680" s="289"/>
    </row>
    <row r="52681" spans="22:26">
      <c r="V52681" s="288"/>
      <c r="W52681" s="287"/>
      <c r="Z52681" s="289"/>
    </row>
    <row r="52682" spans="22:26">
      <c r="V52682" s="288"/>
      <c r="W52682" s="287"/>
      <c r="Z52682" s="289"/>
    </row>
    <row r="52683" spans="22:26">
      <c r="V52683" s="288"/>
      <c r="W52683" s="287"/>
      <c r="Z52683" s="289"/>
    </row>
    <row r="52684" spans="22:26">
      <c r="V52684" s="288"/>
      <c r="W52684" s="287"/>
      <c r="Z52684" s="289"/>
    </row>
    <row r="52685" spans="22:26">
      <c r="V52685" s="288"/>
      <c r="W52685" s="287"/>
      <c r="Z52685" s="289"/>
    </row>
    <row r="52686" spans="22:26">
      <c r="V52686" s="288"/>
      <c r="W52686" s="287"/>
      <c r="Z52686" s="289"/>
    </row>
    <row r="52687" spans="22:26">
      <c r="V52687" s="288"/>
      <c r="W52687" s="287"/>
      <c r="Z52687" s="289"/>
    </row>
    <row r="52688" spans="22:26">
      <c r="V52688" s="288"/>
      <c r="W52688" s="287"/>
      <c r="Z52688" s="289"/>
    </row>
    <row r="52689" spans="22:26">
      <c r="V52689" s="288"/>
      <c r="W52689" s="287"/>
      <c r="Z52689" s="289"/>
    </row>
    <row r="52690" spans="22:26">
      <c r="V52690" s="288"/>
      <c r="W52690" s="287"/>
      <c r="Z52690" s="289"/>
    </row>
    <row r="52691" spans="22:26">
      <c r="V52691" s="288"/>
      <c r="W52691" s="287"/>
      <c r="Z52691" s="289"/>
    </row>
    <row r="52692" spans="22:26">
      <c r="V52692" s="288"/>
      <c r="W52692" s="287"/>
      <c r="Z52692" s="289"/>
    </row>
    <row r="52693" spans="22:26">
      <c r="V52693" s="288"/>
      <c r="W52693" s="287"/>
      <c r="Z52693" s="289"/>
    </row>
    <row r="52694" spans="22:26">
      <c r="V52694" s="288"/>
      <c r="W52694" s="287"/>
      <c r="Z52694" s="289"/>
    </row>
    <row r="52695" spans="22:26">
      <c r="V52695" s="288"/>
      <c r="W52695" s="287"/>
      <c r="Z52695" s="289"/>
    </row>
    <row r="52696" spans="22:26">
      <c r="V52696" s="288"/>
      <c r="W52696" s="287"/>
      <c r="Z52696" s="289"/>
    </row>
    <row r="52697" spans="22:26">
      <c r="V52697" s="288"/>
      <c r="W52697" s="287"/>
      <c r="Z52697" s="289"/>
    </row>
    <row r="52698" spans="22:26">
      <c r="V52698" s="288"/>
      <c r="W52698" s="287"/>
      <c r="Z52698" s="289"/>
    </row>
    <row r="52699" spans="22:26">
      <c r="V52699" s="288"/>
      <c r="W52699" s="287"/>
      <c r="Z52699" s="289"/>
    </row>
    <row r="52700" spans="22:26">
      <c r="V52700" s="288"/>
      <c r="W52700" s="287"/>
      <c r="Z52700" s="289"/>
    </row>
    <row r="52701" spans="22:26">
      <c r="V52701" s="288"/>
      <c r="W52701" s="287"/>
      <c r="Z52701" s="289"/>
    </row>
    <row r="52702" spans="22:26">
      <c r="V52702" s="288"/>
      <c r="W52702" s="287"/>
      <c r="Z52702" s="289"/>
    </row>
    <row r="52703" spans="22:26">
      <c r="V52703" s="288"/>
      <c r="W52703" s="287"/>
      <c r="Z52703" s="289"/>
    </row>
    <row r="52704" spans="22:26">
      <c r="V52704" s="288"/>
      <c r="W52704" s="287"/>
      <c r="Z52704" s="289"/>
    </row>
    <row r="52705" spans="22:26">
      <c r="V52705" s="288"/>
      <c r="W52705" s="287"/>
      <c r="Z52705" s="289"/>
    </row>
    <row r="52706" spans="22:26">
      <c r="V52706" s="288"/>
      <c r="W52706" s="287"/>
      <c r="Z52706" s="289"/>
    </row>
    <row r="52707" spans="22:26">
      <c r="V52707" s="288"/>
      <c r="W52707" s="287"/>
      <c r="Z52707" s="289"/>
    </row>
    <row r="52708" spans="22:26">
      <c r="V52708" s="288"/>
      <c r="W52708" s="287"/>
      <c r="Z52708" s="289"/>
    </row>
    <row r="52709" spans="22:26">
      <c r="V52709" s="288"/>
      <c r="W52709" s="287"/>
      <c r="Z52709" s="289"/>
    </row>
    <row r="52710" spans="22:26">
      <c r="V52710" s="288"/>
      <c r="W52710" s="287"/>
      <c r="Z52710" s="289"/>
    </row>
    <row r="52711" spans="22:26">
      <c r="V52711" s="288"/>
      <c r="W52711" s="287"/>
      <c r="Z52711" s="289"/>
    </row>
    <row r="52712" spans="22:26">
      <c r="V52712" s="288"/>
      <c r="W52712" s="287"/>
      <c r="Z52712" s="289"/>
    </row>
    <row r="52713" spans="22:26">
      <c r="V52713" s="288"/>
      <c r="W52713" s="287"/>
      <c r="Z52713" s="289"/>
    </row>
    <row r="52714" spans="22:26">
      <c r="V52714" s="288"/>
      <c r="W52714" s="287"/>
      <c r="Z52714" s="289"/>
    </row>
    <row r="52715" spans="22:26">
      <c r="V52715" s="288"/>
      <c r="W52715" s="287"/>
      <c r="Z52715" s="289"/>
    </row>
    <row r="52716" spans="22:26">
      <c r="V52716" s="288"/>
      <c r="W52716" s="287"/>
      <c r="Z52716" s="289"/>
    </row>
    <row r="52717" spans="22:26">
      <c r="V52717" s="288"/>
      <c r="W52717" s="287"/>
      <c r="Z52717" s="289"/>
    </row>
    <row r="52718" spans="22:26">
      <c r="V52718" s="288"/>
      <c r="W52718" s="287"/>
      <c r="Z52718" s="289"/>
    </row>
    <row r="52719" spans="22:26">
      <c r="V52719" s="288"/>
      <c r="W52719" s="287"/>
      <c r="Z52719" s="289"/>
    </row>
    <row r="52720" spans="22:26">
      <c r="V52720" s="288"/>
      <c r="W52720" s="287"/>
      <c r="Z52720" s="289"/>
    </row>
    <row r="52721" spans="22:26">
      <c r="V52721" s="288"/>
      <c r="W52721" s="287"/>
      <c r="Z52721" s="289"/>
    </row>
    <row r="52722" spans="22:26">
      <c r="V52722" s="288"/>
      <c r="W52722" s="287"/>
      <c r="Z52722" s="289"/>
    </row>
    <row r="52723" spans="22:26">
      <c r="V52723" s="288"/>
      <c r="W52723" s="287"/>
      <c r="Z52723" s="289"/>
    </row>
    <row r="52724" spans="22:26">
      <c r="V52724" s="288"/>
      <c r="W52724" s="287"/>
      <c r="Z52724" s="289"/>
    </row>
    <row r="52725" spans="22:26">
      <c r="V52725" s="288"/>
      <c r="W52725" s="287"/>
      <c r="Z52725" s="289"/>
    </row>
    <row r="52726" spans="22:26">
      <c r="V52726" s="288"/>
      <c r="W52726" s="287"/>
      <c r="Z52726" s="289"/>
    </row>
    <row r="52727" spans="22:26">
      <c r="V52727" s="288"/>
      <c r="W52727" s="287"/>
      <c r="Z52727" s="289"/>
    </row>
    <row r="52728" spans="22:26">
      <c r="V52728" s="288"/>
      <c r="W52728" s="287"/>
      <c r="Z52728" s="289"/>
    </row>
    <row r="52729" spans="22:26">
      <c r="V52729" s="288"/>
      <c r="W52729" s="287"/>
      <c r="Z52729" s="289"/>
    </row>
    <row r="52730" spans="22:26">
      <c r="V52730" s="288"/>
      <c r="W52730" s="287"/>
      <c r="Z52730" s="289"/>
    </row>
    <row r="52731" spans="22:26">
      <c r="V52731" s="288"/>
      <c r="W52731" s="287"/>
      <c r="Z52731" s="289"/>
    </row>
    <row r="52732" spans="22:26">
      <c r="V52732" s="288"/>
      <c r="W52732" s="287"/>
      <c r="Z52732" s="289"/>
    </row>
    <row r="52733" spans="22:26">
      <c r="V52733" s="288"/>
      <c r="W52733" s="287"/>
      <c r="Z52733" s="289"/>
    </row>
    <row r="52734" spans="22:26">
      <c r="V52734" s="288"/>
      <c r="W52734" s="287"/>
      <c r="Z52734" s="289"/>
    </row>
    <row r="52735" spans="22:26">
      <c r="V52735" s="288"/>
      <c r="W52735" s="287"/>
      <c r="Z52735" s="289"/>
    </row>
    <row r="52736" spans="22:26">
      <c r="V52736" s="288"/>
      <c r="W52736" s="287"/>
      <c r="Z52736" s="289"/>
    </row>
    <row r="52737" spans="22:26">
      <c r="V52737" s="288"/>
      <c r="W52737" s="287"/>
      <c r="Z52737" s="289"/>
    </row>
    <row r="52738" spans="22:26">
      <c r="V52738" s="288"/>
      <c r="W52738" s="287"/>
      <c r="Z52738" s="289"/>
    </row>
    <row r="52739" spans="22:26">
      <c r="V52739" s="288"/>
      <c r="W52739" s="287"/>
      <c r="Z52739" s="289"/>
    </row>
    <row r="52740" spans="22:26">
      <c r="V52740" s="288"/>
      <c r="W52740" s="287"/>
      <c r="Z52740" s="289"/>
    </row>
    <row r="52741" spans="22:26">
      <c r="V52741" s="288"/>
      <c r="W52741" s="287"/>
      <c r="Z52741" s="289"/>
    </row>
    <row r="52742" spans="22:26">
      <c r="V52742" s="288"/>
      <c r="W52742" s="287"/>
      <c r="Z52742" s="289"/>
    </row>
    <row r="52743" spans="22:26">
      <c r="V52743" s="288"/>
      <c r="W52743" s="287"/>
      <c r="Z52743" s="289"/>
    </row>
    <row r="52744" spans="22:26">
      <c r="V52744" s="288"/>
      <c r="W52744" s="287"/>
      <c r="Z52744" s="289"/>
    </row>
    <row r="52745" spans="22:26">
      <c r="V52745" s="288"/>
      <c r="W52745" s="287"/>
      <c r="Z52745" s="289"/>
    </row>
    <row r="52746" spans="22:26">
      <c r="V52746" s="288"/>
      <c r="W52746" s="287"/>
      <c r="Z52746" s="289"/>
    </row>
    <row r="52747" spans="22:26">
      <c r="V52747" s="288"/>
      <c r="W52747" s="287"/>
      <c r="Z52747" s="289"/>
    </row>
    <row r="52748" spans="22:26">
      <c r="V52748" s="288"/>
      <c r="W52748" s="287"/>
      <c r="Z52748" s="289"/>
    </row>
    <row r="52749" spans="22:26">
      <c r="V52749" s="288"/>
      <c r="W52749" s="287"/>
      <c r="Z52749" s="289"/>
    </row>
    <row r="52750" spans="22:26">
      <c r="V52750" s="288"/>
      <c r="W52750" s="287"/>
      <c r="Z52750" s="289"/>
    </row>
    <row r="52751" spans="22:26">
      <c r="V52751" s="288"/>
      <c r="W52751" s="287"/>
      <c r="Z52751" s="289"/>
    </row>
    <row r="52752" spans="22:26">
      <c r="V52752" s="288"/>
      <c r="W52752" s="287"/>
      <c r="Z52752" s="289"/>
    </row>
    <row r="52753" spans="22:26">
      <c r="V52753" s="288"/>
      <c r="W52753" s="287"/>
      <c r="Z52753" s="289"/>
    </row>
    <row r="52754" spans="22:26">
      <c r="V52754" s="288"/>
      <c r="W52754" s="287"/>
      <c r="Z52754" s="289"/>
    </row>
    <row r="52755" spans="22:26">
      <c r="V52755" s="288"/>
      <c r="W52755" s="287"/>
      <c r="Z52755" s="289"/>
    </row>
    <row r="52756" spans="22:26">
      <c r="V52756" s="288"/>
      <c r="W52756" s="287"/>
      <c r="Z52756" s="289"/>
    </row>
    <row r="52757" spans="22:26">
      <c r="V52757" s="288"/>
      <c r="W52757" s="287"/>
      <c r="Z52757" s="289"/>
    </row>
    <row r="52758" spans="22:26">
      <c r="V52758" s="288"/>
      <c r="W52758" s="287"/>
      <c r="Z52758" s="289"/>
    </row>
    <row r="52759" spans="22:26">
      <c r="V52759" s="288"/>
      <c r="W52759" s="287"/>
      <c r="Z52759" s="289"/>
    </row>
    <row r="52760" spans="22:26">
      <c r="V52760" s="288"/>
      <c r="W52760" s="287"/>
      <c r="Z52760" s="289"/>
    </row>
    <row r="52761" spans="22:26">
      <c r="V52761" s="288"/>
      <c r="W52761" s="287"/>
      <c r="Z52761" s="289"/>
    </row>
    <row r="52762" spans="22:26">
      <c r="V52762" s="288"/>
      <c r="W52762" s="287"/>
      <c r="Z52762" s="289"/>
    </row>
    <row r="52763" spans="22:26">
      <c r="V52763" s="288"/>
      <c r="W52763" s="287"/>
      <c r="Z52763" s="289"/>
    </row>
    <row r="52764" spans="22:26">
      <c r="V52764" s="288"/>
      <c r="W52764" s="287"/>
      <c r="Z52764" s="289"/>
    </row>
    <row r="52765" spans="22:26">
      <c r="V52765" s="288"/>
      <c r="W52765" s="287"/>
      <c r="Z52765" s="289"/>
    </row>
    <row r="52766" spans="22:26">
      <c r="V52766" s="288"/>
      <c r="W52766" s="287"/>
      <c r="Z52766" s="289"/>
    </row>
    <row r="52767" spans="22:26">
      <c r="V52767" s="288"/>
      <c r="W52767" s="287"/>
      <c r="Z52767" s="289"/>
    </row>
    <row r="52768" spans="22:26">
      <c r="V52768" s="288"/>
      <c r="W52768" s="287"/>
      <c r="Z52768" s="289"/>
    </row>
    <row r="52769" spans="22:26">
      <c r="V52769" s="288"/>
      <c r="W52769" s="287"/>
      <c r="Z52769" s="289"/>
    </row>
    <row r="52770" spans="22:26">
      <c r="V52770" s="288"/>
      <c r="W52770" s="287"/>
      <c r="Z52770" s="289"/>
    </row>
    <row r="52771" spans="22:26">
      <c r="V52771" s="288"/>
      <c r="W52771" s="287"/>
      <c r="Z52771" s="289"/>
    </row>
    <row r="52772" spans="22:26">
      <c r="V52772" s="288"/>
      <c r="W52772" s="287"/>
      <c r="Z52772" s="289"/>
    </row>
    <row r="52773" spans="22:26">
      <c r="V52773" s="288"/>
      <c r="W52773" s="287"/>
      <c r="Z52773" s="289"/>
    </row>
    <row r="52774" spans="22:26">
      <c r="V52774" s="288"/>
      <c r="W52774" s="287"/>
      <c r="Z52774" s="289"/>
    </row>
    <row r="52775" spans="22:26">
      <c r="V52775" s="288"/>
      <c r="W52775" s="287"/>
      <c r="Z52775" s="289"/>
    </row>
    <row r="52776" spans="22:26">
      <c r="V52776" s="288"/>
      <c r="W52776" s="287"/>
      <c r="Z52776" s="289"/>
    </row>
    <row r="52777" spans="22:26">
      <c r="V52777" s="288"/>
      <c r="W52777" s="287"/>
      <c r="Z52777" s="289"/>
    </row>
    <row r="52778" spans="22:26">
      <c r="V52778" s="288"/>
      <c r="W52778" s="287"/>
      <c r="Z52778" s="289"/>
    </row>
    <row r="52779" spans="22:26">
      <c r="V52779" s="288"/>
      <c r="W52779" s="287"/>
      <c r="Z52779" s="289"/>
    </row>
    <row r="52780" spans="22:26">
      <c r="V52780" s="288"/>
      <c r="W52780" s="287"/>
      <c r="Z52780" s="289"/>
    </row>
    <row r="52781" spans="22:26">
      <c r="V52781" s="288"/>
      <c r="W52781" s="287"/>
      <c r="Z52781" s="289"/>
    </row>
    <row r="52782" spans="22:26">
      <c r="V52782" s="288"/>
      <c r="W52782" s="287"/>
      <c r="Z52782" s="289"/>
    </row>
    <row r="52783" spans="22:26">
      <c r="V52783" s="288"/>
      <c r="W52783" s="287"/>
      <c r="Z52783" s="289"/>
    </row>
    <row r="52784" spans="22:26">
      <c r="V52784" s="288"/>
      <c r="W52784" s="287"/>
      <c r="Z52784" s="289"/>
    </row>
    <row r="52785" spans="22:26">
      <c r="V52785" s="288"/>
      <c r="W52785" s="287"/>
      <c r="Z52785" s="289"/>
    </row>
    <row r="52786" spans="22:26">
      <c r="V52786" s="288"/>
      <c r="W52786" s="287"/>
      <c r="Z52786" s="289"/>
    </row>
    <row r="52787" spans="22:26">
      <c r="V52787" s="288"/>
      <c r="W52787" s="287"/>
      <c r="Z52787" s="289"/>
    </row>
    <row r="52788" spans="22:26">
      <c r="V52788" s="288"/>
      <c r="W52788" s="287"/>
      <c r="Z52788" s="289"/>
    </row>
    <row r="52789" spans="22:26">
      <c r="V52789" s="288"/>
      <c r="W52789" s="287"/>
      <c r="Z52789" s="289"/>
    </row>
    <row r="52790" spans="22:26">
      <c r="V52790" s="288"/>
      <c r="W52790" s="287"/>
      <c r="Z52790" s="289"/>
    </row>
    <row r="52791" spans="22:26">
      <c r="V52791" s="288"/>
      <c r="W52791" s="287"/>
      <c r="Z52791" s="289"/>
    </row>
    <row r="52792" spans="22:26">
      <c r="V52792" s="288"/>
      <c r="W52792" s="287"/>
      <c r="Z52792" s="289"/>
    </row>
    <row r="52793" spans="22:26">
      <c r="V52793" s="288"/>
      <c r="W52793" s="287"/>
      <c r="Z52793" s="289"/>
    </row>
    <row r="52794" spans="22:26">
      <c r="V52794" s="288"/>
      <c r="W52794" s="287"/>
      <c r="Z52794" s="289"/>
    </row>
    <row r="52795" spans="22:26">
      <c r="V52795" s="288"/>
      <c r="W52795" s="287"/>
      <c r="Z52795" s="289"/>
    </row>
    <row r="52796" spans="22:26">
      <c r="V52796" s="288"/>
      <c r="W52796" s="287"/>
      <c r="Z52796" s="289"/>
    </row>
    <row r="52797" spans="22:26">
      <c r="V52797" s="288"/>
      <c r="W52797" s="287"/>
      <c r="Z52797" s="289"/>
    </row>
    <row r="52798" spans="22:26">
      <c r="V52798" s="288"/>
      <c r="W52798" s="287"/>
      <c r="Z52798" s="289"/>
    </row>
    <row r="52799" spans="22:26">
      <c r="V52799" s="288"/>
      <c r="W52799" s="287"/>
      <c r="Z52799" s="289"/>
    </row>
    <row r="52800" spans="22:26">
      <c r="V52800" s="288"/>
      <c r="W52800" s="287"/>
      <c r="Z52800" s="289"/>
    </row>
    <row r="52801" spans="22:26">
      <c r="V52801" s="288"/>
      <c r="W52801" s="287"/>
      <c r="Z52801" s="289"/>
    </row>
    <row r="52802" spans="22:26">
      <c r="V52802" s="288"/>
      <c r="W52802" s="287"/>
      <c r="Z52802" s="289"/>
    </row>
    <row r="52803" spans="22:26">
      <c r="V52803" s="288"/>
      <c r="W52803" s="287"/>
      <c r="Z52803" s="289"/>
    </row>
    <row r="52804" spans="22:26">
      <c r="V52804" s="288"/>
      <c r="W52804" s="287"/>
      <c r="Z52804" s="289"/>
    </row>
    <row r="52805" spans="22:26">
      <c r="V52805" s="288"/>
      <c r="W52805" s="287"/>
      <c r="Z52805" s="289"/>
    </row>
    <row r="52806" spans="22:26">
      <c r="V52806" s="288"/>
      <c r="W52806" s="287"/>
      <c r="Z52806" s="289"/>
    </row>
    <row r="52807" spans="22:26">
      <c r="V52807" s="288"/>
      <c r="W52807" s="287"/>
      <c r="Z52807" s="289"/>
    </row>
    <row r="52808" spans="22:26">
      <c r="V52808" s="288"/>
      <c r="W52808" s="287"/>
      <c r="Z52808" s="289"/>
    </row>
    <row r="52809" spans="22:26">
      <c r="V52809" s="288"/>
      <c r="W52809" s="287"/>
      <c r="Z52809" s="289"/>
    </row>
    <row r="52810" spans="22:26">
      <c r="V52810" s="288"/>
      <c r="W52810" s="287"/>
      <c r="Z52810" s="289"/>
    </row>
    <row r="52811" spans="22:26">
      <c r="V52811" s="288"/>
      <c r="W52811" s="287"/>
      <c r="Z52811" s="289"/>
    </row>
    <row r="52812" spans="22:26">
      <c r="V52812" s="288"/>
      <c r="W52812" s="287"/>
      <c r="Z52812" s="289"/>
    </row>
    <row r="52813" spans="22:26">
      <c r="V52813" s="288"/>
      <c r="W52813" s="287"/>
      <c r="Z52813" s="289"/>
    </row>
    <row r="52814" spans="22:26">
      <c r="V52814" s="288"/>
      <c r="W52814" s="287"/>
      <c r="Z52814" s="289"/>
    </row>
    <row r="52815" spans="22:26">
      <c r="V52815" s="288"/>
      <c r="W52815" s="287"/>
      <c r="Z52815" s="289"/>
    </row>
    <row r="52816" spans="22:26">
      <c r="V52816" s="288"/>
      <c r="W52816" s="287"/>
      <c r="Z52816" s="289"/>
    </row>
    <row r="52817" spans="22:26">
      <c r="V52817" s="288"/>
      <c r="W52817" s="287"/>
      <c r="Z52817" s="289"/>
    </row>
    <row r="52818" spans="22:26">
      <c r="V52818" s="288"/>
      <c r="W52818" s="287"/>
      <c r="Z52818" s="289"/>
    </row>
    <row r="52819" spans="22:26">
      <c r="V52819" s="288"/>
      <c r="W52819" s="287"/>
      <c r="Z52819" s="289"/>
    </row>
    <row r="52820" spans="22:26">
      <c r="V52820" s="288"/>
      <c r="W52820" s="287"/>
      <c r="Z52820" s="289"/>
    </row>
    <row r="52821" spans="22:26">
      <c r="V52821" s="288"/>
      <c r="W52821" s="287"/>
      <c r="Z52821" s="289"/>
    </row>
    <row r="52822" spans="22:26">
      <c r="V52822" s="288"/>
      <c r="W52822" s="287"/>
      <c r="Z52822" s="289"/>
    </row>
    <row r="52823" spans="22:26">
      <c r="V52823" s="288"/>
      <c r="W52823" s="287"/>
      <c r="Z52823" s="289"/>
    </row>
    <row r="52824" spans="22:26">
      <c r="V52824" s="288"/>
      <c r="W52824" s="287"/>
      <c r="Z52824" s="289"/>
    </row>
    <row r="52825" spans="22:26">
      <c r="V52825" s="288"/>
      <c r="W52825" s="287"/>
      <c r="Z52825" s="289"/>
    </row>
    <row r="52826" spans="22:26">
      <c r="V52826" s="288"/>
      <c r="W52826" s="287"/>
      <c r="Z52826" s="289"/>
    </row>
    <row r="52827" spans="22:26">
      <c r="V52827" s="288"/>
      <c r="W52827" s="287"/>
      <c r="Z52827" s="289"/>
    </row>
    <row r="52828" spans="22:26">
      <c r="V52828" s="288"/>
      <c r="W52828" s="287"/>
      <c r="Z52828" s="289"/>
    </row>
    <row r="52829" spans="22:26">
      <c r="V52829" s="288"/>
      <c r="W52829" s="287"/>
      <c r="Z52829" s="289"/>
    </row>
    <row r="52830" spans="22:26">
      <c r="V52830" s="288"/>
      <c r="W52830" s="287"/>
      <c r="Z52830" s="289"/>
    </row>
    <row r="52831" spans="22:26">
      <c r="V52831" s="288"/>
      <c r="W52831" s="287"/>
      <c r="Z52831" s="289"/>
    </row>
    <row r="52832" spans="22:26">
      <c r="V52832" s="288"/>
      <c r="W52832" s="287"/>
      <c r="Z52832" s="289"/>
    </row>
    <row r="52833" spans="22:26">
      <c r="V52833" s="288"/>
      <c r="W52833" s="287"/>
      <c r="Z52833" s="289"/>
    </row>
    <row r="52834" spans="22:26">
      <c r="V52834" s="288"/>
      <c r="W52834" s="287"/>
      <c r="Z52834" s="289"/>
    </row>
    <row r="52835" spans="22:26">
      <c r="V52835" s="288"/>
      <c r="W52835" s="287"/>
      <c r="Z52835" s="289"/>
    </row>
    <row r="52836" spans="22:26">
      <c r="V52836" s="288"/>
      <c r="W52836" s="287"/>
      <c r="Z52836" s="289"/>
    </row>
    <row r="52837" spans="22:26">
      <c r="V52837" s="288"/>
      <c r="W52837" s="287"/>
      <c r="Z52837" s="289"/>
    </row>
    <row r="52838" spans="22:26">
      <c r="V52838" s="288"/>
      <c r="W52838" s="287"/>
      <c r="Z52838" s="289"/>
    </row>
    <row r="52839" spans="22:26">
      <c r="V52839" s="288"/>
      <c r="W52839" s="287"/>
      <c r="Z52839" s="289"/>
    </row>
    <row r="52840" spans="22:26">
      <c r="V52840" s="288"/>
      <c r="W52840" s="287"/>
      <c r="Z52840" s="289"/>
    </row>
    <row r="52841" spans="22:26">
      <c r="V52841" s="288"/>
      <c r="W52841" s="287"/>
      <c r="Z52841" s="289"/>
    </row>
    <row r="52842" spans="22:26">
      <c r="V52842" s="288"/>
      <c r="W52842" s="287"/>
      <c r="Z52842" s="289"/>
    </row>
    <row r="52843" spans="22:26">
      <c r="V52843" s="288"/>
      <c r="W52843" s="287"/>
      <c r="Z52843" s="289"/>
    </row>
    <row r="52844" spans="22:26">
      <c r="V52844" s="288"/>
      <c r="W52844" s="287"/>
      <c r="Z52844" s="289"/>
    </row>
    <row r="52845" spans="22:26">
      <c r="V52845" s="288"/>
      <c r="W52845" s="287"/>
      <c r="Z52845" s="289"/>
    </row>
    <row r="52846" spans="22:26">
      <c r="V52846" s="288"/>
      <c r="W52846" s="287"/>
      <c r="Z52846" s="289"/>
    </row>
    <row r="52847" spans="22:26">
      <c r="V52847" s="288"/>
      <c r="W52847" s="287"/>
      <c r="Z52847" s="289"/>
    </row>
    <row r="52848" spans="22:26">
      <c r="V52848" s="288"/>
      <c r="W52848" s="287"/>
      <c r="Z52848" s="289"/>
    </row>
    <row r="52849" spans="22:26">
      <c r="V52849" s="288"/>
      <c r="W52849" s="287"/>
      <c r="Z52849" s="289"/>
    </row>
    <row r="52850" spans="22:26">
      <c r="V52850" s="288"/>
      <c r="W52850" s="287"/>
      <c r="Z52850" s="289"/>
    </row>
    <row r="52851" spans="22:26">
      <c r="V52851" s="288"/>
      <c r="W52851" s="287"/>
      <c r="Z52851" s="289"/>
    </row>
    <row r="52852" spans="22:26">
      <c r="V52852" s="288"/>
      <c r="W52852" s="287"/>
      <c r="Z52852" s="289"/>
    </row>
    <row r="52853" spans="22:26">
      <c r="V52853" s="288"/>
      <c r="W52853" s="287"/>
      <c r="Z52853" s="289"/>
    </row>
    <row r="52854" spans="22:26">
      <c r="V52854" s="288"/>
      <c r="W52854" s="287"/>
      <c r="Z52854" s="289"/>
    </row>
    <row r="52855" spans="22:26">
      <c r="V52855" s="288"/>
      <c r="W52855" s="287"/>
      <c r="Z52855" s="289"/>
    </row>
    <row r="52856" spans="22:26">
      <c r="V52856" s="288"/>
      <c r="W52856" s="287"/>
      <c r="Z52856" s="289"/>
    </row>
    <row r="52857" spans="22:26">
      <c r="V52857" s="288"/>
      <c r="W52857" s="287"/>
      <c r="Z52857" s="289"/>
    </row>
    <row r="52858" spans="22:26">
      <c r="V52858" s="288"/>
      <c r="W52858" s="287"/>
      <c r="Z52858" s="289"/>
    </row>
    <row r="52859" spans="22:26">
      <c r="V52859" s="288"/>
      <c r="W52859" s="287"/>
      <c r="Z52859" s="289"/>
    </row>
    <row r="52860" spans="22:26">
      <c r="V52860" s="288"/>
      <c r="W52860" s="287"/>
      <c r="Z52860" s="289"/>
    </row>
    <row r="52861" spans="22:26">
      <c r="V52861" s="288"/>
      <c r="W52861" s="287"/>
      <c r="Z52861" s="289"/>
    </row>
    <row r="52862" spans="22:26">
      <c r="V52862" s="288"/>
      <c r="W52862" s="287"/>
      <c r="Z52862" s="289"/>
    </row>
    <row r="52863" spans="22:26">
      <c r="V52863" s="288"/>
      <c r="W52863" s="287"/>
      <c r="Z52863" s="289"/>
    </row>
    <row r="52864" spans="22:26">
      <c r="V52864" s="288"/>
      <c r="W52864" s="287"/>
      <c r="Z52864" s="289"/>
    </row>
    <row r="52865" spans="22:26">
      <c r="V52865" s="288"/>
      <c r="W52865" s="287"/>
      <c r="Z52865" s="289"/>
    </row>
    <row r="52866" spans="22:26">
      <c r="V52866" s="288"/>
      <c r="W52866" s="287"/>
      <c r="Z52866" s="289"/>
    </row>
    <row r="52867" spans="22:26">
      <c r="V52867" s="288"/>
      <c r="W52867" s="287"/>
      <c r="Z52867" s="289"/>
    </row>
    <row r="52868" spans="22:26">
      <c r="V52868" s="288"/>
      <c r="W52868" s="287"/>
      <c r="Z52868" s="289"/>
    </row>
    <row r="52869" spans="22:26">
      <c r="V52869" s="288"/>
      <c r="W52869" s="287"/>
      <c r="Z52869" s="289"/>
    </row>
    <row r="52870" spans="22:26">
      <c r="V52870" s="288"/>
      <c r="W52870" s="287"/>
      <c r="Z52870" s="289"/>
    </row>
    <row r="52871" spans="22:26">
      <c r="V52871" s="288"/>
      <c r="W52871" s="287"/>
      <c r="Z52871" s="289"/>
    </row>
    <row r="52872" spans="22:26">
      <c r="V52872" s="288"/>
      <c r="W52872" s="287"/>
      <c r="Z52872" s="289"/>
    </row>
    <row r="52873" spans="22:26">
      <c r="V52873" s="288"/>
      <c r="W52873" s="287"/>
      <c r="Z52873" s="289"/>
    </row>
    <row r="52874" spans="22:26">
      <c r="V52874" s="288"/>
      <c r="W52874" s="287"/>
      <c r="Z52874" s="289"/>
    </row>
    <row r="52875" spans="22:26">
      <c r="V52875" s="288"/>
      <c r="W52875" s="287"/>
      <c r="Z52875" s="289"/>
    </row>
    <row r="52876" spans="22:26">
      <c r="V52876" s="288"/>
      <c r="W52876" s="287"/>
      <c r="Z52876" s="289"/>
    </row>
    <row r="52877" spans="22:26">
      <c r="V52877" s="288"/>
      <c r="W52877" s="287"/>
      <c r="Z52877" s="289"/>
    </row>
    <row r="52878" spans="22:26">
      <c r="V52878" s="288"/>
      <c r="W52878" s="287"/>
      <c r="Z52878" s="289"/>
    </row>
    <row r="52879" spans="22:26">
      <c r="V52879" s="288"/>
      <c r="W52879" s="287"/>
      <c r="Z52879" s="289"/>
    </row>
    <row r="52880" spans="22:26">
      <c r="V52880" s="288"/>
      <c r="W52880" s="287"/>
      <c r="Z52880" s="289"/>
    </row>
    <row r="52881" spans="22:26">
      <c r="V52881" s="288"/>
      <c r="W52881" s="287"/>
      <c r="Z52881" s="289"/>
    </row>
    <row r="52882" spans="22:26">
      <c r="V52882" s="288"/>
      <c r="W52882" s="287"/>
      <c r="Z52882" s="289"/>
    </row>
    <row r="52883" spans="22:26">
      <c r="V52883" s="288"/>
      <c r="W52883" s="287"/>
      <c r="Z52883" s="289"/>
    </row>
    <row r="52884" spans="22:26">
      <c r="V52884" s="288"/>
      <c r="W52884" s="287"/>
      <c r="Z52884" s="289"/>
    </row>
    <row r="52885" spans="22:26">
      <c r="V52885" s="288"/>
      <c r="W52885" s="287"/>
      <c r="Z52885" s="289"/>
    </row>
    <row r="52886" spans="22:26">
      <c r="V52886" s="288"/>
      <c r="W52886" s="287"/>
      <c r="Z52886" s="289"/>
    </row>
    <row r="52887" spans="22:26">
      <c r="V52887" s="288"/>
      <c r="W52887" s="287"/>
      <c r="Z52887" s="289"/>
    </row>
    <row r="52888" spans="22:26">
      <c r="V52888" s="288"/>
      <c r="W52888" s="287"/>
      <c r="Z52888" s="289"/>
    </row>
    <row r="52889" spans="22:26">
      <c r="V52889" s="288"/>
      <c r="W52889" s="287"/>
      <c r="Z52889" s="289"/>
    </row>
    <row r="52890" spans="22:26">
      <c r="V52890" s="288"/>
      <c r="W52890" s="287"/>
      <c r="Z52890" s="289"/>
    </row>
    <row r="52891" spans="22:26">
      <c r="V52891" s="288"/>
      <c r="W52891" s="287"/>
      <c r="Z52891" s="289"/>
    </row>
    <row r="52892" spans="22:26">
      <c r="V52892" s="288"/>
      <c r="W52892" s="287"/>
      <c r="Z52892" s="289"/>
    </row>
    <row r="52893" spans="22:26">
      <c r="V52893" s="288"/>
      <c r="W52893" s="287"/>
      <c r="Z52893" s="289"/>
    </row>
    <row r="52894" spans="22:26">
      <c r="V52894" s="288"/>
      <c r="W52894" s="287"/>
      <c r="Z52894" s="289"/>
    </row>
    <row r="52895" spans="22:26">
      <c r="V52895" s="288"/>
      <c r="W52895" s="287"/>
      <c r="Z52895" s="289"/>
    </row>
    <row r="52896" spans="22:26">
      <c r="V52896" s="288"/>
      <c r="W52896" s="287"/>
      <c r="Z52896" s="289"/>
    </row>
    <row r="52897" spans="22:26">
      <c r="V52897" s="288"/>
      <c r="W52897" s="287"/>
      <c r="Z52897" s="289"/>
    </row>
    <row r="52898" spans="22:26">
      <c r="V52898" s="288"/>
      <c r="W52898" s="287"/>
      <c r="Z52898" s="289"/>
    </row>
    <row r="52899" spans="22:26">
      <c r="V52899" s="288"/>
      <c r="W52899" s="287"/>
      <c r="Z52899" s="289"/>
    </row>
    <row r="52900" spans="22:26">
      <c r="V52900" s="288"/>
      <c r="W52900" s="287"/>
      <c r="Z52900" s="289"/>
    </row>
    <row r="52901" spans="22:26">
      <c r="V52901" s="288"/>
      <c r="W52901" s="287"/>
      <c r="Z52901" s="289"/>
    </row>
    <row r="52902" spans="22:26">
      <c r="V52902" s="288"/>
      <c r="W52902" s="287"/>
      <c r="Z52902" s="289"/>
    </row>
    <row r="52903" spans="22:26">
      <c r="V52903" s="288"/>
      <c r="W52903" s="287"/>
      <c r="Z52903" s="289"/>
    </row>
    <row r="52904" spans="22:26">
      <c r="V52904" s="288"/>
      <c r="W52904" s="287"/>
      <c r="Z52904" s="289"/>
    </row>
    <row r="52905" spans="22:26">
      <c r="V52905" s="288"/>
      <c r="W52905" s="287"/>
      <c r="Z52905" s="289"/>
    </row>
    <row r="52906" spans="22:26">
      <c r="V52906" s="288"/>
      <c r="W52906" s="287"/>
      <c r="Z52906" s="289"/>
    </row>
    <row r="52907" spans="22:26">
      <c r="V52907" s="288"/>
      <c r="W52907" s="287"/>
      <c r="Z52907" s="289"/>
    </row>
    <row r="52908" spans="22:26">
      <c r="V52908" s="288"/>
      <c r="W52908" s="287"/>
      <c r="Z52908" s="289"/>
    </row>
    <row r="52909" spans="22:26">
      <c r="V52909" s="288"/>
      <c r="W52909" s="287"/>
      <c r="Z52909" s="289"/>
    </row>
    <row r="52910" spans="22:26">
      <c r="V52910" s="288"/>
      <c r="W52910" s="287"/>
      <c r="Z52910" s="289"/>
    </row>
    <row r="52911" spans="22:26">
      <c r="V52911" s="288"/>
      <c r="W52911" s="287"/>
      <c r="Z52911" s="289"/>
    </row>
    <row r="52912" spans="22:26">
      <c r="V52912" s="288"/>
      <c r="W52912" s="287"/>
      <c r="Z52912" s="289"/>
    </row>
    <row r="52913" spans="22:26">
      <c r="V52913" s="288"/>
      <c r="W52913" s="287"/>
      <c r="Z52913" s="289"/>
    </row>
    <row r="52914" spans="22:26">
      <c r="V52914" s="288"/>
      <c r="W52914" s="287"/>
      <c r="Z52914" s="289"/>
    </row>
    <row r="52915" spans="22:26">
      <c r="V52915" s="288"/>
      <c r="W52915" s="287"/>
      <c r="Z52915" s="289"/>
    </row>
    <row r="52916" spans="22:26">
      <c r="V52916" s="288"/>
      <c r="W52916" s="287"/>
      <c r="Z52916" s="289"/>
    </row>
    <row r="52917" spans="22:26">
      <c r="V52917" s="288"/>
      <c r="W52917" s="287"/>
      <c r="Z52917" s="289"/>
    </row>
    <row r="52918" spans="22:26">
      <c r="V52918" s="288"/>
      <c r="W52918" s="287"/>
      <c r="Z52918" s="289"/>
    </row>
    <row r="52919" spans="22:26">
      <c r="V52919" s="288"/>
      <c r="W52919" s="287"/>
      <c r="Z52919" s="289"/>
    </row>
    <row r="52920" spans="22:26">
      <c r="V52920" s="288"/>
      <c r="W52920" s="287"/>
      <c r="Z52920" s="289"/>
    </row>
    <row r="52921" spans="22:26">
      <c r="V52921" s="288"/>
      <c r="W52921" s="287"/>
      <c r="Z52921" s="289"/>
    </row>
    <row r="52922" spans="22:26">
      <c r="V52922" s="288"/>
      <c r="W52922" s="287"/>
      <c r="Z52922" s="289"/>
    </row>
    <row r="52923" spans="22:26">
      <c r="V52923" s="288"/>
      <c r="W52923" s="287"/>
      <c r="Z52923" s="289"/>
    </row>
    <row r="52924" spans="22:26">
      <c r="V52924" s="288"/>
      <c r="W52924" s="287"/>
      <c r="Z52924" s="289"/>
    </row>
    <row r="52925" spans="22:26">
      <c r="V52925" s="288"/>
      <c r="W52925" s="287"/>
      <c r="Z52925" s="289"/>
    </row>
    <row r="52926" spans="22:26">
      <c r="V52926" s="288"/>
      <c r="W52926" s="287"/>
      <c r="Z52926" s="289"/>
    </row>
    <row r="52927" spans="22:26">
      <c r="V52927" s="288"/>
      <c r="W52927" s="287"/>
      <c r="Z52927" s="289"/>
    </row>
    <row r="52928" spans="22:26">
      <c r="V52928" s="288"/>
      <c r="W52928" s="287"/>
      <c r="Z52928" s="289"/>
    </row>
    <row r="52929" spans="22:26">
      <c r="V52929" s="288"/>
      <c r="W52929" s="287"/>
      <c r="Z52929" s="289"/>
    </row>
    <row r="52930" spans="22:26">
      <c r="V52930" s="288"/>
      <c r="W52930" s="287"/>
      <c r="Z52930" s="289"/>
    </row>
    <row r="52931" spans="22:26">
      <c r="V52931" s="288"/>
      <c r="W52931" s="287"/>
      <c r="Z52931" s="289"/>
    </row>
    <row r="52932" spans="22:26">
      <c r="V52932" s="288"/>
      <c r="W52932" s="287"/>
      <c r="Z52932" s="289"/>
    </row>
    <row r="52933" spans="22:26">
      <c r="V52933" s="288"/>
      <c r="W52933" s="287"/>
      <c r="Z52933" s="289"/>
    </row>
    <row r="52934" spans="22:26">
      <c r="V52934" s="288"/>
      <c r="W52934" s="287"/>
      <c r="Z52934" s="289"/>
    </row>
    <row r="52935" spans="22:26">
      <c r="V52935" s="288"/>
      <c r="W52935" s="287"/>
      <c r="Z52935" s="289"/>
    </row>
    <row r="52936" spans="22:26">
      <c r="V52936" s="288"/>
      <c r="W52936" s="287"/>
      <c r="Z52936" s="289"/>
    </row>
    <row r="52937" spans="22:26">
      <c r="V52937" s="288"/>
      <c r="W52937" s="287"/>
      <c r="Z52937" s="289"/>
    </row>
    <row r="52938" spans="22:26">
      <c r="V52938" s="288"/>
      <c r="W52938" s="287"/>
      <c r="Z52938" s="289"/>
    </row>
    <row r="52939" spans="22:26">
      <c r="V52939" s="288"/>
      <c r="W52939" s="287"/>
      <c r="Z52939" s="289"/>
    </row>
    <row r="52940" spans="22:26">
      <c r="V52940" s="288"/>
      <c r="W52940" s="287"/>
      <c r="Z52940" s="289"/>
    </row>
    <row r="52941" spans="22:26">
      <c r="V52941" s="288"/>
      <c r="W52941" s="287"/>
      <c r="Z52941" s="289"/>
    </row>
    <row r="52942" spans="22:26">
      <c r="V52942" s="288"/>
      <c r="W52942" s="287"/>
      <c r="Z52942" s="289"/>
    </row>
    <row r="52943" spans="22:26">
      <c r="V52943" s="288"/>
      <c r="W52943" s="287"/>
      <c r="Z52943" s="289"/>
    </row>
    <row r="52944" spans="22:26">
      <c r="V52944" s="288"/>
      <c r="W52944" s="287"/>
      <c r="Z52944" s="289"/>
    </row>
    <row r="52945" spans="22:26">
      <c r="V52945" s="288"/>
      <c r="W52945" s="287"/>
      <c r="Z52945" s="289"/>
    </row>
    <row r="52946" spans="22:26">
      <c r="V52946" s="288"/>
      <c r="W52946" s="287"/>
      <c r="Z52946" s="289"/>
    </row>
    <row r="52947" spans="22:26">
      <c r="V52947" s="288"/>
      <c r="W52947" s="287"/>
      <c r="Z52947" s="289"/>
    </row>
    <row r="52948" spans="22:26">
      <c r="V52948" s="288"/>
      <c r="W52948" s="287"/>
      <c r="Z52948" s="289"/>
    </row>
    <row r="52949" spans="22:26">
      <c r="V52949" s="288"/>
      <c r="W52949" s="287"/>
      <c r="Z52949" s="289"/>
    </row>
    <row r="52950" spans="22:26">
      <c r="V52950" s="288"/>
      <c r="W52950" s="287"/>
      <c r="Z52950" s="289"/>
    </row>
    <row r="52951" spans="22:26">
      <c r="V52951" s="288"/>
      <c r="W52951" s="287"/>
      <c r="Z52951" s="289"/>
    </row>
    <row r="52952" spans="22:26">
      <c r="V52952" s="288"/>
      <c r="W52952" s="287"/>
      <c r="Z52952" s="289"/>
    </row>
    <row r="52953" spans="22:26">
      <c r="V52953" s="288"/>
      <c r="W52953" s="287"/>
      <c r="Z52953" s="289"/>
    </row>
    <row r="52954" spans="22:26">
      <c r="V52954" s="288"/>
      <c r="W52954" s="287"/>
      <c r="Z52954" s="289"/>
    </row>
    <row r="52955" spans="22:26">
      <c r="V52955" s="288"/>
      <c r="W52955" s="287"/>
      <c r="Z52955" s="289"/>
    </row>
    <row r="52956" spans="22:26">
      <c r="V52956" s="288"/>
      <c r="W52956" s="287"/>
      <c r="Z52956" s="289"/>
    </row>
    <row r="52957" spans="22:26">
      <c r="V52957" s="288"/>
      <c r="W52957" s="287"/>
      <c r="Z52957" s="289"/>
    </row>
    <row r="52958" spans="22:26">
      <c r="V52958" s="288"/>
      <c r="W52958" s="287"/>
      <c r="Z52958" s="289"/>
    </row>
    <row r="52959" spans="22:26">
      <c r="V52959" s="288"/>
      <c r="W52959" s="287"/>
      <c r="Z52959" s="289"/>
    </row>
    <row r="52960" spans="22:26">
      <c r="V52960" s="288"/>
      <c r="W52960" s="287"/>
      <c r="Z52960" s="289"/>
    </row>
    <row r="52961" spans="22:26">
      <c r="V52961" s="288"/>
      <c r="W52961" s="287"/>
      <c r="Z52961" s="289"/>
    </row>
    <row r="52962" spans="22:26">
      <c r="V52962" s="288"/>
      <c r="W52962" s="287"/>
      <c r="Z52962" s="289"/>
    </row>
    <row r="52963" spans="22:26">
      <c r="V52963" s="288"/>
      <c r="W52963" s="287"/>
      <c r="Z52963" s="289"/>
    </row>
    <row r="52964" spans="22:26">
      <c r="V52964" s="288"/>
      <c r="W52964" s="287"/>
      <c r="Z52964" s="289"/>
    </row>
    <row r="52965" spans="22:26">
      <c r="V52965" s="288"/>
      <c r="W52965" s="287"/>
      <c r="Z52965" s="289"/>
    </row>
    <row r="52966" spans="22:26">
      <c r="V52966" s="288"/>
      <c r="W52966" s="287"/>
      <c r="Z52966" s="289"/>
    </row>
    <row r="52967" spans="22:26">
      <c r="V52967" s="288"/>
      <c r="W52967" s="287"/>
      <c r="Z52967" s="289"/>
    </row>
    <row r="52968" spans="22:26">
      <c r="V52968" s="288"/>
      <c r="W52968" s="287"/>
      <c r="Z52968" s="289"/>
    </row>
    <row r="52969" spans="22:26">
      <c r="V52969" s="288"/>
      <c r="W52969" s="287"/>
      <c r="Z52969" s="289"/>
    </row>
    <row r="52970" spans="22:26">
      <c r="V52970" s="288"/>
      <c r="W52970" s="287"/>
      <c r="Z52970" s="289"/>
    </row>
    <row r="52971" spans="22:26">
      <c r="V52971" s="288"/>
      <c r="W52971" s="287"/>
      <c r="Z52971" s="289"/>
    </row>
    <row r="52972" spans="22:26">
      <c r="V52972" s="288"/>
      <c r="W52972" s="287"/>
      <c r="Z52972" s="289"/>
    </row>
    <row r="52973" spans="22:26">
      <c r="V52973" s="288"/>
      <c r="W52973" s="287"/>
      <c r="Z52973" s="289"/>
    </row>
    <row r="52974" spans="22:26">
      <c r="V52974" s="288"/>
      <c r="W52974" s="287"/>
      <c r="Z52974" s="289"/>
    </row>
    <row r="52975" spans="22:26">
      <c r="V52975" s="288"/>
      <c r="W52975" s="287"/>
      <c r="Z52975" s="289"/>
    </row>
    <row r="52976" spans="22:26">
      <c r="V52976" s="288"/>
      <c r="W52976" s="287"/>
      <c r="Z52976" s="289"/>
    </row>
    <row r="52977" spans="22:26">
      <c r="V52977" s="288"/>
      <c r="W52977" s="287"/>
      <c r="Z52977" s="289"/>
    </row>
    <row r="52978" spans="22:26">
      <c r="V52978" s="288"/>
      <c r="W52978" s="287"/>
      <c r="Z52978" s="289"/>
    </row>
    <row r="52979" spans="22:26">
      <c r="V52979" s="288"/>
      <c r="W52979" s="287"/>
      <c r="Z52979" s="289"/>
    </row>
    <row r="52980" spans="22:26">
      <c r="V52980" s="288"/>
      <c r="W52980" s="287"/>
      <c r="Z52980" s="289"/>
    </row>
    <row r="52981" spans="22:26">
      <c r="V52981" s="288"/>
      <c r="W52981" s="287"/>
      <c r="Z52981" s="289"/>
    </row>
    <row r="52982" spans="22:26">
      <c r="V52982" s="288"/>
      <c r="W52982" s="287"/>
      <c r="Z52982" s="289"/>
    </row>
    <row r="52983" spans="22:26">
      <c r="V52983" s="288"/>
      <c r="W52983" s="287"/>
      <c r="Z52983" s="289"/>
    </row>
    <row r="52984" spans="22:26">
      <c r="V52984" s="288"/>
      <c r="W52984" s="287"/>
      <c r="Z52984" s="289"/>
    </row>
    <row r="52985" spans="22:26">
      <c r="V52985" s="288"/>
      <c r="W52985" s="287"/>
      <c r="Z52985" s="289"/>
    </row>
    <row r="52986" spans="22:26">
      <c r="V52986" s="288"/>
      <c r="W52986" s="287"/>
      <c r="Z52986" s="289"/>
    </row>
    <row r="52987" spans="22:26">
      <c r="V52987" s="288"/>
      <c r="W52987" s="287"/>
      <c r="Z52987" s="289"/>
    </row>
    <row r="52988" spans="22:26">
      <c r="V52988" s="288"/>
      <c r="W52988" s="287"/>
      <c r="Z52988" s="289"/>
    </row>
    <row r="52989" spans="22:26">
      <c r="V52989" s="288"/>
      <c r="W52989" s="287"/>
      <c r="Z52989" s="289"/>
    </row>
    <row r="52990" spans="22:26">
      <c r="V52990" s="288"/>
      <c r="W52990" s="287"/>
      <c r="Z52990" s="289"/>
    </row>
    <row r="52991" spans="22:26">
      <c r="V52991" s="288"/>
      <c r="W52991" s="287"/>
      <c r="Z52991" s="289"/>
    </row>
    <row r="52992" spans="22:26">
      <c r="V52992" s="288"/>
      <c r="W52992" s="287"/>
      <c r="Z52992" s="289"/>
    </row>
    <row r="52993" spans="22:26">
      <c r="V52993" s="288"/>
      <c r="W52993" s="287"/>
      <c r="Z52993" s="289"/>
    </row>
    <row r="52994" spans="22:26">
      <c r="V52994" s="288"/>
      <c r="W52994" s="287"/>
      <c r="Z52994" s="289"/>
    </row>
    <row r="52995" spans="22:26">
      <c r="V52995" s="288"/>
      <c r="W52995" s="287"/>
      <c r="Z52995" s="289"/>
    </row>
    <row r="52996" spans="22:26">
      <c r="V52996" s="288"/>
      <c r="W52996" s="287"/>
      <c r="Z52996" s="289"/>
    </row>
    <row r="52997" spans="22:26">
      <c r="V52997" s="288"/>
      <c r="W52997" s="287"/>
      <c r="Z52997" s="289"/>
    </row>
    <row r="52998" spans="22:26">
      <c r="V52998" s="288"/>
      <c r="W52998" s="287"/>
      <c r="Z52998" s="289"/>
    </row>
    <row r="52999" spans="22:26">
      <c r="V52999" s="288"/>
      <c r="W52999" s="287"/>
      <c r="Z52999" s="289"/>
    </row>
    <row r="53000" spans="22:26">
      <c r="V53000" s="288"/>
      <c r="W53000" s="287"/>
      <c r="Z53000" s="289"/>
    </row>
    <row r="53001" spans="22:26">
      <c r="V53001" s="288"/>
      <c r="W53001" s="287"/>
      <c r="Z53001" s="289"/>
    </row>
    <row r="53002" spans="22:26">
      <c r="V53002" s="288"/>
      <c r="W53002" s="287"/>
      <c r="Z53002" s="289"/>
    </row>
    <row r="53003" spans="22:26">
      <c r="V53003" s="288"/>
      <c r="W53003" s="287"/>
      <c r="Z53003" s="289"/>
    </row>
    <row r="53004" spans="22:26">
      <c r="V53004" s="288"/>
      <c r="W53004" s="287"/>
      <c r="Z53004" s="289"/>
    </row>
    <row r="53005" spans="22:26">
      <c r="V53005" s="288"/>
      <c r="W53005" s="287"/>
      <c r="Z53005" s="289"/>
    </row>
    <row r="53006" spans="22:26">
      <c r="V53006" s="288"/>
      <c r="W53006" s="287"/>
      <c r="Z53006" s="289"/>
    </row>
    <row r="53007" spans="22:26">
      <c r="V53007" s="288"/>
      <c r="W53007" s="287"/>
      <c r="Z53007" s="289"/>
    </row>
    <row r="53008" spans="22:26">
      <c r="V53008" s="288"/>
      <c r="W53008" s="287"/>
      <c r="Z53008" s="289"/>
    </row>
    <row r="53009" spans="22:26">
      <c r="V53009" s="288"/>
      <c r="W53009" s="287"/>
      <c r="Z53009" s="289"/>
    </row>
    <row r="53010" spans="22:26">
      <c r="V53010" s="288"/>
      <c r="W53010" s="287"/>
      <c r="Z53010" s="289"/>
    </row>
    <row r="53011" spans="22:26">
      <c r="V53011" s="288"/>
      <c r="W53011" s="287"/>
      <c r="Z53011" s="289"/>
    </row>
    <row r="53012" spans="22:26">
      <c r="V53012" s="288"/>
      <c r="W53012" s="287"/>
      <c r="Z53012" s="289"/>
    </row>
    <row r="53013" spans="22:26">
      <c r="V53013" s="288"/>
      <c r="W53013" s="287"/>
      <c r="Z53013" s="289"/>
    </row>
    <row r="53014" spans="22:26">
      <c r="V53014" s="288"/>
      <c r="W53014" s="287"/>
      <c r="Z53014" s="289"/>
    </row>
    <row r="53015" spans="22:26">
      <c r="V53015" s="288"/>
      <c r="W53015" s="287"/>
      <c r="Z53015" s="289"/>
    </row>
    <row r="53016" spans="22:26">
      <c r="V53016" s="288"/>
      <c r="W53016" s="287"/>
      <c r="Z53016" s="289"/>
    </row>
    <row r="53017" spans="22:26">
      <c r="V53017" s="288"/>
      <c r="W53017" s="287"/>
      <c r="Z53017" s="289"/>
    </row>
    <row r="53018" spans="22:26">
      <c r="V53018" s="288"/>
      <c r="W53018" s="287"/>
      <c r="Z53018" s="289"/>
    </row>
    <row r="53019" spans="22:26">
      <c r="V53019" s="288"/>
      <c r="W53019" s="287"/>
      <c r="Z53019" s="289"/>
    </row>
    <row r="53020" spans="22:26">
      <c r="V53020" s="288"/>
      <c r="W53020" s="287"/>
      <c r="Z53020" s="289"/>
    </row>
    <row r="53021" spans="22:26">
      <c r="V53021" s="288"/>
      <c r="W53021" s="287"/>
      <c r="Z53021" s="289"/>
    </row>
    <row r="53022" spans="22:26">
      <c r="V53022" s="288"/>
      <c r="W53022" s="287"/>
      <c r="Z53022" s="289"/>
    </row>
    <row r="53023" spans="22:26">
      <c r="V53023" s="288"/>
      <c r="W53023" s="287"/>
      <c r="Z53023" s="289"/>
    </row>
    <row r="53024" spans="22:26">
      <c r="V53024" s="288"/>
      <c r="W53024" s="287"/>
      <c r="Z53024" s="289"/>
    </row>
    <row r="53025" spans="22:26">
      <c r="V53025" s="288"/>
      <c r="W53025" s="287"/>
      <c r="Z53025" s="289"/>
    </row>
    <row r="53026" spans="22:26">
      <c r="V53026" s="288"/>
      <c r="W53026" s="287"/>
      <c r="Z53026" s="289"/>
    </row>
    <row r="53027" spans="22:26">
      <c r="V53027" s="288"/>
      <c r="W53027" s="287"/>
      <c r="Z53027" s="289"/>
    </row>
    <row r="53028" spans="22:26">
      <c r="V53028" s="288"/>
      <c r="W53028" s="287"/>
      <c r="Z53028" s="289"/>
    </row>
    <row r="53029" spans="22:26">
      <c r="V53029" s="288"/>
      <c r="W53029" s="287"/>
      <c r="Z53029" s="289"/>
    </row>
    <row r="53030" spans="22:26">
      <c r="V53030" s="288"/>
      <c r="W53030" s="287"/>
      <c r="Z53030" s="289"/>
    </row>
    <row r="53031" spans="22:26">
      <c r="V53031" s="288"/>
      <c r="W53031" s="287"/>
      <c r="Z53031" s="289"/>
    </row>
    <row r="53032" spans="22:26">
      <c r="V53032" s="288"/>
      <c r="W53032" s="287"/>
      <c r="Z53032" s="289"/>
    </row>
    <row r="53033" spans="22:26">
      <c r="V53033" s="288"/>
      <c r="W53033" s="287"/>
      <c r="Z53033" s="289"/>
    </row>
    <row r="53034" spans="22:26">
      <c r="V53034" s="288"/>
      <c r="W53034" s="287"/>
      <c r="Z53034" s="289"/>
    </row>
    <row r="53035" spans="22:26">
      <c r="V53035" s="288"/>
      <c r="W53035" s="287"/>
      <c r="Z53035" s="289"/>
    </row>
    <row r="53036" spans="22:26">
      <c r="V53036" s="288"/>
      <c r="W53036" s="287"/>
      <c r="Z53036" s="289"/>
    </row>
    <row r="53037" spans="22:26">
      <c r="V53037" s="288"/>
      <c r="W53037" s="287"/>
      <c r="Z53037" s="289"/>
    </row>
    <row r="53038" spans="22:26">
      <c r="V53038" s="288"/>
      <c r="W53038" s="287"/>
      <c r="Z53038" s="289"/>
    </row>
    <row r="53039" spans="22:26">
      <c r="V53039" s="288"/>
      <c r="W53039" s="287"/>
      <c r="Z53039" s="289"/>
    </row>
    <row r="53040" spans="22:26">
      <c r="V53040" s="288"/>
      <c r="W53040" s="287"/>
      <c r="Z53040" s="289"/>
    </row>
    <row r="53041" spans="22:26">
      <c r="V53041" s="288"/>
      <c r="W53041" s="287"/>
      <c r="Z53041" s="289"/>
    </row>
    <row r="53042" spans="22:26">
      <c r="V53042" s="288"/>
      <c r="W53042" s="287"/>
      <c r="Z53042" s="289"/>
    </row>
    <row r="53043" spans="22:26">
      <c r="V53043" s="288"/>
      <c r="W53043" s="287"/>
      <c r="Z53043" s="289"/>
    </row>
    <row r="53044" spans="22:26">
      <c r="V53044" s="288"/>
      <c r="W53044" s="287"/>
      <c r="Z53044" s="289"/>
    </row>
    <row r="53045" spans="22:26">
      <c r="V53045" s="288"/>
      <c r="W53045" s="287"/>
      <c r="Z53045" s="289"/>
    </row>
    <row r="53046" spans="22:26">
      <c r="V53046" s="288"/>
      <c r="W53046" s="287"/>
      <c r="Z53046" s="289"/>
    </row>
    <row r="53047" spans="22:26">
      <c r="V53047" s="288"/>
      <c r="W53047" s="287"/>
      <c r="Z53047" s="289"/>
    </row>
    <row r="53048" spans="22:26">
      <c r="V53048" s="288"/>
      <c r="W53048" s="287"/>
      <c r="Z53048" s="289"/>
    </row>
    <row r="53049" spans="22:26">
      <c r="V53049" s="288"/>
      <c r="W53049" s="287"/>
      <c r="Z53049" s="289"/>
    </row>
    <row r="53050" spans="22:26">
      <c r="V53050" s="288"/>
      <c r="W53050" s="287"/>
      <c r="Z53050" s="289"/>
    </row>
    <row r="53051" spans="22:26">
      <c r="V53051" s="288"/>
      <c r="W53051" s="287"/>
      <c r="Z53051" s="289"/>
    </row>
    <row r="53052" spans="22:26">
      <c r="V53052" s="288"/>
      <c r="W53052" s="287"/>
      <c r="Z53052" s="289"/>
    </row>
    <row r="53053" spans="22:26">
      <c r="V53053" s="288"/>
      <c r="W53053" s="287"/>
      <c r="Z53053" s="289"/>
    </row>
    <row r="53054" spans="22:26">
      <c r="V53054" s="288"/>
      <c r="W53054" s="287"/>
      <c r="Z53054" s="289"/>
    </row>
    <row r="53055" spans="22:26">
      <c r="V53055" s="288"/>
      <c r="W53055" s="287"/>
      <c r="Z53055" s="289"/>
    </row>
    <row r="53056" spans="22:26">
      <c r="V53056" s="288"/>
      <c r="W53056" s="287"/>
      <c r="Z53056" s="289"/>
    </row>
    <row r="53057" spans="22:26">
      <c r="V53057" s="288"/>
      <c r="W53057" s="287"/>
      <c r="Z53057" s="289"/>
    </row>
    <row r="53058" spans="22:26">
      <c r="V53058" s="288"/>
      <c r="W53058" s="287"/>
      <c r="Z53058" s="289"/>
    </row>
    <row r="53059" spans="22:26">
      <c r="V53059" s="288"/>
      <c r="W53059" s="287"/>
      <c r="Z53059" s="289"/>
    </row>
    <row r="53060" spans="22:26">
      <c r="V53060" s="288"/>
      <c r="W53060" s="287"/>
      <c r="Z53060" s="289"/>
    </row>
    <row r="53061" spans="22:26">
      <c r="V53061" s="288"/>
      <c r="W53061" s="287"/>
      <c r="Z53061" s="289"/>
    </row>
    <row r="53062" spans="22:26">
      <c r="V53062" s="288"/>
      <c r="W53062" s="287"/>
      <c r="Z53062" s="289"/>
    </row>
    <row r="53063" spans="22:26">
      <c r="V53063" s="288"/>
      <c r="W53063" s="287"/>
      <c r="Z53063" s="289"/>
    </row>
    <row r="53064" spans="22:26">
      <c r="V53064" s="288"/>
      <c r="W53064" s="287"/>
      <c r="Z53064" s="289"/>
    </row>
    <row r="53065" spans="22:26">
      <c r="V53065" s="288"/>
      <c r="W53065" s="287"/>
      <c r="Z53065" s="289"/>
    </row>
    <row r="53066" spans="22:26">
      <c r="V53066" s="288"/>
      <c r="W53066" s="287"/>
      <c r="Z53066" s="289"/>
    </row>
    <row r="53067" spans="22:26">
      <c r="V53067" s="288"/>
      <c r="W53067" s="287"/>
      <c r="Z53067" s="289"/>
    </row>
    <row r="53068" spans="22:26">
      <c r="V53068" s="288"/>
      <c r="W53068" s="287"/>
      <c r="Z53068" s="289"/>
    </row>
    <row r="53069" spans="22:26">
      <c r="V53069" s="288"/>
      <c r="W53069" s="287"/>
      <c r="Z53069" s="289"/>
    </row>
    <row r="53070" spans="22:26">
      <c r="V53070" s="288"/>
      <c r="W53070" s="287"/>
      <c r="Z53070" s="289"/>
    </row>
    <row r="53071" spans="22:26">
      <c r="V53071" s="288"/>
      <c r="W53071" s="287"/>
      <c r="Z53071" s="289"/>
    </row>
    <row r="53072" spans="22:26">
      <c r="V53072" s="288"/>
      <c r="W53072" s="287"/>
      <c r="Z53072" s="289"/>
    </row>
    <row r="53073" spans="22:26">
      <c r="V53073" s="288"/>
      <c r="W53073" s="287"/>
      <c r="Z53073" s="289"/>
    </row>
    <row r="53074" spans="22:26">
      <c r="V53074" s="288"/>
      <c r="W53074" s="287"/>
      <c r="Z53074" s="289"/>
    </row>
    <row r="53075" spans="22:26">
      <c r="V53075" s="288"/>
      <c r="W53075" s="287"/>
      <c r="Z53075" s="289"/>
    </row>
    <row r="53076" spans="22:26">
      <c r="V53076" s="288"/>
      <c r="W53076" s="287"/>
      <c r="Z53076" s="289"/>
    </row>
    <row r="53077" spans="22:26">
      <c r="V53077" s="288"/>
      <c r="W53077" s="287"/>
      <c r="Z53077" s="289"/>
    </row>
    <row r="53078" spans="22:26">
      <c r="V53078" s="288"/>
      <c r="W53078" s="287"/>
      <c r="Z53078" s="289"/>
    </row>
    <row r="53079" spans="22:26">
      <c r="V53079" s="288"/>
      <c r="W53079" s="287"/>
      <c r="Z53079" s="289"/>
    </row>
    <row r="53080" spans="22:26">
      <c r="V53080" s="288"/>
      <c r="W53080" s="287"/>
      <c r="Z53080" s="289"/>
    </row>
    <row r="53081" spans="22:26">
      <c r="V53081" s="288"/>
      <c r="W53081" s="287"/>
      <c r="Z53081" s="289"/>
    </row>
    <row r="53082" spans="22:26">
      <c r="V53082" s="288"/>
      <c r="W53082" s="287"/>
      <c r="Z53082" s="289"/>
    </row>
    <row r="53083" spans="22:26">
      <c r="V53083" s="288"/>
      <c r="W53083" s="287"/>
      <c r="Z53083" s="289"/>
    </row>
    <row r="53084" spans="22:26">
      <c r="V53084" s="288"/>
      <c r="W53084" s="287"/>
      <c r="Z53084" s="289"/>
    </row>
    <row r="53085" spans="22:26">
      <c r="V53085" s="288"/>
      <c r="W53085" s="287"/>
      <c r="Z53085" s="289"/>
    </row>
    <row r="53086" spans="22:26">
      <c r="V53086" s="288"/>
      <c r="W53086" s="287"/>
      <c r="Z53086" s="289"/>
    </row>
    <row r="53087" spans="22:26">
      <c r="V53087" s="288"/>
      <c r="W53087" s="287"/>
      <c r="Z53087" s="289"/>
    </row>
    <row r="53088" spans="22:26">
      <c r="V53088" s="288"/>
      <c r="W53088" s="287"/>
      <c r="Z53088" s="289"/>
    </row>
    <row r="53089" spans="22:26">
      <c r="V53089" s="288"/>
      <c r="W53089" s="287"/>
      <c r="Z53089" s="289"/>
    </row>
    <row r="53090" spans="22:26">
      <c r="V53090" s="288"/>
      <c r="W53090" s="287"/>
      <c r="Z53090" s="289"/>
    </row>
    <row r="53091" spans="22:26">
      <c r="V53091" s="288"/>
      <c r="W53091" s="287"/>
      <c r="Z53091" s="289"/>
    </row>
    <row r="53092" spans="22:26">
      <c r="V53092" s="288"/>
      <c r="W53092" s="287"/>
      <c r="Z53092" s="289"/>
    </row>
    <row r="53093" spans="22:26">
      <c r="V53093" s="288"/>
      <c r="W53093" s="287"/>
      <c r="Z53093" s="289"/>
    </row>
    <row r="53094" spans="22:26">
      <c r="V53094" s="288"/>
      <c r="W53094" s="287"/>
      <c r="Z53094" s="289"/>
    </row>
    <row r="53095" spans="22:26">
      <c r="V53095" s="288"/>
      <c r="W53095" s="287"/>
      <c r="Z53095" s="289"/>
    </row>
    <row r="53096" spans="22:26">
      <c r="V53096" s="288"/>
      <c r="W53096" s="287"/>
      <c r="Z53096" s="289"/>
    </row>
    <row r="53097" spans="22:26">
      <c r="V53097" s="288"/>
      <c r="W53097" s="287"/>
      <c r="Z53097" s="289"/>
    </row>
    <row r="53098" spans="22:26">
      <c r="V53098" s="288"/>
      <c r="W53098" s="287"/>
      <c r="Z53098" s="289"/>
    </row>
    <row r="53099" spans="22:26">
      <c r="V53099" s="288"/>
      <c r="W53099" s="287"/>
      <c r="Z53099" s="289"/>
    </row>
    <row r="53100" spans="22:26">
      <c r="V53100" s="288"/>
      <c r="W53100" s="287"/>
      <c r="Z53100" s="289"/>
    </row>
    <row r="53101" spans="22:26">
      <c r="V53101" s="288"/>
      <c r="W53101" s="287"/>
      <c r="Z53101" s="289"/>
    </row>
    <row r="53102" spans="22:26">
      <c r="V53102" s="288"/>
      <c r="W53102" s="287"/>
      <c r="Z53102" s="289"/>
    </row>
    <row r="53103" spans="22:26">
      <c r="V53103" s="288"/>
      <c r="W53103" s="287"/>
      <c r="Z53103" s="289"/>
    </row>
    <row r="53104" spans="22:26">
      <c r="V53104" s="288"/>
      <c r="W53104" s="287"/>
      <c r="Z53104" s="289"/>
    </row>
    <row r="53105" spans="22:26">
      <c r="V53105" s="288"/>
      <c r="W53105" s="287"/>
      <c r="Z53105" s="289"/>
    </row>
    <row r="53106" spans="22:26">
      <c r="V53106" s="288"/>
      <c r="W53106" s="287"/>
      <c r="Z53106" s="289"/>
    </row>
    <row r="53107" spans="22:26">
      <c r="V53107" s="288"/>
      <c r="W53107" s="287"/>
      <c r="Z53107" s="289"/>
    </row>
    <row r="53108" spans="22:26">
      <c r="V53108" s="288"/>
      <c r="W53108" s="287"/>
      <c r="Z53108" s="289"/>
    </row>
    <row r="53109" spans="22:26">
      <c r="V53109" s="288"/>
      <c r="W53109" s="287"/>
      <c r="Z53109" s="289"/>
    </row>
    <row r="53110" spans="22:26">
      <c r="V53110" s="288"/>
      <c r="W53110" s="287"/>
      <c r="Z53110" s="289"/>
    </row>
    <row r="53111" spans="22:26">
      <c r="V53111" s="288"/>
      <c r="W53111" s="287"/>
      <c r="Z53111" s="289"/>
    </row>
    <row r="53112" spans="22:26">
      <c r="V53112" s="288"/>
      <c r="W53112" s="287"/>
      <c r="Z53112" s="289"/>
    </row>
    <row r="53113" spans="22:26">
      <c r="V53113" s="288"/>
      <c r="W53113" s="287"/>
      <c r="Z53113" s="289"/>
    </row>
    <row r="53114" spans="22:26">
      <c r="V53114" s="288"/>
      <c r="W53114" s="287"/>
      <c r="Z53114" s="289"/>
    </row>
    <row r="53115" spans="22:26">
      <c r="V53115" s="288"/>
      <c r="W53115" s="287"/>
      <c r="Z53115" s="289"/>
    </row>
    <row r="53116" spans="22:26">
      <c r="V53116" s="288"/>
      <c r="W53116" s="287"/>
      <c r="Z53116" s="289"/>
    </row>
    <row r="53117" spans="22:26">
      <c r="V53117" s="288"/>
      <c r="W53117" s="287"/>
      <c r="Z53117" s="289"/>
    </row>
    <row r="53118" spans="22:26">
      <c r="V53118" s="288"/>
      <c r="W53118" s="287"/>
      <c r="Z53118" s="289"/>
    </row>
    <row r="53119" spans="22:26">
      <c r="V53119" s="288"/>
      <c r="W53119" s="287"/>
      <c r="Z53119" s="289"/>
    </row>
    <row r="53120" spans="22:26">
      <c r="V53120" s="288"/>
      <c r="W53120" s="287"/>
      <c r="Z53120" s="289"/>
    </row>
    <row r="53121" spans="22:26">
      <c r="V53121" s="288"/>
      <c r="W53121" s="287"/>
      <c r="Z53121" s="289"/>
    </row>
    <row r="53122" spans="22:26">
      <c r="V53122" s="288"/>
      <c r="W53122" s="287"/>
      <c r="Z53122" s="289"/>
    </row>
    <row r="53123" spans="22:26">
      <c r="V53123" s="288"/>
      <c r="W53123" s="287"/>
      <c r="Z53123" s="289"/>
    </row>
    <row r="53124" spans="22:26">
      <c r="V53124" s="288"/>
      <c r="W53124" s="287"/>
      <c r="Z53124" s="289"/>
    </row>
    <row r="53125" spans="22:26">
      <c r="V53125" s="288"/>
      <c r="W53125" s="287"/>
      <c r="Z53125" s="289"/>
    </row>
    <row r="53126" spans="22:26">
      <c r="V53126" s="288"/>
      <c r="W53126" s="287"/>
      <c r="Z53126" s="289"/>
    </row>
    <row r="53127" spans="22:26">
      <c r="V53127" s="288"/>
      <c r="W53127" s="287"/>
      <c r="Z53127" s="289"/>
    </row>
    <row r="53128" spans="22:26">
      <c r="V53128" s="288"/>
      <c r="W53128" s="287"/>
      <c r="Z53128" s="289"/>
    </row>
    <row r="53129" spans="22:26">
      <c r="V53129" s="288"/>
      <c r="W53129" s="287"/>
      <c r="Z53129" s="289"/>
    </row>
    <row r="53130" spans="22:26">
      <c r="V53130" s="288"/>
      <c r="W53130" s="287"/>
      <c r="Z53130" s="289"/>
    </row>
    <row r="53131" spans="22:26">
      <c r="V53131" s="288"/>
      <c r="W53131" s="287"/>
      <c r="Z53131" s="289"/>
    </row>
    <row r="53132" spans="22:26">
      <c r="V53132" s="288"/>
      <c r="W53132" s="287"/>
      <c r="Z53132" s="289"/>
    </row>
    <row r="53133" spans="22:26">
      <c r="V53133" s="288"/>
      <c r="W53133" s="287"/>
      <c r="Z53133" s="289"/>
    </row>
    <row r="53134" spans="22:26">
      <c r="V53134" s="288"/>
      <c r="W53134" s="287"/>
      <c r="Z53134" s="289"/>
    </row>
    <row r="53135" spans="22:26">
      <c r="V53135" s="288"/>
      <c r="W53135" s="287"/>
      <c r="Z53135" s="289"/>
    </row>
    <row r="53136" spans="22:26">
      <c r="V53136" s="288"/>
      <c r="W53136" s="287"/>
      <c r="Z53136" s="289"/>
    </row>
    <row r="53137" spans="22:26">
      <c r="V53137" s="288"/>
      <c r="W53137" s="287"/>
      <c r="Z53137" s="289"/>
    </row>
    <row r="53138" spans="22:26">
      <c r="V53138" s="288"/>
      <c r="W53138" s="287"/>
      <c r="Z53138" s="289"/>
    </row>
    <row r="53139" spans="22:26">
      <c r="V53139" s="288"/>
      <c r="W53139" s="287"/>
      <c r="Z53139" s="289"/>
    </row>
    <row r="53140" spans="22:26">
      <c r="V53140" s="288"/>
      <c r="W53140" s="287"/>
      <c r="Z53140" s="289"/>
    </row>
    <row r="53141" spans="22:26">
      <c r="V53141" s="288"/>
      <c r="W53141" s="287"/>
      <c r="Z53141" s="289"/>
    </row>
    <row r="53142" spans="22:26">
      <c r="V53142" s="288"/>
      <c r="W53142" s="287"/>
      <c r="Z53142" s="289"/>
    </row>
    <row r="53143" spans="22:26">
      <c r="V53143" s="288"/>
      <c r="W53143" s="287"/>
      <c r="Z53143" s="289"/>
    </row>
    <row r="53144" spans="22:26">
      <c r="V53144" s="288"/>
      <c r="W53144" s="287"/>
      <c r="Z53144" s="289"/>
    </row>
    <row r="53145" spans="22:26">
      <c r="V53145" s="288"/>
      <c r="W53145" s="287"/>
      <c r="Z53145" s="289"/>
    </row>
    <row r="53146" spans="22:26">
      <c r="V53146" s="288"/>
      <c r="W53146" s="287"/>
      <c r="Z53146" s="289"/>
    </row>
    <row r="53147" spans="22:26">
      <c r="V53147" s="288"/>
      <c r="W53147" s="287"/>
      <c r="Z53147" s="289"/>
    </row>
    <row r="53148" spans="22:26">
      <c r="V53148" s="288"/>
      <c r="W53148" s="287"/>
      <c r="Z53148" s="289"/>
    </row>
    <row r="53149" spans="22:26">
      <c r="V53149" s="288"/>
      <c r="W53149" s="287"/>
      <c r="Z53149" s="289"/>
    </row>
    <row r="53150" spans="22:26">
      <c r="V53150" s="288"/>
      <c r="W53150" s="287"/>
      <c r="Z53150" s="289"/>
    </row>
    <row r="53151" spans="22:26">
      <c r="V53151" s="288"/>
      <c r="W53151" s="287"/>
      <c r="Z53151" s="289"/>
    </row>
    <row r="53152" spans="22:26">
      <c r="V53152" s="288"/>
      <c r="W53152" s="287"/>
      <c r="Z53152" s="289"/>
    </row>
    <row r="53153" spans="22:26">
      <c r="V53153" s="288"/>
      <c r="W53153" s="287"/>
      <c r="Z53153" s="289"/>
    </row>
    <row r="53154" spans="22:26">
      <c r="V53154" s="288"/>
      <c r="W53154" s="287"/>
      <c r="Z53154" s="289"/>
    </row>
    <row r="53155" spans="22:26">
      <c r="V53155" s="288"/>
      <c r="W53155" s="287"/>
      <c r="Z53155" s="289"/>
    </row>
    <row r="53156" spans="22:26">
      <c r="V53156" s="288"/>
      <c r="W53156" s="287"/>
      <c r="Z53156" s="289"/>
    </row>
    <row r="53157" spans="22:26">
      <c r="V53157" s="288"/>
      <c r="W53157" s="287"/>
      <c r="Z53157" s="289"/>
    </row>
    <row r="53158" spans="22:26">
      <c r="V53158" s="288"/>
      <c r="W53158" s="287"/>
      <c r="Z53158" s="289"/>
    </row>
    <row r="53159" spans="22:26">
      <c r="V53159" s="288"/>
      <c r="W53159" s="287"/>
      <c r="Z53159" s="289"/>
    </row>
    <row r="53160" spans="22:26">
      <c r="V53160" s="288"/>
      <c r="W53160" s="287"/>
      <c r="Z53160" s="289"/>
    </row>
    <row r="53161" spans="22:26">
      <c r="V53161" s="288"/>
      <c r="W53161" s="287"/>
      <c r="Z53161" s="289"/>
    </row>
    <row r="53162" spans="22:26">
      <c r="V53162" s="288"/>
      <c r="W53162" s="287"/>
      <c r="Z53162" s="289"/>
    </row>
    <row r="53163" spans="22:26">
      <c r="V53163" s="288"/>
      <c r="W53163" s="287"/>
      <c r="Z53163" s="289"/>
    </row>
    <row r="53164" spans="22:26">
      <c r="V53164" s="288"/>
      <c r="W53164" s="287"/>
      <c r="Z53164" s="289"/>
    </row>
    <row r="53165" spans="22:26">
      <c r="V53165" s="288"/>
      <c r="W53165" s="287"/>
      <c r="Z53165" s="289"/>
    </row>
    <row r="53166" spans="22:26">
      <c r="V53166" s="288"/>
      <c r="W53166" s="287"/>
      <c r="Z53166" s="289"/>
    </row>
    <row r="53167" spans="22:26">
      <c r="V53167" s="288"/>
      <c r="W53167" s="287"/>
      <c r="Z53167" s="289"/>
    </row>
    <row r="53168" spans="22:26">
      <c r="V53168" s="288"/>
      <c r="W53168" s="287"/>
      <c r="Z53168" s="289"/>
    </row>
    <row r="53169" spans="22:26">
      <c r="V53169" s="288"/>
      <c r="W53169" s="287"/>
      <c r="Z53169" s="289"/>
    </row>
    <row r="53170" spans="22:26">
      <c r="V53170" s="288"/>
      <c r="W53170" s="287"/>
      <c r="Z53170" s="289"/>
    </row>
    <row r="53171" spans="22:26">
      <c r="V53171" s="288"/>
      <c r="W53171" s="287"/>
      <c r="Z53171" s="289"/>
    </row>
    <row r="53172" spans="22:26">
      <c r="V53172" s="288"/>
      <c r="W53172" s="287"/>
      <c r="Z53172" s="289"/>
    </row>
    <row r="53173" spans="22:26">
      <c r="V53173" s="288"/>
      <c r="W53173" s="287"/>
      <c r="Z53173" s="289"/>
    </row>
    <row r="53174" spans="22:26">
      <c r="V53174" s="288"/>
      <c r="W53174" s="287"/>
      <c r="Z53174" s="289"/>
    </row>
    <row r="53175" spans="22:26">
      <c r="V53175" s="288"/>
      <c r="W53175" s="287"/>
      <c r="Z53175" s="289"/>
    </row>
    <row r="53176" spans="22:26">
      <c r="V53176" s="288"/>
      <c r="W53176" s="287"/>
      <c r="Z53176" s="289"/>
    </row>
    <row r="53177" spans="22:26">
      <c r="V53177" s="288"/>
      <c r="W53177" s="287"/>
      <c r="Z53177" s="289"/>
    </row>
    <row r="53178" spans="22:26">
      <c r="V53178" s="288"/>
      <c r="W53178" s="287"/>
      <c r="Z53178" s="289"/>
    </row>
    <row r="53179" spans="22:26">
      <c r="V53179" s="288"/>
      <c r="W53179" s="287"/>
      <c r="Z53179" s="289"/>
    </row>
    <row r="53180" spans="22:26">
      <c r="V53180" s="288"/>
      <c r="W53180" s="287"/>
      <c r="Z53180" s="289"/>
    </row>
    <row r="53181" spans="22:26">
      <c r="V53181" s="288"/>
      <c r="W53181" s="287"/>
      <c r="Z53181" s="289"/>
    </row>
    <row r="53182" spans="22:26">
      <c r="V53182" s="288"/>
      <c r="W53182" s="287"/>
      <c r="Z53182" s="289"/>
    </row>
    <row r="53183" spans="22:26">
      <c r="V53183" s="288"/>
      <c r="W53183" s="287"/>
      <c r="Z53183" s="289"/>
    </row>
    <row r="53184" spans="22:26">
      <c r="V53184" s="288"/>
      <c r="W53184" s="287"/>
      <c r="Z53184" s="289"/>
    </row>
    <row r="53185" spans="22:26">
      <c r="V53185" s="288"/>
      <c r="W53185" s="287"/>
      <c r="Z53185" s="289"/>
    </row>
    <row r="53186" spans="22:26">
      <c r="V53186" s="288"/>
      <c r="W53186" s="287"/>
      <c r="Z53186" s="289"/>
    </row>
    <row r="53187" spans="22:26">
      <c r="V53187" s="288"/>
      <c r="W53187" s="287"/>
      <c r="Z53187" s="289"/>
    </row>
    <row r="53188" spans="22:26">
      <c r="V53188" s="288"/>
      <c r="W53188" s="287"/>
      <c r="Z53188" s="289"/>
    </row>
    <row r="53189" spans="22:26">
      <c r="V53189" s="288"/>
      <c r="W53189" s="287"/>
      <c r="Z53189" s="289"/>
    </row>
    <row r="53190" spans="22:26">
      <c r="V53190" s="288"/>
      <c r="W53190" s="287"/>
      <c r="Z53190" s="289"/>
    </row>
    <row r="53191" spans="22:26">
      <c r="V53191" s="288"/>
      <c r="W53191" s="287"/>
      <c r="Z53191" s="289"/>
    </row>
    <row r="53192" spans="22:26">
      <c r="V53192" s="288"/>
      <c r="W53192" s="287"/>
      <c r="Z53192" s="289"/>
    </row>
    <row r="53193" spans="22:26">
      <c r="V53193" s="288"/>
      <c r="W53193" s="287"/>
      <c r="Z53193" s="289"/>
    </row>
    <row r="53194" spans="22:26">
      <c r="V53194" s="288"/>
      <c r="W53194" s="287"/>
      <c r="Z53194" s="289"/>
    </row>
    <row r="53195" spans="22:26">
      <c r="V53195" s="288"/>
      <c r="W53195" s="287"/>
      <c r="Z53195" s="289"/>
    </row>
    <row r="53196" spans="22:26">
      <c r="V53196" s="288"/>
      <c r="W53196" s="287"/>
      <c r="Z53196" s="289"/>
    </row>
    <row r="53197" spans="22:26">
      <c r="V53197" s="288"/>
      <c r="W53197" s="287"/>
      <c r="Z53197" s="289"/>
    </row>
    <row r="53198" spans="22:26">
      <c r="V53198" s="288"/>
      <c r="W53198" s="287"/>
      <c r="Z53198" s="289"/>
    </row>
    <row r="53199" spans="22:26">
      <c r="V53199" s="288"/>
      <c r="W53199" s="287"/>
      <c r="Z53199" s="289"/>
    </row>
    <row r="53200" spans="22:26">
      <c r="V53200" s="288"/>
      <c r="W53200" s="287"/>
      <c r="Z53200" s="289"/>
    </row>
    <row r="53201" spans="22:26">
      <c r="V53201" s="288"/>
      <c r="W53201" s="287"/>
      <c r="Z53201" s="289"/>
    </row>
    <row r="53202" spans="22:26">
      <c r="V53202" s="288"/>
      <c r="W53202" s="287"/>
      <c r="Z53202" s="289"/>
    </row>
    <row r="53203" spans="22:26">
      <c r="V53203" s="288"/>
      <c r="W53203" s="287"/>
      <c r="Z53203" s="289"/>
    </row>
    <row r="53204" spans="22:26">
      <c r="V53204" s="288"/>
      <c r="W53204" s="287"/>
      <c r="Z53204" s="289"/>
    </row>
    <row r="53205" spans="22:26">
      <c r="V53205" s="288"/>
      <c r="W53205" s="287"/>
      <c r="Z53205" s="289"/>
    </row>
    <row r="53206" spans="22:26">
      <c r="V53206" s="288"/>
      <c r="W53206" s="287"/>
      <c r="Z53206" s="289"/>
    </row>
    <row r="53207" spans="22:26">
      <c r="V53207" s="288"/>
      <c r="W53207" s="287"/>
      <c r="Z53207" s="289"/>
    </row>
    <row r="53208" spans="22:26">
      <c r="V53208" s="288"/>
      <c r="W53208" s="287"/>
      <c r="Z53208" s="289"/>
    </row>
    <row r="53209" spans="22:26">
      <c r="V53209" s="288"/>
      <c r="W53209" s="287"/>
      <c r="Z53209" s="289"/>
    </row>
    <row r="53210" spans="22:26">
      <c r="V53210" s="288"/>
      <c r="W53210" s="287"/>
      <c r="Z53210" s="289"/>
    </row>
    <row r="53211" spans="22:26">
      <c r="V53211" s="288"/>
      <c r="W53211" s="287"/>
      <c r="Z53211" s="289"/>
    </row>
    <row r="53212" spans="22:26">
      <c r="V53212" s="288"/>
      <c r="W53212" s="287"/>
      <c r="Z53212" s="289"/>
    </row>
    <row r="53213" spans="22:26">
      <c r="V53213" s="288"/>
      <c r="W53213" s="287"/>
      <c r="Z53213" s="289"/>
    </row>
    <row r="53214" spans="22:26">
      <c r="V53214" s="288"/>
      <c r="W53214" s="287"/>
      <c r="Z53214" s="289"/>
    </row>
    <row r="53215" spans="22:26">
      <c r="V53215" s="288"/>
      <c r="W53215" s="287"/>
      <c r="Z53215" s="289"/>
    </row>
    <row r="53216" spans="22:26">
      <c r="V53216" s="288"/>
      <c r="W53216" s="287"/>
      <c r="Z53216" s="289"/>
    </row>
    <row r="53217" spans="22:26">
      <c r="V53217" s="288"/>
      <c r="W53217" s="287"/>
      <c r="Z53217" s="289"/>
    </row>
    <row r="53218" spans="22:26">
      <c r="V53218" s="288"/>
      <c r="W53218" s="287"/>
      <c r="Z53218" s="289"/>
    </row>
    <row r="53219" spans="22:26">
      <c r="V53219" s="288"/>
      <c r="W53219" s="287"/>
      <c r="Z53219" s="289"/>
    </row>
    <row r="53220" spans="22:26">
      <c r="V53220" s="288"/>
      <c r="W53220" s="287"/>
      <c r="Z53220" s="289"/>
    </row>
    <row r="53221" spans="22:26">
      <c r="V53221" s="288"/>
      <c r="W53221" s="287"/>
      <c r="Z53221" s="289"/>
    </row>
    <row r="53222" spans="22:26">
      <c r="V53222" s="288"/>
      <c r="W53222" s="287"/>
      <c r="Z53222" s="289"/>
    </row>
    <row r="53223" spans="22:26">
      <c r="V53223" s="288"/>
      <c r="W53223" s="287"/>
      <c r="Z53223" s="289"/>
    </row>
    <row r="53224" spans="22:26">
      <c r="V53224" s="288"/>
      <c r="W53224" s="287"/>
      <c r="Z53224" s="289"/>
    </row>
    <row r="53225" spans="22:26">
      <c r="V53225" s="288"/>
      <c r="W53225" s="287"/>
      <c r="Z53225" s="289"/>
    </row>
    <row r="53226" spans="22:26">
      <c r="V53226" s="288"/>
      <c r="W53226" s="287"/>
      <c r="Z53226" s="289"/>
    </row>
    <row r="53227" spans="22:26">
      <c r="V53227" s="288"/>
      <c r="W53227" s="287"/>
      <c r="Z53227" s="289"/>
    </row>
    <row r="53228" spans="22:26">
      <c r="V53228" s="288"/>
      <c r="W53228" s="287"/>
      <c r="Z53228" s="289"/>
    </row>
    <row r="53229" spans="22:26">
      <c r="V53229" s="288"/>
      <c r="W53229" s="287"/>
      <c r="Z53229" s="289"/>
    </row>
    <row r="53230" spans="22:26">
      <c r="V53230" s="288"/>
      <c r="W53230" s="287"/>
      <c r="Z53230" s="289"/>
    </row>
    <row r="53231" spans="22:26">
      <c r="V53231" s="288"/>
      <c r="W53231" s="287"/>
      <c r="Z53231" s="289"/>
    </row>
    <row r="53232" spans="22:26">
      <c r="V53232" s="288"/>
      <c r="W53232" s="287"/>
      <c r="Z53232" s="289"/>
    </row>
    <row r="53233" spans="22:26">
      <c r="V53233" s="288"/>
      <c r="W53233" s="287"/>
      <c r="Z53233" s="289"/>
    </row>
    <row r="53234" spans="22:26">
      <c r="V53234" s="288"/>
      <c r="W53234" s="287"/>
      <c r="Z53234" s="289"/>
    </row>
    <row r="53235" spans="22:26">
      <c r="V53235" s="288"/>
      <c r="W53235" s="287"/>
      <c r="Z53235" s="289"/>
    </row>
    <row r="53236" spans="22:26">
      <c r="V53236" s="288"/>
      <c r="W53236" s="287"/>
      <c r="Z53236" s="289"/>
    </row>
    <row r="53237" spans="22:26">
      <c r="V53237" s="288"/>
      <c r="W53237" s="287"/>
      <c r="Z53237" s="289"/>
    </row>
    <row r="53238" spans="22:26">
      <c r="V53238" s="288"/>
      <c r="W53238" s="287"/>
      <c r="Z53238" s="289"/>
    </row>
    <row r="53239" spans="22:26">
      <c r="V53239" s="288"/>
      <c r="W53239" s="287"/>
      <c r="Z53239" s="289"/>
    </row>
    <row r="53240" spans="22:26">
      <c r="V53240" s="288"/>
      <c r="W53240" s="287"/>
      <c r="Z53240" s="289"/>
    </row>
    <row r="53241" spans="22:26">
      <c r="V53241" s="288"/>
      <c r="W53241" s="287"/>
      <c r="Z53241" s="289"/>
    </row>
    <row r="53242" spans="22:26">
      <c r="V53242" s="288"/>
      <c r="W53242" s="287"/>
      <c r="Z53242" s="289"/>
    </row>
    <row r="53243" spans="22:26">
      <c r="V53243" s="288"/>
      <c r="W53243" s="287"/>
      <c r="Z53243" s="289"/>
    </row>
    <row r="53244" spans="22:26">
      <c r="V53244" s="288"/>
      <c r="W53244" s="287"/>
      <c r="Z53244" s="289"/>
    </row>
    <row r="53245" spans="22:26">
      <c r="V53245" s="288"/>
      <c r="W53245" s="287"/>
      <c r="Z53245" s="289"/>
    </row>
    <row r="53246" spans="22:26">
      <c r="V53246" s="288"/>
      <c r="W53246" s="287"/>
      <c r="Z53246" s="289"/>
    </row>
    <row r="53247" spans="22:26">
      <c r="V53247" s="288"/>
      <c r="W53247" s="287"/>
      <c r="Z53247" s="289"/>
    </row>
    <row r="53248" spans="22:26">
      <c r="V53248" s="288"/>
      <c r="W53248" s="287"/>
      <c r="Z53248" s="289"/>
    </row>
    <row r="53249" spans="22:26">
      <c r="V53249" s="288"/>
      <c r="W53249" s="287"/>
      <c r="Z53249" s="289"/>
    </row>
    <row r="53250" spans="22:26">
      <c r="V53250" s="288"/>
      <c r="W53250" s="287"/>
      <c r="Z53250" s="289"/>
    </row>
    <row r="53251" spans="22:26">
      <c r="V53251" s="288"/>
      <c r="W53251" s="287"/>
      <c r="Z53251" s="289"/>
    </row>
    <row r="53252" spans="22:26">
      <c r="V53252" s="288"/>
      <c r="W53252" s="287"/>
      <c r="Z53252" s="289"/>
    </row>
    <row r="53253" spans="22:26">
      <c r="V53253" s="288"/>
      <c r="W53253" s="287"/>
      <c r="Z53253" s="289"/>
    </row>
    <row r="53254" spans="22:26">
      <c r="V53254" s="288"/>
      <c r="W53254" s="287"/>
      <c r="Z53254" s="289"/>
    </row>
    <row r="53255" spans="22:26">
      <c r="V53255" s="288"/>
      <c r="W53255" s="287"/>
      <c r="Z53255" s="289"/>
    </row>
    <row r="53256" spans="22:26">
      <c r="V53256" s="288"/>
      <c r="W53256" s="287"/>
      <c r="Z53256" s="289"/>
    </row>
    <row r="53257" spans="22:26">
      <c r="V53257" s="288"/>
      <c r="W53257" s="287"/>
      <c r="Z53257" s="289"/>
    </row>
    <row r="53258" spans="22:26">
      <c r="V53258" s="288"/>
      <c r="W53258" s="287"/>
      <c r="Z53258" s="289"/>
    </row>
    <row r="53259" spans="22:26">
      <c r="V53259" s="288"/>
      <c r="W53259" s="287"/>
      <c r="Z53259" s="289"/>
    </row>
    <row r="53260" spans="22:26">
      <c r="V53260" s="288"/>
      <c r="W53260" s="287"/>
      <c r="Z53260" s="289"/>
    </row>
    <row r="53261" spans="22:26">
      <c r="V53261" s="288"/>
      <c r="W53261" s="287"/>
      <c r="Z53261" s="289"/>
    </row>
    <row r="53262" spans="22:26">
      <c r="V53262" s="288"/>
      <c r="W53262" s="287"/>
      <c r="Z53262" s="289"/>
    </row>
    <row r="53263" spans="22:26">
      <c r="V53263" s="288"/>
      <c r="W53263" s="287"/>
      <c r="Z53263" s="289"/>
    </row>
    <row r="53264" spans="22:26">
      <c r="V53264" s="288"/>
      <c r="W53264" s="287"/>
      <c r="Z53264" s="289"/>
    </row>
    <row r="53265" spans="22:26">
      <c r="V53265" s="288"/>
      <c r="W53265" s="287"/>
      <c r="Z53265" s="289"/>
    </row>
    <row r="53266" spans="22:26">
      <c r="V53266" s="288"/>
      <c r="W53266" s="287"/>
      <c r="Z53266" s="289"/>
    </row>
    <row r="53267" spans="22:26">
      <c r="V53267" s="288"/>
      <c r="W53267" s="287"/>
      <c r="Z53267" s="289"/>
    </row>
    <row r="53268" spans="22:26">
      <c r="V53268" s="288"/>
      <c r="W53268" s="287"/>
      <c r="Z53268" s="289"/>
    </row>
    <row r="53269" spans="22:26">
      <c r="V53269" s="288"/>
      <c r="W53269" s="287"/>
      <c r="Z53269" s="289"/>
    </row>
    <row r="53270" spans="22:26">
      <c r="V53270" s="288"/>
      <c r="W53270" s="287"/>
      <c r="Z53270" s="289"/>
    </row>
    <row r="53271" spans="22:26">
      <c r="V53271" s="288"/>
      <c r="W53271" s="287"/>
      <c r="Z53271" s="289"/>
    </row>
    <row r="53272" spans="22:26">
      <c r="V53272" s="288"/>
      <c r="W53272" s="287"/>
      <c r="Z53272" s="289"/>
    </row>
    <row r="53273" spans="22:26">
      <c r="V53273" s="288"/>
      <c r="W53273" s="287"/>
      <c r="Z53273" s="289"/>
    </row>
    <row r="53274" spans="22:26">
      <c r="V53274" s="288"/>
      <c r="W53274" s="287"/>
      <c r="Z53274" s="289"/>
    </row>
    <row r="53275" spans="22:26">
      <c r="V53275" s="288"/>
      <c r="W53275" s="287"/>
      <c r="Z53275" s="289"/>
    </row>
    <row r="53276" spans="22:26">
      <c r="V53276" s="288"/>
      <c r="W53276" s="287"/>
      <c r="Z53276" s="289"/>
    </row>
    <row r="53277" spans="22:26">
      <c r="V53277" s="288"/>
      <c r="W53277" s="287"/>
      <c r="Z53277" s="289"/>
    </row>
    <row r="53278" spans="22:26">
      <c r="V53278" s="288"/>
      <c r="W53278" s="287"/>
      <c r="Z53278" s="289"/>
    </row>
    <row r="53279" spans="22:26">
      <c r="V53279" s="288"/>
      <c r="W53279" s="287"/>
      <c r="Z53279" s="289"/>
    </row>
    <row r="53280" spans="22:26">
      <c r="V53280" s="288"/>
      <c r="W53280" s="287"/>
      <c r="Z53280" s="289"/>
    </row>
    <row r="53281" spans="22:26">
      <c r="V53281" s="288"/>
      <c r="W53281" s="287"/>
      <c r="Z53281" s="289"/>
    </row>
    <row r="53282" spans="22:26">
      <c r="V53282" s="288"/>
      <c r="W53282" s="287"/>
      <c r="Z53282" s="289"/>
    </row>
    <row r="53283" spans="22:26">
      <c r="V53283" s="288"/>
      <c r="W53283" s="287"/>
      <c r="Z53283" s="289"/>
    </row>
    <row r="53284" spans="22:26">
      <c r="V53284" s="288"/>
      <c r="W53284" s="287"/>
      <c r="Z53284" s="289"/>
    </row>
    <row r="53285" spans="22:26">
      <c r="V53285" s="288"/>
      <c r="W53285" s="287"/>
      <c r="Z53285" s="289"/>
    </row>
    <row r="53286" spans="22:26">
      <c r="V53286" s="288"/>
      <c r="W53286" s="287"/>
      <c r="Z53286" s="289"/>
    </row>
    <row r="53287" spans="22:26">
      <c r="V53287" s="288"/>
      <c r="W53287" s="287"/>
      <c r="Z53287" s="289"/>
    </row>
    <row r="53288" spans="22:26">
      <c r="V53288" s="288"/>
      <c r="W53288" s="287"/>
      <c r="Z53288" s="289"/>
    </row>
    <row r="53289" spans="22:26">
      <c r="V53289" s="288"/>
      <c r="W53289" s="287"/>
      <c r="Z53289" s="289"/>
    </row>
    <row r="53290" spans="22:26">
      <c r="V53290" s="288"/>
      <c r="W53290" s="287"/>
      <c r="Z53290" s="289"/>
    </row>
    <row r="53291" spans="22:26">
      <c r="V53291" s="288"/>
      <c r="W53291" s="287"/>
      <c r="Z53291" s="289"/>
    </row>
    <row r="53292" spans="22:26">
      <c r="V53292" s="288"/>
      <c r="W53292" s="287"/>
      <c r="Z53292" s="289"/>
    </row>
    <row r="53293" spans="22:26">
      <c r="V53293" s="288"/>
      <c r="W53293" s="287"/>
      <c r="Z53293" s="289"/>
    </row>
    <row r="53294" spans="22:26">
      <c r="V53294" s="288"/>
      <c r="W53294" s="287"/>
      <c r="Z53294" s="289"/>
    </row>
    <row r="53295" spans="22:26">
      <c r="V53295" s="288"/>
      <c r="W53295" s="287"/>
      <c r="Z53295" s="289"/>
    </row>
    <row r="53296" spans="22:26">
      <c r="V53296" s="288"/>
      <c r="W53296" s="287"/>
      <c r="Z53296" s="289"/>
    </row>
    <row r="53297" spans="22:26">
      <c r="V53297" s="288"/>
      <c r="W53297" s="287"/>
      <c r="Z53297" s="289"/>
    </row>
    <row r="53298" spans="22:26">
      <c r="V53298" s="288"/>
      <c r="W53298" s="287"/>
      <c r="Z53298" s="289"/>
    </row>
    <row r="53299" spans="22:26">
      <c r="V53299" s="288"/>
      <c r="W53299" s="287"/>
      <c r="Z53299" s="289"/>
    </row>
    <row r="53300" spans="22:26">
      <c r="V53300" s="288"/>
      <c r="W53300" s="287"/>
      <c r="Z53300" s="289"/>
    </row>
    <row r="53301" spans="22:26">
      <c r="V53301" s="288"/>
      <c r="W53301" s="287"/>
      <c r="Z53301" s="289"/>
    </row>
    <row r="53302" spans="22:26">
      <c r="V53302" s="288"/>
      <c r="W53302" s="287"/>
      <c r="Z53302" s="289"/>
    </row>
    <row r="53303" spans="22:26">
      <c r="V53303" s="288"/>
      <c r="W53303" s="287"/>
      <c r="Z53303" s="289"/>
    </row>
    <row r="53304" spans="22:26">
      <c r="V53304" s="288"/>
      <c r="W53304" s="287"/>
      <c r="Z53304" s="289"/>
    </row>
    <row r="53305" spans="22:26">
      <c r="V53305" s="288"/>
      <c r="W53305" s="287"/>
      <c r="Z53305" s="289"/>
    </row>
    <row r="53306" spans="22:26">
      <c r="V53306" s="288"/>
      <c r="W53306" s="287"/>
      <c r="Z53306" s="289"/>
    </row>
    <row r="53307" spans="22:26">
      <c r="V53307" s="288"/>
      <c r="W53307" s="287"/>
      <c r="Z53307" s="289"/>
    </row>
    <row r="53308" spans="22:26">
      <c r="V53308" s="288"/>
      <c r="W53308" s="287"/>
      <c r="Z53308" s="289"/>
    </row>
    <row r="53309" spans="22:26">
      <c r="V53309" s="288"/>
      <c r="W53309" s="287"/>
      <c r="Z53309" s="289"/>
    </row>
    <row r="53310" spans="22:26">
      <c r="V53310" s="288"/>
      <c r="W53310" s="287"/>
      <c r="Z53310" s="289"/>
    </row>
    <row r="53311" spans="22:26">
      <c r="V53311" s="288"/>
      <c r="W53311" s="287"/>
      <c r="Z53311" s="289"/>
    </row>
    <row r="53312" spans="22:26">
      <c r="V53312" s="288"/>
      <c r="W53312" s="287"/>
      <c r="Z53312" s="289"/>
    </row>
    <row r="53313" spans="22:26">
      <c r="V53313" s="288"/>
      <c r="W53313" s="287"/>
      <c r="Z53313" s="289"/>
    </row>
    <row r="53314" spans="22:26">
      <c r="V53314" s="288"/>
      <c r="W53314" s="287"/>
      <c r="Z53314" s="289"/>
    </row>
    <row r="53315" spans="22:26">
      <c r="V53315" s="288"/>
      <c r="W53315" s="287"/>
      <c r="Z53315" s="289"/>
    </row>
    <row r="53316" spans="22:26">
      <c r="V53316" s="288"/>
      <c r="W53316" s="287"/>
      <c r="Z53316" s="289"/>
    </row>
    <row r="53317" spans="22:26">
      <c r="V53317" s="288"/>
      <c r="W53317" s="287"/>
      <c r="Z53317" s="289"/>
    </row>
    <row r="53318" spans="22:26">
      <c r="V53318" s="288"/>
      <c r="W53318" s="287"/>
      <c r="Z53318" s="289"/>
    </row>
    <row r="53319" spans="22:26">
      <c r="V53319" s="288"/>
      <c r="W53319" s="287"/>
      <c r="Z53319" s="289"/>
    </row>
    <row r="53320" spans="22:26">
      <c r="V53320" s="288"/>
      <c r="W53320" s="287"/>
      <c r="Z53320" s="289"/>
    </row>
    <row r="53321" spans="22:26">
      <c r="V53321" s="288"/>
      <c r="W53321" s="287"/>
      <c r="Z53321" s="289"/>
    </row>
    <row r="53322" spans="22:26">
      <c r="V53322" s="288"/>
      <c r="W53322" s="287"/>
      <c r="Z53322" s="289"/>
    </row>
    <row r="53323" spans="22:26">
      <c r="V53323" s="288"/>
      <c r="W53323" s="287"/>
      <c r="Z53323" s="289"/>
    </row>
    <row r="53324" spans="22:26">
      <c r="V53324" s="288"/>
      <c r="W53324" s="287"/>
      <c r="Z53324" s="289"/>
    </row>
    <row r="53325" spans="22:26">
      <c r="V53325" s="288"/>
      <c r="W53325" s="287"/>
      <c r="Z53325" s="289"/>
    </row>
    <row r="53326" spans="22:26">
      <c r="V53326" s="288"/>
      <c r="W53326" s="287"/>
      <c r="Z53326" s="289"/>
    </row>
    <row r="53327" spans="22:26">
      <c r="V53327" s="288"/>
      <c r="W53327" s="287"/>
      <c r="Z53327" s="289"/>
    </row>
    <row r="53328" spans="22:26">
      <c r="V53328" s="288"/>
      <c r="W53328" s="287"/>
      <c r="Z53328" s="289"/>
    </row>
    <row r="53329" spans="22:26">
      <c r="V53329" s="288"/>
      <c r="W53329" s="287"/>
      <c r="Z53329" s="289"/>
    </row>
    <row r="53330" spans="22:26">
      <c r="V53330" s="288"/>
      <c r="W53330" s="287"/>
      <c r="Z53330" s="289"/>
    </row>
    <row r="53331" spans="22:26">
      <c r="V53331" s="288"/>
      <c r="W53331" s="287"/>
      <c r="Z53331" s="289"/>
    </row>
    <row r="53332" spans="22:26">
      <c r="V53332" s="288"/>
      <c r="W53332" s="287"/>
      <c r="Z53332" s="289"/>
    </row>
    <row r="53333" spans="22:26">
      <c r="V53333" s="288"/>
      <c r="W53333" s="287"/>
      <c r="Z53333" s="289"/>
    </row>
    <row r="53334" spans="22:26">
      <c r="V53334" s="288"/>
      <c r="W53334" s="287"/>
      <c r="Z53334" s="289"/>
    </row>
    <row r="53335" spans="22:26">
      <c r="V53335" s="288"/>
      <c r="W53335" s="287"/>
      <c r="Z53335" s="289"/>
    </row>
    <row r="53336" spans="22:26">
      <c r="V53336" s="288"/>
      <c r="W53336" s="287"/>
      <c r="Z53336" s="289"/>
    </row>
    <row r="53337" spans="22:26">
      <c r="V53337" s="288"/>
      <c r="W53337" s="287"/>
      <c r="Z53337" s="289"/>
    </row>
    <row r="53338" spans="22:26">
      <c r="V53338" s="288"/>
      <c r="W53338" s="287"/>
      <c r="Z53338" s="289"/>
    </row>
    <row r="53339" spans="22:26">
      <c r="V53339" s="288"/>
      <c r="W53339" s="287"/>
      <c r="Z53339" s="289"/>
    </row>
    <row r="53340" spans="22:26">
      <c r="V53340" s="288"/>
      <c r="W53340" s="287"/>
      <c r="Z53340" s="289"/>
    </row>
    <row r="53341" spans="22:26">
      <c r="V53341" s="288"/>
      <c r="W53341" s="287"/>
      <c r="Z53341" s="289"/>
    </row>
    <row r="53342" spans="22:26">
      <c r="V53342" s="288"/>
      <c r="W53342" s="287"/>
      <c r="Z53342" s="289"/>
    </row>
    <row r="53343" spans="22:26">
      <c r="V53343" s="288"/>
      <c r="W53343" s="287"/>
      <c r="Z53343" s="289"/>
    </row>
    <row r="53344" spans="22:26">
      <c r="V53344" s="288"/>
      <c r="W53344" s="287"/>
      <c r="Z53344" s="289"/>
    </row>
    <row r="53345" spans="22:26">
      <c r="V53345" s="288"/>
      <c r="W53345" s="287"/>
      <c r="Z53345" s="289"/>
    </row>
    <row r="53346" spans="22:26">
      <c r="V53346" s="288"/>
      <c r="W53346" s="287"/>
      <c r="Z53346" s="289"/>
    </row>
    <row r="53347" spans="22:26">
      <c r="V53347" s="288"/>
      <c r="W53347" s="287"/>
      <c r="Z53347" s="289"/>
    </row>
    <row r="53348" spans="22:26">
      <c r="V53348" s="288"/>
      <c r="W53348" s="287"/>
      <c r="Z53348" s="289"/>
    </row>
    <row r="53349" spans="22:26">
      <c r="V53349" s="288"/>
      <c r="W53349" s="287"/>
      <c r="Z53349" s="289"/>
    </row>
    <row r="53350" spans="22:26">
      <c r="V53350" s="288"/>
      <c r="W53350" s="287"/>
      <c r="Z53350" s="289"/>
    </row>
    <row r="53351" spans="22:26">
      <c r="V53351" s="288"/>
      <c r="W53351" s="287"/>
      <c r="Z53351" s="289"/>
    </row>
    <row r="53352" spans="22:26">
      <c r="V53352" s="288"/>
      <c r="W53352" s="287"/>
      <c r="Z53352" s="289"/>
    </row>
    <row r="53353" spans="22:26">
      <c r="V53353" s="288"/>
      <c r="W53353" s="287"/>
      <c r="Z53353" s="289"/>
    </row>
    <row r="53354" spans="22:26">
      <c r="V53354" s="288"/>
      <c r="W53354" s="287"/>
      <c r="Z53354" s="289"/>
    </row>
    <row r="53355" spans="22:26">
      <c r="V53355" s="288"/>
      <c r="W53355" s="287"/>
      <c r="Z53355" s="289"/>
    </row>
    <row r="53356" spans="22:26">
      <c r="V53356" s="288"/>
      <c r="W53356" s="287"/>
      <c r="Z53356" s="289"/>
    </row>
    <row r="53357" spans="22:26">
      <c r="V53357" s="288"/>
      <c r="W53357" s="287"/>
      <c r="Z53357" s="289"/>
    </row>
    <row r="53358" spans="22:26">
      <c r="V53358" s="288"/>
      <c r="W53358" s="287"/>
      <c r="Z53358" s="289"/>
    </row>
    <row r="53359" spans="22:26">
      <c r="V53359" s="288"/>
      <c r="W53359" s="287"/>
      <c r="Z53359" s="289"/>
    </row>
    <row r="53360" spans="22:26">
      <c r="V53360" s="288"/>
      <c r="W53360" s="287"/>
      <c r="Z53360" s="289"/>
    </row>
    <row r="53361" spans="22:26">
      <c r="V53361" s="288"/>
      <c r="W53361" s="287"/>
      <c r="Z53361" s="289"/>
    </row>
    <row r="53362" spans="22:26">
      <c r="V53362" s="288"/>
      <c r="W53362" s="287"/>
      <c r="Z53362" s="289"/>
    </row>
    <row r="53363" spans="22:26">
      <c r="V53363" s="288"/>
      <c r="W53363" s="287"/>
      <c r="Z53363" s="289"/>
    </row>
    <row r="53364" spans="22:26">
      <c r="V53364" s="288"/>
      <c r="W53364" s="287"/>
      <c r="Z53364" s="289"/>
    </row>
    <row r="53365" spans="22:26">
      <c r="V53365" s="288"/>
      <c r="W53365" s="287"/>
      <c r="Z53365" s="289"/>
    </row>
    <row r="53366" spans="22:26">
      <c r="V53366" s="288"/>
      <c r="W53366" s="287"/>
      <c r="Z53366" s="289"/>
    </row>
    <row r="53367" spans="22:26">
      <c r="V53367" s="288"/>
      <c r="W53367" s="287"/>
      <c r="Z53367" s="289"/>
    </row>
    <row r="53368" spans="22:26">
      <c r="V53368" s="288"/>
      <c r="W53368" s="287"/>
      <c r="Z53368" s="289"/>
    </row>
    <row r="53369" spans="22:26">
      <c r="V53369" s="288"/>
      <c r="W53369" s="287"/>
      <c r="Z53369" s="289"/>
    </row>
    <row r="53370" spans="22:26">
      <c r="V53370" s="288"/>
      <c r="W53370" s="287"/>
      <c r="Z53370" s="289"/>
    </row>
    <row r="53371" spans="22:26">
      <c r="V53371" s="288"/>
      <c r="W53371" s="287"/>
      <c r="Z53371" s="289"/>
    </row>
    <row r="53372" spans="22:26">
      <c r="V53372" s="288"/>
      <c r="W53372" s="287"/>
      <c r="Z53372" s="289"/>
    </row>
    <row r="53373" spans="22:26">
      <c r="V53373" s="288"/>
      <c r="W53373" s="287"/>
      <c r="Z53373" s="289"/>
    </row>
    <row r="53374" spans="22:26">
      <c r="V53374" s="288"/>
      <c r="W53374" s="287"/>
      <c r="Z53374" s="289"/>
    </row>
    <row r="53375" spans="22:26">
      <c r="V53375" s="288"/>
      <c r="W53375" s="287"/>
      <c r="Z53375" s="289"/>
    </row>
    <row r="53376" spans="22:26">
      <c r="V53376" s="288"/>
      <c r="W53376" s="287"/>
      <c r="Z53376" s="289"/>
    </row>
    <row r="53377" spans="22:26">
      <c r="V53377" s="288"/>
      <c r="W53377" s="287"/>
      <c r="Z53377" s="289"/>
    </row>
    <row r="53378" spans="22:26">
      <c r="V53378" s="288"/>
      <c r="W53378" s="287"/>
      <c r="Z53378" s="289"/>
    </row>
    <row r="53379" spans="22:26">
      <c r="V53379" s="288"/>
      <c r="W53379" s="287"/>
      <c r="Z53379" s="289"/>
    </row>
    <row r="53380" spans="22:26">
      <c r="V53380" s="288"/>
      <c r="W53380" s="287"/>
      <c r="Z53380" s="289"/>
    </row>
    <row r="53381" spans="22:26">
      <c r="V53381" s="288"/>
      <c r="W53381" s="287"/>
      <c r="Z53381" s="289"/>
    </row>
    <row r="53382" spans="22:26">
      <c r="V53382" s="288"/>
      <c r="W53382" s="287"/>
      <c r="Z53382" s="289"/>
    </row>
    <row r="53383" spans="22:26">
      <c r="V53383" s="288"/>
      <c r="W53383" s="287"/>
      <c r="Z53383" s="289"/>
    </row>
    <row r="53384" spans="22:26">
      <c r="V53384" s="288"/>
      <c r="W53384" s="287"/>
      <c r="Z53384" s="289"/>
    </row>
    <row r="53385" spans="22:26">
      <c r="V53385" s="288"/>
      <c r="W53385" s="287"/>
      <c r="Z53385" s="289"/>
    </row>
    <row r="53386" spans="22:26">
      <c r="V53386" s="288"/>
      <c r="W53386" s="287"/>
      <c r="Z53386" s="289"/>
    </row>
    <row r="53387" spans="22:26">
      <c r="V53387" s="288"/>
      <c r="W53387" s="287"/>
      <c r="Z53387" s="289"/>
    </row>
    <row r="53388" spans="22:26">
      <c r="V53388" s="288"/>
      <c r="W53388" s="287"/>
      <c r="Z53388" s="289"/>
    </row>
    <row r="53389" spans="22:26">
      <c r="V53389" s="288"/>
      <c r="W53389" s="287"/>
      <c r="Z53389" s="289"/>
    </row>
    <row r="53390" spans="22:26">
      <c r="V53390" s="288"/>
      <c r="W53390" s="287"/>
      <c r="Z53390" s="289"/>
    </row>
    <row r="53391" spans="22:26">
      <c r="V53391" s="288"/>
      <c r="W53391" s="287"/>
      <c r="Z53391" s="289"/>
    </row>
    <row r="53392" spans="22:26">
      <c r="V53392" s="288"/>
      <c r="W53392" s="287"/>
      <c r="Z53392" s="289"/>
    </row>
    <row r="53393" spans="22:26">
      <c r="V53393" s="288"/>
      <c r="W53393" s="287"/>
      <c r="Z53393" s="289"/>
    </row>
    <row r="53394" spans="22:26">
      <c r="V53394" s="288"/>
      <c r="W53394" s="287"/>
      <c r="Z53394" s="289"/>
    </row>
    <row r="53395" spans="22:26">
      <c r="V53395" s="288"/>
      <c r="W53395" s="287"/>
      <c r="Z53395" s="289"/>
    </row>
    <row r="53396" spans="22:26">
      <c r="V53396" s="288"/>
      <c r="W53396" s="287"/>
      <c r="Z53396" s="289"/>
    </row>
    <row r="53397" spans="22:26">
      <c r="V53397" s="288"/>
      <c r="W53397" s="287"/>
      <c r="Z53397" s="289"/>
    </row>
    <row r="53398" spans="22:26">
      <c r="V53398" s="288"/>
      <c r="W53398" s="287"/>
      <c r="Z53398" s="289"/>
    </row>
    <row r="53399" spans="22:26">
      <c r="V53399" s="288"/>
      <c r="W53399" s="287"/>
      <c r="Z53399" s="289"/>
    </row>
    <row r="53400" spans="22:26">
      <c r="V53400" s="288"/>
      <c r="W53400" s="287"/>
      <c r="Z53400" s="289"/>
    </row>
    <row r="53401" spans="22:26">
      <c r="V53401" s="288"/>
      <c r="W53401" s="287"/>
      <c r="Z53401" s="289"/>
    </row>
    <row r="53402" spans="22:26">
      <c r="V53402" s="288"/>
      <c r="W53402" s="287"/>
      <c r="Z53402" s="289"/>
    </row>
    <row r="53403" spans="22:26">
      <c r="V53403" s="288"/>
      <c r="W53403" s="287"/>
      <c r="Z53403" s="289"/>
    </row>
    <row r="53404" spans="22:26">
      <c r="V53404" s="288"/>
      <c r="W53404" s="287"/>
      <c r="Z53404" s="289"/>
    </row>
    <row r="53405" spans="22:26">
      <c r="V53405" s="288"/>
      <c r="W53405" s="287"/>
      <c r="Z53405" s="289"/>
    </row>
    <row r="53406" spans="22:26">
      <c r="V53406" s="288"/>
      <c r="W53406" s="287"/>
      <c r="Z53406" s="289"/>
    </row>
    <row r="53407" spans="22:26">
      <c r="V53407" s="288"/>
      <c r="W53407" s="287"/>
      <c r="Z53407" s="289"/>
    </row>
    <row r="53408" spans="22:26">
      <c r="V53408" s="288"/>
      <c r="W53408" s="287"/>
      <c r="Z53408" s="289"/>
    </row>
    <row r="53409" spans="22:26">
      <c r="V53409" s="288"/>
      <c r="W53409" s="287"/>
      <c r="Z53409" s="289"/>
    </row>
    <row r="53410" spans="22:26">
      <c r="V53410" s="288"/>
      <c r="W53410" s="287"/>
      <c r="Z53410" s="289"/>
    </row>
    <row r="53411" spans="22:26">
      <c r="V53411" s="288"/>
      <c r="W53411" s="287"/>
      <c r="Z53411" s="289"/>
    </row>
    <row r="53412" spans="22:26">
      <c r="V53412" s="288"/>
      <c r="W53412" s="287"/>
      <c r="Z53412" s="289"/>
    </row>
    <row r="53413" spans="22:26">
      <c r="V53413" s="288"/>
      <c r="W53413" s="287"/>
      <c r="Z53413" s="289"/>
    </row>
    <row r="53414" spans="22:26">
      <c r="V53414" s="288"/>
      <c r="W53414" s="287"/>
      <c r="Z53414" s="289"/>
    </row>
    <row r="53415" spans="22:26">
      <c r="V53415" s="288"/>
      <c r="W53415" s="287"/>
      <c r="Z53415" s="289"/>
    </row>
    <row r="53416" spans="22:26">
      <c r="V53416" s="288"/>
      <c r="W53416" s="287"/>
      <c r="Z53416" s="289"/>
    </row>
    <row r="53417" spans="22:26">
      <c r="V53417" s="288"/>
      <c r="W53417" s="287"/>
      <c r="Z53417" s="289"/>
    </row>
    <row r="53418" spans="22:26">
      <c r="V53418" s="288"/>
      <c r="W53418" s="287"/>
      <c r="Z53418" s="289"/>
    </row>
    <row r="53419" spans="22:26">
      <c r="V53419" s="288"/>
      <c r="W53419" s="287"/>
      <c r="Z53419" s="289"/>
    </row>
    <row r="53420" spans="22:26">
      <c r="V53420" s="288"/>
      <c r="W53420" s="287"/>
      <c r="Z53420" s="289"/>
    </row>
    <row r="53421" spans="22:26">
      <c r="V53421" s="288"/>
      <c r="W53421" s="287"/>
      <c r="Z53421" s="289"/>
    </row>
    <row r="53422" spans="22:26">
      <c r="V53422" s="288"/>
      <c r="W53422" s="287"/>
      <c r="Z53422" s="289"/>
    </row>
    <row r="53423" spans="22:26">
      <c r="V53423" s="288"/>
      <c r="W53423" s="287"/>
      <c r="Z53423" s="289"/>
    </row>
    <row r="53424" spans="22:26">
      <c r="V53424" s="288"/>
      <c r="W53424" s="287"/>
      <c r="Z53424" s="289"/>
    </row>
    <row r="53425" spans="22:26">
      <c r="V53425" s="288"/>
      <c r="W53425" s="287"/>
      <c r="Z53425" s="289"/>
    </row>
    <row r="53426" spans="22:26">
      <c r="V53426" s="288"/>
      <c r="W53426" s="287"/>
      <c r="Z53426" s="289"/>
    </row>
    <row r="53427" spans="22:26">
      <c r="V53427" s="288"/>
      <c r="W53427" s="287"/>
      <c r="Z53427" s="289"/>
    </row>
    <row r="53428" spans="22:26">
      <c r="V53428" s="288"/>
      <c r="W53428" s="287"/>
      <c r="Z53428" s="289"/>
    </row>
    <row r="53429" spans="22:26">
      <c r="V53429" s="288"/>
      <c r="W53429" s="287"/>
      <c r="Z53429" s="289"/>
    </row>
    <row r="53430" spans="22:26">
      <c r="V53430" s="288"/>
      <c r="W53430" s="287"/>
      <c r="Z53430" s="289"/>
    </row>
    <row r="53431" spans="22:26">
      <c r="V53431" s="288"/>
      <c r="W53431" s="287"/>
      <c r="Z53431" s="289"/>
    </row>
    <row r="53432" spans="22:26">
      <c r="V53432" s="288"/>
      <c r="W53432" s="287"/>
      <c r="Z53432" s="289"/>
    </row>
    <row r="53433" spans="22:26">
      <c r="V53433" s="288"/>
      <c r="W53433" s="287"/>
      <c r="Z53433" s="289"/>
    </row>
    <row r="53434" spans="22:26">
      <c r="V53434" s="288"/>
      <c r="W53434" s="287"/>
      <c r="Z53434" s="289"/>
    </row>
    <row r="53435" spans="22:26">
      <c r="V53435" s="288"/>
      <c r="W53435" s="287"/>
      <c r="Z53435" s="289"/>
    </row>
    <row r="53436" spans="22:26">
      <c r="V53436" s="288"/>
      <c r="W53436" s="287"/>
      <c r="Z53436" s="289"/>
    </row>
    <row r="53437" spans="22:26">
      <c r="V53437" s="288"/>
      <c r="W53437" s="287"/>
      <c r="Z53437" s="289"/>
    </row>
    <row r="53438" spans="22:26">
      <c r="V53438" s="288"/>
      <c r="W53438" s="287"/>
      <c r="Z53438" s="289"/>
    </row>
    <row r="53439" spans="22:26">
      <c r="V53439" s="288"/>
      <c r="W53439" s="287"/>
      <c r="Z53439" s="289"/>
    </row>
    <row r="53440" spans="22:26">
      <c r="V53440" s="288"/>
      <c r="W53440" s="287"/>
      <c r="Z53440" s="289"/>
    </row>
    <row r="53441" spans="22:26">
      <c r="V53441" s="288"/>
      <c r="W53441" s="287"/>
      <c r="Z53441" s="289"/>
    </row>
    <row r="53442" spans="22:26">
      <c r="V53442" s="288"/>
      <c r="W53442" s="287"/>
      <c r="Z53442" s="289"/>
    </row>
    <row r="53443" spans="22:26">
      <c r="V53443" s="288"/>
      <c r="W53443" s="287"/>
      <c r="Z53443" s="289"/>
    </row>
    <row r="53444" spans="22:26">
      <c r="V53444" s="288"/>
      <c r="W53444" s="287"/>
      <c r="Z53444" s="289"/>
    </row>
    <row r="53445" spans="22:26">
      <c r="V53445" s="288"/>
      <c r="W53445" s="287"/>
      <c r="Z53445" s="289"/>
    </row>
    <row r="53446" spans="22:26">
      <c r="V53446" s="288"/>
      <c r="W53446" s="287"/>
      <c r="Z53446" s="289"/>
    </row>
    <row r="53447" spans="22:26">
      <c r="V53447" s="288"/>
      <c r="W53447" s="287"/>
      <c r="Z53447" s="289"/>
    </row>
    <row r="53448" spans="22:26">
      <c r="V53448" s="288"/>
      <c r="W53448" s="287"/>
      <c r="Z53448" s="289"/>
    </row>
    <row r="53449" spans="22:26">
      <c r="V53449" s="288"/>
      <c r="W53449" s="287"/>
      <c r="Z53449" s="289"/>
    </row>
    <row r="53450" spans="22:26">
      <c r="V53450" s="288"/>
      <c r="W53450" s="287"/>
      <c r="Z53450" s="289"/>
    </row>
    <row r="53451" spans="22:26">
      <c r="V53451" s="288"/>
      <c r="W53451" s="287"/>
      <c r="Z53451" s="289"/>
    </row>
    <row r="53452" spans="22:26">
      <c r="V53452" s="288"/>
      <c r="W53452" s="287"/>
      <c r="Z53452" s="289"/>
    </row>
    <row r="53453" spans="22:26">
      <c r="V53453" s="288"/>
      <c r="W53453" s="287"/>
      <c r="Z53453" s="289"/>
    </row>
    <row r="53454" spans="22:26">
      <c r="V53454" s="288"/>
      <c r="W53454" s="287"/>
      <c r="Z53454" s="289"/>
    </row>
    <row r="53455" spans="22:26">
      <c r="V53455" s="288"/>
      <c r="W53455" s="287"/>
      <c r="Z53455" s="289"/>
    </row>
    <row r="53456" spans="22:26">
      <c r="V53456" s="288"/>
      <c r="W53456" s="287"/>
      <c r="Z53456" s="289"/>
    </row>
    <row r="53457" spans="22:26">
      <c r="V53457" s="288"/>
      <c r="W53457" s="287"/>
      <c r="Z53457" s="289"/>
    </row>
    <row r="53458" spans="22:26">
      <c r="V53458" s="288"/>
      <c r="W53458" s="287"/>
      <c r="Z53458" s="289"/>
    </row>
    <row r="53459" spans="22:26">
      <c r="V53459" s="288"/>
      <c r="W53459" s="287"/>
      <c r="Z53459" s="289"/>
    </row>
    <row r="53460" spans="22:26">
      <c r="V53460" s="288"/>
      <c r="W53460" s="287"/>
      <c r="Z53460" s="289"/>
    </row>
    <row r="53461" spans="22:26">
      <c r="V53461" s="288"/>
      <c r="W53461" s="287"/>
      <c r="Z53461" s="289"/>
    </row>
    <row r="53462" spans="22:26">
      <c r="V53462" s="288"/>
      <c r="W53462" s="287"/>
      <c r="Z53462" s="289"/>
    </row>
    <row r="53463" spans="22:26">
      <c r="V53463" s="288"/>
      <c r="W53463" s="287"/>
      <c r="Z53463" s="289"/>
    </row>
    <row r="53464" spans="22:26">
      <c r="V53464" s="288"/>
      <c r="W53464" s="287"/>
      <c r="Z53464" s="289"/>
    </row>
    <row r="53465" spans="22:26">
      <c r="V53465" s="288"/>
      <c r="W53465" s="287"/>
      <c r="Z53465" s="289"/>
    </row>
    <row r="53466" spans="22:26">
      <c r="V53466" s="288"/>
      <c r="W53466" s="287"/>
      <c r="Z53466" s="289"/>
    </row>
    <row r="53467" spans="22:26">
      <c r="V53467" s="288"/>
      <c r="W53467" s="287"/>
      <c r="Z53467" s="289"/>
    </row>
    <row r="53468" spans="22:26">
      <c r="V53468" s="288"/>
      <c r="W53468" s="287"/>
      <c r="Z53468" s="289"/>
    </row>
    <row r="53469" spans="22:26">
      <c r="V53469" s="288"/>
      <c r="W53469" s="287"/>
      <c r="Z53469" s="289"/>
    </row>
    <row r="53470" spans="22:26">
      <c r="V53470" s="288"/>
      <c r="W53470" s="287"/>
      <c r="Z53470" s="289"/>
    </row>
    <row r="53471" spans="22:26">
      <c r="V53471" s="288"/>
      <c r="W53471" s="287"/>
      <c r="Z53471" s="289"/>
    </row>
    <row r="53472" spans="22:26">
      <c r="V53472" s="288"/>
      <c r="W53472" s="287"/>
      <c r="Z53472" s="289"/>
    </row>
    <row r="53473" spans="22:26">
      <c r="V53473" s="288"/>
      <c r="W53473" s="287"/>
      <c r="Z53473" s="289"/>
    </row>
    <row r="53474" spans="22:26">
      <c r="V53474" s="288"/>
      <c r="W53474" s="287"/>
      <c r="Z53474" s="289"/>
    </row>
    <row r="53475" spans="22:26">
      <c r="V53475" s="288"/>
      <c r="W53475" s="287"/>
      <c r="Z53475" s="289"/>
    </row>
    <row r="53476" spans="22:26">
      <c r="V53476" s="288"/>
      <c r="W53476" s="287"/>
      <c r="Z53476" s="289"/>
    </row>
    <row r="53477" spans="22:26">
      <c r="V53477" s="288"/>
      <c r="W53477" s="287"/>
      <c r="Z53477" s="289"/>
    </row>
    <row r="53478" spans="22:26">
      <c r="V53478" s="288"/>
      <c r="W53478" s="287"/>
      <c r="Z53478" s="289"/>
    </row>
    <row r="53479" spans="22:26">
      <c r="V53479" s="288"/>
      <c r="W53479" s="287"/>
      <c r="Z53479" s="289"/>
    </row>
    <row r="53480" spans="22:26">
      <c r="V53480" s="288"/>
      <c r="W53480" s="287"/>
      <c r="Z53480" s="289"/>
    </row>
    <row r="53481" spans="22:26">
      <c r="V53481" s="288"/>
      <c r="W53481" s="287"/>
      <c r="Z53481" s="289"/>
    </row>
    <row r="53482" spans="22:26">
      <c r="V53482" s="288"/>
      <c r="W53482" s="287"/>
      <c r="Z53482" s="289"/>
    </row>
    <row r="53483" spans="22:26">
      <c r="V53483" s="288"/>
      <c r="W53483" s="287"/>
      <c r="Z53483" s="289"/>
    </row>
    <row r="53484" spans="22:26">
      <c r="V53484" s="288"/>
      <c r="W53484" s="287"/>
      <c r="Z53484" s="289"/>
    </row>
    <row r="53485" spans="22:26">
      <c r="V53485" s="288"/>
      <c r="W53485" s="287"/>
      <c r="Z53485" s="289"/>
    </row>
    <row r="53486" spans="22:26">
      <c r="V53486" s="288"/>
      <c r="W53486" s="287"/>
      <c r="Z53486" s="289"/>
    </row>
    <row r="53487" spans="22:26">
      <c r="V53487" s="288"/>
      <c r="W53487" s="287"/>
      <c r="Z53487" s="289"/>
    </row>
    <row r="53488" spans="22:26">
      <c r="V53488" s="288"/>
      <c r="W53488" s="287"/>
      <c r="Z53488" s="289"/>
    </row>
    <row r="53489" spans="22:26">
      <c r="V53489" s="288"/>
      <c r="W53489" s="287"/>
      <c r="Z53489" s="289"/>
    </row>
    <row r="53490" spans="22:26">
      <c r="V53490" s="288"/>
      <c r="W53490" s="287"/>
      <c r="Z53490" s="289"/>
    </row>
    <row r="53491" spans="22:26">
      <c r="V53491" s="288"/>
      <c r="W53491" s="287"/>
      <c r="Z53491" s="289"/>
    </row>
    <row r="53492" spans="22:26">
      <c r="V53492" s="288"/>
      <c r="W53492" s="287"/>
      <c r="Z53492" s="289"/>
    </row>
    <row r="53493" spans="22:26">
      <c r="V53493" s="288"/>
      <c r="W53493" s="287"/>
      <c r="Z53493" s="289"/>
    </row>
    <row r="53494" spans="22:26">
      <c r="V53494" s="288"/>
      <c r="W53494" s="287"/>
      <c r="Z53494" s="289"/>
    </row>
    <row r="53495" spans="22:26">
      <c r="V53495" s="288"/>
      <c r="W53495" s="287"/>
      <c r="Z53495" s="289"/>
    </row>
    <row r="53496" spans="22:26">
      <c r="V53496" s="288"/>
      <c r="W53496" s="287"/>
      <c r="Z53496" s="289"/>
    </row>
    <row r="53497" spans="22:26">
      <c r="V53497" s="288"/>
      <c r="W53497" s="287"/>
      <c r="Z53497" s="289"/>
    </row>
    <row r="53498" spans="22:26">
      <c r="V53498" s="288"/>
      <c r="W53498" s="287"/>
      <c r="Z53498" s="289"/>
    </row>
    <row r="53499" spans="22:26">
      <c r="V53499" s="288"/>
      <c r="W53499" s="287"/>
      <c r="Z53499" s="289"/>
    </row>
    <row r="53500" spans="22:26">
      <c r="V53500" s="288"/>
      <c r="W53500" s="287"/>
      <c r="Z53500" s="289"/>
    </row>
    <row r="53501" spans="22:26">
      <c r="V53501" s="288"/>
      <c r="W53501" s="287"/>
      <c r="Z53501" s="289"/>
    </row>
    <row r="53502" spans="22:26">
      <c r="V53502" s="288"/>
      <c r="W53502" s="287"/>
      <c r="Z53502" s="289"/>
    </row>
    <row r="53503" spans="22:26">
      <c r="V53503" s="288"/>
      <c r="W53503" s="287"/>
      <c r="Z53503" s="289"/>
    </row>
    <row r="53504" spans="22:26">
      <c r="V53504" s="288"/>
      <c r="W53504" s="287"/>
      <c r="Z53504" s="289"/>
    </row>
    <row r="53505" spans="22:26">
      <c r="V53505" s="288"/>
      <c r="W53505" s="287"/>
      <c r="Z53505" s="289"/>
    </row>
    <row r="53506" spans="22:26">
      <c r="V53506" s="288"/>
      <c r="W53506" s="287"/>
      <c r="Z53506" s="289"/>
    </row>
    <row r="53507" spans="22:26">
      <c r="V53507" s="288"/>
      <c r="W53507" s="287"/>
      <c r="Z53507" s="289"/>
    </row>
    <row r="53508" spans="22:26">
      <c r="V53508" s="288"/>
      <c r="W53508" s="287"/>
      <c r="Z53508" s="289"/>
    </row>
    <row r="53509" spans="22:26">
      <c r="V53509" s="288"/>
      <c r="W53509" s="287"/>
      <c r="Z53509" s="289"/>
    </row>
    <row r="53510" spans="22:26">
      <c r="V53510" s="288"/>
      <c r="W53510" s="287"/>
      <c r="Z53510" s="289"/>
    </row>
    <row r="53511" spans="22:26">
      <c r="V53511" s="288"/>
      <c r="W53511" s="287"/>
      <c r="Z53511" s="289"/>
    </row>
    <row r="53512" spans="22:26">
      <c r="V53512" s="288"/>
      <c r="W53512" s="287"/>
      <c r="Z53512" s="289"/>
    </row>
    <row r="53513" spans="22:26">
      <c r="V53513" s="288"/>
      <c r="W53513" s="287"/>
      <c r="Z53513" s="289"/>
    </row>
    <row r="53514" spans="22:26">
      <c r="V53514" s="288"/>
      <c r="W53514" s="287"/>
      <c r="Z53514" s="289"/>
    </row>
    <row r="53515" spans="22:26">
      <c r="V53515" s="288"/>
      <c r="W53515" s="287"/>
      <c r="Z53515" s="289"/>
    </row>
    <row r="53516" spans="22:26">
      <c r="V53516" s="288"/>
      <c r="W53516" s="287"/>
      <c r="Z53516" s="289"/>
    </row>
    <row r="53517" spans="22:26">
      <c r="V53517" s="288"/>
      <c r="W53517" s="287"/>
      <c r="Z53517" s="289"/>
    </row>
    <row r="53518" spans="22:26">
      <c r="V53518" s="288"/>
      <c r="W53518" s="287"/>
      <c r="Z53518" s="289"/>
    </row>
    <row r="53519" spans="22:26">
      <c r="V53519" s="288"/>
      <c r="W53519" s="287"/>
      <c r="Z53519" s="289"/>
    </row>
    <row r="53520" spans="22:26">
      <c r="V53520" s="288"/>
      <c r="W53520" s="287"/>
      <c r="Z53520" s="289"/>
    </row>
    <row r="53521" spans="22:26">
      <c r="V53521" s="288"/>
      <c r="W53521" s="287"/>
      <c r="Z53521" s="289"/>
    </row>
    <row r="53522" spans="22:26">
      <c r="V53522" s="288"/>
      <c r="W53522" s="287"/>
      <c r="Z53522" s="289"/>
    </row>
    <row r="53523" spans="22:26">
      <c r="V53523" s="288"/>
      <c r="W53523" s="287"/>
      <c r="Z53523" s="289"/>
    </row>
    <row r="53524" spans="22:26">
      <c r="V53524" s="288"/>
      <c r="W53524" s="287"/>
      <c r="Z53524" s="289"/>
    </row>
    <row r="53525" spans="22:26">
      <c r="V53525" s="288"/>
      <c r="W53525" s="287"/>
      <c r="Z53525" s="289"/>
    </row>
    <row r="53526" spans="22:26">
      <c r="V53526" s="288"/>
      <c r="W53526" s="287"/>
      <c r="Z53526" s="289"/>
    </row>
    <row r="53527" spans="22:26">
      <c r="V53527" s="288"/>
      <c r="W53527" s="287"/>
      <c r="Z53527" s="289"/>
    </row>
    <row r="53528" spans="22:26">
      <c r="V53528" s="288"/>
      <c r="W53528" s="287"/>
      <c r="Z53528" s="289"/>
    </row>
    <row r="53529" spans="22:26">
      <c r="V53529" s="288"/>
      <c r="W53529" s="287"/>
      <c r="Z53529" s="289"/>
    </row>
    <row r="53530" spans="22:26">
      <c r="V53530" s="288"/>
      <c r="W53530" s="287"/>
      <c r="Z53530" s="289"/>
    </row>
    <row r="53531" spans="22:26">
      <c r="V53531" s="288"/>
      <c r="W53531" s="287"/>
      <c r="Z53531" s="289"/>
    </row>
    <row r="53532" spans="22:26">
      <c r="V53532" s="288"/>
      <c r="W53532" s="287"/>
      <c r="Z53532" s="289"/>
    </row>
    <row r="53533" spans="22:26">
      <c r="V53533" s="288"/>
      <c r="W53533" s="287"/>
      <c r="Z53533" s="289"/>
    </row>
    <row r="53534" spans="22:26">
      <c r="V53534" s="288"/>
      <c r="W53534" s="287"/>
      <c r="Z53534" s="289"/>
    </row>
    <row r="53535" spans="22:26">
      <c r="V53535" s="288"/>
      <c r="W53535" s="287"/>
      <c r="Z53535" s="289"/>
    </row>
    <row r="53536" spans="22:26">
      <c r="V53536" s="288"/>
      <c r="W53536" s="287"/>
      <c r="Z53536" s="289"/>
    </row>
    <row r="53537" spans="22:26">
      <c r="V53537" s="288"/>
      <c r="W53537" s="287"/>
      <c r="Z53537" s="289"/>
    </row>
    <row r="53538" spans="22:26">
      <c r="V53538" s="288"/>
      <c r="W53538" s="287"/>
      <c r="Z53538" s="289"/>
    </row>
    <row r="53539" spans="22:26">
      <c r="V53539" s="288"/>
      <c r="W53539" s="287"/>
      <c r="Z53539" s="289"/>
    </row>
    <row r="53540" spans="22:26">
      <c r="V53540" s="288"/>
      <c r="W53540" s="287"/>
      <c r="Z53540" s="289"/>
    </row>
    <row r="53541" spans="22:26">
      <c r="V53541" s="288"/>
      <c r="W53541" s="287"/>
      <c r="Z53541" s="289"/>
    </row>
    <row r="53542" spans="22:26">
      <c r="V53542" s="288"/>
      <c r="W53542" s="287"/>
      <c r="Z53542" s="289"/>
    </row>
    <row r="53543" spans="22:26">
      <c r="V53543" s="288"/>
      <c r="W53543" s="287"/>
      <c r="Z53543" s="289"/>
    </row>
    <row r="53544" spans="22:26">
      <c r="V53544" s="288"/>
      <c r="W53544" s="287"/>
      <c r="Z53544" s="289"/>
    </row>
    <row r="53545" spans="22:26">
      <c r="V53545" s="288"/>
      <c r="W53545" s="287"/>
      <c r="Z53545" s="289"/>
    </row>
    <row r="53546" spans="22:26">
      <c r="V53546" s="288"/>
      <c r="W53546" s="287"/>
      <c r="Z53546" s="289"/>
    </row>
    <row r="53547" spans="22:26">
      <c r="V53547" s="288"/>
      <c r="W53547" s="287"/>
      <c r="Z53547" s="289"/>
    </row>
    <row r="53548" spans="22:26">
      <c r="V53548" s="288"/>
      <c r="W53548" s="287"/>
      <c r="Z53548" s="289"/>
    </row>
    <row r="53549" spans="22:26">
      <c r="V53549" s="288"/>
      <c r="W53549" s="287"/>
      <c r="Z53549" s="289"/>
    </row>
    <row r="53550" spans="22:26">
      <c r="V53550" s="288"/>
      <c r="W53550" s="287"/>
      <c r="Z53550" s="289"/>
    </row>
    <row r="53551" spans="22:26">
      <c r="V53551" s="288"/>
      <c r="W53551" s="287"/>
      <c r="Z53551" s="289"/>
    </row>
    <row r="53552" spans="22:26">
      <c r="V53552" s="288"/>
      <c r="W53552" s="287"/>
      <c r="Z53552" s="289"/>
    </row>
    <row r="53553" spans="22:26">
      <c r="V53553" s="288"/>
      <c r="W53553" s="287"/>
      <c r="Z53553" s="289"/>
    </row>
    <row r="53554" spans="22:26">
      <c r="V53554" s="288"/>
      <c r="W53554" s="287"/>
      <c r="Z53554" s="289"/>
    </row>
    <row r="53555" spans="22:26">
      <c r="V53555" s="288"/>
      <c r="W53555" s="287"/>
      <c r="Z53555" s="289"/>
    </row>
    <row r="53556" spans="22:26">
      <c r="V53556" s="288"/>
      <c r="W53556" s="287"/>
      <c r="Z53556" s="289"/>
    </row>
    <row r="53557" spans="22:26">
      <c r="V53557" s="288"/>
      <c r="W53557" s="287"/>
      <c r="Z53557" s="289"/>
    </row>
    <row r="53558" spans="22:26">
      <c r="V53558" s="288"/>
      <c r="W53558" s="287"/>
      <c r="Z53558" s="289"/>
    </row>
    <row r="53559" spans="22:26">
      <c r="V53559" s="288"/>
      <c r="W53559" s="287"/>
      <c r="Z53559" s="289"/>
    </row>
    <row r="53560" spans="22:26">
      <c r="V53560" s="288"/>
      <c r="W53560" s="287"/>
      <c r="Z53560" s="289"/>
    </row>
    <row r="53561" spans="22:26">
      <c r="V53561" s="288"/>
      <c r="W53561" s="287"/>
      <c r="Z53561" s="289"/>
    </row>
    <row r="53562" spans="22:26">
      <c r="V53562" s="288"/>
      <c r="W53562" s="287"/>
      <c r="Z53562" s="289"/>
    </row>
    <row r="53563" spans="22:26">
      <c r="V53563" s="288"/>
      <c r="W53563" s="287"/>
      <c r="Z53563" s="289"/>
    </row>
    <row r="53564" spans="22:26">
      <c r="V53564" s="288"/>
      <c r="W53564" s="287"/>
      <c r="Z53564" s="289"/>
    </row>
    <row r="53565" spans="22:26">
      <c r="V53565" s="288"/>
      <c r="W53565" s="287"/>
      <c r="Z53565" s="289"/>
    </row>
    <row r="53566" spans="22:26">
      <c r="V53566" s="288"/>
      <c r="W53566" s="287"/>
      <c r="Z53566" s="289"/>
    </row>
    <row r="53567" spans="22:26">
      <c r="V53567" s="288"/>
      <c r="W53567" s="287"/>
      <c r="Z53567" s="289"/>
    </row>
    <row r="53568" spans="22:26">
      <c r="V53568" s="288"/>
      <c r="W53568" s="287"/>
      <c r="Z53568" s="289"/>
    </row>
    <row r="53569" spans="22:26">
      <c r="V53569" s="288"/>
      <c r="W53569" s="287"/>
      <c r="Z53569" s="289"/>
    </row>
    <row r="53570" spans="22:26">
      <c r="V53570" s="288"/>
      <c r="W53570" s="287"/>
      <c r="Z53570" s="289"/>
    </row>
    <row r="53571" spans="22:26">
      <c r="V53571" s="288"/>
      <c r="W53571" s="287"/>
      <c r="Z53571" s="289"/>
    </row>
    <row r="53572" spans="22:26">
      <c r="V53572" s="288"/>
      <c r="W53572" s="287"/>
      <c r="Z53572" s="289"/>
    </row>
    <row r="53573" spans="22:26">
      <c r="V53573" s="288"/>
      <c r="W53573" s="287"/>
      <c r="Z53573" s="289"/>
    </row>
    <row r="53574" spans="22:26">
      <c r="V53574" s="288"/>
      <c r="W53574" s="287"/>
      <c r="Z53574" s="289"/>
    </row>
    <row r="53575" spans="22:26">
      <c r="V53575" s="288"/>
      <c r="W53575" s="287"/>
      <c r="Z53575" s="289"/>
    </row>
    <row r="53576" spans="22:26">
      <c r="V53576" s="288"/>
      <c r="W53576" s="287"/>
      <c r="Z53576" s="289"/>
    </row>
    <row r="53577" spans="22:26">
      <c r="V53577" s="288"/>
      <c r="W53577" s="287"/>
      <c r="Z53577" s="289"/>
    </row>
    <row r="53578" spans="22:26">
      <c r="V53578" s="288"/>
      <c r="W53578" s="287"/>
      <c r="Z53578" s="289"/>
    </row>
    <row r="53579" spans="22:26">
      <c r="V53579" s="288"/>
      <c r="W53579" s="287"/>
      <c r="Z53579" s="289"/>
    </row>
    <row r="53580" spans="22:26">
      <c r="V53580" s="288"/>
      <c r="W53580" s="287"/>
      <c r="Z53580" s="289"/>
    </row>
    <row r="53581" spans="22:26">
      <c r="V53581" s="288"/>
      <c r="W53581" s="287"/>
      <c r="Z53581" s="289"/>
    </row>
    <row r="53582" spans="22:26">
      <c r="V53582" s="288"/>
      <c r="W53582" s="287"/>
      <c r="Z53582" s="289"/>
    </row>
    <row r="53583" spans="22:26">
      <c r="V53583" s="288"/>
      <c r="W53583" s="287"/>
      <c r="Z53583" s="289"/>
    </row>
    <row r="53584" spans="22:26">
      <c r="V53584" s="288"/>
      <c r="W53584" s="287"/>
      <c r="Z53584" s="289"/>
    </row>
    <row r="53585" spans="22:26">
      <c r="V53585" s="288"/>
      <c r="W53585" s="287"/>
      <c r="Z53585" s="289"/>
    </row>
    <row r="53586" spans="22:26">
      <c r="V53586" s="288"/>
      <c r="W53586" s="287"/>
      <c r="Z53586" s="289"/>
    </row>
    <row r="53587" spans="22:26">
      <c r="V53587" s="288"/>
      <c r="W53587" s="287"/>
      <c r="Z53587" s="289"/>
    </row>
    <row r="53588" spans="22:26">
      <c r="V53588" s="288"/>
      <c r="W53588" s="287"/>
      <c r="Z53588" s="289"/>
    </row>
    <row r="53589" spans="22:26">
      <c r="V53589" s="288"/>
      <c r="W53589" s="287"/>
      <c r="Z53589" s="289"/>
    </row>
    <row r="53590" spans="22:26">
      <c r="V53590" s="288"/>
      <c r="W53590" s="287"/>
      <c r="Z53590" s="289"/>
    </row>
    <row r="53591" spans="22:26">
      <c r="V53591" s="288"/>
      <c r="W53591" s="287"/>
      <c r="Z53591" s="289"/>
    </row>
    <row r="53592" spans="22:26">
      <c r="V53592" s="288"/>
      <c r="W53592" s="287"/>
      <c r="Z53592" s="289"/>
    </row>
    <row r="53593" spans="22:26">
      <c r="V53593" s="288"/>
      <c r="W53593" s="287"/>
      <c r="Z53593" s="289"/>
    </row>
    <row r="53594" spans="22:26">
      <c r="V53594" s="288"/>
      <c r="W53594" s="287"/>
      <c r="Z53594" s="289"/>
    </row>
    <row r="53595" spans="22:26">
      <c r="V53595" s="288"/>
      <c r="W53595" s="287"/>
      <c r="Z53595" s="289"/>
    </row>
    <row r="53596" spans="22:26">
      <c r="V53596" s="288"/>
      <c r="W53596" s="287"/>
      <c r="Z53596" s="289"/>
    </row>
    <row r="53597" spans="22:26">
      <c r="V53597" s="288"/>
      <c r="W53597" s="287"/>
      <c r="Z53597" s="289"/>
    </row>
    <row r="53598" spans="22:26">
      <c r="V53598" s="288"/>
      <c r="W53598" s="287"/>
      <c r="Z53598" s="289"/>
    </row>
    <row r="53599" spans="22:26">
      <c r="V53599" s="288"/>
      <c r="W53599" s="287"/>
      <c r="Z53599" s="289"/>
    </row>
    <row r="53600" spans="22:26">
      <c r="V53600" s="288"/>
      <c r="W53600" s="287"/>
      <c r="Z53600" s="289"/>
    </row>
    <row r="53601" spans="22:26">
      <c r="V53601" s="288"/>
      <c r="W53601" s="287"/>
      <c r="Z53601" s="289"/>
    </row>
    <row r="53602" spans="22:26">
      <c r="V53602" s="288"/>
      <c r="W53602" s="287"/>
      <c r="Z53602" s="289"/>
    </row>
    <row r="53603" spans="22:26">
      <c r="V53603" s="288"/>
      <c r="W53603" s="287"/>
      <c r="Z53603" s="289"/>
    </row>
    <row r="53604" spans="22:26">
      <c r="V53604" s="288"/>
      <c r="W53604" s="287"/>
      <c r="Z53604" s="289"/>
    </row>
    <row r="53605" spans="22:26">
      <c r="V53605" s="288"/>
      <c r="W53605" s="287"/>
      <c r="Z53605" s="289"/>
    </row>
    <row r="53606" spans="22:26">
      <c r="V53606" s="288"/>
      <c r="W53606" s="287"/>
      <c r="Z53606" s="289"/>
    </row>
    <row r="53607" spans="22:26">
      <c r="V53607" s="288"/>
      <c r="W53607" s="287"/>
      <c r="Z53607" s="289"/>
    </row>
    <row r="53608" spans="22:26">
      <c r="V53608" s="288"/>
      <c r="W53608" s="287"/>
      <c r="Z53608" s="289"/>
    </row>
    <row r="53609" spans="22:26">
      <c r="V53609" s="288"/>
      <c r="W53609" s="287"/>
      <c r="Z53609" s="289"/>
    </row>
    <row r="53610" spans="22:26">
      <c r="V53610" s="288"/>
      <c r="W53610" s="287"/>
      <c r="Z53610" s="289"/>
    </row>
    <row r="53611" spans="22:26">
      <c r="V53611" s="288"/>
      <c r="W53611" s="287"/>
      <c r="Z53611" s="289"/>
    </row>
    <row r="53612" spans="22:26">
      <c r="V53612" s="288"/>
      <c r="W53612" s="287"/>
      <c r="Z53612" s="289"/>
    </row>
    <row r="53613" spans="22:26">
      <c r="V53613" s="288"/>
      <c r="W53613" s="287"/>
      <c r="Z53613" s="289"/>
    </row>
    <row r="53614" spans="22:26">
      <c r="V53614" s="288"/>
      <c r="W53614" s="287"/>
      <c r="Z53614" s="289"/>
    </row>
    <row r="53615" spans="22:26">
      <c r="V53615" s="288"/>
      <c r="W53615" s="287"/>
      <c r="Z53615" s="289"/>
    </row>
    <row r="53616" spans="22:26">
      <c r="V53616" s="288"/>
      <c r="W53616" s="287"/>
      <c r="Z53616" s="289"/>
    </row>
    <row r="53617" spans="22:26">
      <c r="V53617" s="288"/>
      <c r="W53617" s="287"/>
      <c r="Z53617" s="289"/>
    </row>
    <row r="53618" spans="22:26">
      <c r="V53618" s="288"/>
      <c r="W53618" s="287"/>
      <c r="Z53618" s="289"/>
    </row>
    <row r="53619" spans="22:26">
      <c r="V53619" s="288"/>
      <c r="W53619" s="287"/>
      <c r="Z53619" s="289"/>
    </row>
    <row r="53620" spans="22:26">
      <c r="V53620" s="288"/>
      <c r="W53620" s="287"/>
      <c r="Z53620" s="289"/>
    </row>
    <row r="53621" spans="22:26">
      <c r="V53621" s="288"/>
      <c r="W53621" s="287"/>
      <c r="Z53621" s="289"/>
    </row>
    <row r="53622" spans="22:26">
      <c r="V53622" s="288"/>
      <c r="W53622" s="287"/>
      <c r="Z53622" s="289"/>
    </row>
    <row r="53623" spans="22:26">
      <c r="V53623" s="288"/>
      <c r="W53623" s="287"/>
      <c r="Z53623" s="289"/>
    </row>
    <row r="53624" spans="22:26">
      <c r="V53624" s="288"/>
      <c r="W53624" s="287"/>
      <c r="Z53624" s="289"/>
    </row>
    <row r="53625" spans="22:26">
      <c r="V53625" s="288"/>
      <c r="W53625" s="287"/>
      <c r="Z53625" s="289"/>
    </row>
    <row r="53626" spans="22:26">
      <c r="V53626" s="288"/>
      <c r="W53626" s="287"/>
      <c r="Z53626" s="289"/>
    </row>
    <row r="53627" spans="22:26">
      <c r="V53627" s="288"/>
      <c r="W53627" s="287"/>
      <c r="Z53627" s="289"/>
    </row>
    <row r="53628" spans="22:26">
      <c r="V53628" s="288"/>
      <c r="W53628" s="287"/>
      <c r="Z53628" s="289"/>
    </row>
    <row r="53629" spans="22:26">
      <c r="V53629" s="288"/>
      <c r="W53629" s="287"/>
      <c r="Z53629" s="289"/>
    </row>
    <row r="53630" spans="22:26">
      <c r="V53630" s="288"/>
      <c r="W53630" s="287"/>
      <c r="Z53630" s="289"/>
    </row>
    <row r="53631" spans="22:26">
      <c r="V53631" s="288"/>
      <c r="W53631" s="287"/>
      <c r="Z53631" s="289"/>
    </row>
    <row r="53632" spans="22:26">
      <c r="V53632" s="288"/>
      <c r="W53632" s="287"/>
      <c r="Z53632" s="289"/>
    </row>
    <row r="53633" spans="22:26">
      <c r="V53633" s="288"/>
      <c r="W53633" s="287"/>
      <c r="Z53633" s="289"/>
    </row>
    <row r="53634" spans="22:26">
      <c r="V53634" s="288"/>
      <c r="W53634" s="287"/>
      <c r="Z53634" s="289"/>
    </row>
    <row r="53635" spans="22:26">
      <c r="V53635" s="288"/>
      <c r="W53635" s="287"/>
      <c r="Z53635" s="289"/>
    </row>
    <row r="53636" spans="22:26">
      <c r="V53636" s="288"/>
      <c r="W53636" s="287"/>
      <c r="Z53636" s="289"/>
    </row>
    <row r="53637" spans="22:26">
      <c r="V53637" s="288"/>
      <c r="W53637" s="287"/>
      <c r="Z53637" s="289"/>
    </row>
    <row r="53638" spans="22:26">
      <c r="V53638" s="288"/>
      <c r="W53638" s="287"/>
      <c r="Z53638" s="289"/>
    </row>
    <row r="53639" spans="22:26">
      <c r="V53639" s="288"/>
      <c r="W53639" s="287"/>
      <c r="Z53639" s="289"/>
    </row>
    <row r="53640" spans="22:26">
      <c r="V53640" s="288"/>
      <c r="W53640" s="287"/>
      <c r="Z53640" s="289"/>
    </row>
    <row r="53641" spans="22:26">
      <c r="V53641" s="288"/>
      <c r="W53641" s="287"/>
      <c r="Z53641" s="289"/>
    </row>
    <row r="53642" spans="22:26">
      <c r="V53642" s="288"/>
      <c r="W53642" s="287"/>
      <c r="Z53642" s="289"/>
    </row>
    <row r="53643" spans="22:26">
      <c r="V53643" s="288"/>
      <c r="W53643" s="287"/>
      <c r="Z53643" s="289"/>
    </row>
    <row r="53644" spans="22:26">
      <c r="V53644" s="288"/>
      <c r="W53644" s="287"/>
      <c r="Z53644" s="289"/>
    </row>
    <row r="53645" spans="22:26">
      <c r="V53645" s="288"/>
      <c r="W53645" s="287"/>
      <c r="Z53645" s="289"/>
    </row>
    <row r="53646" spans="22:26">
      <c r="V53646" s="288"/>
      <c r="W53646" s="287"/>
      <c r="Z53646" s="289"/>
    </row>
    <row r="53647" spans="22:26">
      <c r="V53647" s="288"/>
      <c r="W53647" s="287"/>
      <c r="Z53647" s="289"/>
    </row>
    <row r="53648" spans="22:26">
      <c r="V53648" s="288"/>
      <c r="W53648" s="287"/>
      <c r="Z53648" s="289"/>
    </row>
    <row r="53649" spans="22:26">
      <c r="V53649" s="288"/>
      <c r="W53649" s="287"/>
      <c r="Z53649" s="289"/>
    </row>
    <row r="53650" spans="22:26">
      <c r="V53650" s="288"/>
      <c r="W53650" s="287"/>
      <c r="Z53650" s="289"/>
    </row>
    <row r="53651" spans="22:26">
      <c r="V53651" s="288"/>
      <c r="W53651" s="287"/>
      <c r="Z53651" s="289"/>
    </row>
    <row r="53652" spans="22:26">
      <c r="V53652" s="288"/>
      <c r="W53652" s="287"/>
      <c r="Z53652" s="289"/>
    </row>
    <row r="53653" spans="22:26">
      <c r="V53653" s="288"/>
      <c r="W53653" s="287"/>
      <c r="Z53653" s="289"/>
    </row>
    <row r="53654" spans="22:26">
      <c r="V53654" s="288"/>
      <c r="W53654" s="287"/>
      <c r="Z53654" s="289"/>
    </row>
    <row r="53655" spans="22:26">
      <c r="V53655" s="288"/>
      <c r="W53655" s="287"/>
      <c r="Z53655" s="289"/>
    </row>
    <row r="53656" spans="22:26">
      <c r="V53656" s="288"/>
      <c r="W53656" s="287"/>
      <c r="Z53656" s="289"/>
    </row>
    <row r="53657" spans="22:26">
      <c r="V53657" s="288"/>
      <c r="W53657" s="287"/>
      <c r="Z53657" s="289"/>
    </row>
    <row r="53658" spans="22:26">
      <c r="V53658" s="288"/>
      <c r="W53658" s="287"/>
      <c r="Z53658" s="289"/>
    </row>
    <row r="53659" spans="22:26">
      <c r="V53659" s="288"/>
      <c r="W53659" s="287"/>
      <c r="Z53659" s="289"/>
    </row>
    <row r="53660" spans="22:26">
      <c r="V53660" s="288"/>
      <c r="W53660" s="287"/>
      <c r="Z53660" s="289"/>
    </row>
    <row r="53661" spans="22:26">
      <c r="V53661" s="288"/>
      <c r="W53661" s="287"/>
      <c r="Z53661" s="289"/>
    </row>
    <row r="53662" spans="22:26">
      <c r="V53662" s="288"/>
      <c r="W53662" s="287"/>
      <c r="Z53662" s="289"/>
    </row>
    <row r="53663" spans="22:26">
      <c r="V53663" s="288"/>
      <c r="W53663" s="287"/>
      <c r="Z53663" s="289"/>
    </row>
    <row r="53664" spans="22:26">
      <c r="V53664" s="288"/>
      <c r="W53664" s="287"/>
      <c r="Z53664" s="289"/>
    </row>
    <row r="53665" spans="22:26">
      <c r="V53665" s="288"/>
      <c r="W53665" s="287"/>
      <c r="Z53665" s="289"/>
    </row>
    <row r="53666" spans="22:26">
      <c r="V53666" s="288"/>
      <c r="W53666" s="287"/>
      <c r="Z53666" s="289"/>
    </row>
    <row r="53667" spans="22:26">
      <c r="V53667" s="288"/>
      <c r="W53667" s="287"/>
      <c r="Z53667" s="289"/>
    </row>
    <row r="53668" spans="22:26">
      <c r="V53668" s="288"/>
      <c r="W53668" s="287"/>
      <c r="Z53668" s="289"/>
    </row>
    <row r="53669" spans="22:26">
      <c r="V53669" s="288"/>
      <c r="W53669" s="287"/>
      <c r="Z53669" s="289"/>
    </row>
    <row r="53670" spans="22:26">
      <c r="V53670" s="288"/>
      <c r="W53670" s="287"/>
      <c r="Z53670" s="289"/>
    </row>
    <row r="53671" spans="22:26">
      <c r="V53671" s="288"/>
      <c r="W53671" s="287"/>
      <c r="Z53671" s="289"/>
    </row>
    <row r="53672" spans="22:26">
      <c r="V53672" s="288"/>
      <c r="W53672" s="287"/>
      <c r="Z53672" s="289"/>
    </row>
    <row r="53673" spans="22:26">
      <c r="V53673" s="288"/>
      <c r="W53673" s="287"/>
      <c r="Z53673" s="289"/>
    </row>
    <row r="53674" spans="22:26">
      <c r="V53674" s="288"/>
      <c r="W53674" s="287"/>
      <c r="Z53674" s="289"/>
    </row>
    <row r="53675" spans="22:26">
      <c r="V53675" s="288"/>
      <c r="W53675" s="287"/>
      <c r="Z53675" s="289"/>
    </row>
    <row r="53676" spans="22:26">
      <c r="V53676" s="288"/>
      <c r="W53676" s="287"/>
      <c r="Z53676" s="289"/>
    </row>
    <row r="53677" spans="22:26">
      <c r="V53677" s="288"/>
      <c r="W53677" s="287"/>
      <c r="Z53677" s="289"/>
    </row>
    <row r="53678" spans="22:26">
      <c r="V53678" s="288"/>
      <c r="W53678" s="287"/>
      <c r="Z53678" s="289"/>
    </row>
    <row r="53679" spans="22:26">
      <c r="V53679" s="288"/>
      <c r="W53679" s="287"/>
      <c r="Z53679" s="289"/>
    </row>
    <row r="53680" spans="22:26">
      <c r="V53680" s="288"/>
      <c r="W53680" s="287"/>
      <c r="Z53680" s="289"/>
    </row>
    <row r="53681" spans="22:26">
      <c r="V53681" s="288"/>
      <c r="W53681" s="287"/>
      <c r="Z53681" s="289"/>
    </row>
    <row r="53682" spans="22:26">
      <c r="V53682" s="288"/>
      <c r="W53682" s="287"/>
      <c r="Z53682" s="289"/>
    </row>
    <row r="53683" spans="22:26">
      <c r="V53683" s="288"/>
      <c r="W53683" s="287"/>
      <c r="Z53683" s="289"/>
    </row>
    <row r="53684" spans="22:26">
      <c r="V53684" s="288"/>
      <c r="W53684" s="287"/>
      <c r="Z53684" s="289"/>
    </row>
    <row r="53685" spans="22:26">
      <c r="V53685" s="288"/>
      <c r="W53685" s="287"/>
      <c r="Z53685" s="289"/>
    </row>
    <row r="53686" spans="22:26">
      <c r="V53686" s="288"/>
      <c r="W53686" s="287"/>
      <c r="Z53686" s="289"/>
    </row>
    <row r="53687" spans="22:26">
      <c r="V53687" s="288"/>
      <c r="W53687" s="287"/>
      <c r="Z53687" s="289"/>
    </row>
    <row r="53688" spans="22:26">
      <c r="V53688" s="288"/>
      <c r="W53688" s="287"/>
      <c r="Z53688" s="289"/>
    </row>
    <row r="53689" spans="22:26">
      <c r="V53689" s="288"/>
      <c r="W53689" s="287"/>
      <c r="Z53689" s="289"/>
    </row>
    <row r="53690" spans="22:26">
      <c r="V53690" s="288"/>
      <c r="W53690" s="287"/>
      <c r="Z53690" s="289"/>
    </row>
    <row r="53691" spans="22:26">
      <c r="V53691" s="288"/>
      <c r="W53691" s="287"/>
      <c r="Z53691" s="289"/>
    </row>
    <row r="53692" spans="22:26">
      <c r="V53692" s="288"/>
      <c r="W53692" s="287"/>
      <c r="Z53692" s="289"/>
    </row>
    <row r="53693" spans="22:26">
      <c r="V53693" s="288"/>
      <c r="W53693" s="287"/>
      <c r="Z53693" s="289"/>
    </row>
    <row r="53694" spans="22:26">
      <c r="V53694" s="288"/>
      <c r="W53694" s="287"/>
      <c r="Z53694" s="289"/>
    </row>
    <row r="53695" spans="22:26">
      <c r="V53695" s="288"/>
      <c r="W53695" s="287"/>
      <c r="Z53695" s="289"/>
    </row>
    <row r="53696" spans="22:26">
      <c r="V53696" s="288"/>
      <c r="W53696" s="287"/>
      <c r="Z53696" s="289"/>
    </row>
    <row r="53697" spans="22:26">
      <c r="V53697" s="288"/>
      <c r="W53697" s="287"/>
      <c r="Z53697" s="289"/>
    </row>
    <row r="53698" spans="22:26">
      <c r="V53698" s="288"/>
      <c r="W53698" s="287"/>
      <c r="Z53698" s="289"/>
    </row>
    <row r="53699" spans="22:26">
      <c r="V53699" s="288"/>
      <c r="W53699" s="287"/>
      <c r="Z53699" s="289"/>
    </row>
    <row r="53700" spans="22:26">
      <c r="V53700" s="288"/>
      <c r="W53700" s="287"/>
      <c r="Z53700" s="289"/>
    </row>
    <row r="53701" spans="22:26">
      <c r="V53701" s="288"/>
      <c r="W53701" s="287"/>
      <c r="Z53701" s="289"/>
    </row>
    <row r="53702" spans="22:26">
      <c r="V53702" s="288"/>
      <c r="W53702" s="287"/>
      <c r="Z53702" s="289"/>
    </row>
    <row r="53703" spans="22:26">
      <c r="V53703" s="288"/>
      <c r="W53703" s="287"/>
      <c r="Z53703" s="289"/>
    </row>
    <row r="53704" spans="22:26">
      <c r="V53704" s="288"/>
      <c r="W53704" s="287"/>
      <c r="Z53704" s="289"/>
    </row>
    <row r="53705" spans="22:26">
      <c r="V53705" s="288"/>
      <c r="W53705" s="287"/>
      <c r="Z53705" s="289"/>
    </row>
    <row r="53706" spans="22:26">
      <c r="V53706" s="288"/>
      <c r="W53706" s="287"/>
      <c r="Z53706" s="289"/>
    </row>
    <row r="53707" spans="22:26">
      <c r="V53707" s="288"/>
      <c r="W53707" s="287"/>
      <c r="Z53707" s="289"/>
    </row>
    <row r="53708" spans="22:26">
      <c r="V53708" s="288"/>
      <c r="W53708" s="287"/>
      <c r="Z53708" s="289"/>
    </row>
    <row r="53709" spans="22:26">
      <c r="V53709" s="288"/>
      <c r="W53709" s="287"/>
      <c r="Z53709" s="289"/>
    </row>
    <row r="53710" spans="22:26">
      <c r="V53710" s="288"/>
      <c r="W53710" s="287"/>
      <c r="Z53710" s="289"/>
    </row>
    <row r="53711" spans="22:26">
      <c r="V53711" s="288"/>
      <c r="W53711" s="287"/>
      <c r="Z53711" s="289"/>
    </row>
    <row r="53712" spans="22:26">
      <c r="V53712" s="288"/>
      <c r="W53712" s="287"/>
      <c r="Z53712" s="289"/>
    </row>
    <row r="53713" spans="22:26">
      <c r="V53713" s="288"/>
      <c r="W53713" s="287"/>
      <c r="Z53713" s="289"/>
    </row>
    <row r="53714" spans="22:26">
      <c r="V53714" s="288"/>
      <c r="W53714" s="287"/>
      <c r="Z53714" s="289"/>
    </row>
    <row r="53715" spans="22:26">
      <c r="V53715" s="288"/>
      <c r="W53715" s="287"/>
      <c r="Z53715" s="289"/>
    </row>
    <row r="53716" spans="22:26">
      <c r="V53716" s="288"/>
      <c r="W53716" s="287"/>
      <c r="Z53716" s="289"/>
    </row>
    <row r="53717" spans="22:26">
      <c r="V53717" s="288"/>
      <c r="W53717" s="287"/>
      <c r="Z53717" s="289"/>
    </row>
    <row r="53718" spans="22:26">
      <c r="V53718" s="288"/>
      <c r="W53718" s="287"/>
      <c r="Z53718" s="289"/>
    </row>
    <row r="53719" spans="22:26">
      <c r="V53719" s="288"/>
      <c r="W53719" s="287"/>
      <c r="Z53719" s="289"/>
    </row>
    <row r="53720" spans="22:26">
      <c r="V53720" s="288"/>
      <c r="W53720" s="287"/>
      <c r="Z53720" s="289"/>
    </row>
    <row r="53721" spans="22:26">
      <c r="V53721" s="288"/>
      <c r="W53721" s="287"/>
      <c r="Z53721" s="289"/>
    </row>
    <row r="53722" spans="22:26">
      <c r="V53722" s="288"/>
      <c r="W53722" s="287"/>
      <c r="Z53722" s="289"/>
    </row>
    <row r="53723" spans="22:26">
      <c r="V53723" s="288"/>
      <c r="W53723" s="287"/>
      <c r="Z53723" s="289"/>
    </row>
    <row r="53724" spans="22:26">
      <c r="V53724" s="288"/>
      <c r="W53724" s="287"/>
      <c r="Z53724" s="289"/>
    </row>
    <row r="53725" spans="22:26">
      <c r="V53725" s="288"/>
      <c r="W53725" s="287"/>
      <c r="Z53725" s="289"/>
    </row>
    <row r="53726" spans="22:26">
      <c r="V53726" s="288"/>
      <c r="W53726" s="287"/>
      <c r="Z53726" s="289"/>
    </row>
    <row r="53727" spans="22:26">
      <c r="V53727" s="288"/>
      <c r="W53727" s="287"/>
      <c r="Z53727" s="289"/>
    </row>
    <row r="53728" spans="22:26">
      <c r="V53728" s="288"/>
      <c r="W53728" s="287"/>
      <c r="Z53728" s="289"/>
    </row>
    <row r="53729" spans="22:26">
      <c r="V53729" s="288"/>
      <c r="W53729" s="287"/>
      <c r="Z53729" s="289"/>
    </row>
    <row r="53730" spans="22:26">
      <c r="V53730" s="288"/>
      <c r="W53730" s="287"/>
      <c r="Z53730" s="289"/>
    </row>
    <row r="53731" spans="22:26">
      <c r="V53731" s="288"/>
      <c r="W53731" s="287"/>
      <c r="Z53731" s="289"/>
    </row>
    <row r="53732" spans="22:26">
      <c r="V53732" s="288"/>
      <c r="W53732" s="287"/>
      <c r="Z53732" s="289"/>
    </row>
    <row r="53733" spans="22:26">
      <c r="V53733" s="288"/>
      <c r="W53733" s="287"/>
      <c r="Z53733" s="289"/>
    </row>
    <row r="53734" spans="22:26">
      <c r="V53734" s="288"/>
      <c r="W53734" s="287"/>
      <c r="Z53734" s="289"/>
    </row>
    <row r="53735" spans="22:26">
      <c r="V53735" s="288"/>
      <c r="W53735" s="287"/>
      <c r="Z53735" s="289"/>
    </row>
    <row r="53736" spans="22:26">
      <c r="V53736" s="288"/>
      <c r="W53736" s="287"/>
      <c r="Z53736" s="289"/>
    </row>
    <row r="53737" spans="22:26">
      <c r="V53737" s="288"/>
      <c r="W53737" s="287"/>
      <c r="Z53737" s="289"/>
    </row>
    <row r="53738" spans="22:26">
      <c r="V53738" s="288"/>
      <c r="W53738" s="287"/>
      <c r="Z53738" s="289"/>
    </row>
    <row r="53739" spans="22:26">
      <c r="V53739" s="288"/>
      <c r="W53739" s="287"/>
      <c r="Z53739" s="289"/>
    </row>
    <row r="53740" spans="22:26">
      <c r="V53740" s="288"/>
      <c r="W53740" s="287"/>
      <c r="Z53740" s="289"/>
    </row>
    <row r="53741" spans="22:26">
      <c r="V53741" s="288"/>
      <c r="W53741" s="287"/>
      <c r="Z53741" s="289"/>
    </row>
    <row r="53742" spans="22:26">
      <c r="V53742" s="288"/>
      <c r="W53742" s="287"/>
      <c r="Z53742" s="289"/>
    </row>
    <row r="53743" spans="22:26">
      <c r="V53743" s="288"/>
      <c r="W53743" s="287"/>
      <c r="Z53743" s="289"/>
    </row>
    <row r="53744" spans="22:26">
      <c r="V53744" s="288"/>
      <c r="W53744" s="287"/>
      <c r="Z53744" s="289"/>
    </row>
    <row r="53745" spans="22:26">
      <c r="V53745" s="288"/>
      <c r="W53745" s="287"/>
      <c r="Z53745" s="289"/>
    </row>
    <row r="53746" spans="22:26">
      <c r="V53746" s="288"/>
      <c r="W53746" s="287"/>
      <c r="Z53746" s="289"/>
    </row>
    <row r="53747" spans="22:26">
      <c r="V53747" s="288"/>
      <c r="W53747" s="287"/>
      <c r="Z53747" s="289"/>
    </row>
    <row r="53748" spans="22:26">
      <c r="V53748" s="288"/>
      <c r="W53748" s="287"/>
      <c r="Z53748" s="289"/>
    </row>
    <row r="53749" spans="22:26">
      <c r="V53749" s="288"/>
      <c r="W53749" s="287"/>
      <c r="Z53749" s="289"/>
    </row>
    <row r="53750" spans="22:26">
      <c r="V53750" s="288"/>
      <c r="W53750" s="287"/>
      <c r="Z53750" s="289"/>
    </row>
    <row r="53751" spans="22:26">
      <c r="V53751" s="288"/>
      <c r="W53751" s="287"/>
      <c r="Z53751" s="289"/>
    </row>
    <row r="53752" spans="22:26">
      <c r="V53752" s="288"/>
      <c r="W53752" s="287"/>
      <c r="Z53752" s="289"/>
    </row>
    <row r="53753" spans="22:26">
      <c r="V53753" s="288"/>
      <c r="W53753" s="287"/>
      <c r="Z53753" s="289"/>
    </row>
    <row r="53754" spans="22:26">
      <c r="V53754" s="288"/>
      <c r="W53754" s="287"/>
      <c r="Z53754" s="289"/>
    </row>
    <row r="53755" spans="22:26">
      <c r="V53755" s="288"/>
      <c r="W53755" s="287"/>
      <c r="Z53755" s="289"/>
    </row>
    <row r="53756" spans="22:26">
      <c r="V53756" s="288"/>
      <c r="W53756" s="287"/>
      <c r="Z53756" s="289"/>
    </row>
    <row r="53757" spans="22:26">
      <c r="V53757" s="288"/>
      <c r="W53757" s="287"/>
      <c r="Z53757" s="289"/>
    </row>
    <row r="53758" spans="22:26">
      <c r="V53758" s="288"/>
      <c r="W53758" s="287"/>
      <c r="Z53758" s="289"/>
    </row>
    <row r="53759" spans="22:26">
      <c r="V53759" s="288"/>
      <c r="W53759" s="287"/>
      <c r="Z53759" s="289"/>
    </row>
    <row r="53760" spans="22:26">
      <c r="V53760" s="288"/>
      <c r="W53760" s="287"/>
      <c r="Z53760" s="289"/>
    </row>
    <row r="53761" spans="22:26">
      <c r="V53761" s="288"/>
      <c r="W53761" s="287"/>
      <c r="Z53761" s="289"/>
    </row>
    <row r="53762" spans="22:26">
      <c r="V53762" s="288"/>
      <c r="W53762" s="287"/>
      <c r="Z53762" s="289"/>
    </row>
    <row r="53763" spans="22:26">
      <c r="V53763" s="288"/>
      <c r="W53763" s="287"/>
      <c r="Z53763" s="289"/>
    </row>
    <row r="53764" spans="22:26">
      <c r="V53764" s="288"/>
      <c r="W53764" s="287"/>
      <c r="Z53764" s="289"/>
    </row>
    <row r="53765" spans="22:26">
      <c r="V53765" s="288"/>
      <c r="W53765" s="287"/>
      <c r="Z53765" s="289"/>
    </row>
    <row r="53766" spans="22:26">
      <c r="V53766" s="288"/>
      <c r="W53766" s="287"/>
      <c r="Z53766" s="289"/>
    </row>
    <row r="53767" spans="22:26">
      <c r="V53767" s="288"/>
      <c r="W53767" s="287"/>
      <c r="Z53767" s="289"/>
    </row>
    <row r="53768" spans="22:26">
      <c r="V53768" s="288"/>
      <c r="W53768" s="287"/>
      <c r="Z53768" s="289"/>
    </row>
    <row r="53769" spans="22:26">
      <c r="V53769" s="288"/>
      <c r="W53769" s="287"/>
      <c r="Z53769" s="289"/>
    </row>
    <row r="53770" spans="22:26">
      <c r="V53770" s="288"/>
      <c r="W53770" s="287"/>
      <c r="Z53770" s="289"/>
    </row>
    <row r="53771" spans="22:26">
      <c r="V53771" s="288"/>
      <c r="W53771" s="287"/>
      <c r="Z53771" s="289"/>
    </row>
    <row r="53772" spans="22:26">
      <c r="V53772" s="288"/>
      <c r="W53772" s="287"/>
      <c r="Z53772" s="289"/>
    </row>
    <row r="53773" spans="22:26">
      <c r="V53773" s="288"/>
      <c r="W53773" s="287"/>
      <c r="Z53773" s="289"/>
    </row>
    <row r="53774" spans="22:26">
      <c r="V53774" s="288"/>
      <c r="W53774" s="287"/>
      <c r="Z53774" s="289"/>
    </row>
    <row r="53775" spans="22:26">
      <c r="V53775" s="288"/>
      <c r="W53775" s="287"/>
      <c r="Z53775" s="289"/>
    </row>
    <row r="53776" spans="22:26">
      <c r="V53776" s="288"/>
      <c r="W53776" s="287"/>
      <c r="Z53776" s="289"/>
    </row>
    <row r="53777" spans="22:26">
      <c r="V53777" s="288"/>
      <c r="W53777" s="287"/>
      <c r="Z53777" s="289"/>
    </row>
    <row r="53778" spans="22:26">
      <c r="V53778" s="288"/>
      <c r="W53778" s="287"/>
      <c r="Z53778" s="289"/>
    </row>
    <row r="53779" spans="22:26">
      <c r="V53779" s="288"/>
      <c r="W53779" s="287"/>
      <c r="Z53779" s="289"/>
    </row>
    <row r="53780" spans="22:26">
      <c r="V53780" s="288"/>
      <c r="W53780" s="287"/>
      <c r="Z53780" s="289"/>
    </row>
    <row r="53781" spans="22:26">
      <c r="V53781" s="288"/>
      <c r="W53781" s="287"/>
      <c r="Z53781" s="289"/>
    </row>
    <row r="53782" spans="22:26">
      <c r="V53782" s="288"/>
      <c r="W53782" s="287"/>
      <c r="Z53782" s="289"/>
    </row>
    <row r="53783" spans="22:26">
      <c r="V53783" s="288"/>
      <c r="W53783" s="287"/>
      <c r="Z53783" s="289"/>
    </row>
    <row r="53784" spans="22:26">
      <c r="V53784" s="288"/>
      <c r="W53784" s="287"/>
      <c r="Z53784" s="289"/>
    </row>
    <row r="53785" spans="22:26">
      <c r="V53785" s="288"/>
      <c r="W53785" s="287"/>
      <c r="Z53785" s="289"/>
    </row>
    <row r="53786" spans="22:26">
      <c r="V53786" s="288"/>
      <c r="W53786" s="287"/>
      <c r="Z53786" s="289"/>
    </row>
    <row r="53787" spans="22:26">
      <c r="V53787" s="288"/>
      <c r="W53787" s="287"/>
      <c r="Z53787" s="289"/>
    </row>
    <row r="53788" spans="22:26">
      <c r="V53788" s="288"/>
      <c r="W53788" s="287"/>
      <c r="Z53788" s="289"/>
    </row>
    <row r="53789" spans="22:26">
      <c r="V53789" s="288"/>
      <c r="W53789" s="287"/>
      <c r="Z53789" s="289"/>
    </row>
    <row r="53790" spans="22:26">
      <c r="V53790" s="288"/>
      <c r="W53790" s="287"/>
      <c r="Z53790" s="289"/>
    </row>
    <row r="53791" spans="22:26">
      <c r="V53791" s="288"/>
      <c r="W53791" s="287"/>
      <c r="Z53791" s="289"/>
    </row>
    <row r="53792" spans="22:26">
      <c r="V53792" s="288"/>
      <c r="W53792" s="287"/>
      <c r="Z53792" s="289"/>
    </row>
    <row r="53793" spans="22:26">
      <c r="V53793" s="288"/>
      <c r="W53793" s="287"/>
      <c r="Z53793" s="289"/>
    </row>
    <row r="53794" spans="22:26">
      <c r="V53794" s="288"/>
      <c r="W53794" s="287"/>
      <c r="Z53794" s="289"/>
    </row>
    <row r="53795" spans="22:26">
      <c r="V53795" s="288"/>
      <c r="W53795" s="287"/>
      <c r="Z53795" s="289"/>
    </row>
    <row r="53796" spans="22:26">
      <c r="V53796" s="288"/>
      <c r="W53796" s="287"/>
      <c r="Z53796" s="289"/>
    </row>
    <row r="53797" spans="22:26">
      <c r="V53797" s="288"/>
      <c r="W53797" s="287"/>
      <c r="Z53797" s="289"/>
    </row>
    <row r="53798" spans="22:26">
      <c r="V53798" s="288"/>
      <c r="W53798" s="287"/>
      <c r="Z53798" s="289"/>
    </row>
    <row r="53799" spans="22:26">
      <c r="V53799" s="288"/>
      <c r="W53799" s="287"/>
      <c r="Z53799" s="289"/>
    </row>
    <row r="53800" spans="22:26">
      <c r="V53800" s="288"/>
      <c r="W53800" s="287"/>
      <c r="Z53800" s="289"/>
    </row>
    <row r="53801" spans="22:26">
      <c r="V53801" s="288"/>
      <c r="W53801" s="287"/>
      <c r="Z53801" s="289"/>
    </row>
    <row r="53802" spans="22:26">
      <c r="V53802" s="288"/>
      <c r="W53802" s="287"/>
      <c r="Z53802" s="289"/>
    </row>
    <row r="53803" spans="22:26">
      <c r="V53803" s="288"/>
      <c r="W53803" s="287"/>
      <c r="Z53803" s="289"/>
    </row>
    <row r="53804" spans="22:26">
      <c r="V53804" s="288"/>
      <c r="W53804" s="287"/>
      <c r="Z53804" s="289"/>
    </row>
    <row r="53805" spans="22:26">
      <c r="V53805" s="288"/>
      <c r="W53805" s="287"/>
      <c r="Z53805" s="289"/>
    </row>
    <row r="53806" spans="22:26">
      <c r="V53806" s="288"/>
      <c r="W53806" s="287"/>
      <c r="Z53806" s="289"/>
    </row>
    <row r="53807" spans="22:26">
      <c r="V53807" s="288"/>
      <c r="W53807" s="287"/>
      <c r="Z53807" s="289"/>
    </row>
    <row r="53808" spans="22:26">
      <c r="V53808" s="288"/>
      <c r="W53808" s="287"/>
      <c r="Z53808" s="289"/>
    </row>
    <row r="53809" spans="22:26">
      <c r="V53809" s="288"/>
      <c r="W53809" s="287"/>
      <c r="Z53809" s="289"/>
    </row>
    <row r="53810" spans="22:26">
      <c r="V53810" s="288"/>
      <c r="W53810" s="287"/>
      <c r="Z53810" s="289"/>
    </row>
    <row r="53811" spans="22:26">
      <c r="V53811" s="288"/>
      <c r="W53811" s="287"/>
      <c r="Z53811" s="289"/>
    </row>
    <row r="53812" spans="22:26">
      <c r="V53812" s="288"/>
      <c r="W53812" s="287"/>
      <c r="Z53812" s="289"/>
    </row>
    <row r="53813" spans="22:26">
      <c r="V53813" s="288"/>
      <c r="W53813" s="287"/>
      <c r="Z53813" s="289"/>
    </row>
    <row r="53814" spans="22:26">
      <c r="V53814" s="288"/>
      <c r="W53814" s="287"/>
      <c r="Z53814" s="289"/>
    </row>
    <row r="53815" spans="22:26">
      <c r="V53815" s="288"/>
      <c r="W53815" s="287"/>
      <c r="Z53815" s="289"/>
    </row>
    <row r="53816" spans="22:26">
      <c r="V53816" s="288"/>
      <c r="W53816" s="287"/>
      <c r="Z53816" s="289"/>
    </row>
    <row r="53817" spans="22:26">
      <c r="V53817" s="288"/>
      <c r="W53817" s="287"/>
      <c r="Z53817" s="289"/>
    </row>
    <row r="53818" spans="22:26">
      <c r="V53818" s="288"/>
      <c r="W53818" s="287"/>
      <c r="Z53818" s="289"/>
    </row>
    <row r="53819" spans="22:26">
      <c r="V53819" s="288"/>
      <c r="W53819" s="287"/>
      <c r="Z53819" s="289"/>
    </row>
    <row r="53820" spans="22:26">
      <c r="V53820" s="288"/>
      <c r="W53820" s="287"/>
      <c r="Z53820" s="289"/>
    </row>
    <row r="53821" spans="22:26">
      <c r="V53821" s="288"/>
      <c r="W53821" s="287"/>
      <c r="Z53821" s="289"/>
    </row>
    <row r="53822" spans="22:26">
      <c r="V53822" s="288"/>
      <c r="W53822" s="287"/>
      <c r="Z53822" s="289"/>
    </row>
    <row r="53823" spans="22:26">
      <c r="V53823" s="288"/>
      <c r="W53823" s="287"/>
      <c r="Z53823" s="289"/>
    </row>
    <row r="53824" spans="22:26">
      <c r="V53824" s="288"/>
      <c r="W53824" s="287"/>
      <c r="Z53824" s="289"/>
    </row>
    <row r="53825" spans="22:26">
      <c r="V53825" s="288"/>
      <c r="W53825" s="287"/>
      <c r="Z53825" s="289"/>
    </row>
    <row r="53826" spans="22:26">
      <c r="V53826" s="288"/>
      <c r="W53826" s="287"/>
      <c r="Z53826" s="289"/>
    </row>
    <row r="53827" spans="22:26">
      <c r="V53827" s="288"/>
      <c r="W53827" s="287"/>
      <c r="Z53827" s="289"/>
    </row>
    <row r="53828" spans="22:26">
      <c r="V53828" s="288"/>
      <c r="W53828" s="287"/>
      <c r="Z53828" s="289"/>
    </row>
    <row r="53829" spans="22:26">
      <c r="V53829" s="288"/>
      <c r="W53829" s="287"/>
      <c r="Z53829" s="289"/>
    </row>
    <row r="53830" spans="22:26">
      <c r="V53830" s="288"/>
      <c r="W53830" s="287"/>
      <c r="Z53830" s="289"/>
    </row>
    <row r="53831" spans="22:26">
      <c r="V53831" s="288"/>
      <c r="W53831" s="287"/>
      <c r="Z53831" s="289"/>
    </row>
    <row r="53832" spans="22:26">
      <c r="V53832" s="288"/>
      <c r="W53832" s="287"/>
      <c r="Z53832" s="289"/>
    </row>
    <row r="53833" spans="22:26">
      <c r="V53833" s="288"/>
      <c r="W53833" s="287"/>
      <c r="Z53833" s="289"/>
    </row>
    <row r="53834" spans="22:26">
      <c r="V53834" s="288"/>
      <c r="W53834" s="287"/>
      <c r="Z53834" s="289"/>
    </row>
    <row r="53835" spans="22:26">
      <c r="V53835" s="288"/>
      <c r="W53835" s="287"/>
      <c r="Z53835" s="289"/>
    </row>
    <row r="53836" spans="22:26">
      <c r="V53836" s="288"/>
      <c r="W53836" s="287"/>
      <c r="Z53836" s="289"/>
    </row>
    <row r="53837" spans="22:26">
      <c r="V53837" s="288"/>
      <c r="W53837" s="287"/>
      <c r="Z53837" s="289"/>
    </row>
    <row r="53838" spans="22:26">
      <c r="V53838" s="288"/>
      <c r="W53838" s="287"/>
      <c r="Z53838" s="289"/>
    </row>
    <row r="53839" spans="22:26">
      <c r="V53839" s="288"/>
      <c r="W53839" s="287"/>
      <c r="Z53839" s="289"/>
    </row>
    <row r="53840" spans="22:26">
      <c r="V53840" s="288"/>
      <c r="W53840" s="287"/>
      <c r="Z53840" s="289"/>
    </row>
    <row r="53841" spans="22:26">
      <c r="V53841" s="288"/>
      <c r="W53841" s="287"/>
      <c r="Z53841" s="289"/>
    </row>
    <row r="53842" spans="22:26">
      <c r="V53842" s="288"/>
      <c r="W53842" s="287"/>
      <c r="Z53842" s="289"/>
    </row>
    <row r="53843" spans="22:26">
      <c r="V53843" s="288"/>
      <c r="W53843" s="287"/>
      <c r="Z53843" s="289"/>
    </row>
    <row r="53844" spans="22:26">
      <c r="V53844" s="288"/>
      <c r="W53844" s="287"/>
      <c r="Z53844" s="289"/>
    </row>
    <row r="53845" spans="22:26">
      <c r="V53845" s="288"/>
      <c r="W53845" s="287"/>
      <c r="Z53845" s="289"/>
    </row>
    <row r="53846" spans="22:26">
      <c r="V53846" s="288"/>
      <c r="W53846" s="287"/>
      <c r="Z53846" s="289"/>
    </row>
    <row r="53847" spans="22:26">
      <c r="V53847" s="288"/>
      <c r="W53847" s="287"/>
      <c r="Z53847" s="289"/>
    </row>
    <row r="53848" spans="22:26">
      <c r="V53848" s="288"/>
      <c r="W53848" s="287"/>
      <c r="Z53848" s="289"/>
    </row>
    <row r="53849" spans="22:26">
      <c r="V53849" s="288"/>
      <c r="W53849" s="287"/>
      <c r="Z53849" s="289"/>
    </row>
    <row r="53850" spans="22:26">
      <c r="V53850" s="288"/>
      <c r="W53850" s="287"/>
      <c r="Z53850" s="289"/>
    </row>
    <row r="53851" spans="22:26">
      <c r="V53851" s="288"/>
      <c r="W53851" s="287"/>
      <c r="Z53851" s="289"/>
    </row>
    <row r="53852" spans="22:26">
      <c r="V53852" s="288"/>
      <c r="W53852" s="287"/>
      <c r="Z53852" s="289"/>
    </row>
    <row r="53853" spans="22:26">
      <c r="V53853" s="288"/>
      <c r="W53853" s="287"/>
      <c r="Z53853" s="289"/>
    </row>
    <row r="53854" spans="22:26">
      <c r="V53854" s="288"/>
      <c r="W53854" s="287"/>
      <c r="Z53854" s="289"/>
    </row>
    <row r="53855" spans="22:26">
      <c r="V53855" s="288"/>
      <c r="W53855" s="287"/>
      <c r="Z53855" s="289"/>
    </row>
    <row r="53856" spans="22:26">
      <c r="V53856" s="288"/>
      <c r="W53856" s="287"/>
      <c r="Z53856" s="289"/>
    </row>
    <row r="53857" spans="22:26">
      <c r="V53857" s="288"/>
      <c r="W53857" s="287"/>
      <c r="Z53857" s="289"/>
    </row>
    <row r="53858" spans="22:26">
      <c r="V53858" s="288"/>
      <c r="W53858" s="287"/>
      <c r="Z53858" s="289"/>
    </row>
    <row r="53859" spans="22:26">
      <c r="V53859" s="288"/>
      <c r="W53859" s="287"/>
      <c r="Z53859" s="289"/>
    </row>
    <row r="53860" spans="22:26">
      <c r="V53860" s="288"/>
      <c r="W53860" s="287"/>
      <c r="Z53860" s="289"/>
    </row>
    <row r="53861" spans="22:26">
      <c r="V53861" s="288"/>
      <c r="W53861" s="287"/>
      <c r="Z53861" s="289"/>
    </row>
    <row r="53862" spans="22:26">
      <c r="V53862" s="288"/>
      <c r="W53862" s="287"/>
      <c r="Z53862" s="289"/>
    </row>
    <row r="53863" spans="22:26">
      <c r="V53863" s="288"/>
      <c r="W53863" s="287"/>
      <c r="Z53863" s="289"/>
    </row>
    <row r="53864" spans="22:26">
      <c r="V53864" s="288"/>
      <c r="W53864" s="287"/>
      <c r="Z53864" s="289"/>
    </row>
    <row r="53865" spans="22:26">
      <c r="V53865" s="288"/>
      <c r="W53865" s="287"/>
      <c r="Z53865" s="289"/>
    </row>
    <row r="53866" spans="22:26">
      <c r="V53866" s="288"/>
      <c r="W53866" s="287"/>
      <c r="Z53866" s="289"/>
    </row>
    <row r="53867" spans="22:26">
      <c r="V53867" s="288"/>
      <c r="W53867" s="287"/>
      <c r="Z53867" s="289"/>
    </row>
    <row r="53868" spans="22:26">
      <c r="V53868" s="288"/>
      <c r="W53868" s="287"/>
      <c r="Z53868" s="289"/>
    </row>
    <row r="53869" spans="22:26">
      <c r="V53869" s="288"/>
      <c r="W53869" s="287"/>
      <c r="Z53869" s="289"/>
    </row>
    <row r="53870" spans="22:26">
      <c r="V53870" s="288"/>
      <c r="W53870" s="287"/>
      <c r="Z53870" s="289"/>
    </row>
    <row r="53871" spans="22:26">
      <c r="V53871" s="288"/>
      <c r="W53871" s="287"/>
      <c r="Z53871" s="289"/>
    </row>
    <row r="53872" spans="22:26">
      <c r="V53872" s="288"/>
      <c r="W53872" s="287"/>
      <c r="Z53872" s="289"/>
    </row>
    <row r="53873" spans="22:26">
      <c r="V53873" s="288"/>
      <c r="W53873" s="287"/>
      <c r="Z53873" s="289"/>
    </row>
    <row r="53874" spans="22:26">
      <c r="V53874" s="288"/>
      <c r="W53874" s="287"/>
      <c r="Z53874" s="289"/>
    </row>
    <row r="53875" spans="22:26">
      <c r="V53875" s="288"/>
      <c r="W53875" s="287"/>
      <c r="Z53875" s="289"/>
    </row>
    <row r="53876" spans="22:26">
      <c r="V53876" s="288"/>
      <c r="W53876" s="287"/>
      <c r="Z53876" s="289"/>
    </row>
    <row r="53877" spans="22:26">
      <c r="V53877" s="288"/>
      <c r="W53877" s="287"/>
      <c r="Z53877" s="289"/>
    </row>
    <row r="53878" spans="22:26">
      <c r="V53878" s="288"/>
      <c r="W53878" s="287"/>
      <c r="Z53878" s="289"/>
    </row>
    <row r="53879" spans="22:26">
      <c r="V53879" s="288"/>
      <c r="W53879" s="287"/>
      <c r="Z53879" s="289"/>
    </row>
    <row r="53880" spans="22:26">
      <c r="V53880" s="288"/>
      <c r="W53880" s="287"/>
      <c r="Z53880" s="289"/>
    </row>
    <row r="53881" spans="22:26">
      <c r="V53881" s="288"/>
      <c r="W53881" s="287"/>
      <c r="Z53881" s="289"/>
    </row>
    <row r="53882" spans="22:26">
      <c r="V53882" s="288"/>
      <c r="W53882" s="287"/>
      <c r="Z53882" s="289"/>
    </row>
    <row r="53883" spans="22:26">
      <c r="V53883" s="288"/>
      <c r="W53883" s="287"/>
      <c r="Z53883" s="289"/>
    </row>
    <row r="53884" spans="22:26">
      <c r="V53884" s="288"/>
      <c r="W53884" s="287"/>
      <c r="Z53884" s="289"/>
    </row>
    <row r="53885" spans="22:26">
      <c r="V53885" s="288"/>
      <c r="W53885" s="287"/>
      <c r="Z53885" s="289"/>
    </row>
    <row r="53886" spans="22:26">
      <c r="V53886" s="288"/>
      <c r="W53886" s="287"/>
      <c r="Z53886" s="289"/>
    </row>
    <row r="53887" spans="22:26">
      <c r="V53887" s="288"/>
      <c r="W53887" s="287"/>
      <c r="Z53887" s="289"/>
    </row>
    <row r="53888" spans="22:26">
      <c r="V53888" s="288"/>
      <c r="W53888" s="287"/>
      <c r="Z53888" s="289"/>
    </row>
    <row r="53889" spans="22:26">
      <c r="V53889" s="288"/>
      <c r="W53889" s="287"/>
      <c r="Z53889" s="289"/>
    </row>
    <row r="53890" spans="22:26">
      <c r="V53890" s="288"/>
      <c r="W53890" s="287"/>
      <c r="Z53890" s="289"/>
    </row>
    <row r="53891" spans="22:26">
      <c r="V53891" s="288"/>
      <c r="W53891" s="287"/>
      <c r="Z53891" s="289"/>
    </row>
    <row r="53892" spans="22:26">
      <c r="V53892" s="288"/>
      <c r="W53892" s="287"/>
      <c r="Z53892" s="289"/>
    </row>
    <row r="53893" spans="22:26">
      <c r="V53893" s="288"/>
      <c r="W53893" s="287"/>
      <c r="Z53893" s="289"/>
    </row>
    <row r="53894" spans="22:26">
      <c r="V53894" s="288"/>
      <c r="W53894" s="287"/>
      <c r="Z53894" s="289"/>
    </row>
    <row r="53895" spans="22:26">
      <c r="V53895" s="288"/>
      <c r="W53895" s="287"/>
      <c r="Z53895" s="289"/>
    </row>
    <row r="53896" spans="22:26">
      <c r="V53896" s="288"/>
      <c r="W53896" s="287"/>
      <c r="Z53896" s="289"/>
    </row>
    <row r="53897" spans="22:26">
      <c r="V53897" s="288"/>
      <c r="W53897" s="287"/>
      <c r="Z53897" s="289"/>
    </row>
    <row r="53898" spans="22:26">
      <c r="V53898" s="288"/>
      <c r="W53898" s="287"/>
      <c r="Z53898" s="289"/>
    </row>
    <row r="53899" spans="22:26">
      <c r="V53899" s="288"/>
      <c r="W53899" s="287"/>
      <c r="Z53899" s="289"/>
    </row>
    <row r="53900" spans="22:26">
      <c r="V53900" s="288"/>
      <c r="W53900" s="287"/>
      <c r="Z53900" s="289"/>
    </row>
    <row r="53901" spans="22:26">
      <c r="V53901" s="288"/>
      <c r="W53901" s="287"/>
      <c r="Z53901" s="289"/>
    </row>
    <row r="53902" spans="22:26">
      <c r="V53902" s="288"/>
      <c r="W53902" s="287"/>
      <c r="Z53902" s="289"/>
    </row>
    <row r="53903" spans="22:26">
      <c r="V53903" s="288"/>
      <c r="W53903" s="287"/>
      <c r="Z53903" s="289"/>
    </row>
    <row r="53904" spans="22:26">
      <c r="V53904" s="288"/>
      <c r="W53904" s="287"/>
      <c r="Z53904" s="289"/>
    </row>
    <row r="53905" spans="22:26">
      <c r="V53905" s="288"/>
      <c r="W53905" s="287"/>
      <c r="Z53905" s="289"/>
    </row>
    <row r="53906" spans="22:26">
      <c r="V53906" s="288"/>
      <c r="W53906" s="287"/>
      <c r="Z53906" s="289"/>
    </row>
    <row r="53907" spans="22:26">
      <c r="V53907" s="288"/>
      <c r="W53907" s="287"/>
      <c r="Z53907" s="289"/>
    </row>
    <row r="53908" spans="22:26">
      <c r="V53908" s="288"/>
      <c r="W53908" s="287"/>
      <c r="Z53908" s="289"/>
    </row>
    <row r="53909" spans="22:26">
      <c r="V53909" s="288"/>
      <c r="W53909" s="287"/>
      <c r="Z53909" s="289"/>
    </row>
    <row r="53910" spans="22:26">
      <c r="V53910" s="288"/>
      <c r="W53910" s="287"/>
      <c r="Z53910" s="289"/>
    </row>
    <row r="53911" spans="22:26">
      <c r="V53911" s="288"/>
      <c r="W53911" s="287"/>
      <c r="Z53911" s="289"/>
    </row>
    <row r="53912" spans="22:26">
      <c r="V53912" s="288"/>
      <c r="W53912" s="287"/>
      <c r="Z53912" s="289"/>
    </row>
    <row r="53913" spans="22:26">
      <c r="V53913" s="288"/>
      <c r="W53913" s="287"/>
      <c r="Z53913" s="289"/>
    </row>
    <row r="53914" spans="22:26">
      <c r="V53914" s="288"/>
      <c r="W53914" s="287"/>
      <c r="Z53914" s="289"/>
    </row>
    <row r="53915" spans="22:26">
      <c r="V53915" s="288"/>
      <c r="W53915" s="287"/>
      <c r="Z53915" s="289"/>
    </row>
    <row r="53916" spans="22:26">
      <c r="V53916" s="288"/>
      <c r="W53916" s="287"/>
      <c r="Z53916" s="289"/>
    </row>
    <row r="53917" spans="22:26">
      <c r="V53917" s="288"/>
      <c r="W53917" s="287"/>
      <c r="Z53917" s="289"/>
    </row>
    <row r="53918" spans="22:26">
      <c r="V53918" s="288"/>
      <c r="W53918" s="287"/>
      <c r="Z53918" s="289"/>
    </row>
    <row r="53919" spans="22:26">
      <c r="V53919" s="288"/>
      <c r="W53919" s="287"/>
      <c r="Z53919" s="289"/>
    </row>
    <row r="53920" spans="22:26">
      <c r="V53920" s="288"/>
      <c r="W53920" s="287"/>
      <c r="Z53920" s="289"/>
    </row>
    <row r="53921" spans="22:26">
      <c r="V53921" s="288"/>
      <c r="W53921" s="287"/>
      <c r="Z53921" s="289"/>
    </row>
    <row r="53922" spans="22:26">
      <c r="V53922" s="288"/>
      <c r="W53922" s="287"/>
      <c r="Z53922" s="289"/>
    </row>
    <row r="53923" spans="22:26">
      <c r="V53923" s="288"/>
      <c r="W53923" s="287"/>
      <c r="Z53923" s="289"/>
    </row>
    <row r="53924" spans="22:26">
      <c r="V53924" s="288"/>
      <c r="W53924" s="287"/>
      <c r="Z53924" s="289"/>
    </row>
    <row r="53925" spans="22:26">
      <c r="V53925" s="288"/>
      <c r="W53925" s="287"/>
      <c r="Z53925" s="289"/>
    </row>
    <row r="53926" spans="22:26">
      <c r="V53926" s="288"/>
      <c r="W53926" s="287"/>
      <c r="Z53926" s="289"/>
    </row>
    <row r="53927" spans="22:26">
      <c r="V53927" s="288"/>
      <c r="W53927" s="287"/>
      <c r="Z53927" s="289"/>
    </row>
    <row r="53928" spans="22:26">
      <c r="V53928" s="288"/>
      <c r="W53928" s="287"/>
      <c r="Z53928" s="289"/>
    </row>
    <row r="53929" spans="22:26">
      <c r="V53929" s="288"/>
      <c r="W53929" s="287"/>
      <c r="Z53929" s="289"/>
    </row>
    <row r="53930" spans="22:26">
      <c r="V53930" s="288"/>
      <c r="W53930" s="287"/>
      <c r="Z53930" s="289"/>
    </row>
    <row r="53931" spans="22:26">
      <c r="V53931" s="288"/>
      <c r="W53931" s="287"/>
      <c r="Z53931" s="289"/>
    </row>
    <row r="53932" spans="22:26">
      <c r="V53932" s="288"/>
      <c r="W53932" s="287"/>
      <c r="Z53932" s="289"/>
    </row>
    <row r="53933" spans="22:26">
      <c r="V53933" s="288"/>
      <c r="W53933" s="287"/>
      <c r="Z53933" s="289"/>
    </row>
    <row r="53934" spans="22:26">
      <c r="V53934" s="288"/>
      <c r="W53934" s="287"/>
      <c r="Z53934" s="289"/>
    </row>
    <row r="53935" spans="22:26">
      <c r="V53935" s="288"/>
      <c r="W53935" s="287"/>
      <c r="Z53935" s="289"/>
    </row>
    <row r="53936" spans="22:26">
      <c r="V53936" s="288"/>
      <c r="W53936" s="287"/>
      <c r="Z53936" s="289"/>
    </row>
    <row r="53937" spans="22:26">
      <c r="V53937" s="288"/>
      <c r="W53937" s="287"/>
      <c r="Z53937" s="289"/>
    </row>
    <row r="53938" spans="22:26">
      <c r="V53938" s="288"/>
      <c r="W53938" s="287"/>
      <c r="Z53938" s="289"/>
    </row>
    <row r="53939" spans="22:26">
      <c r="V53939" s="288"/>
      <c r="W53939" s="287"/>
      <c r="Z53939" s="289"/>
    </row>
    <row r="53940" spans="22:26">
      <c r="V53940" s="288"/>
      <c r="W53940" s="287"/>
      <c r="Z53940" s="289"/>
    </row>
    <row r="53941" spans="22:26">
      <c r="V53941" s="288"/>
      <c r="W53941" s="287"/>
      <c r="Z53941" s="289"/>
    </row>
    <row r="53942" spans="22:26">
      <c r="V53942" s="288"/>
      <c r="W53942" s="287"/>
      <c r="Z53942" s="289"/>
    </row>
    <row r="53943" spans="22:26">
      <c r="V53943" s="288"/>
      <c r="W53943" s="287"/>
      <c r="Z53943" s="289"/>
    </row>
    <row r="53944" spans="22:26">
      <c r="V53944" s="288"/>
      <c r="W53944" s="287"/>
      <c r="Z53944" s="289"/>
    </row>
    <row r="53945" spans="22:26">
      <c r="V53945" s="288"/>
      <c r="W53945" s="287"/>
      <c r="Z53945" s="289"/>
    </row>
    <row r="53946" spans="22:26">
      <c r="V53946" s="288"/>
      <c r="W53946" s="287"/>
      <c r="Z53946" s="289"/>
    </row>
    <row r="53947" spans="22:26">
      <c r="V53947" s="288"/>
      <c r="W53947" s="287"/>
      <c r="Z53947" s="289"/>
    </row>
    <row r="53948" spans="22:26">
      <c r="V53948" s="288"/>
      <c r="W53948" s="287"/>
      <c r="Z53948" s="289"/>
    </row>
    <row r="53949" spans="22:26">
      <c r="V53949" s="288"/>
      <c r="W53949" s="287"/>
      <c r="Z53949" s="289"/>
    </row>
    <row r="53950" spans="22:26">
      <c r="V53950" s="288"/>
      <c r="W53950" s="287"/>
      <c r="Z53950" s="289"/>
    </row>
    <row r="53951" spans="22:26">
      <c r="V53951" s="288"/>
      <c r="W53951" s="287"/>
      <c r="Z53951" s="289"/>
    </row>
    <row r="53952" spans="22:26">
      <c r="V53952" s="288"/>
      <c r="W53952" s="287"/>
      <c r="Z53952" s="289"/>
    </row>
    <row r="53953" spans="22:26">
      <c r="V53953" s="288"/>
      <c r="W53953" s="287"/>
      <c r="Z53953" s="289"/>
    </row>
    <row r="53954" spans="22:26">
      <c r="V53954" s="288"/>
      <c r="W53954" s="287"/>
      <c r="Z53954" s="289"/>
    </row>
    <row r="53955" spans="22:26">
      <c r="V53955" s="288"/>
      <c r="W53955" s="287"/>
      <c r="Z53955" s="289"/>
    </row>
    <row r="53956" spans="22:26">
      <c r="V53956" s="288"/>
      <c r="W53956" s="287"/>
      <c r="Z53956" s="289"/>
    </row>
    <row r="53957" spans="22:26">
      <c r="V53957" s="288"/>
      <c r="W53957" s="287"/>
      <c r="Z53957" s="289"/>
    </row>
    <row r="53958" spans="22:26">
      <c r="V53958" s="288"/>
      <c r="W53958" s="287"/>
      <c r="Z53958" s="289"/>
    </row>
    <row r="53959" spans="22:26">
      <c r="V53959" s="288"/>
      <c r="W53959" s="287"/>
      <c r="Z53959" s="289"/>
    </row>
    <row r="53960" spans="22:26">
      <c r="V53960" s="288"/>
      <c r="W53960" s="287"/>
      <c r="Z53960" s="289"/>
    </row>
    <row r="53961" spans="22:26">
      <c r="V53961" s="288"/>
      <c r="W53961" s="287"/>
      <c r="Z53961" s="289"/>
    </row>
    <row r="53962" spans="22:26">
      <c r="V53962" s="288"/>
      <c r="W53962" s="287"/>
      <c r="Z53962" s="289"/>
    </row>
    <row r="53963" spans="22:26">
      <c r="V53963" s="288"/>
      <c r="W53963" s="287"/>
      <c r="Z53963" s="289"/>
    </row>
    <row r="53964" spans="22:26">
      <c r="V53964" s="288"/>
      <c r="W53964" s="287"/>
      <c r="Z53964" s="289"/>
    </row>
    <row r="53965" spans="22:26">
      <c r="V53965" s="288"/>
      <c r="W53965" s="287"/>
      <c r="Z53965" s="289"/>
    </row>
    <row r="53966" spans="22:26">
      <c r="V53966" s="288"/>
      <c r="W53966" s="287"/>
      <c r="Z53966" s="289"/>
    </row>
    <row r="53967" spans="22:26">
      <c r="V53967" s="288"/>
      <c r="W53967" s="287"/>
      <c r="Z53967" s="289"/>
    </row>
    <row r="53968" spans="22:26">
      <c r="V53968" s="288"/>
      <c r="W53968" s="287"/>
      <c r="Z53968" s="289"/>
    </row>
    <row r="53969" spans="22:26">
      <c r="V53969" s="288"/>
      <c r="W53969" s="287"/>
      <c r="Z53969" s="289"/>
    </row>
    <row r="53970" spans="22:26">
      <c r="V53970" s="288"/>
      <c r="W53970" s="287"/>
      <c r="Z53970" s="289"/>
    </row>
    <row r="53971" spans="22:26">
      <c r="V53971" s="288"/>
      <c r="W53971" s="287"/>
      <c r="Z53971" s="289"/>
    </row>
    <row r="53972" spans="22:26">
      <c r="V53972" s="288"/>
      <c r="W53972" s="287"/>
      <c r="Z53972" s="289"/>
    </row>
    <row r="53973" spans="22:26">
      <c r="V53973" s="288"/>
      <c r="W53973" s="287"/>
      <c r="Z53973" s="289"/>
    </row>
    <row r="53974" spans="22:26">
      <c r="V53974" s="288"/>
      <c r="W53974" s="287"/>
      <c r="Z53974" s="289"/>
    </row>
    <row r="53975" spans="22:26">
      <c r="V53975" s="288"/>
      <c r="W53975" s="287"/>
      <c r="Z53975" s="289"/>
    </row>
    <row r="53976" spans="22:26">
      <c r="V53976" s="288"/>
      <c r="W53976" s="287"/>
      <c r="Z53976" s="289"/>
    </row>
    <row r="53977" spans="22:26">
      <c r="V53977" s="288"/>
      <c r="W53977" s="287"/>
      <c r="Z53977" s="289"/>
    </row>
    <row r="53978" spans="22:26">
      <c r="V53978" s="288"/>
      <c r="W53978" s="287"/>
      <c r="Z53978" s="289"/>
    </row>
    <row r="53979" spans="22:26">
      <c r="V53979" s="288"/>
      <c r="W53979" s="287"/>
      <c r="Z53979" s="289"/>
    </row>
    <row r="53980" spans="22:26">
      <c r="V53980" s="288"/>
      <c r="W53980" s="287"/>
      <c r="Z53980" s="289"/>
    </row>
    <row r="53981" spans="22:26">
      <c r="V53981" s="288"/>
      <c r="W53981" s="287"/>
      <c r="Z53981" s="289"/>
    </row>
    <row r="53982" spans="22:26">
      <c r="V53982" s="288"/>
      <c r="W53982" s="287"/>
      <c r="Z53982" s="289"/>
    </row>
    <row r="53983" spans="22:26">
      <c r="V53983" s="288"/>
      <c r="W53983" s="287"/>
      <c r="Z53983" s="289"/>
    </row>
    <row r="53984" spans="22:26">
      <c r="V53984" s="288"/>
      <c r="W53984" s="287"/>
      <c r="Z53984" s="289"/>
    </row>
    <row r="53985" spans="22:26">
      <c r="V53985" s="288"/>
      <c r="W53985" s="287"/>
      <c r="Z53985" s="289"/>
    </row>
    <row r="53986" spans="22:26">
      <c r="V53986" s="288"/>
      <c r="W53986" s="287"/>
      <c r="Z53986" s="289"/>
    </row>
    <row r="53987" spans="22:26">
      <c r="V53987" s="288"/>
      <c r="W53987" s="287"/>
      <c r="Z53987" s="289"/>
    </row>
    <row r="53988" spans="22:26">
      <c r="V53988" s="288"/>
      <c r="W53988" s="287"/>
      <c r="Z53988" s="289"/>
    </row>
    <row r="53989" spans="22:26">
      <c r="V53989" s="288"/>
      <c r="W53989" s="287"/>
      <c r="Z53989" s="289"/>
    </row>
    <row r="53990" spans="22:26">
      <c r="V53990" s="288"/>
      <c r="W53990" s="287"/>
      <c r="Z53990" s="289"/>
    </row>
    <row r="53991" spans="22:26">
      <c r="V53991" s="288"/>
      <c r="W53991" s="287"/>
      <c r="Z53991" s="289"/>
    </row>
    <row r="53992" spans="22:26">
      <c r="V53992" s="288"/>
      <c r="W53992" s="287"/>
      <c r="Z53992" s="289"/>
    </row>
    <row r="53993" spans="22:26">
      <c r="V53993" s="288"/>
      <c r="W53993" s="287"/>
      <c r="Z53993" s="289"/>
    </row>
    <row r="53994" spans="22:26">
      <c r="V53994" s="288"/>
      <c r="W53994" s="287"/>
      <c r="Z53994" s="289"/>
    </row>
    <row r="53995" spans="22:26">
      <c r="V53995" s="288"/>
      <c r="W53995" s="287"/>
      <c r="Z53995" s="289"/>
    </row>
    <row r="53996" spans="22:26">
      <c r="V53996" s="288"/>
      <c r="W53996" s="287"/>
      <c r="Z53996" s="289"/>
    </row>
    <row r="53997" spans="22:26">
      <c r="V53997" s="288"/>
      <c r="W53997" s="287"/>
      <c r="Z53997" s="289"/>
    </row>
    <row r="53998" spans="22:26">
      <c r="V53998" s="288"/>
      <c r="W53998" s="287"/>
      <c r="Z53998" s="289"/>
    </row>
    <row r="53999" spans="22:26">
      <c r="V53999" s="288"/>
      <c r="W53999" s="287"/>
      <c r="Z53999" s="289"/>
    </row>
    <row r="54000" spans="22:26">
      <c r="V54000" s="288"/>
      <c r="W54000" s="287"/>
      <c r="Z54000" s="289"/>
    </row>
    <row r="54001" spans="22:26">
      <c r="V54001" s="288"/>
      <c r="W54001" s="287"/>
      <c r="Z54001" s="289"/>
    </row>
    <row r="54002" spans="22:26">
      <c r="V54002" s="288"/>
      <c r="W54002" s="287"/>
      <c r="Z54002" s="289"/>
    </row>
    <row r="54003" spans="22:26">
      <c r="V54003" s="288"/>
      <c r="W54003" s="287"/>
      <c r="Z54003" s="289"/>
    </row>
    <row r="54004" spans="22:26">
      <c r="V54004" s="288"/>
      <c r="W54004" s="287"/>
      <c r="Z54004" s="289"/>
    </row>
    <row r="54005" spans="22:26">
      <c r="V54005" s="288"/>
      <c r="W54005" s="287"/>
      <c r="Z54005" s="289"/>
    </row>
    <row r="54006" spans="22:26">
      <c r="V54006" s="288"/>
      <c r="W54006" s="287"/>
      <c r="Z54006" s="289"/>
    </row>
    <row r="54007" spans="22:26">
      <c r="V54007" s="288"/>
      <c r="W54007" s="287"/>
      <c r="Z54007" s="289"/>
    </row>
    <row r="54008" spans="22:26">
      <c r="V54008" s="288"/>
      <c r="W54008" s="287"/>
      <c r="Z54008" s="289"/>
    </row>
    <row r="54009" spans="22:26">
      <c r="V54009" s="288"/>
      <c r="W54009" s="287"/>
      <c r="Z54009" s="289"/>
    </row>
    <row r="54010" spans="22:26">
      <c r="V54010" s="288"/>
      <c r="W54010" s="287"/>
      <c r="Z54010" s="289"/>
    </row>
    <row r="54011" spans="22:26">
      <c r="V54011" s="288"/>
      <c r="W54011" s="287"/>
      <c r="Z54011" s="289"/>
    </row>
    <row r="54012" spans="22:26">
      <c r="V54012" s="288"/>
      <c r="W54012" s="287"/>
      <c r="Z54012" s="289"/>
    </row>
    <row r="54013" spans="22:26">
      <c r="V54013" s="288"/>
      <c r="W54013" s="287"/>
      <c r="Z54013" s="289"/>
    </row>
    <row r="54014" spans="22:26">
      <c r="V54014" s="288"/>
      <c r="W54014" s="287"/>
      <c r="Z54014" s="289"/>
    </row>
    <row r="54015" spans="22:26">
      <c r="V54015" s="288"/>
      <c r="W54015" s="287"/>
      <c r="Z54015" s="289"/>
    </row>
    <row r="54016" spans="22:26">
      <c r="V54016" s="288"/>
      <c r="W54016" s="287"/>
      <c r="Z54016" s="289"/>
    </row>
    <row r="54017" spans="22:26">
      <c r="V54017" s="288"/>
      <c r="W54017" s="287"/>
      <c r="Z54017" s="289"/>
    </row>
    <row r="54018" spans="22:26">
      <c r="V54018" s="288"/>
      <c r="W54018" s="287"/>
      <c r="Z54018" s="289"/>
    </row>
    <row r="54019" spans="22:26">
      <c r="V54019" s="288"/>
      <c r="W54019" s="287"/>
      <c r="Z54019" s="289"/>
    </row>
    <row r="54020" spans="22:26">
      <c r="V54020" s="288"/>
      <c r="W54020" s="287"/>
      <c r="Z54020" s="289"/>
    </row>
    <row r="54021" spans="22:26">
      <c r="V54021" s="288"/>
      <c r="W54021" s="287"/>
      <c r="Z54021" s="289"/>
    </row>
    <row r="54022" spans="22:26">
      <c r="V54022" s="288"/>
      <c r="W54022" s="287"/>
      <c r="Z54022" s="289"/>
    </row>
    <row r="54023" spans="22:26">
      <c r="V54023" s="288"/>
      <c r="W54023" s="287"/>
      <c r="Z54023" s="289"/>
    </row>
    <row r="54024" spans="22:26">
      <c r="V54024" s="288"/>
      <c r="W54024" s="287"/>
      <c r="Z54024" s="289"/>
    </row>
    <row r="54025" spans="22:26">
      <c r="V54025" s="288"/>
      <c r="W54025" s="287"/>
      <c r="Z54025" s="289"/>
    </row>
    <row r="54026" spans="22:26">
      <c r="V54026" s="288"/>
      <c r="W54026" s="287"/>
      <c r="Z54026" s="289"/>
    </row>
    <row r="54027" spans="22:26">
      <c r="V54027" s="288"/>
      <c r="W54027" s="287"/>
      <c r="Z54027" s="289"/>
    </row>
    <row r="54028" spans="22:26">
      <c r="V54028" s="288"/>
      <c r="W54028" s="287"/>
      <c r="Z54028" s="289"/>
    </row>
    <row r="54029" spans="22:26">
      <c r="V54029" s="288"/>
      <c r="W54029" s="287"/>
      <c r="Z54029" s="289"/>
    </row>
    <row r="54030" spans="22:26">
      <c r="V54030" s="288"/>
      <c r="W54030" s="287"/>
      <c r="Z54030" s="289"/>
    </row>
    <row r="54031" spans="22:26">
      <c r="V54031" s="288"/>
      <c r="W54031" s="287"/>
      <c r="Z54031" s="289"/>
    </row>
    <row r="54032" spans="22:26">
      <c r="V54032" s="288"/>
      <c r="W54032" s="287"/>
      <c r="Z54032" s="289"/>
    </row>
    <row r="54033" spans="22:26">
      <c r="V54033" s="288"/>
      <c r="W54033" s="287"/>
      <c r="Z54033" s="289"/>
    </row>
    <row r="54034" spans="22:26">
      <c r="V54034" s="288"/>
      <c r="W54034" s="287"/>
      <c r="Z54034" s="289"/>
    </row>
    <row r="54035" spans="22:26">
      <c r="V54035" s="288"/>
      <c r="W54035" s="287"/>
      <c r="Z54035" s="289"/>
    </row>
    <row r="54036" spans="22:26">
      <c r="V54036" s="288"/>
      <c r="W54036" s="287"/>
      <c r="Z54036" s="289"/>
    </row>
    <row r="54037" spans="22:26">
      <c r="V54037" s="288"/>
      <c r="W54037" s="287"/>
      <c r="Z54037" s="289"/>
    </row>
    <row r="54038" spans="22:26">
      <c r="V54038" s="288"/>
      <c r="W54038" s="287"/>
      <c r="Z54038" s="289"/>
    </row>
    <row r="54039" spans="22:26">
      <c r="V54039" s="288"/>
      <c r="W54039" s="287"/>
      <c r="Z54039" s="289"/>
    </row>
    <row r="54040" spans="22:26">
      <c r="V54040" s="288"/>
      <c r="W54040" s="287"/>
      <c r="Z54040" s="289"/>
    </row>
    <row r="54041" spans="22:26">
      <c r="V54041" s="288"/>
      <c r="W54041" s="287"/>
      <c r="Z54041" s="289"/>
    </row>
    <row r="54042" spans="22:26">
      <c r="V54042" s="288"/>
      <c r="W54042" s="287"/>
      <c r="Z54042" s="289"/>
    </row>
    <row r="54043" spans="22:26">
      <c r="V54043" s="288"/>
      <c r="W54043" s="287"/>
      <c r="Z54043" s="289"/>
    </row>
    <row r="54044" spans="22:26">
      <c r="V54044" s="288"/>
      <c r="W54044" s="287"/>
      <c r="Z54044" s="289"/>
    </row>
    <row r="54045" spans="22:26">
      <c r="V54045" s="288"/>
      <c r="W54045" s="287"/>
      <c r="Z54045" s="289"/>
    </row>
    <row r="54046" spans="22:26">
      <c r="V54046" s="288"/>
      <c r="W54046" s="287"/>
      <c r="Z54046" s="289"/>
    </row>
    <row r="54047" spans="22:26">
      <c r="V54047" s="288"/>
      <c r="W54047" s="287"/>
      <c r="Z54047" s="289"/>
    </row>
    <row r="54048" spans="22:26">
      <c r="V54048" s="288"/>
      <c r="W54048" s="287"/>
      <c r="Z54048" s="289"/>
    </row>
    <row r="54049" spans="22:26">
      <c r="V54049" s="288"/>
      <c r="W54049" s="287"/>
      <c r="Z54049" s="289"/>
    </row>
    <row r="54050" spans="22:26">
      <c r="V54050" s="288"/>
      <c r="W54050" s="287"/>
      <c r="Z54050" s="289"/>
    </row>
    <row r="54051" spans="22:26">
      <c r="V54051" s="288"/>
      <c r="W54051" s="287"/>
      <c r="Z54051" s="289"/>
    </row>
    <row r="54052" spans="22:26">
      <c r="V54052" s="288"/>
      <c r="W54052" s="287"/>
      <c r="Z54052" s="289"/>
    </row>
    <row r="54053" spans="22:26">
      <c r="V54053" s="288"/>
      <c r="W54053" s="287"/>
      <c r="Z54053" s="289"/>
    </row>
    <row r="54054" spans="22:26">
      <c r="V54054" s="288"/>
      <c r="W54054" s="287"/>
      <c r="Z54054" s="289"/>
    </row>
    <row r="54055" spans="22:26">
      <c r="V54055" s="288"/>
      <c r="W54055" s="287"/>
      <c r="Z54055" s="289"/>
    </row>
    <row r="54056" spans="22:26">
      <c r="V54056" s="288"/>
      <c r="W54056" s="287"/>
      <c r="Z54056" s="289"/>
    </row>
    <row r="54057" spans="22:26">
      <c r="V54057" s="288"/>
      <c r="W54057" s="287"/>
      <c r="Z54057" s="289"/>
    </row>
    <row r="54058" spans="22:26">
      <c r="V54058" s="288"/>
      <c r="W54058" s="287"/>
      <c r="Z54058" s="289"/>
    </row>
    <row r="54059" spans="22:26">
      <c r="V54059" s="288"/>
      <c r="W54059" s="287"/>
      <c r="Z54059" s="289"/>
    </row>
    <row r="54060" spans="22:26">
      <c r="V54060" s="288"/>
      <c r="W54060" s="287"/>
      <c r="Z54060" s="289"/>
    </row>
    <row r="54061" spans="22:26">
      <c r="V54061" s="288"/>
      <c r="W54061" s="287"/>
      <c r="Z54061" s="289"/>
    </row>
    <row r="54062" spans="22:26">
      <c r="V54062" s="288"/>
      <c r="W54062" s="287"/>
      <c r="Z54062" s="289"/>
    </row>
    <row r="54063" spans="22:26">
      <c r="V54063" s="288"/>
      <c r="W54063" s="287"/>
      <c r="Z54063" s="289"/>
    </row>
    <row r="54064" spans="22:26">
      <c r="V54064" s="288"/>
      <c r="W54064" s="287"/>
      <c r="Z54064" s="289"/>
    </row>
    <row r="54065" spans="22:26">
      <c r="V54065" s="288"/>
      <c r="W54065" s="287"/>
      <c r="Z54065" s="289"/>
    </row>
    <row r="54066" spans="22:26">
      <c r="V54066" s="288"/>
      <c r="W54066" s="287"/>
      <c r="Z54066" s="289"/>
    </row>
    <row r="54067" spans="22:26">
      <c r="V54067" s="288"/>
      <c r="W54067" s="287"/>
      <c r="Z54067" s="289"/>
    </row>
    <row r="54068" spans="22:26">
      <c r="V54068" s="288"/>
      <c r="W54068" s="287"/>
      <c r="Z54068" s="289"/>
    </row>
    <row r="54069" spans="22:26">
      <c r="V54069" s="288"/>
      <c r="W54069" s="287"/>
      <c r="Z54069" s="289"/>
    </row>
    <row r="54070" spans="22:26">
      <c r="V54070" s="288"/>
      <c r="W54070" s="287"/>
      <c r="Z54070" s="289"/>
    </row>
    <row r="54071" spans="22:26">
      <c r="V54071" s="288"/>
      <c r="W54071" s="287"/>
      <c r="Z54071" s="289"/>
    </row>
    <row r="54072" spans="22:26">
      <c r="V54072" s="288"/>
      <c r="W54072" s="287"/>
      <c r="Z54072" s="289"/>
    </row>
    <row r="54073" spans="22:26">
      <c r="V54073" s="288"/>
      <c r="W54073" s="287"/>
      <c r="Z54073" s="289"/>
    </row>
    <row r="54074" spans="22:26">
      <c r="V54074" s="288"/>
      <c r="W54074" s="287"/>
      <c r="Z54074" s="289"/>
    </row>
    <row r="54075" spans="22:26">
      <c r="V54075" s="288"/>
      <c r="W54075" s="287"/>
      <c r="Z54075" s="289"/>
    </row>
    <row r="54076" spans="22:26">
      <c r="V54076" s="288"/>
      <c r="W54076" s="287"/>
      <c r="Z54076" s="289"/>
    </row>
    <row r="54077" spans="22:26">
      <c r="V54077" s="288"/>
      <c r="W54077" s="287"/>
      <c r="Z54077" s="289"/>
    </row>
    <row r="54078" spans="22:26">
      <c r="V54078" s="288"/>
      <c r="W54078" s="287"/>
      <c r="Z54078" s="289"/>
    </row>
    <row r="54079" spans="22:26">
      <c r="V54079" s="288"/>
      <c r="W54079" s="287"/>
      <c r="Z54079" s="289"/>
    </row>
    <row r="54080" spans="22:26">
      <c r="V54080" s="288"/>
      <c r="W54080" s="287"/>
      <c r="Z54080" s="289"/>
    </row>
    <row r="54081" spans="22:26">
      <c r="V54081" s="288"/>
      <c r="W54081" s="287"/>
      <c r="Z54081" s="289"/>
    </row>
    <row r="54082" spans="22:26">
      <c r="V54082" s="288"/>
      <c r="W54082" s="287"/>
      <c r="Z54082" s="289"/>
    </row>
    <row r="54083" spans="22:26">
      <c r="V54083" s="288"/>
      <c r="W54083" s="287"/>
      <c r="Z54083" s="289"/>
    </row>
    <row r="54084" spans="22:26">
      <c r="V54084" s="288"/>
      <c r="W54084" s="287"/>
      <c r="Z54084" s="289"/>
    </row>
    <row r="54085" spans="22:26">
      <c r="V54085" s="288"/>
      <c r="W54085" s="287"/>
      <c r="Z54085" s="289"/>
    </row>
    <row r="54086" spans="22:26">
      <c r="V54086" s="288"/>
      <c r="W54086" s="287"/>
      <c r="Z54086" s="289"/>
    </row>
    <row r="54087" spans="22:26">
      <c r="V54087" s="288"/>
      <c r="W54087" s="287"/>
      <c r="Z54087" s="289"/>
    </row>
    <row r="54088" spans="22:26">
      <c r="V54088" s="288"/>
      <c r="W54088" s="287"/>
      <c r="Z54088" s="289"/>
    </row>
    <row r="54089" spans="22:26">
      <c r="V54089" s="288"/>
      <c r="W54089" s="287"/>
      <c r="Z54089" s="289"/>
    </row>
    <row r="54090" spans="22:26">
      <c r="V54090" s="288"/>
      <c r="W54090" s="287"/>
      <c r="Z54090" s="289"/>
    </row>
    <row r="54091" spans="22:26">
      <c r="V54091" s="288"/>
      <c r="W54091" s="287"/>
      <c r="Z54091" s="289"/>
    </row>
    <row r="54092" spans="22:26">
      <c r="V54092" s="288"/>
      <c r="W54092" s="287"/>
      <c r="Z54092" s="289"/>
    </row>
    <row r="54093" spans="22:26">
      <c r="V54093" s="288"/>
      <c r="W54093" s="287"/>
      <c r="Z54093" s="289"/>
    </row>
    <row r="54094" spans="22:26">
      <c r="V54094" s="288"/>
      <c r="W54094" s="287"/>
      <c r="Z54094" s="289"/>
    </row>
    <row r="54095" spans="22:26">
      <c r="V54095" s="288"/>
      <c r="W54095" s="287"/>
      <c r="Z54095" s="289"/>
    </row>
    <row r="54096" spans="22:26">
      <c r="V54096" s="288"/>
      <c r="W54096" s="287"/>
      <c r="Z54096" s="289"/>
    </row>
    <row r="54097" spans="22:26">
      <c r="V54097" s="288"/>
      <c r="W54097" s="287"/>
      <c r="Z54097" s="289"/>
    </row>
    <row r="54098" spans="22:26">
      <c r="V54098" s="288"/>
      <c r="W54098" s="287"/>
      <c r="Z54098" s="289"/>
    </row>
    <row r="54099" spans="22:26">
      <c r="V54099" s="288"/>
      <c r="W54099" s="287"/>
      <c r="Z54099" s="289"/>
    </row>
    <row r="54100" spans="22:26">
      <c r="V54100" s="288"/>
      <c r="W54100" s="287"/>
      <c r="Z54100" s="289"/>
    </row>
    <row r="54101" spans="22:26">
      <c r="V54101" s="288"/>
      <c r="W54101" s="287"/>
      <c r="Z54101" s="289"/>
    </row>
    <row r="54102" spans="22:26">
      <c r="V54102" s="288"/>
      <c r="W54102" s="287"/>
      <c r="Z54102" s="289"/>
    </row>
    <row r="54103" spans="22:26">
      <c r="V54103" s="288"/>
      <c r="W54103" s="287"/>
      <c r="Z54103" s="289"/>
    </row>
    <row r="54104" spans="22:26">
      <c r="V54104" s="288"/>
      <c r="W54104" s="287"/>
      <c r="Z54104" s="289"/>
    </row>
    <row r="54105" spans="22:26">
      <c r="V54105" s="288"/>
      <c r="W54105" s="287"/>
      <c r="Z54105" s="289"/>
    </row>
    <row r="54106" spans="22:26">
      <c r="V54106" s="288"/>
      <c r="W54106" s="287"/>
      <c r="Z54106" s="289"/>
    </row>
    <row r="54107" spans="22:26">
      <c r="V54107" s="288"/>
      <c r="W54107" s="287"/>
      <c r="Z54107" s="289"/>
    </row>
    <row r="54108" spans="22:26">
      <c r="V54108" s="288"/>
      <c r="W54108" s="287"/>
      <c r="Z54108" s="289"/>
    </row>
    <row r="54109" spans="22:26">
      <c r="V54109" s="288"/>
      <c r="W54109" s="287"/>
      <c r="Z54109" s="289"/>
    </row>
    <row r="54110" spans="22:26">
      <c r="V54110" s="288"/>
      <c r="W54110" s="287"/>
      <c r="Z54110" s="289"/>
    </row>
    <row r="54111" spans="22:26">
      <c r="V54111" s="288"/>
      <c r="W54111" s="287"/>
      <c r="Z54111" s="289"/>
    </row>
    <row r="54112" spans="22:26">
      <c r="V54112" s="288"/>
      <c r="W54112" s="287"/>
      <c r="Z54112" s="289"/>
    </row>
    <row r="54113" spans="22:26">
      <c r="V54113" s="288"/>
      <c r="W54113" s="287"/>
      <c r="Z54113" s="289"/>
    </row>
    <row r="54114" spans="22:26">
      <c r="V54114" s="288"/>
      <c r="W54114" s="287"/>
      <c r="Z54114" s="289"/>
    </row>
    <row r="54115" spans="22:26">
      <c r="V54115" s="288"/>
      <c r="W54115" s="287"/>
      <c r="Z54115" s="289"/>
    </row>
    <row r="54116" spans="22:26">
      <c r="V54116" s="288"/>
      <c r="W54116" s="287"/>
      <c r="Z54116" s="289"/>
    </row>
    <row r="54117" spans="22:26">
      <c r="V54117" s="288"/>
      <c r="W54117" s="287"/>
      <c r="Z54117" s="289"/>
    </row>
    <row r="54118" spans="22:26">
      <c r="V54118" s="288"/>
      <c r="W54118" s="287"/>
      <c r="Z54118" s="289"/>
    </row>
    <row r="54119" spans="22:26">
      <c r="V54119" s="288"/>
      <c r="W54119" s="287"/>
      <c r="Z54119" s="289"/>
    </row>
    <row r="54120" spans="22:26">
      <c r="V54120" s="288"/>
      <c r="W54120" s="287"/>
      <c r="Z54120" s="289"/>
    </row>
    <row r="54121" spans="22:26">
      <c r="V54121" s="288"/>
      <c r="W54121" s="287"/>
      <c r="Z54121" s="289"/>
    </row>
    <row r="54122" spans="22:26">
      <c r="V54122" s="288"/>
      <c r="W54122" s="287"/>
      <c r="Z54122" s="289"/>
    </row>
    <row r="54123" spans="22:26">
      <c r="V54123" s="288"/>
      <c r="W54123" s="287"/>
      <c r="Z54123" s="289"/>
    </row>
    <row r="54124" spans="22:26">
      <c r="V54124" s="288"/>
      <c r="W54124" s="287"/>
      <c r="Z54124" s="289"/>
    </row>
    <row r="54125" spans="22:26">
      <c r="V54125" s="288"/>
      <c r="W54125" s="287"/>
      <c r="Z54125" s="289"/>
    </row>
    <row r="54126" spans="22:26">
      <c r="V54126" s="288"/>
      <c r="W54126" s="287"/>
      <c r="Z54126" s="289"/>
    </row>
    <row r="54127" spans="22:26">
      <c r="V54127" s="288"/>
      <c r="W54127" s="287"/>
      <c r="Z54127" s="289"/>
    </row>
    <row r="54128" spans="22:26">
      <c r="V54128" s="288"/>
      <c r="W54128" s="287"/>
      <c r="Z54128" s="289"/>
    </row>
    <row r="54129" spans="22:26">
      <c r="V54129" s="288"/>
      <c r="W54129" s="287"/>
      <c r="Z54129" s="289"/>
    </row>
    <row r="54130" spans="22:26">
      <c r="V54130" s="288"/>
      <c r="W54130" s="287"/>
      <c r="Z54130" s="289"/>
    </row>
    <row r="54131" spans="22:26">
      <c r="V54131" s="288"/>
      <c r="W54131" s="287"/>
      <c r="Z54131" s="289"/>
    </row>
    <row r="54132" spans="22:26">
      <c r="V54132" s="288"/>
      <c r="W54132" s="287"/>
      <c r="Z54132" s="289"/>
    </row>
    <row r="54133" spans="22:26">
      <c r="V54133" s="288"/>
      <c r="W54133" s="287"/>
      <c r="Z54133" s="289"/>
    </row>
    <row r="54134" spans="22:26">
      <c r="V54134" s="288"/>
      <c r="W54134" s="287"/>
      <c r="Z54134" s="289"/>
    </row>
    <row r="54135" spans="22:26">
      <c r="V54135" s="288"/>
      <c r="W54135" s="287"/>
      <c r="Z54135" s="289"/>
    </row>
    <row r="54136" spans="22:26">
      <c r="V54136" s="288"/>
      <c r="W54136" s="287"/>
      <c r="Z54136" s="289"/>
    </row>
    <row r="54137" spans="22:26">
      <c r="V54137" s="288"/>
      <c r="W54137" s="287"/>
      <c r="Z54137" s="289"/>
    </row>
    <row r="54138" spans="22:26">
      <c r="V54138" s="288"/>
      <c r="W54138" s="287"/>
      <c r="Z54138" s="289"/>
    </row>
    <row r="54139" spans="22:26">
      <c r="V54139" s="288"/>
      <c r="W54139" s="287"/>
      <c r="Z54139" s="289"/>
    </row>
    <row r="54140" spans="22:26">
      <c r="V54140" s="288"/>
      <c r="W54140" s="287"/>
      <c r="Z54140" s="289"/>
    </row>
    <row r="54141" spans="22:26">
      <c r="V54141" s="288"/>
      <c r="W54141" s="287"/>
      <c r="Z54141" s="289"/>
    </row>
    <row r="54142" spans="22:26">
      <c r="V54142" s="288"/>
      <c r="W54142" s="287"/>
      <c r="Z54142" s="289"/>
    </row>
    <row r="54143" spans="22:26">
      <c r="V54143" s="288"/>
      <c r="W54143" s="287"/>
      <c r="Z54143" s="289"/>
    </row>
    <row r="54144" spans="22:26">
      <c r="V54144" s="288"/>
      <c r="W54144" s="287"/>
      <c r="Z54144" s="289"/>
    </row>
    <row r="54145" spans="22:26">
      <c r="V54145" s="288"/>
      <c r="W54145" s="287"/>
      <c r="Z54145" s="289"/>
    </row>
    <row r="54146" spans="22:26">
      <c r="V54146" s="288"/>
      <c r="W54146" s="287"/>
      <c r="Z54146" s="289"/>
    </row>
    <row r="54147" spans="22:26">
      <c r="V54147" s="288"/>
      <c r="W54147" s="287"/>
      <c r="Z54147" s="289"/>
    </row>
    <row r="54148" spans="22:26">
      <c r="V54148" s="288"/>
      <c r="W54148" s="287"/>
      <c r="Z54148" s="289"/>
    </row>
    <row r="54149" spans="22:26">
      <c r="V54149" s="288"/>
      <c r="W54149" s="287"/>
      <c r="Z54149" s="289"/>
    </row>
    <row r="54150" spans="22:26">
      <c r="V54150" s="288"/>
      <c r="W54150" s="287"/>
      <c r="Z54150" s="289"/>
    </row>
    <row r="54151" spans="22:26">
      <c r="V54151" s="288"/>
      <c r="W54151" s="287"/>
      <c r="Z54151" s="289"/>
    </row>
    <row r="54152" spans="22:26">
      <c r="V54152" s="288"/>
      <c r="W54152" s="287"/>
      <c r="Z54152" s="289"/>
    </row>
    <row r="54153" spans="22:26">
      <c r="V54153" s="288"/>
      <c r="W54153" s="287"/>
      <c r="Z54153" s="289"/>
    </row>
    <row r="54154" spans="22:26">
      <c r="V54154" s="288"/>
      <c r="W54154" s="287"/>
      <c r="Z54154" s="289"/>
    </row>
    <row r="54155" spans="22:26">
      <c r="V54155" s="288"/>
      <c r="W54155" s="287"/>
      <c r="Z54155" s="289"/>
    </row>
    <row r="54156" spans="22:26">
      <c r="V54156" s="288"/>
      <c r="W54156" s="287"/>
      <c r="Z54156" s="289"/>
    </row>
    <row r="54157" spans="22:26">
      <c r="V54157" s="288"/>
      <c r="W54157" s="287"/>
      <c r="Z54157" s="289"/>
    </row>
    <row r="54158" spans="22:26">
      <c r="V54158" s="288"/>
      <c r="W54158" s="287"/>
      <c r="Z54158" s="289"/>
    </row>
    <row r="54159" spans="22:26">
      <c r="V54159" s="288"/>
      <c r="W54159" s="287"/>
      <c r="Z54159" s="289"/>
    </row>
    <row r="54160" spans="22:26">
      <c r="V54160" s="288"/>
      <c r="W54160" s="287"/>
      <c r="Z54160" s="289"/>
    </row>
    <row r="54161" spans="22:26">
      <c r="V54161" s="288"/>
      <c r="W54161" s="287"/>
      <c r="Z54161" s="289"/>
    </row>
    <row r="54162" spans="22:26">
      <c r="V54162" s="288"/>
      <c r="W54162" s="287"/>
      <c r="Z54162" s="289"/>
    </row>
    <row r="54163" spans="22:26">
      <c r="V54163" s="288"/>
      <c r="W54163" s="287"/>
      <c r="Z54163" s="289"/>
    </row>
    <row r="54164" spans="22:26">
      <c r="V54164" s="288"/>
      <c r="W54164" s="287"/>
      <c r="Z54164" s="289"/>
    </row>
    <row r="54165" spans="22:26">
      <c r="V54165" s="288"/>
      <c r="W54165" s="287"/>
      <c r="Z54165" s="289"/>
    </row>
    <row r="54166" spans="22:26">
      <c r="V54166" s="288"/>
      <c r="W54166" s="287"/>
      <c r="Z54166" s="289"/>
    </row>
    <row r="54167" spans="22:26">
      <c r="V54167" s="288"/>
      <c r="W54167" s="287"/>
      <c r="Z54167" s="289"/>
    </row>
    <row r="54168" spans="22:26">
      <c r="V54168" s="288"/>
      <c r="W54168" s="287"/>
      <c r="Z54168" s="289"/>
    </row>
    <row r="54169" spans="22:26">
      <c r="V54169" s="288"/>
      <c r="W54169" s="287"/>
      <c r="Z54169" s="289"/>
    </row>
    <row r="54170" spans="22:26">
      <c r="V54170" s="288"/>
      <c r="W54170" s="287"/>
      <c r="Z54170" s="289"/>
    </row>
    <row r="54171" spans="22:26">
      <c r="V54171" s="288"/>
      <c r="W54171" s="287"/>
      <c r="Z54171" s="289"/>
    </row>
    <row r="54172" spans="22:26">
      <c r="V54172" s="288"/>
      <c r="W54172" s="287"/>
      <c r="Z54172" s="289"/>
    </row>
    <row r="54173" spans="22:26">
      <c r="V54173" s="288"/>
      <c r="W54173" s="287"/>
      <c r="Z54173" s="289"/>
    </row>
    <row r="54174" spans="22:26">
      <c r="V54174" s="288"/>
      <c r="W54174" s="287"/>
      <c r="Z54174" s="289"/>
    </row>
    <row r="54175" spans="22:26">
      <c r="V54175" s="288"/>
      <c r="W54175" s="287"/>
      <c r="Z54175" s="289"/>
    </row>
    <row r="54176" spans="22:26">
      <c r="V54176" s="288"/>
      <c r="W54176" s="287"/>
      <c r="Z54176" s="289"/>
    </row>
    <row r="54177" spans="22:26">
      <c r="V54177" s="288"/>
      <c r="W54177" s="287"/>
      <c r="Z54177" s="289"/>
    </row>
    <row r="54178" spans="22:26">
      <c r="V54178" s="288"/>
      <c r="W54178" s="287"/>
      <c r="Z54178" s="289"/>
    </row>
    <row r="54179" spans="22:26">
      <c r="V54179" s="288"/>
      <c r="W54179" s="287"/>
      <c r="Z54179" s="289"/>
    </row>
    <row r="54180" spans="22:26">
      <c r="V54180" s="288"/>
      <c r="W54180" s="287"/>
      <c r="Z54180" s="289"/>
    </row>
    <row r="54181" spans="22:26">
      <c r="V54181" s="288"/>
      <c r="W54181" s="287"/>
      <c r="Z54181" s="289"/>
    </row>
    <row r="54182" spans="22:26">
      <c r="V54182" s="288"/>
      <c r="W54182" s="287"/>
      <c r="Z54182" s="289"/>
    </row>
    <row r="54183" spans="22:26">
      <c r="V54183" s="288"/>
      <c r="W54183" s="287"/>
      <c r="Z54183" s="289"/>
    </row>
    <row r="54184" spans="22:26">
      <c r="V54184" s="288"/>
      <c r="W54184" s="287"/>
      <c r="Z54184" s="289"/>
    </row>
    <row r="54185" spans="22:26">
      <c r="V54185" s="288"/>
      <c r="W54185" s="287"/>
      <c r="Z54185" s="289"/>
    </row>
    <row r="54186" spans="22:26">
      <c r="V54186" s="288"/>
      <c r="W54186" s="287"/>
      <c r="Z54186" s="289"/>
    </row>
    <row r="54187" spans="22:26">
      <c r="V54187" s="288"/>
      <c r="W54187" s="287"/>
      <c r="Z54187" s="289"/>
    </row>
    <row r="54188" spans="22:26">
      <c r="V54188" s="288"/>
      <c r="W54188" s="287"/>
      <c r="Z54188" s="289"/>
    </row>
    <row r="54189" spans="22:26">
      <c r="V54189" s="288"/>
      <c r="W54189" s="287"/>
      <c r="Z54189" s="289"/>
    </row>
    <row r="54190" spans="22:26">
      <c r="V54190" s="288"/>
      <c r="W54190" s="287"/>
      <c r="Z54190" s="289"/>
    </row>
    <row r="54191" spans="22:26">
      <c r="V54191" s="288"/>
      <c r="W54191" s="287"/>
      <c r="Z54191" s="289"/>
    </row>
    <row r="54192" spans="22:26">
      <c r="V54192" s="288"/>
      <c r="W54192" s="287"/>
      <c r="Z54192" s="289"/>
    </row>
    <row r="54193" spans="22:26">
      <c r="V54193" s="288"/>
      <c r="W54193" s="287"/>
      <c r="Z54193" s="289"/>
    </row>
    <row r="54194" spans="22:26">
      <c r="V54194" s="288"/>
      <c r="W54194" s="287"/>
      <c r="Z54194" s="289"/>
    </row>
    <row r="54195" spans="22:26">
      <c r="V54195" s="288"/>
      <c r="W54195" s="287"/>
      <c r="Z54195" s="289"/>
    </row>
    <row r="54196" spans="22:26">
      <c r="V54196" s="288"/>
      <c r="W54196" s="287"/>
      <c r="Z54196" s="289"/>
    </row>
    <row r="54197" spans="22:26">
      <c r="V54197" s="288"/>
      <c r="W54197" s="287"/>
      <c r="Z54197" s="289"/>
    </row>
    <row r="54198" spans="22:26">
      <c r="V54198" s="288"/>
      <c r="W54198" s="287"/>
      <c r="Z54198" s="289"/>
    </row>
    <row r="54199" spans="22:26">
      <c r="V54199" s="288"/>
      <c r="W54199" s="287"/>
      <c r="Z54199" s="289"/>
    </row>
    <row r="54200" spans="22:26">
      <c r="V54200" s="288"/>
      <c r="W54200" s="287"/>
      <c r="Z54200" s="289"/>
    </row>
    <row r="54201" spans="22:26">
      <c r="V54201" s="288"/>
      <c r="W54201" s="287"/>
      <c r="Z54201" s="289"/>
    </row>
    <row r="54202" spans="22:26">
      <c r="V54202" s="288"/>
      <c r="W54202" s="287"/>
      <c r="Z54202" s="289"/>
    </row>
    <row r="54203" spans="22:26">
      <c r="V54203" s="288"/>
      <c r="W54203" s="287"/>
      <c r="Z54203" s="289"/>
    </row>
    <row r="54204" spans="22:26">
      <c r="V54204" s="288"/>
      <c r="W54204" s="287"/>
      <c r="Z54204" s="289"/>
    </row>
    <row r="54205" spans="22:26">
      <c r="V54205" s="288"/>
      <c r="W54205" s="287"/>
      <c r="Z54205" s="289"/>
    </row>
    <row r="54206" spans="22:26">
      <c r="V54206" s="288"/>
      <c r="W54206" s="287"/>
      <c r="Z54206" s="289"/>
    </row>
    <row r="54207" spans="22:26">
      <c r="V54207" s="288"/>
      <c r="W54207" s="287"/>
      <c r="Z54207" s="289"/>
    </row>
    <row r="54208" spans="22:26">
      <c r="V54208" s="288"/>
      <c r="W54208" s="287"/>
      <c r="Z54208" s="289"/>
    </row>
    <row r="54209" spans="22:26">
      <c r="V54209" s="288"/>
      <c r="W54209" s="287"/>
      <c r="Z54209" s="289"/>
    </row>
    <row r="54210" spans="22:26">
      <c r="V54210" s="288"/>
      <c r="W54210" s="287"/>
      <c r="Z54210" s="289"/>
    </row>
    <row r="54211" spans="22:26">
      <c r="V54211" s="288"/>
      <c r="W54211" s="287"/>
      <c r="Z54211" s="289"/>
    </row>
    <row r="54212" spans="22:26">
      <c r="V54212" s="288"/>
      <c r="W54212" s="287"/>
      <c r="Z54212" s="289"/>
    </row>
    <row r="54213" spans="22:26">
      <c r="V54213" s="288"/>
      <c r="W54213" s="287"/>
      <c r="Z54213" s="289"/>
    </row>
    <row r="54214" spans="22:26">
      <c r="V54214" s="288"/>
      <c r="W54214" s="287"/>
      <c r="Z54214" s="289"/>
    </row>
    <row r="54215" spans="22:26">
      <c r="V54215" s="288"/>
      <c r="W54215" s="287"/>
      <c r="Z54215" s="289"/>
    </row>
    <row r="54216" spans="22:26">
      <c r="V54216" s="288"/>
      <c r="W54216" s="287"/>
      <c r="Z54216" s="289"/>
    </row>
    <row r="54217" spans="22:26">
      <c r="V54217" s="288"/>
      <c r="W54217" s="287"/>
      <c r="Z54217" s="289"/>
    </row>
    <row r="54218" spans="22:26">
      <c r="V54218" s="288"/>
      <c r="W54218" s="287"/>
      <c r="Z54218" s="289"/>
    </row>
    <row r="54219" spans="22:26">
      <c r="V54219" s="288"/>
      <c r="W54219" s="287"/>
      <c r="Z54219" s="289"/>
    </row>
    <row r="54220" spans="22:26">
      <c r="V54220" s="288"/>
      <c r="W54220" s="287"/>
      <c r="Z54220" s="289"/>
    </row>
    <row r="54221" spans="22:26">
      <c r="V54221" s="288"/>
      <c r="W54221" s="287"/>
      <c r="Z54221" s="289"/>
    </row>
    <row r="54222" spans="22:26">
      <c r="V54222" s="288"/>
      <c r="W54222" s="287"/>
      <c r="Z54222" s="289"/>
    </row>
    <row r="54223" spans="22:26">
      <c r="V54223" s="288"/>
      <c r="W54223" s="287"/>
      <c r="Z54223" s="289"/>
    </row>
    <row r="54224" spans="22:26">
      <c r="V54224" s="288"/>
      <c r="W54224" s="287"/>
      <c r="Z54224" s="289"/>
    </row>
    <row r="54225" spans="22:26">
      <c r="V54225" s="288"/>
      <c r="W54225" s="287"/>
      <c r="Z54225" s="289"/>
    </row>
    <row r="54226" spans="22:26">
      <c r="V54226" s="288"/>
      <c r="W54226" s="287"/>
      <c r="Z54226" s="289"/>
    </row>
    <row r="54227" spans="22:26">
      <c r="V54227" s="288"/>
      <c r="W54227" s="287"/>
      <c r="Z54227" s="289"/>
    </row>
    <row r="54228" spans="22:26">
      <c r="V54228" s="288"/>
      <c r="W54228" s="287"/>
      <c r="Z54228" s="289"/>
    </row>
    <row r="54229" spans="22:26">
      <c r="V54229" s="288"/>
      <c r="W54229" s="287"/>
      <c r="Z54229" s="289"/>
    </row>
    <row r="54230" spans="22:26">
      <c r="V54230" s="288"/>
      <c r="W54230" s="287"/>
      <c r="Z54230" s="289"/>
    </row>
    <row r="54231" spans="22:26">
      <c r="V54231" s="288"/>
      <c r="W54231" s="287"/>
      <c r="Z54231" s="289"/>
    </row>
    <row r="54232" spans="22:26">
      <c r="V54232" s="288"/>
      <c r="W54232" s="287"/>
      <c r="Z54232" s="289"/>
    </row>
    <row r="54233" spans="22:26">
      <c r="V54233" s="288"/>
      <c r="W54233" s="287"/>
      <c r="Z54233" s="289"/>
    </row>
    <row r="54234" spans="22:26">
      <c r="V54234" s="288"/>
      <c r="W54234" s="287"/>
      <c r="Z54234" s="289"/>
    </row>
    <row r="54235" spans="22:26">
      <c r="V54235" s="288"/>
      <c r="W54235" s="287"/>
      <c r="Z54235" s="289"/>
    </row>
    <row r="54236" spans="22:26">
      <c r="V54236" s="288"/>
      <c r="W54236" s="287"/>
      <c r="Z54236" s="289"/>
    </row>
    <row r="54237" spans="22:26">
      <c r="V54237" s="288"/>
      <c r="W54237" s="287"/>
      <c r="Z54237" s="289"/>
    </row>
    <row r="54238" spans="22:26">
      <c r="V54238" s="288"/>
      <c r="W54238" s="287"/>
      <c r="Z54238" s="289"/>
    </row>
    <row r="54239" spans="22:26">
      <c r="V54239" s="288"/>
      <c r="W54239" s="287"/>
      <c r="Z54239" s="289"/>
    </row>
    <row r="54240" spans="22:26">
      <c r="V54240" s="288"/>
      <c r="W54240" s="287"/>
      <c r="Z54240" s="289"/>
    </row>
    <row r="54241" spans="22:26">
      <c r="V54241" s="288"/>
      <c r="W54241" s="287"/>
      <c r="Z54241" s="289"/>
    </row>
    <row r="54242" spans="22:26">
      <c r="V54242" s="288"/>
      <c r="W54242" s="287"/>
      <c r="Z54242" s="289"/>
    </row>
    <row r="54243" spans="22:26">
      <c r="V54243" s="288"/>
      <c r="W54243" s="287"/>
      <c r="Z54243" s="289"/>
    </row>
    <row r="54244" spans="22:26">
      <c r="V54244" s="288"/>
      <c r="W54244" s="287"/>
      <c r="Z54244" s="289"/>
    </row>
    <row r="54245" spans="22:26">
      <c r="V54245" s="288"/>
      <c r="W54245" s="287"/>
      <c r="Z54245" s="289"/>
    </row>
    <row r="54246" spans="22:26">
      <c r="V54246" s="288"/>
      <c r="W54246" s="287"/>
      <c r="Z54246" s="289"/>
    </row>
    <row r="54247" spans="22:26">
      <c r="V54247" s="288"/>
      <c r="W54247" s="287"/>
      <c r="Z54247" s="289"/>
    </row>
    <row r="54248" spans="22:26">
      <c r="V54248" s="288"/>
      <c r="W54248" s="287"/>
      <c r="Z54248" s="289"/>
    </row>
    <row r="54249" spans="22:26">
      <c r="V54249" s="288"/>
      <c r="W54249" s="287"/>
      <c r="Z54249" s="289"/>
    </row>
    <row r="54250" spans="22:26">
      <c r="V54250" s="288"/>
      <c r="W54250" s="287"/>
      <c r="Z54250" s="289"/>
    </row>
    <row r="54251" spans="22:26">
      <c r="V54251" s="288"/>
      <c r="W54251" s="287"/>
      <c r="Z54251" s="289"/>
    </row>
    <row r="54252" spans="22:26">
      <c r="V54252" s="288"/>
      <c r="W54252" s="287"/>
      <c r="Z54252" s="289"/>
    </row>
    <row r="54253" spans="22:26">
      <c r="V54253" s="288"/>
      <c r="W54253" s="287"/>
      <c r="Z54253" s="289"/>
    </row>
    <row r="54254" spans="22:26">
      <c r="V54254" s="288"/>
      <c r="W54254" s="287"/>
      <c r="Z54254" s="289"/>
    </row>
    <row r="54255" spans="22:26">
      <c r="V54255" s="288"/>
      <c r="W54255" s="287"/>
      <c r="Z54255" s="289"/>
    </row>
    <row r="54256" spans="22:26">
      <c r="V54256" s="288"/>
      <c r="W54256" s="287"/>
      <c r="Z54256" s="289"/>
    </row>
    <row r="54257" spans="22:26">
      <c r="V54257" s="288"/>
      <c r="W54257" s="287"/>
      <c r="Z54257" s="289"/>
    </row>
    <row r="54258" spans="22:26">
      <c r="V54258" s="288"/>
      <c r="W54258" s="287"/>
      <c r="Z54258" s="289"/>
    </row>
    <row r="54259" spans="22:26">
      <c r="V54259" s="288"/>
      <c r="W54259" s="287"/>
      <c r="Z54259" s="289"/>
    </row>
    <row r="54260" spans="22:26">
      <c r="V54260" s="288"/>
      <c r="W54260" s="287"/>
      <c r="Z54260" s="289"/>
    </row>
    <row r="54261" spans="22:26">
      <c r="V54261" s="288"/>
      <c r="W54261" s="287"/>
      <c r="Z54261" s="289"/>
    </row>
    <row r="54262" spans="22:26">
      <c r="V54262" s="288"/>
      <c r="W54262" s="287"/>
      <c r="Z54262" s="289"/>
    </row>
    <row r="54263" spans="22:26">
      <c r="V54263" s="288"/>
      <c r="W54263" s="287"/>
      <c r="Z54263" s="289"/>
    </row>
    <row r="54264" spans="22:26">
      <c r="V54264" s="288"/>
      <c r="W54264" s="287"/>
      <c r="Z54264" s="289"/>
    </row>
    <row r="54265" spans="22:26">
      <c r="V54265" s="288"/>
      <c r="W54265" s="287"/>
      <c r="Z54265" s="289"/>
    </row>
    <row r="54266" spans="22:26">
      <c r="V54266" s="288"/>
      <c r="W54266" s="287"/>
      <c r="Z54266" s="289"/>
    </row>
    <row r="54267" spans="22:26">
      <c r="V54267" s="288"/>
      <c r="W54267" s="287"/>
      <c r="Z54267" s="289"/>
    </row>
    <row r="54268" spans="22:26">
      <c r="V54268" s="288"/>
      <c r="W54268" s="287"/>
      <c r="Z54268" s="289"/>
    </row>
    <row r="54269" spans="22:26">
      <c r="V54269" s="288"/>
      <c r="W54269" s="287"/>
      <c r="Z54269" s="289"/>
    </row>
    <row r="54270" spans="22:26">
      <c r="V54270" s="288"/>
      <c r="W54270" s="287"/>
      <c r="Z54270" s="289"/>
    </row>
    <row r="54271" spans="22:26">
      <c r="V54271" s="288"/>
      <c r="W54271" s="287"/>
      <c r="Z54271" s="289"/>
    </row>
    <row r="54272" spans="22:26">
      <c r="V54272" s="288"/>
      <c r="W54272" s="287"/>
      <c r="Z54272" s="289"/>
    </row>
    <row r="54273" spans="22:26">
      <c r="V54273" s="288"/>
      <c r="W54273" s="287"/>
      <c r="Z54273" s="289"/>
    </row>
    <row r="54274" spans="22:26">
      <c r="V54274" s="288"/>
      <c r="W54274" s="287"/>
      <c r="Z54274" s="289"/>
    </row>
    <row r="54275" spans="22:26">
      <c r="V54275" s="288"/>
      <c r="W54275" s="287"/>
      <c r="Z54275" s="289"/>
    </row>
    <row r="54276" spans="22:26">
      <c r="V54276" s="288"/>
      <c r="W54276" s="287"/>
      <c r="Z54276" s="289"/>
    </row>
    <row r="54277" spans="22:26">
      <c r="V54277" s="288"/>
      <c r="W54277" s="287"/>
      <c r="Z54277" s="289"/>
    </row>
    <row r="54278" spans="22:26">
      <c r="V54278" s="288"/>
      <c r="W54278" s="287"/>
      <c r="Z54278" s="289"/>
    </row>
    <row r="54279" spans="22:26">
      <c r="V54279" s="288"/>
      <c r="W54279" s="287"/>
      <c r="Z54279" s="289"/>
    </row>
    <row r="54280" spans="22:26">
      <c r="V54280" s="288"/>
      <c r="W54280" s="287"/>
      <c r="Z54280" s="289"/>
    </row>
    <row r="54281" spans="22:26">
      <c r="V54281" s="288"/>
      <c r="W54281" s="287"/>
      <c r="Z54281" s="289"/>
    </row>
    <row r="54282" spans="22:26">
      <c r="V54282" s="288"/>
      <c r="W54282" s="287"/>
      <c r="Z54282" s="289"/>
    </row>
    <row r="54283" spans="22:26">
      <c r="V54283" s="288"/>
      <c r="W54283" s="287"/>
      <c r="Z54283" s="289"/>
    </row>
    <row r="54284" spans="22:26">
      <c r="V54284" s="288"/>
      <c r="W54284" s="287"/>
      <c r="Z54284" s="289"/>
    </row>
    <row r="54285" spans="22:26">
      <c r="V54285" s="288"/>
      <c r="W54285" s="287"/>
      <c r="Z54285" s="289"/>
    </row>
    <row r="54286" spans="22:26">
      <c r="V54286" s="288"/>
      <c r="W54286" s="287"/>
      <c r="Z54286" s="289"/>
    </row>
    <row r="54287" spans="22:26">
      <c r="V54287" s="288"/>
      <c r="W54287" s="287"/>
      <c r="Z54287" s="289"/>
    </row>
    <row r="54288" spans="22:26">
      <c r="V54288" s="288"/>
      <c r="W54288" s="287"/>
      <c r="Z54288" s="289"/>
    </row>
    <row r="54289" spans="22:26">
      <c r="V54289" s="288"/>
      <c r="W54289" s="287"/>
      <c r="Z54289" s="289"/>
    </row>
    <row r="54290" spans="22:26">
      <c r="V54290" s="288"/>
      <c r="W54290" s="287"/>
      <c r="Z54290" s="289"/>
    </row>
    <row r="54291" spans="22:26">
      <c r="V54291" s="288"/>
      <c r="W54291" s="287"/>
      <c r="Z54291" s="289"/>
    </row>
    <row r="54292" spans="22:26">
      <c r="V54292" s="288"/>
      <c r="W54292" s="287"/>
      <c r="Z54292" s="289"/>
    </row>
    <row r="54293" spans="22:26">
      <c r="V54293" s="288"/>
      <c r="W54293" s="287"/>
      <c r="Z54293" s="289"/>
    </row>
    <row r="54294" spans="22:26">
      <c r="V54294" s="288"/>
      <c r="W54294" s="287"/>
      <c r="Z54294" s="289"/>
    </row>
    <row r="54295" spans="22:26">
      <c r="V54295" s="288"/>
      <c r="W54295" s="287"/>
      <c r="Z54295" s="289"/>
    </row>
    <row r="54296" spans="22:26">
      <c r="V54296" s="288"/>
      <c r="W54296" s="287"/>
      <c r="Z54296" s="289"/>
    </row>
    <row r="54297" spans="22:26">
      <c r="V54297" s="288"/>
      <c r="W54297" s="287"/>
      <c r="Z54297" s="289"/>
    </row>
    <row r="54298" spans="22:26">
      <c r="V54298" s="288"/>
      <c r="W54298" s="287"/>
      <c r="Z54298" s="289"/>
    </row>
    <row r="54299" spans="22:26">
      <c r="V54299" s="288"/>
      <c r="W54299" s="287"/>
      <c r="Z54299" s="289"/>
    </row>
    <row r="54300" spans="22:26">
      <c r="V54300" s="288"/>
      <c r="W54300" s="287"/>
      <c r="Z54300" s="289"/>
    </row>
    <row r="54301" spans="22:26">
      <c r="V54301" s="288"/>
      <c r="W54301" s="287"/>
      <c r="Z54301" s="289"/>
    </row>
    <row r="54302" spans="22:26">
      <c r="V54302" s="288"/>
      <c r="W54302" s="287"/>
      <c r="Z54302" s="289"/>
    </row>
    <row r="54303" spans="22:26">
      <c r="V54303" s="288"/>
      <c r="W54303" s="287"/>
      <c r="Z54303" s="289"/>
    </row>
    <row r="54304" spans="22:26">
      <c r="V54304" s="288"/>
      <c r="W54304" s="287"/>
      <c r="Z54304" s="289"/>
    </row>
    <row r="54305" spans="22:26">
      <c r="V54305" s="288"/>
      <c r="W54305" s="287"/>
      <c r="Z54305" s="289"/>
    </row>
    <row r="54306" spans="22:26">
      <c r="V54306" s="288"/>
      <c r="W54306" s="287"/>
      <c r="Z54306" s="289"/>
    </row>
    <row r="54307" spans="22:26">
      <c r="V54307" s="288"/>
      <c r="W54307" s="287"/>
      <c r="Z54307" s="289"/>
    </row>
    <row r="54308" spans="22:26">
      <c r="V54308" s="288"/>
      <c r="W54308" s="287"/>
      <c r="Z54308" s="289"/>
    </row>
    <row r="54309" spans="22:26">
      <c r="V54309" s="288"/>
      <c r="W54309" s="287"/>
      <c r="Z54309" s="289"/>
    </row>
    <row r="54310" spans="22:26">
      <c r="V54310" s="288"/>
      <c r="W54310" s="287"/>
      <c r="Z54310" s="289"/>
    </row>
    <row r="54311" spans="22:26">
      <c r="V54311" s="288"/>
      <c r="W54311" s="287"/>
      <c r="Z54311" s="289"/>
    </row>
    <row r="54312" spans="22:26">
      <c r="V54312" s="288"/>
      <c r="W54312" s="287"/>
      <c r="Z54312" s="289"/>
    </row>
    <row r="54313" spans="22:26">
      <c r="V54313" s="288"/>
      <c r="W54313" s="287"/>
      <c r="Z54313" s="289"/>
    </row>
    <row r="54314" spans="22:26">
      <c r="V54314" s="288"/>
      <c r="W54314" s="287"/>
      <c r="Z54314" s="289"/>
    </row>
    <row r="54315" spans="22:26">
      <c r="V54315" s="288"/>
      <c r="W54315" s="287"/>
      <c r="Z54315" s="289"/>
    </row>
    <row r="54316" spans="22:26">
      <c r="V54316" s="288"/>
      <c r="W54316" s="287"/>
      <c r="Z54316" s="289"/>
    </row>
    <row r="54317" spans="22:26">
      <c r="V54317" s="288"/>
      <c r="W54317" s="287"/>
      <c r="Z54317" s="289"/>
    </row>
    <row r="54318" spans="22:26">
      <c r="V54318" s="288"/>
      <c r="W54318" s="287"/>
      <c r="Z54318" s="289"/>
    </row>
    <row r="54319" spans="22:26">
      <c r="V54319" s="288"/>
      <c r="W54319" s="287"/>
      <c r="Z54319" s="289"/>
    </row>
    <row r="54320" spans="22:26">
      <c r="V54320" s="288"/>
      <c r="W54320" s="287"/>
      <c r="Z54320" s="289"/>
    </row>
    <row r="54321" spans="22:26">
      <c r="V54321" s="288"/>
      <c r="W54321" s="287"/>
      <c r="Z54321" s="289"/>
    </row>
    <row r="54322" spans="22:26">
      <c r="V54322" s="288"/>
      <c r="W54322" s="287"/>
      <c r="Z54322" s="289"/>
    </row>
    <row r="54323" spans="22:26">
      <c r="V54323" s="288"/>
      <c r="W54323" s="287"/>
      <c r="Z54323" s="289"/>
    </row>
    <row r="54324" spans="22:26">
      <c r="V54324" s="288"/>
      <c r="W54324" s="287"/>
      <c r="Z54324" s="289"/>
    </row>
    <row r="54325" spans="22:26">
      <c r="V54325" s="288"/>
      <c r="W54325" s="287"/>
      <c r="Z54325" s="289"/>
    </row>
    <row r="54326" spans="22:26">
      <c r="V54326" s="288"/>
      <c r="W54326" s="287"/>
      <c r="Z54326" s="289"/>
    </row>
    <row r="54327" spans="22:26">
      <c r="V54327" s="288"/>
      <c r="W54327" s="287"/>
      <c r="Z54327" s="289"/>
    </row>
    <row r="54328" spans="22:26">
      <c r="V54328" s="288"/>
      <c r="W54328" s="287"/>
      <c r="Z54328" s="289"/>
    </row>
    <row r="54329" spans="22:26">
      <c r="V54329" s="288"/>
      <c r="W54329" s="287"/>
      <c r="Z54329" s="289"/>
    </row>
    <row r="54330" spans="22:26">
      <c r="V54330" s="288"/>
      <c r="W54330" s="287"/>
      <c r="Z54330" s="289"/>
    </row>
    <row r="54331" spans="22:26">
      <c r="V54331" s="288"/>
      <c r="W54331" s="287"/>
      <c r="Z54331" s="289"/>
    </row>
    <row r="54332" spans="22:26">
      <c r="V54332" s="288"/>
      <c r="W54332" s="287"/>
      <c r="Z54332" s="289"/>
    </row>
    <row r="54333" spans="22:26">
      <c r="V54333" s="288"/>
      <c r="W54333" s="287"/>
      <c r="Z54333" s="289"/>
    </row>
    <row r="54334" spans="22:26">
      <c r="V54334" s="288"/>
      <c r="W54334" s="287"/>
      <c r="Z54334" s="289"/>
    </row>
    <row r="54335" spans="22:26">
      <c r="V54335" s="288"/>
      <c r="W54335" s="287"/>
      <c r="Z54335" s="289"/>
    </row>
    <row r="54336" spans="22:26">
      <c r="V54336" s="288"/>
      <c r="W54336" s="287"/>
      <c r="Z54336" s="289"/>
    </row>
    <row r="54337" spans="22:26">
      <c r="V54337" s="288"/>
      <c r="W54337" s="287"/>
      <c r="Z54337" s="289"/>
    </row>
    <row r="54338" spans="22:26">
      <c r="V54338" s="288"/>
      <c r="W54338" s="287"/>
      <c r="Z54338" s="289"/>
    </row>
    <row r="54339" spans="22:26">
      <c r="V54339" s="288"/>
      <c r="W54339" s="287"/>
      <c r="Z54339" s="289"/>
    </row>
    <row r="54340" spans="22:26">
      <c r="V54340" s="288"/>
      <c r="W54340" s="287"/>
      <c r="Z54340" s="289"/>
    </row>
    <row r="54341" spans="22:26">
      <c r="V54341" s="288"/>
      <c r="W54341" s="287"/>
      <c r="Z54341" s="289"/>
    </row>
    <row r="54342" spans="22:26">
      <c r="V54342" s="288"/>
      <c r="W54342" s="287"/>
      <c r="Z54342" s="289"/>
    </row>
    <row r="54343" spans="22:26">
      <c r="V54343" s="288"/>
      <c r="W54343" s="287"/>
      <c r="Z54343" s="289"/>
    </row>
    <row r="54344" spans="22:26">
      <c r="V54344" s="288"/>
      <c r="W54344" s="287"/>
      <c r="Z54344" s="289"/>
    </row>
    <row r="54345" spans="22:26">
      <c r="V54345" s="288"/>
      <c r="W54345" s="287"/>
      <c r="Z54345" s="289"/>
    </row>
    <row r="54346" spans="22:26">
      <c r="V54346" s="288"/>
      <c r="W54346" s="287"/>
      <c r="Z54346" s="289"/>
    </row>
    <row r="54347" spans="22:26">
      <c r="V54347" s="288"/>
      <c r="W54347" s="287"/>
      <c r="Z54347" s="289"/>
    </row>
    <row r="54348" spans="22:26">
      <c r="V54348" s="288"/>
      <c r="W54348" s="287"/>
      <c r="Z54348" s="289"/>
    </row>
    <row r="54349" spans="22:26">
      <c r="V54349" s="288"/>
      <c r="W54349" s="287"/>
      <c r="Z54349" s="289"/>
    </row>
    <row r="54350" spans="22:26">
      <c r="V54350" s="288"/>
      <c r="W54350" s="287"/>
      <c r="Z54350" s="289"/>
    </row>
    <row r="54351" spans="22:26">
      <c r="V54351" s="288"/>
      <c r="W54351" s="287"/>
      <c r="Z54351" s="289"/>
    </row>
    <row r="54352" spans="22:26">
      <c r="V54352" s="288"/>
      <c r="W54352" s="287"/>
      <c r="Z54352" s="289"/>
    </row>
    <row r="54353" spans="22:26">
      <c r="V54353" s="288"/>
      <c r="W54353" s="287"/>
      <c r="Z54353" s="289"/>
    </row>
    <row r="54354" spans="22:26">
      <c r="V54354" s="288"/>
      <c r="W54354" s="287"/>
      <c r="Z54354" s="289"/>
    </row>
    <row r="54355" spans="22:26">
      <c r="V54355" s="288"/>
      <c r="W54355" s="287"/>
      <c r="Z54355" s="289"/>
    </row>
    <row r="54356" spans="22:26">
      <c r="V54356" s="288"/>
      <c r="W54356" s="287"/>
      <c r="Z54356" s="289"/>
    </row>
    <row r="54357" spans="22:26">
      <c r="V54357" s="288"/>
      <c r="W54357" s="287"/>
      <c r="Z54357" s="289"/>
    </row>
    <row r="54358" spans="22:26">
      <c r="V54358" s="288"/>
      <c r="W54358" s="287"/>
      <c r="Z54358" s="289"/>
    </row>
    <row r="54359" spans="22:26">
      <c r="V54359" s="288"/>
      <c r="W54359" s="287"/>
      <c r="Z54359" s="289"/>
    </row>
    <row r="54360" spans="22:26">
      <c r="V54360" s="288"/>
      <c r="W54360" s="287"/>
      <c r="Z54360" s="289"/>
    </row>
    <row r="54361" spans="22:26">
      <c r="V54361" s="288"/>
      <c r="W54361" s="287"/>
      <c r="Z54361" s="289"/>
    </row>
    <row r="54362" spans="22:26">
      <c r="V54362" s="288"/>
      <c r="W54362" s="287"/>
      <c r="Z54362" s="289"/>
    </row>
    <row r="54363" spans="22:26">
      <c r="V54363" s="288"/>
      <c r="W54363" s="287"/>
      <c r="Z54363" s="289"/>
    </row>
    <row r="54364" spans="22:26">
      <c r="V54364" s="288"/>
      <c r="W54364" s="287"/>
      <c r="Z54364" s="289"/>
    </row>
    <row r="54365" spans="22:26">
      <c r="V54365" s="288"/>
      <c r="W54365" s="287"/>
      <c r="Z54365" s="289"/>
    </row>
    <row r="54366" spans="22:26">
      <c r="V54366" s="288"/>
      <c r="W54366" s="287"/>
      <c r="Z54366" s="289"/>
    </row>
    <row r="54367" spans="22:26">
      <c r="V54367" s="288"/>
      <c r="W54367" s="287"/>
      <c r="Z54367" s="289"/>
    </row>
    <row r="54368" spans="22:26">
      <c r="V54368" s="288"/>
      <c r="W54368" s="287"/>
      <c r="Z54368" s="289"/>
    </row>
    <row r="54369" spans="22:26">
      <c r="V54369" s="288"/>
      <c r="W54369" s="287"/>
      <c r="Z54369" s="289"/>
    </row>
    <row r="54370" spans="22:26">
      <c r="V54370" s="288"/>
      <c r="W54370" s="287"/>
      <c r="Z54370" s="289"/>
    </row>
    <row r="54371" spans="22:26">
      <c r="V54371" s="288"/>
      <c r="W54371" s="287"/>
      <c r="Z54371" s="289"/>
    </row>
    <row r="54372" spans="22:26">
      <c r="V54372" s="288"/>
      <c r="W54372" s="287"/>
      <c r="Z54372" s="289"/>
    </row>
    <row r="54373" spans="22:26">
      <c r="V54373" s="288"/>
      <c r="W54373" s="287"/>
      <c r="Z54373" s="289"/>
    </row>
    <row r="54374" spans="22:26">
      <c r="V54374" s="288"/>
      <c r="W54374" s="287"/>
      <c r="Z54374" s="289"/>
    </row>
    <row r="54375" spans="22:26">
      <c r="V54375" s="288"/>
      <c r="W54375" s="287"/>
      <c r="Z54375" s="289"/>
    </row>
    <row r="54376" spans="22:26">
      <c r="V54376" s="288"/>
      <c r="W54376" s="287"/>
      <c r="Z54376" s="289"/>
    </row>
    <row r="54377" spans="22:26">
      <c r="V54377" s="288"/>
      <c r="W54377" s="287"/>
      <c r="Z54377" s="289"/>
    </row>
    <row r="54378" spans="22:26">
      <c r="V54378" s="288"/>
      <c r="W54378" s="287"/>
      <c r="Z54378" s="289"/>
    </row>
    <row r="54379" spans="22:26">
      <c r="V54379" s="288"/>
      <c r="W54379" s="287"/>
      <c r="Z54379" s="289"/>
    </row>
    <row r="54380" spans="22:26">
      <c r="V54380" s="288"/>
      <c r="W54380" s="287"/>
      <c r="Z54380" s="289"/>
    </row>
    <row r="54381" spans="22:26">
      <c r="V54381" s="288"/>
      <c r="W54381" s="287"/>
      <c r="Z54381" s="289"/>
    </row>
    <row r="54382" spans="22:26">
      <c r="V54382" s="288"/>
      <c r="W54382" s="287"/>
      <c r="Z54382" s="289"/>
    </row>
    <row r="54383" spans="22:26">
      <c r="V54383" s="288"/>
      <c r="W54383" s="287"/>
      <c r="Z54383" s="289"/>
    </row>
    <row r="54384" spans="22:26">
      <c r="V54384" s="288"/>
      <c r="W54384" s="287"/>
      <c r="Z54384" s="289"/>
    </row>
    <row r="54385" spans="22:26">
      <c r="V54385" s="288"/>
      <c r="W54385" s="287"/>
      <c r="Z54385" s="289"/>
    </row>
    <row r="54386" spans="22:26">
      <c r="V54386" s="288"/>
      <c r="W54386" s="287"/>
      <c r="Z54386" s="289"/>
    </row>
    <row r="54387" spans="22:26">
      <c r="V54387" s="288"/>
      <c r="W54387" s="287"/>
      <c r="Z54387" s="289"/>
    </row>
    <row r="54388" spans="22:26">
      <c r="V54388" s="288"/>
      <c r="W54388" s="287"/>
      <c r="Z54388" s="289"/>
    </row>
    <row r="54389" spans="22:26">
      <c r="V54389" s="288"/>
      <c r="W54389" s="287"/>
      <c r="Z54389" s="289"/>
    </row>
    <row r="54390" spans="22:26">
      <c r="V54390" s="288"/>
      <c r="W54390" s="287"/>
      <c r="Z54390" s="289"/>
    </row>
    <row r="54391" spans="22:26">
      <c r="V54391" s="288"/>
      <c r="W54391" s="287"/>
      <c r="Z54391" s="289"/>
    </row>
    <row r="54392" spans="22:26">
      <c r="V54392" s="288"/>
      <c r="W54392" s="287"/>
      <c r="Z54392" s="289"/>
    </row>
    <row r="54393" spans="22:26">
      <c r="V54393" s="288"/>
      <c r="W54393" s="287"/>
      <c r="Z54393" s="289"/>
    </row>
    <row r="54394" spans="22:26">
      <c r="V54394" s="288"/>
      <c r="W54394" s="287"/>
      <c r="Z54394" s="289"/>
    </row>
    <row r="54395" spans="22:26">
      <c r="V54395" s="288"/>
      <c r="W54395" s="287"/>
      <c r="Z54395" s="289"/>
    </row>
    <row r="54396" spans="22:26">
      <c r="V54396" s="288"/>
      <c r="W54396" s="287"/>
      <c r="Z54396" s="289"/>
    </row>
    <row r="54397" spans="22:26">
      <c r="V54397" s="288"/>
      <c r="W54397" s="287"/>
      <c r="Z54397" s="289"/>
    </row>
    <row r="54398" spans="22:26">
      <c r="V54398" s="288"/>
      <c r="W54398" s="287"/>
      <c r="Z54398" s="289"/>
    </row>
    <row r="54399" spans="22:26">
      <c r="V54399" s="288"/>
      <c r="W54399" s="287"/>
      <c r="Z54399" s="289"/>
    </row>
    <row r="54400" spans="22:26">
      <c r="V54400" s="288"/>
      <c r="W54400" s="287"/>
      <c r="Z54400" s="289"/>
    </row>
    <row r="54401" spans="22:26">
      <c r="V54401" s="288"/>
      <c r="W54401" s="287"/>
      <c r="Z54401" s="289"/>
    </row>
    <row r="54402" spans="22:26">
      <c r="V54402" s="288"/>
      <c r="W54402" s="287"/>
      <c r="Z54402" s="289"/>
    </row>
    <row r="54403" spans="22:26">
      <c r="V54403" s="288"/>
      <c r="W54403" s="287"/>
      <c r="Z54403" s="289"/>
    </row>
    <row r="54404" spans="22:26">
      <c r="V54404" s="288"/>
      <c r="W54404" s="287"/>
      <c r="Z54404" s="289"/>
    </row>
    <row r="54405" spans="22:26">
      <c r="V54405" s="288"/>
      <c r="W54405" s="287"/>
      <c r="Z54405" s="289"/>
    </row>
    <row r="54406" spans="22:26">
      <c r="V54406" s="288"/>
      <c r="W54406" s="287"/>
      <c r="Z54406" s="289"/>
    </row>
    <row r="54407" spans="22:26">
      <c r="V54407" s="288"/>
      <c r="W54407" s="287"/>
      <c r="Z54407" s="289"/>
    </row>
    <row r="54408" spans="22:26">
      <c r="V54408" s="288"/>
      <c r="W54408" s="287"/>
      <c r="Z54408" s="289"/>
    </row>
    <row r="54409" spans="22:26">
      <c r="V54409" s="288"/>
      <c r="W54409" s="287"/>
      <c r="Z54409" s="289"/>
    </row>
    <row r="54410" spans="22:26">
      <c r="V54410" s="288"/>
      <c r="W54410" s="287"/>
      <c r="Z54410" s="289"/>
    </row>
    <row r="54411" spans="22:26">
      <c r="V54411" s="288"/>
      <c r="W54411" s="287"/>
      <c r="Z54411" s="289"/>
    </row>
    <row r="54412" spans="22:26">
      <c r="V54412" s="288"/>
      <c r="W54412" s="287"/>
      <c r="Z54412" s="289"/>
    </row>
    <row r="54413" spans="22:26">
      <c r="V54413" s="288"/>
      <c r="W54413" s="287"/>
      <c r="Z54413" s="289"/>
    </row>
    <row r="54414" spans="22:26">
      <c r="V54414" s="288"/>
      <c r="W54414" s="287"/>
      <c r="Z54414" s="289"/>
    </row>
    <row r="54415" spans="22:26">
      <c r="V54415" s="288"/>
      <c r="W54415" s="287"/>
      <c r="Z54415" s="289"/>
    </row>
    <row r="54416" spans="22:26">
      <c r="V54416" s="288"/>
      <c r="W54416" s="287"/>
      <c r="Z54416" s="289"/>
    </row>
    <row r="54417" spans="22:26">
      <c r="V54417" s="288"/>
      <c r="W54417" s="287"/>
      <c r="Z54417" s="289"/>
    </row>
    <row r="54418" spans="22:26">
      <c r="V54418" s="288"/>
      <c r="W54418" s="287"/>
      <c r="Z54418" s="289"/>
    </row>
    <row r="54419" spans="22:26">
      <c r="V54419" s="288"/>
      <c r="W54419" s="287"/>
      <c r="Z54419" s="289"/>
    </row>
    <row r="54420" spans="22:26">
      <c r="V54420" s="288"/>
      <c r="W54420" s="287"/>
      <c r="Z54420" s="289"/>
    </row>
    <row r="54421" spans="22:26">
      <c r="V54421" s="288"/>
      <c r="W54421" s="287"/>
      <c r="Z54421" s="289"/>
    </row>
    <row r="54422" spans="22:26">
      <c r="V54422" s="288"/>
      <c r="W54422" s="287"/>
      <c r="Z54422" s="289"/>
    </row>
    <row r="54423" spans="22:26">
      <c r="V54423" s="288"/>
      <c r="W54423" s="287"/>
      <c r="Z54423" s="289"/>
    </row>
    <row r="54424" spans="22:26">
      <c r="V54424" s="288"/>
      <c r="W54424" s="287"/>
      <c r="Z54424" s="289"/>
    </row>
    <row r="54425" spans="22:26">
      <c r="V54425" s="288"/>
      <c r="W54425" s="287"/>
      <c r="Z54425" s="289"/>
    </row>
    <row r="54426" spans="22:26">
      <c r="V54426" s="288"/>
      <c r="W54426" s="287"/>
      <c r="Z54426" s="289"/>
    </row>
    <row r="54427" spans="22:26">
      <c r="V54427" s="288"/>
      <c r="W54427" s="287"/>
      <c r="Z54427" s="289"/>
    </row>
    <row r="54428" spans="22:26">
      <c r="V54428" s="288"/>
      <c r="W54428" s="287"/>
      <c r="Z54428" s="289"/>
    </row>
    <row r="54429" spans="22:26">
      <c r="V54429" s="288"/>
      <c r="W54429" s="287"/>
      <c r="Z54429" s="289"/>
    </row>
    <row r="54430" spans="22:26">
      <c r="V54430" s="288"/>
      <c r="W54430" s="287"/>
      <c r="Z54430" s="289"/>
    </row>
    <row r="54431" spans="22:26">
      <c r="V54431" s="288"/>
      <c r="W54431" s="287"/>
      <c r="Z54431" s="289"/>
    </row>
    <row r="54432" spans="22:26">
      <c r="V54432" s="288"/>
      <c r="W54432" s="287"/>
      <c r="Z54432" s="289"/>
    </row>
    <row r="54433" spans="22:26">
      <c r="V54433" s="288"/>
      <c r="W54433" s="287"/>
      <c r="Z54433" s="289"/>
    </row>
    <row r="54434" spans="22:26">
      <c r="V54434" s="288"/>
      <c r="W54434" s="287"/>
      <c r="Z54434" s="289"/>
    </row>
    <row r="54435" spans="22:26">
      <c r="V54435" s="288"/>
      <c r="W54435" s="287"/>
      <c r="Z54435" s="289"/>
    </row>
    <row r="54436" spans="22:26">
      <c r="V54436" s="288"/>
      <c r="W54436" s="287"/>
      <c r="Z54436" s="289"/>
    </row>
    <row r="54437" spans="22:26">
      <c r="V54437" s="288"/>
      <c r="W54437" s="287"/>
      <c r="Z54437" s="289"/>
    </row>
    <row r="54438" spans="22:26">
      <c r="V54438" s="288"/>
      <c r="W54438" s="287"/>
      <c r="Z54438" s="289"/>
    </row>
    <row r="54439" spans="22:26">
      <c r="V54439" s="288"/>
      <c r="W54439" s="287"/>
      <c r="Z54439" s="289"/>
    </row>
    <row r="54440" spans="22:26">
      <c r="V54440" s="288"/>
      <c r="W54440" s="287"/>
      <c r="Z54440" s="289"/>
    </row>
    <row r="54441" spans="22:26">
      <c r="V54441" s="288"/>
      <c r="W54441" s="287"/>
      <c r="Z54441" s="289"/>
    </row>
    <row r="54442" spans="22:26">
      <c r="V54442" s="288"/>
      <c r="W54442" s="287"/>
      <c r="Z54442" s="289"/>
    </row>
    <row r="54443" spans="22:26">
      <c r="V54443" s="288"/>
      <c r="W54443" s="287"/>
      <c r="Z54443" s="289"/>
    </row>
    <row r="54444" spans="22:26">
      <c r="V54444" s="288"/>
      <c r="W54444" s="287"/>
      <c r="Z54444" s="289"/>
    </row>
    <row r="54445" spans="22:26">
      <c r="V54445" s="288"/>
      <c r="W54445" s="287"/>
      <c r="Z54445" s="289"/>
    </row>
    <row r="54446" spans="22:26">
      <c r="V54446" s="288"/>
      <c r="W54446" s="287"/>
      <c r="Z54446" s="289"/>
    </row>
    <row r="54447" spans="22:26">
      <c r="V54447" s="288"/>
      <c r="W54447" s="287"/>
      <c r="Z54447" s="289"/>
    </row>
    <row r="54448" spans="22:26">
      <c r="V54448" s="288"/>
      <c r="W54448" s="287"/>
      <c r="Z54448" s="289"/>
    </row>
    <row r="54449" spans="22:26">
      <c r="V54449" s="288"/>
      <c r="W54449" s="287"/>
      <c r="Z54449" s="289"/>
    </row>
    <row r="54450" spans="22:26">
      <c r="V54450" s="288"/>
      <c r="W54450" s="287"/>
      <c r="Z54450" s="289"/>
    </row>
    <row r="54451" spans="22:26">
      <c r="V54451" s="288"/>
      <c r="W54451" s="287"/>
      <c r="Z54451" s="289"/>
    </row>
    <row r="54452" spans="22:26">
      <c r="V54452" s="288"/>
      <c r="W54452" s="287"/>
      <c r="Z54452" s="289"/>
    </row>
    <row r="54453" spans="22:26">
      <c r="V54453" s="288"/>
      <c r="W54453" s="287"/>
      <c r="Z54453" s="289"/>
    </row>
    <row r="54454" spans="22:26">
      <c r="V54454" s="288"/>
      <c r="W54454" s="287"/>
      <c r="Z54454" s="289"/>
    </row>
    <row r="54455" spans="22:26">
      <c r="V54455" s="288"/>
      <c r="W54455" s="287"/>
      <c r="Z54455" s="289"/>
    </row>
    <row r="54456" spans="22:26">
      <c r="V54456" s="288"/>
      <c r="W54456" s="287"/>
      <c r="Z54456" s="289"/>
    </row>
    <row r="54457" spans="22:26">
      <c r="V54457" s="288"/>
      <c r="W54457" s="287"/>
      <c r="Z54457" s="289"/>
    </row>
    <row r="54458" spans="22:26">
      <c r="V54458" s="288"/>
      <c r="W54458" s="287"/>
      <c r="Z54458" s="289"/>
    </row>
    <row r="54459" spans="22:26">
      <c r="V54459" s="288"/>
      <c r="W54459" s="287"/>
      <c r="Z54459" s="289"/>
    </row>
    <row r="54460" spans="22:26">
      <c r="V54460" s="288"/>
      <c r="W54460" s="287"/>
      <c r="Z54460" s="289"/>
    </row>
    <row r="54461" spans="22:26">
      <c r="V54461" s="288"/>
      <c r="W54461" s="287"/>
      <c r="Z54461" s="289"/>
    </row>
    <row r="54462" spans="22:26">
      <c r="V54462" s="288"/>
      <c r="W54462" s="287"/>
      <c r="Z54462" s="289"/>
    </row>
    <row r="54463" spans="22:26">
      <c r="V54463" s="288"/>
      <c r="W54463" s="287"/>
      <c r="Z54463" s="289"/>
    </row>
    <row r="54464" spans="22:26">
      <c r="V54464" s="288"/>
      <c r="W54464" s="287"/>
      <c r="Z54464" s="289"/>
    </row>
    <row r="54465" spans="22:26">
      <c r="V54465" s="288"/>
      <c r="W54465" s="287"/>
      <c r="Z54465" s="289"/>
    </row>
    <row r="54466" spans="22:26">
      <c r="V54466" s="288"/>
      <c r="W54466" s="287"/>
      <c r="Z54466" s="289"/>
    </row>
    <row r="54467" spans="22:26">
      <c r="V54467" s="288"/>
      <c r="W54467" s="287"/>
      <c r="Z54467" s="289"/>
    </row>
    <row r="54468" spans="22:26">
      <c r="V54468" s="288"/>
      <c r="W54468" s="287"/>
      <c r="Z54468" s="289"/>
    </row>
    <row r="54469" spans="22:26">
      <c r="V54469" s="288"/>
      <c r="W54469" s="287"/>
      <c r="Z54469" s="289"/>
    </row>
    <row r="54470" spans="22:26">
      <c r="V54470" s="288"/>
      <c r="W54470" s="287"/>
      <c r="Z54470" s="289"/>
    </row>
    <row r="54471" spans="22:26">
      <c r="V54471" s="288"/>
      <c r="W54471" s="287"/>
      <c r="Z54471" s="289"/>
    </row>
    <row r="54472" spans="22:26">
      <c r="V54472" s="288"/>
      <c r="W54472" s="287"/>
      <c r="Z54472" s="289"/>
    </row>
    <row r="54473" spans="22:26">
      <c r="V54473" s="288"/>
      <c r="W54473" s="287"/>
      <c r="Z54473" s="289"/>
    </row>
    <row r="54474" spans="22:26">
      <c r="V54474" s="288"/>
      <c r="W54474" s="287"/>
      <c r="Z54474" s="289"/>
    </row>
    <row r="54475" spans="22:26">
      <c r="V54475" s="288"/>
      <c r="W54475" s="287"/>
      <c r="Z54475" s="289"/>
    </row>
    <row r="54476" spans="22:26">
      <c r="V54476" s="288"/>
      <c r="W54476" s="287"/>
      <c r="Z54476" s="289"/>
    </row>
    <row r="54477" spans="22:26">
      <c r="V54477" s="288"/>
      <c r="W54477" s="287"/>
      <c r="Z54477" s="289"/>
    </row>
    <row r="54478" spans="22:26">
      <c r="V54478" s="288"/>
      <c r="W54478" s="287"/>
      <c r="Z54478" s="289"/>
    </row>
    <row r="54479" spans="22:26">
      <c r="V54479" s="288"/>
      <c r="W54479" s="287"/>
      <c r="Z54479" s="289"/>
    </row>
    <row r="54480" spans="22:26">
      <c r="V54480" s="288"/>
      <c r="W54480" s="287"/>
      <c r="Z54480" s="289"/>
    </row>
    <row r="54481" spans="22:26">
      <c r="V54481" s="288"/>
      <c r="W54481" s="287"/>
      <c r="Z54481" s="289"/>
    </row>
    <row r="54482" spans="22:26">
      <c r="V54482" s="288"/>
      <c r="W54482" s="287"/>
      <c r="Z54482" s="289"/>
    </row>
    <row r="54483" spans="22:26">
      <c r="V54483" s="288"/>
      <c r="W54483" s="287"/>
      <c r="Z54483" s="289"/>
    </row>
    <row r="54484" spans="22:26">
      <c r="V54484" s="288"/>
      <c r="W54484" s="287"/>
      <c r="Z54484" s="289"/>
    </row>
    <row r="54485" spans="22:26">
      <c r="V54485" s="288"/>
      <c r="W54485" s="287"/>
      <c r="Z54485" s="289"/>
    </row>
    <row r="54486" spans="22:26">
      <c r="V54486" s="288"/>
      <c r="W54486" s="287"/>
      <c r="Z54486" s="289"/>
    </row>
    <row r="54487" spans="22:26">
      <c r="V54487" s="288"/>
      <c r="W54487" s="287"/>
      <c r="Z54487" s="289"/>
    </row>
    <row r="54488" spans="22:26">
      <c r="V54488" s="288"/>
      <c r="W54488" s="287"/>
      <c r="Z54488" s="289"/>
    </row>
    <row r="54489" spans="22:26">
      <c r="V54489" s="288"/>
      <c r="W54489" s="287"/>
      <c r="Z54489" s="289"/>
    </row>
    <row r="54490" spans="22:26">
      <c r="V54490" s="288"/>
      <c r="W54490" s="287"/>
      <c r="Z54490" s="289"/>
    </row>
    <row r="54491" spans="22:26">
      <c r="V54491" s="288"/>
      <c r="W54491" s="287"/>
      <c r="Z54491" s="289"/>
    </row>
    <row r="54492" spans="22:26">
      <c r="V54492" s="288"/>
      <c r="W54492" s="287"/>
      <c r="Z54492" s="289"/>
    </row>
    <row r="54493" spans="22:26">
      <c r="V54493" s="288"/>
      <c r="W54493" s="287"/>
      <c r="Z54493" s="289"/>
    </row>
    <row r="54494" spans="22:26">
      <c r="V54494" s="288"/>
      <c r="W54494" s="287"/>
      <c r="Z54494" s="289"/>
    </row>
    <row r="54495" spans="22:26">
      <c r="V54495" s="288"/>
      <c r="W54495" s="287"/>
      <c r="Z54495" s="289"/>
    </row>
    <row r="54496" spans="22:26">
      <c r="V54496" s="288"/>
      <c r="W54496" s="287"/>
      <c r="Z54496" s="289"/>
    </row>
    <row r="54497" spans="22:26">
      <c r="V54497" s="288"/>
      <c r="W54497" s="287"/>
      <c r="Z54497" s="289"/>
    </row>
    <row r="54498" spans="22:26">
      <c r="V54498" s="288"/>
      <c r="W54498" s="287"/>
      <c r="Z54498" s="289"/>
    </row>
    <row r="54499" spans="22:26">
      <c r="V54499" s="288"/>
      <c r="W54499" s="287"/>
      <c r="Z54499" s="289"/>
    </row>
    <row r="54500" spans="22:26">
      <c r="V54500" s="288"/>
      <c r="W54500" s="287"/>
      <c r="Z54500" s="289"/>
    </row>
    <row r="54501" spans="22:26">
      <c r="V54501" s="288"/>
      <c r="W54501" s="287"/>
      <c r="Z54501" s="289"/>
    </row>
    <row r="54502" spans="22:26">
      <c r="V54502" s="288"/>
      <c r="W54502" s="287"/>
      <c r="Z54502" s="289"/>
    </row>
    <row r="54503" spans="22:26">
      <c r="V54503" s="288"/>
      <c r="W54503" s="287"/>
      <c r="Z54503" s="289"/>
    </row>
    <row r="54504" spans="22:26">
      <c r="V54504" s="288"/>
      <c r="W54504" s="287"/>
      <c r="Z54504" s="289"/>
    </row>
    <row r="54505" spans="22:26">
      <c r="V54505" s="288"/>
      <c r="W54505" s="287"/>
      <c r="Z54505" s="289"/>
    </row>
    <row r="54506" spans="22:26">
      <c r="V54506" s="288"/>
      <c r="W54506" s="287"/>
      <c r="Z54506" s="289"/>
    </row>
    <row r="54507" spans="22:26">
      <c r="V54507" s="288"/>
      <c r="W54507" s="287"/>
      <c r="Z54507" s="289"/>
    </row>
    <row r="54508" spans="22:26">
      <c r="V54508" s="288"/>
      <c r="W54508" s="287"/>
      <c r="Z54508" s="289"/>
    </row>
    <row r="54509" spans="22:26">
      <c r="V54509" s="288"/>
      <c r="W54509" s="287"/>
      <c r="Z54509" s="289"/>
    </row>
    <row r="54510" spans="22:26">
      <c r="V54510" s="288"/>
      <c r="W54510" s="287"/>
      <c r="Z54510" s="289"/>
    </row>
    <row r="54511" spans="22:26">
      <c r="V54511" s="288"/>
      <c r="W54511" s="287"/>
      <c r="Z54511" s="289"/>
    </row>
    <row r="54512" spans="22:26">
      <c r="V54512" s="288"/>
      <c r="W54512" s="287"/>
      <c r="Z54512" s="289"/>
    </row>
    <row r="54513" spans="22:26">
      <c r="V54513" s="288"/>
      <c r="W54513" s="287"/>
      <c r="Z54513" s="289"/>
    </row>
    <row r="54514" spans="22:26">
      <c r="V54514" s="288"/>
      <c r="W54514" s="287"/>
      <c r="Z54514" s="289"/>
    </row>
    <row r="54515" spans="22:26">
      <c r="V54515" s="288"/>
      <c r="W54515" s="287"/>
      <c r="Z54515" s="289"/>
    </row>
    <row r="54516" spans="22:26">
      <c r="V54516" s="288"/>
      <c r="W54516" s="287"/>
      <c r="Z54516" s="289"/>
    </row>
    <row r="54517" spans="22:26">
      <c r="V54517" s="288"/>
      <c r="W54517" s="287"/>
      <c r="Z54517" s="289"/>
    </row>
    <row r="54518" spans="22:26">
      <c r="V54518" s="288"/>
      <c r="W54518" s="287"/>
      <c r="Z54518" s="289"/>
    </row>
    <row r="54519" spans="22:26">
      <c r="V54519" s="288"/>
      <c r="W54519" s="287"/>
      <c r="Z54519" s="289"/>
    </row>
    <row r="54520" spans="22:26">
      <c r="V54520" s="288"/>
      <c r="W54520" s="287"/>
      <c r="Z54520" s="289"/>
    </row>
    <row r="54521" spans="22:26">
      <c r="V54521" s="288"/>
      <c r="W54521" s="287"/>
      <c r="Z54521" s="289"/>
    </row>
    <row r="54522" spans="22:26">
      <c r="V54522" s="288"/>
      <c r="W54522" s="287"/>
      <c r="Z54522" s="289"/>
    </row>
    <row r="54523" spans="22:26">
      <c r="V54523" s="288"/>
      <c r="W54523" s="287"/>
      <c r="Z54523" s="289"/>
    </row>
    <row r="54524" spans="22:26">
      <c r="V54524" s="288"/>
      <c r="W54524" s="287"/>
      <c r="Z54524" s="289"/>
    </row>
    <row r="54525" spans="22:26">
      <c r="V54525" s="288"/>
      <c r="W54525" s="287"/>
      <c r="Z54525" s="289"/>
    </row>
    <row r="54526" spans="22:26">
      <c r="V54526" s="288"/>
      <c r="W54526" s="287"/>
      <c r="Z54526" s="289"/>
    </row>
    <row r="54527" spans="22:26">
      <c r="V54527" s="288"/>
      <c r="W54527" s="287"/>
      <c r="Z54527" s="289"/>
    </row>
    <row r="54528" spans="22:26">
      <c r="V54528" s="288"/>
      <c r="W54528" s="287"/>
      <c r="Z54528" s="289"/>
    </row>
    <row r="54529" spans="22:26">
      <c r="V54529" s="288"/>
      <c r="W54529" s="287"/>
      <c r="Z54529" s="289"/>
    </row>
    <row r="54530" spans="22:26">
      <c r="V54530" s="288"/>
      <c r="W54530" s="287"/>
      <c r="Z54530" s="289"/>
    </row>
    <row r="54531" spans="22:26">
      <c r="V54531" s="288"/>
      <c r="W54531" s="287"/>
      <c r="Z54531" s="289"/>
    </row>
    <row r="54532" spans="22:26">
      <c r="V54532" s="288"/>
      <c r="W54532" s="287"/>
      <c r="Z54532" s="289"/>
    </row>
    <row r="54533" spans="22:26">
      <c r="V54533" s="288"/>
      <c r="W54533" s="287"/>
      <c r="Z54533" s="289"/>
    </row>
    <row r="54534" spans="22:26">
      <c r="V54534" s="288"/>
      <c r="W54534" s="287"/>
      <c r="Z54534" s="289"/>
    </row>
    <row r="54535" spans="22:26">
      <c r="V54535" s="288"/>
      <c r="W54535" s="287"/>
      <c r="Z54535" s="289"/>
    </row>
    <row r="54536" spans="22:26">
      <c r="V54536" s="288"/>
      <c r="W54536" s="287"/>
      <c r="Z54536" s="289"/>
    </row>
    <row r="54537" spans="22:26">
      <c r="V54537" s="288"/>
      <c r="W54537" s="287"/>
      <c r="Z54537" s="289"/>
    </row>
    <row r="54538" spans="22:26">
      <c r="V54538" s="288"/>
      <c r="W54538" s="287"/>
      <c r="Z54538" s="289"/>
    </row>
    <row r="54539" spans="22:26">
      <c r="V54539" s="288"/>
      <c r="W54539" s="287"/>
      <c r="Z54539" s="289"/>
    </row>
    <row r="54540" spans="22:26">
      <c r="V54540" s="288"/>
      <c r="W54540" s="287"/>
      <c r="Z54540" s="289"/>
    </row>
    <row r="54541" spans="22:26">
      <c r="V54541" s="288"/>
      <c r="W54541" s="287"/>
      <c r="Z54541" s="289"/>
    </row>
    <row r="54542" spans="22:26">
      <c r="V54542" s="288"/>
      <c r="W54542" s="287"/>
      <c r="Z54542" s="289"/>
    </row>
    <row r="54543" spans="22:26">
      <c r="V54543" s="288"/>
      <c r="W54543" s="287"/>
      <c r="Z54543" s="289"/>
    </row>
    <row r="54544" spans="22:26">
      <c r="V54544" s="288"/>
      <c r="W54544" s="287"/>
      <c r="Z54544" s="289"/>
    </row>
    <row r="54545" spans="22:26">
      <c r="V54545" s="288"/>
      <c r="W54545" s="287"/>
      <c r="Z54545" s="289"/>
    </row>
    <row r="54546" spans="22:26">
      <c r="V54546" s="288"/>
      <c r="W54546" s="287"/>
      <c r="Z54546" s="289"/>
    </row>
    <row r="54547" spans="22:26">
      <c r="V54547" s="288"/>
      <c r="W54547" s="287"/>
      <c r="Z54547" s="289"/>
    </row>
    <row r="54548" spans="22:26">
      <c r="V54548" s="288"/>
      <c r="W54548" s="287"/>
      <c r="Z54548" s="289"/>
    </row>
    <row r="54549" spans="22:26">
      <c r="V54549" s="288"/>
      <c r="W54549" s="287"/>
      <c r="Z54549" s="289"/>
    </row>
    <row r="54550" spans="22:26">
      <c r="V54550" s="288"/>
      <c r="W54550" s="287"/>
      <c r="Z54550" s="289"/>
    </row>
    <row r="54551" spans="22:26">
      <c r="V54551" s="288"/>
      <c r="W54551" s="287"/>
      <c r="Z54551" s="289"/>
    </row>
    <row r="54552" spans="22:26">
      <c r="V54552" s="288"/>
      <c r="W54552" s="287"/>
      <c r="Z54552" s="289"/>
    </row>
    <row r="54553" spans="22:26">
      <c r="V54553" s="288"/>
      <c r="W54553" s="287"/>
      <c r="Z54553" s="289"/>
    </row>
    <row r="54554" spans="22:26">
      <c r="V54554" s="288"/>
      <c r="W54554" s="287"/>
      <c r="Z54554" s="289"/>
    </row>
    <row r="54555" spans="22:26">
      <c r="V54555" s="288"/>
      <c r="W54555" s="287"/>
      <c r="Z54555" s="289"/>
    </row>
    <row r="54556" spans="22:26">
      <c r="V54556" s="288"/>
      <c r="W54556" s="287"/>
      <c r="Z54556" s="289"/>
    </row>
    <row r="54557" spans="22:26">
      <c r="V54557" s="288"/>
      <c r="W54557" s="287"/>
      <c r="Z54557" s="289"/>
    </row>
    <row r="54558" spans="22:26">
      <c r="V54558" s="288"/>
      <c r="W54558" s="287"/>
      <c r="Z54558" s="289"/>
    </row>
    <row r="54559" spans="22:26">
      <c r="V54559" s="288"/>
      <c r="W54559" s="287"/>
      <c r="Z54559" s="289"/>
    </row>
    <row r="54560" spans="22:26">
      <c r="V54560" s="288"/>
      <c r="W54560" s="287"/>
      <c r="Z54560" s="289"/>
    </row>
    <row r="54561" spans="22:26">
      <c r="V54561" s="288"/>
      <c r="W54561" s="287"/>
      <c r="Z54561" s="289"/>
    </row>
    <row r="54562" spans="22:26">
      <c r="V54562" s="288"/>
      <c r="W54562" s="287"/>
      <c r="Z54562" s="289"/>
    </row>
    <row r="54563" spans="22:26">
      <c r="V54563" s="288"/>
      <c r="W54563" s="287"/>
      <c r="Z54563" s="289"/>
    </row>
    <row r="54564" spans="22:26">
      <c r="V54564" s="288"/>
      <c r="W54564" s="287"/>
      <c r="Z54564" s="289"/>
    </row>
    <row r="54565" spans="22:26">
      <c r="V54565" s="288"/>
      <c r="W54565" s="287"/>
      <c r="Z54565" s="289"/>
    </row>
    <row r="54566" spans="22:26">
      <c r="V54566" s="288"/>
      <c r="W54566" s="287"/>
      <c r="Z54566" s="289"/>
    </row>
    <row r="54567" spans="22:26">
      <c r="V54567" s="288"/>
      <c r="W54567" s="287"/>
      <c r="Z54567" s="289"/>
    </row>
    <row r="54568" spans="22:26">
      <c r="V54568" s="288"/>
      <c r="W54568" s="287"/>
      <c r="Z54568" s="289"/>
    </row>
    <row r="54569" spans="22:26">
      <c r="V54569" s="288"/>
      <c r="W54569" s="287"/>
      <c r="Z54569" s="289"/>
    </row>
    <row r="54570" spans="22:26">
      <c r="V54570" s="288"/>
      <c r="W54570" s="287"/>
      <c r="Z54570" s="289"/>
    </row>
    <row r="54571" spans="22:26">
      <c r="V54571" s="288"/>
      <c r="W54571" s="287"/>
      <c r="Z54571" s="289"/>
    </row>
    <row r="54572" spans="22:26">
      <c r="V54572" s="288"/>
      <c r="W54572" s="287"/>
      <c r="Z54572" s="289"/>
    </row>
    <row r="54573" spans="22:26">
      <c r="V54573" s="288"/>
      <c r="W54573" s="287"/>
      <c r="Z54573" s="289"/>
    </row>
    <row r="54574" spans="22:26">
      <c r="V54574" s="288"/>
      <c r="W54574" s="287"/>
      <c r="Z54574" s="289"/>
    </row>
    <row r="54575" spans="22:26">
      <c r="V54575" s="288"/>
      <c r="W54575" s="287"/>
      <c r="Z54575" s="289"/>
    </row>
    <row r="54576" spans="22:26">
      <c r="V54576" s="288"/>
      <c r="W54576" s="287"/>
      <c r="Z54576" s="289"/>
    </row>
    <row r="54577" spans="22:26">
      <c r="V54577" s="288"/>
      <c r="W54577" s="287"/>
      <c r="Z54577" s="289"/>
    </row>
    <row r="54578" spans="22:26">
      <c r="V54578" s="288"/>
      <c r="W54578" s="287"/>
      <c r="Z54578" s="289"/>
    </row>
    <row r="54579" spans="22:26">
      <c r="V54579" s="288"/>
      <c r="W54579" s="287"/>
      <c r="Z54579" s="289"/>
    </row>
    <row r="54580" spans="22:26">
      <c r="V54580" s="288"/>
      <c r="W54580" s="287"/>
      <c r="Z54580" s="289"/>
    </row>
    <row r="54581" spans="22:26">
      <c r="V54581" s="288"/>
      <c r="W54581" s="287"/>
      <c r="Z54581" s="289"/>
    </row>
    <row r="54582" spans="22:26">
      <c r="V54582" s="288"/>
      <c r="W54582" s="287"/>
      <c r="Z54582" s="289"/>
    </row>
    <row r="54583" spans="22:26">
      <c r="V54583" s="288"/>
      <c r="W54583" s="287"/>
      <c r="Z54583" s="289"/>
    </row>
    <row r="54584" spans="22:26">
      <c r="V54584" s="288"/>
      <c r="W54584" s="287"/>
      <c r="Z54584" s="289"/>
    </row>
    <row r="54585" spans="22:26">
      <c r="V54585" s="288"/>
      <c r="W54585" s="287"/>
      <c r="Z54585" s="289"/>
    </row>
    <row r="54586" spans="22:26">
      <c r="V54586" s="288"/>
      <c r="W54586" s="287"/>
      <c r="Z54586" s="289"/>
    </row>
    <row r="54587" spans="22:26">
      <c r="V54587" s="288"/>
      <c r="W54587" s="287"/>
      <c r="Z54587" s="289"/>
    </row>
    <row r="54588" spans="22:26">
      <c r="V54588" s="288"/>
      <c r="W54588" s="287"/>
      <c r="Z54588" s="289"/>
    </row>
    <row r="54589" spans="22:26">
      <c r="V54589" s="288"/>
      <c r="W54589" s="287"/>
      <c r="Z54589" s="289"/>
    </row>
    <row r="54590" spans="22:26">
      <c r="V54590" s="288"/>
      <c r="W54590" s="287"/>
      <c r="Z54590" s="289"/>
    </row>
    <row r="54591" spans="22:26">
      <c r="V54591" s="288"/>
      <c r="W54591" s="287"/>
      <c r="Z54591" s="289"/>
    </row>
    <row r="54592" spans="22:26">
      <c r="V54592" s="288"/>
      <c r="W54592" s="287"/>
      <c r="Z54592" s="289"/>
    </row>
    <row r="54593" spans="22:26">
      <c r="V54593" s="288"/>
      <c r="W54593" s="287"/>
      <c r="Z54593" s="289"/>
    </row>
    <row r="54594" spans="22:26">
      <c r="V54594" s="288"/>
      <c r="W54594" s="287"/>
      <c r="Z54594" s="289"/>
    </row>
    <row r="54595" spans="22:26">
      <c r="V54595" s="288"/>
      <c r="W54595" s="287"/>
      <c r="Z54595" s="289"/>
    </row>
    <row r="54596" spans="22:26">
      <c r="V54596" s="288"/>
      <c r="W54596" s="287"/>
      <c r="Z54596" s="289"/>
    </row>
    <row r="54597" spans="22:26">
      <c r="V54597" s="288"/>
      <c r="W54597" s="287"/>
      <c r="Z54597" s="289"/>
    </row>
    <row r="54598" spans="22:26">
      <c r="V54598" s="288"/>
      <c r="W54598" s="287"/>
      <c r="Z54598" s="289"/>
    </row>
    <row r="54599" spans="22:26">
      <c r="V54599" s="288"/>
      <c r="W54599" s="287"/>
      <c r="Z54599" s="289"/>
    </row>
    <row r="54600" spans="22:26">
      <c r="V54600" s="288"/>
      <c r="W54600" s="287"/>
      <c r="Z54600" s="289"/>
    </row>
    <row r="54601" spans="22:26">
      <c r="V54601" s="288"/>
      <c r="W54601" s="287"/>
      <c r="Z54601" s="289"/>
    </row>
    <row r="54602" spans="22:26">
      <c r="V54602" s="288"/>
      <c r="W54602" s="287"/>
      <c r="Z54602" s="289"/>
    </row>
    <row r="54603" spans="22:26">
      <c r="V54603" s="288"/>
      <c r="W54603" s="287"/>
      <c r="Z54603" s="289"/>
    </row>
    <row r="54604" spans="22:26">
      <c r="V54604" s="288"/>
      <c r="W54604" s="287"/>
      <c r="Z54604" s="289"/>
    </row>
    <row r="54605" spans="22:26">
      <c r="V54605" s="288"/>
      <c r="W54605" s="287"/>
      <c r="Z54605" s="289"/>
    </row>
    <row r="54606" spans="22:26">
      <c r="V54606" s="288"/>
      <c r="W54606" s="287"/>
      <c r="Z54606" s="289"/>
    </row>
    <row r="54607" spans="22:26">
      <c r="V54607" s="288"/>
      <c r="W54607" s="287"/>
      <c r="Z54607" s="289"/>
    </row>
    <row r="54608" spans="22:26">
      <c r="V54608" s="288"/>
      <c r="W54608" s="287"/>
      <c r="Z54608" s="289"/>
    </row>
    <row r="54609" spans="22:26">
      <c r="V54609" s="288"/>
      <c r="W54609" s="287"/>
      <c r="Z54609" s="289"/>
    </row>
    <row r="54610" spans="22:26">
      <c r="V54610" s="288"/>
      <c r="W54610" s="287"/>
      <c r="Z54610" s="289"/>
    </row>
    <row r="54611" spans="22:26">
      <c r="V54611" s="288"/>
      <c r="W54611" s="287"/>
      <c r="Z54611" s="289"/>
    </row>
    <row r="54612" spans="22:26">
      <c r="V54612" s="288"/>
      <c r="W54612" s="287"/>
      <c r="Z54612" s="289"/>
    </row>
    <row r="54613" spans="22:26">
      <c r="V54613" s="288"/>
      <c r="W54613" s="287"/>
      <c r="Z54613" s="289"/>
    </row>
    <row r="54614" spans="22:26">
      <c r="V54614" s="288"/>
      <c r="W54614" s="287"/>
      <c r="Z54614" s="289"/>
    </row>
    <row r="54615" spans="22:26">
      <c r="V54615" s="288"/>
      <c r="W54615" s="287"/>
      <c r="Z54615" s="289"/>
    </row>
    <row r="54616" spans="22:26">
      <c r="V54616" s="288"/>
      <c r="W54616" s="287"/>
      <c r="Z54616" s="289"/>
    </row>
    <row r="54617" spans="22:26">
      <c r="V54617" s="288"/>
      <c r="W54617" s="287"/>
      <c r="Z54617" s="289"/>
    </row>
    <row r="54618" spans="22:26">
      <c r="V54618" s="288"/>
      <c r="W54618" s="287"/>
      <c r="Z54618" s="289"/>
    </row>
    <row r="54619" spans="22:26">
      <c r="V54619" s="288"/>
      <c r="W54619" s="287"/>
      <c r="Z54619" s="289"/>
    </row>
    <row r="54620" spans="22:26">
      <c r="V54620" s="288"/>
      <c r="W54620" s="287"/>
      <c r="Z54620" s="289"/>
    </row>
    <row r="54621" spans="22:26">
      <c r="V54621" s="288"/>
      <c r="W54621" s="287"/>
      <c r="Z54621" s="289"/>
    </row>
    <row r="54622" spans="22:26">
      <c r="V54622" s="288"/>
      <c r="W54622" s="287"/>
      <c r="Z54622" s="289"/>
    </row>
    <row r="54623" spans="22:26">
      <c r="V54623" s="288"/>
      <c r="W54623" s="287"/>
      <c r="Z54623" s="289"/>
    </row>
    <row r="54624" spans="22:26">
      <c r="V54624" s="288"/>
      <c r="W54624" s="287"/>
      <c r="Z54624" s="289"/>
    </row>
    <row r="54625" spans="22:26">
      <c r="V54625" s="288"/>
      <c r="W54625" s="287"/>
      <c r="Z54625" s="289"/>
    </row>
    <row r="54626" spans="22:26">
      <c r="V54626" s="288"/>
      <c r="W54626" s="287"/>
      <c r="Z54626" s="289"/>
    </row>
    <row r="54627" spans="22:26">
      <c r="V54627" s="288"/>
      <c r="W54627" s="287"/>
      <c r="Z54627" s="289"/>
    </row>
    <row r="54628" spans="22:26">
      <c r="V54628" s="288"/>
      <c r="W54628" s="287"/>
      <c r="Z54628" s="289"/>
    </row>
    <row r="54629" spans="22:26">
      <c r="V54629" s="288"/>
      <c r="W54629" s="287"/>
      <c r="Z54629" s="289"/>
    </row>
    <row r="54630" spans="22:26">
      <c r="V54630" s="288"/>
      <c r="W54630" s="287"/>
      <c r="Z54630" s="289"/>
    </row>
    <row r="54631" spans="22:26">
      <c r="V54631" s="288"/>
      <c r="W54631" s="287"/>
      <c r="Z54631" s="289"/>
    </row>
    <row r="54632" spans="22:26">
      <c r="V54632" s="288"/>
      <c r="W54632" s="287"/>
      <c r="Z54632" s="289"/>
    </row>
    <row r="54633" spans="22:26">
      <c r="V54633" s="288"/>
      <c r="W54633" s="287"/>
      <c r="Z54633" s="289"/>
    </row>
    <row r="54634" spans="22:26">
      <c r="V54634" s="288"/>
      <c r="W54634" s="287"/>
      <c r="Z54634" s="289"/>
    </row>
    <row r="54635" spans="22:26">
      <c r="V54635" s="288"/>
      <c r="W54635" s="287"/>
      <c r="Z54635" s="289"/>
    </row>
    <row r="54636" spans="22:26">
      <c r="V54636" s="288"/>
      <c r="W54636" s="287"/>
      <c r="Z54636" s="289"/>
    </row>
    <row r="54637" spans="22:26">
      <c r="V54637" s="288"/>
      <c r="W54637" s="287"/>
      <c r="Z54637" s="289"/>
    </row>
    <row r="54638" spans="22:26">
      <c r="V54638" s="288"/>
      <c r="W54638" s="287"/>
      <c r="Z54638" s="289"/>
    </row>
    <row r="54639" spans="22:26">
      <c r="V54639" s="288"/>
      <c r="W54639" s="287"/>
      <c r="Z54639" s="289"/>
    </row>
    <row r="54640" spans="22:26">
      <c r="V54640" s="288"/>
      <c r="W54640" s="287"/>
      <c r="Z54640" s="289"/>
    </row>
    <row r="54641" spans="22:26">
      <c r="V54641" s="288"/>
      <c r="W54641" s="287"/>
      <c r="Z54641" s="289"/>
    </row>
    <row r="54642" spans="22:26">
      <c r="V54642" s="288"/>
      <c r="W54642" s="287"/>
      <c r="Z54642" s="289"/>
    </row>
    <row r="54643" spans="22:26">
      <c r="V54643" s="288"/>
      <c r="W54643" s="287"/>
      <c r="Z54643" s="289"/>
    </row>
    <row r="54644" spans="22:26">
      <c r="V54644" s="288"/>
      <c r="W54644" s="287"/>
      <c r="Z54644" s="289"/>
    </row>
    <row r="54645" spans="22:26">
      <c r="V54645" s="288"/>
      <c r="W54645" s="287"/>
      <c r="Z54645" s="289"/>
    </row>
    <row r="54646" spans="22:26">
      <c r="V54646" s="288"/>
      <c r="W54646" s="287"/>
      <c r="Z54646" s="289"/>
    </row>
    <row r="54647" spans="22:26">
      <c r="V54647" s="288"/>
      <c r="W54647" s="287"/>
      <c r="Z54647" s="289"/>
    </row>
    <row r="54648" spans="22:26">
      <c r="V54648" s="288"/>
      <c r="W54648" s="287"/>
      <c r="Z54648" s="289"/>
    </row>
    <row r="54649" spans="22:26">
      <c r="V54649" s="288"/>
      <c r="W54649" s="287"/>
      <c r="Z54649" s="289"/>
    </row>
    <row r="54650" spans="22:26">
      <c r="V54650" s="288"/>
      <c r="W54650" s="287"/>
      <c r="Z54650" s="289"/>
    </row>
    <row r="54651" spans="22:26">
      <c r="V54651" s="288"/>
      <c r="W54651" s="287"/>
      <c r="Z54651" s="289"/>
    </row>
    <row r="54652" spans="22:26">
      <c r="V54652" s="288"/>
      <c r="W54652" s="287"/>
      <c r="Z54652" s="289"/>
    </row>
    <row r="54653" spans="22:26">
      <c r="V54653" s="288"/>
      <c r="W54653" s="287"/>
      <c r="Z54653" s="289"/>
    </row>
    <row r="54654" spans="22:26">
      <c r="V54654" s="288"/>
      <c r="W54654" s="287"/>
      <c r="Z54654" s="289"/>
    </row>
    <row r="54655" spans="22:26">
      <c r="V54655" s="288"/>
      <c r="W54655" s="287"/>
      <c r="Z54655" s="289"/>
    </row>
    <row r="54656" spans="22:26">
      <c r="V54656" s="288"/>
      <c r="W54656" s="287"/>
      <c r="Z54656" s="289"/>
    </row>
    <row r="54657" spans="22:26">
      <c r="V54657" s="288"/>
      <c r="W54657" s="287"/>
      <c r="Z54657" s="289"/>
    </row>
    <row r="54658" spans="22:26">
      <c r="V54658" s="288"/>
      <c r="W54658" s="287"/>
      <c r="Z54658" s="289"/>
    </row>
    <row r="54659" spans="22:26">
      <c r="V54659" s="288"/>
      <c r="W54659" s="287"/>
      <c r="Z54659" s="289"/>
    </row>
    <row r="54660" spans="22:26">
      <c r="V54660" s="288"/>
      <c r="W54660" s="287"/>
      <c r="Z54660" s="289"/>
    </row>
    <row r="54661" spans="22:26">
      <c r="V54661" s="288"/>
      <c r="W54661" s="287"/>
      <c r="Z54661" s="289"/>
    </row>
    <row r="54662" spans="22:26">
      <c r="V54662" s="288"/>
      <c r="W54662" s="287"/>
      <c r="Z54662" s="289"/>
    </row>
    <row r="54663" spans="22:26">
      <c r="V54663" s="288"/>
      <c r="W54663" s="287"/>
      <c r="Z54663" s="289"/>
    </row>
    <row r="54664" spans="22:26">
      <c r="V54664" s="288"/>
      <c r="W54664" s="287"/>
      <c r="Z54664" s="289"/>
    </row>
    <row r="54665" spans="22:26">
      <c r="V54665" s="288"/>
      <c r="W54665" s="287"/>
      <c r="Z54665" s="289"/>
    </row>
    <row r="54666" spans="22:26">
      <c r="V54666" s="288"/>
      <c r="W54666" s="287"/>
      <c r="Z54666" s="289"/>
    </row>
    <row r="54667" spans="22:26">
      <c r="V54667" s="288"/>
      <c r="W54667" s="287"/>
      <c r="Z54667" s="289"/>
    </row>
    <row r="54668" spans="22:26">
      <c r="V54668" s="288"/>
      <c r="W54668" s="287"/>
      <c r="Z54668" s="289"/>
    </row>
    <row r="54669" spans="22:26">
      <c r="V54669" s="288"/>
      <c r="W54669" s="287"/>
      <c r="Z54669" s="289"/>
    </row>
    <row r="54670" spans="22:26">
      <c r="V54670" s="288"/>
      <c r="W54670" s="287"/>
      <c r="Z54670" s="289"/>
    </row>
    <row r="54671" spans="22:26">
      <c r="V54671" s="288"/>
      <c r="W54671" s="287"/>
      <c r="Z54671" s="289"/>
    </row>
    <row r="54672" spans="22:26">
      <c r="V54672" s="288"/>
      <c r="W54672" s="287"/>
      <c r="Z54672" s="289"/>
    </row>
    <row r="54673" spans="22:26">
      <c r="V54673" s="288"/>
      <c r="W54673" s="287"/>
      <c r="Z54673" s="289"/>
    </row>
    <row r="54674" spans="22:26">
      <c r="V54674" s="288"/>
      <c r="W54674" s="287"/>
      <c r="Z54674" s="289"/>
    </row>
    <row r="54675" spans="22:26">
      <c r="V54675" s="288"/>
      <c r="W54675" s="287"/>
      <c r="Z54675" s="289"/>
    </row>
    <row r="54676" spans="22:26">
      <c r="V54676" s="288"/>
      <c r="W54676" s="287"/>
      <c r="Z54676" s="289"/>
    </row>
    <row r="54677" spans="22:26">
      <c r="V54677" s="288"/>
      <c r="W54677" s="287"/>
      <c r="Z54677" s="289"/>
    </row>
    <row r="54678" spans="22:26">
      <c r="V54678" s="288"/>
      <c r="W54678" s="287"/>
      <c r="Z54678" s="289"/>
    </row>
    <row r="54679" spans="22:26">
      <c r="V54679" s="288"/>
      <c r="W54679" s="287"/>
      <c r="Z54679" s="289"/>
    </row>
    <row r="54680" spans="22:26">
      <c r="V54680" s="288"/>
      <c r="W54680" s="287"/>
      <c r="Z54680" s="289"/>
    </row>
    <row r="54681" spans="22:26">
      <c r="V54681" s="288"/>
      <c r="W54681" s="287"/>
      <c r="Z54681" s="289"/>
    </row>
    <row r="54682" spans="22:26">
      <c r="V54682" s="288"/>
      <c r="W54682" s="287"/>
      <c r="Z54682" s="289"/>
    </row>
    <row r="54683" spans="22:26">
      <c r="V54683" s="288"/>
      <c r="W54683" s="287"/>
      <c r="Z54683" s="289"/>
    </row>
    <row r="54684" spans="22:26">
      <c r="V54684" s="288"/>
      <c r="W54684" s="287"/>
      <c r="Z54684" s="289"/>
    </row>
    <row r="54685" spans="22:26">
      <c r="V54685" s="288"/>
      <c r="W54685" s="287"/>
      <c r="Z54685" s="289"/>
    </row>
    <row r="54686" spans="22:26">
      <c r="V54686" s="288"/>
      <c r="W54686" s="287"/>
      <c r="Z54686" s="289"/>
    </row>
    <row r="54687" spans="22:26">
      <c r="V54687" s="288"/>
      <c r="W54687" s="287"/>
      <c r="Z54687" s="289"/>
    </row>
    <row r="54688" spans="22:26">
      <c r="V54688" s="288"/>
      <c r="W54688" s="287"/>
      <c r="Z54688" s="289"/>
    </row>
    <row r="54689" spans="22:26">
      <c r="V54689" s="288"/>
      <c r="W54689" s="287"/>
      <c r="Z54689" s="289"/>
    </row>
    <row r="54690" spans="22:26">
      <c r="V54690" s="288"/>
      <c r="W54690" s="287"/>
      <c r="Z54690" s="289"/>
    </row>
    <row r="54691" spans="22:26">
      <c r="V54691" s="288"/>
      <c r="W54691" s="287"/>
      <c r="Z54691" s="289"/>
    </row>
    <row r="54692" spans="22:26">
      <c r="V54692" s="288"/>
      <c r="W54692" s="287"/>
      <c r="Z54692" s="289"/>
    </row>
    <row r="54693" spans="22:26">
      <c r="V54693" s="288"/>
      <c r="W54693" s="287"/>
      <c r="Z54693" s="289"/>
    </row>
    <row r="54694" spans="22:26">
      <c r="V54694" s="288"/>
      <c r="W54694" s="287"/>
      <c r="Z54694" s="289"/>
    </row>
    <row r="54695" spans="22:26">
      <c r="V54695" s="288"/>
      <c r="W54695" s="287"/>
      <c r="Z54695" s="289"/>
    </row>
    <row r="54696" spans="22:26">
      <c r="V54696" s="288"/>
      <c r="W54696" s="287"/>
      <c r="Z54696" s="289"/>
    </row>
    <row r="54697" spans="22:26">
      <c r="V54697" s="288"/>
      <c r="W54697" s="287"/>
      <c r="Z54697" s="289"/>
    </row>
    <row r="54698" spans="22:26">
      <c r="V54698" s="288"/>
      <c r="W54698" s="287"/>
      <c r="Z54698" s="289"/>
    </row>
    <row r="54699" spans="22:26">
      <c r="V54699" s="288"/>
      <c r="W54699" s="287"/>
      <c r="Z54699" s="289"/>
    </row>
    <row r="54700" spans="22:26">
      <c r="V54700" s="288"/>
      <c r="W54700" s="287"/>
      <c r="Z54700" s="289"/>
    </row>
    <row r="54701" spans="22:26">
      <c r="V54701" s="288"/>
      <c r="W54701" s="287"/>
      <c r="Z54701" s="289"/>
    </row>
    <row r="54702" spans="22:26">
      <c r="V54702" s="288"/>
      <c r="W54702" s="287"/>
      <c r="Z54702" s="289"/>
    </row>
    <row r="54703" spans="22:26">
      <c r="V54703" s="288"/>
      <c r="W54703" s="287"/>
      <c r="Z54703" s="289"/>
    </row>
    <row r="54704" spans="22:26">
      <c r="V54704" s="288"/>
      <c r="W54704" s="287"/>
      <c r="Z54704" s="289"/>
    </row>
    <row r="54705" spans="22:26">
      <c r="V54705" s="288"/>
      <c r="W54705" s="287"/>
      <c r="Z54705" s="289"/>
    </row>
    <row r="54706" spans="22:26">
      <c r="V54706" s="288"/>
      <c r="W54706" s="287"/>
      <c r="Z54706" s="289"/>
    </row>
    <row r="54707" spans="22:26">
      <c r="V54707" s="288"/>
      <c r="W54707" s="287"/>
      <c r="Z54707" s="289"/>
    </row>
    <row r="54708" spans="22:26">
      <c r="V54708" s="288"/>
      <c r="W54708" s="287"/>
      <c r="Z54708" s="289"/>
    </row>
    <row r="54709" spans="22:26">
      <c r="V54709" s="288"/>
      <c r="W54709" s="287"/>
      <c r="Z54709" s="289"/>
    </row>
    <row r="54710" spans="22:26">
      <c r="V54710" s="288"/>
      <c r="W54710" s="287"/>
      <c r="Z54710" s="289"/>
    </row>
    <row r="54711" spans="22:26">
      <c r="V54711" s="288"/>
      <c r="W54711" s="287"/>
      <c r="Z54711" s="289"/>
    </row>
    <row r="54712" spans="22:26">
      <c r="V54712" s="288"/>
      <c r="W54712" s="287"/>
      <c r="Z54712" s="289"/>
    </row>
    <row r="54713" spans="22:26">
      <c r="V54713" s="288"/>
      <c r="W54713" s="287"/>
      <c r="Z54713" s="289"/>
    </row>
    <row r="54714" spans="22:26">
      <c r="V54714" s="288"/>
      <c r="W54714" s="287"/>
      <c r="Z54714" s="289"/>
    </row>
    <row r="54715" spans="22:26">
      <c r="V54715" s="288"/>
      <c r="W54715" s="287"/>
      <c r="Z54715" s="289"/>
    </row>
    <row r="54716" spans="22:26">
      <c r="V54716" s="288"/>
      <c r="W54716" s="287"/>
      <c r="Z54716" s="289"/>
    </row>
    <row r="54717" spans="22:26">
      <c r="V54717" s="288"/>
      <c r="W54717" s="287"/>
      <c r="Z54717" s="289"/>
    </row>
    <row r="54718" spans="22:26">
      <c r="V54718" s="288"/>
      <c r="W54718" s="287"/>
      <c r="Z54718" s="289"/>
    </row>
    <row r="54719" spans="22:26">
      <c r="V54719" s="288"/>
      <c r="W54719" s="287"/>
      <c r="Z54719" s="289"/>
    </row>
    <row r="54720" spans="22:26">
      <c r="V54720" s="288"/>
      <c r="W54720" s="287"/>
      <c r="Z54720" s="289"/>
    </row>
    <row r="54721" spans="22:26">
      <c r="V54721" s="288"/>
      <c r="W54721" s="287"/>
      <c r="Z54721" s="289"/>
    </row>
    <row r="54722" spans="22:26">
      <c r="V54722" s="288"/>
      <c r="W54722" s="287"/>
      <c r="Z54722" s="289"/>
    </row>
    <row r="54723" spans="22:26">
      <c r="V54723" s="288"/>
      <c r="W54723" s="287"/>
      <c r="Z54723" s="289"/>
    </row>
    <row r="54724" spans="22:26">
      <c r="V54724" s="288"/>
      <c r="W54724" s="287"/>
      <c r="Z54724" s="289"/>
    </row>
    <row r="54725" spans="22:26">
      <c r="V54725" s="288"/>
      <c r="W54725" s="287"/>
      <c r="Z54725" s="289"/>
    </row>
    <row r="54726" spans="22:26">
      <c r="V54726" s="288"/>
      <c r="W54726" s="287"/>
      <c r="Z54726" s="289"/>
    </row>
    <row r="54727" spans="22:26">
      <c r="V54727" s="288"/>
      <c r="W54727" s="287"/>
      <c r="Z54727" s="289"/>
    </row>
    <row r="54728" spans="22:26">
      <c r="V54728" s="288"/>
      <c r="W54728" s="287"/>
      <c r="Z54728" s="289"/>
    </row>
    <row r="54729" spans="22:26">
      <c r="V54729" s="288"/>
      <c r="W54729" s="287"/>
      <c r="Z54729" s="289"/>
    </row>
    <row r="54730" spans="22:26">
      <c r="V54730" s="288"/>
      <c r="W54730" s="287"/>
      <c r="Z54730" s="289"/>
    </row>
    <row r="54731" spans="22:26">
      <c r="V54731" s="288"/>
      <c r="W54731" s="287"/>
      <c r="Z54731" s="289"/>
    </row>
    <row r="54732" spans="22:26">
      <c r="V54732" s="288"/>
      <c r="W54732" s="287"/>
      <c r="Z54732" s="289"/>
    </row>
    <row r="54733" spans="22:26">
      <c r="V54733" s="288"/>
      <c r="W54733" s="287"/>
      <c r="Z54733" s="289"/>
    </row>
    <row r="54734" spans="22:26">
      <c r="V54734" s="288"/>
      <c r="W54734" s="287"/>
      <c r="Z54734" s="289"/>
    </row>
    <row r="54735" spans="22:26">
      <c r="V54735" s="288"/>
      <c r="W54735" s="287"/>
      <c r="Z54735" s="289"/>
    </row>
    <row r="54736" spans="22:26">
      <c r="V54736" s="288"/>
      <c r="W54736" s="287"/>
      <c r="Z54736" s="289"/>
    </row>
    <row r="54737" spans="22:26">
      <c r="V54737" s="288"/>
      <c r="W54737" s="287"/>
      <c r="Z54737" s="289"/>
    </row>
    <row r="54738" spans="22:26">
      <c r="V54738" s="288"/>
      <c r="W54738" s="287"/>
      <c r="Z54738" s="289"/>
    </row>
    <row r="54739" spans="22:26">
      <c r="V54739" s="288"/>
      <c r="W54739" s="287"/>
      <c r="Z54739" s="289"/>
    </row>
    <row r="54740" spans="22:26">
      <c r="V54740" s="288"/>
      <c r="W54740" s="287"/>
      <c r="Z54740" s="289"/>
    </row>
    <row r="54741" spans="22:26">
      <c r="V54741" s="288"/>
      <c r="W54741" s="287"/>
      <c r="Z54741" s="289"/>
    </row>
    <row r="54742" spans="22:26">
      <c r="V54742" s="288"/>
      <c r="W54742" s="287"/>
      <c r="Z54742" s="289"/>
    </row>
    <row r="54743" spans="22:26">
      <c r="V54743" s="288"/>
      <c r="W54743" s="287"/>
      <c r="Z54743" s="289"/>
    </row>
    <row r="54744" spans="22:26">
      <c r="V54744" s="288"/>
      <c r="W54744" s="287"/>
      <c r="Z54744" s="289"/>
    </row>
    <row r="54745" spans="22:26">
      <c r="V54745" s="288"/>
      <c r="W54745" s="287"/>
      <c r="Z54745" s="289"/>
    </row>
    <row r="54746" spans="22:26">
      <c r="V54746" s="288"/>
      <c r="W54746" s="287"/>
      <c r="Z54746" s="289"/>
    </row>
    <row r="54747" spans="22:26">
      <c r="V54747" s="288"/>
      <c r="W54747" s="287"/>
      <c r="Z54747" s="289"/>
    </row>
    <row r="54748" spans="22:26">
      <c r="V54748" s="288"/>
      <c r="W54748" s="287"/>
      <c r="Z54748" s="289"/>
    </row>
    <row r="54749" spans="22:26">
      <c r="V54749" s="288"/>
      <c r="W54749" s="287"/>
      <c r="Z54749" s="289"/>
    </row>
    <row r="54750" spans="22:26">
      <c r="V54750" s="288"/>
      <c r="W54750" s="287"/>
      <c r="Z54750" s="289"/>
    </row>
    <row r="54751" spans="22:26">
      <c r="V54751" s="288"/>
      <c r="W54751" s="287"/>
      <c r="Z54751" s="289"/>
    </row>
    <row r="54752" spans="22:26">
      <c r="V54752" s="288"/>
      <c r="W54752" s="287"/>
      <c r="Z54752" s="289"/>
    </row>
    <row r="54753" spans="22:26">
      <c r="V54753" s="288"/>
      <c r="W54753" s="287"/>
      <c r="Z54753" s="289"/>
    </row>
    <row r="54754" spans="22:26">
      <c r="V54754" s="288"/>
      <c r="W54754" s="287"/>
      <c r="Z54754" s="289"/>
    </row>
    <row r="54755" spans="22:26">
      <c r="V54755" s="288"/>
      <c r="W54755" s="287"/>
      <c r="Z54755" s="289"/>
    </row>
    <row r="54756" spans="22:26">
      <c r="V54756" s="288"/>
      <c r="W54756" s="287"/>
      <c r="Z54756" s="289"/>
    </row>
    <row r="54757" spans="22:26">
      <c r="V54757" s="288"/>
      <c r="W54757" s="287"/>
      <c r="Z54757" s="289"/>
    </row>
    <row r="54758" spans="22:26">
      <c r="V54758" s="288"/>
      <c r="W54758" s="287"/>
      <c r="Z54758" s="289"/>
    </row>
    <row r="54759" spans="22:26">
      <c r="V54759" s="288"/>
      <c r="W54759" s="287"/>
      <c r="Z54759" s="289"/>
    </row>
    <row r="54760" spans="22:26">
      <c r="V54760" s="288"/>
      <c r="W54760" s="287"/>
      <c r="Z54760" s="289"/>
    </row>
    <row r="54761" spans="22:26">
      <c r="V54761" s="288"/>
      <c r="W54761" s="287"/>
      <c r="Z54761" s="289"/>
    </row>
    <row r="54762" spans="22:26">
      <c r="V54762" s="288"/>
      <c r="W54762" s="287"/>
      <c r="Z54762" s="289"/>
    </row>
    <row r="54763" spans="22:26">
      <c r="V54763" s="288"/>
      <c r="W54763" s="287"/>
      <c r="Z54763" s="289"/>
    </row>
    <row r="54764" spans="22:26">
      <c r="V54764" s="288"/>
      <c r="W54764" s="287"/>
      <c r="Z54764" s="289"/>
    </row>
    <row r="54765" spans="22:26">
      <c r="V54765" s="288"/>
      <c r="W54765" s="287"/>
      <c r="Z54765" s="289"/>
    </row>
    <row r="54766" spans="22:26">
      <c r="V54766" s="288"/>
      <c r="W54766" s="287"/>
      <c r="Z54766" s="289"/>
    </row>
    <row r="54767" spans="22:26">
      <c r="V54767" s="288"/>
      <c r="W54767" s="287"/>
      <c r="Z54767" s="289"/>
    </row>
    <row r="54768" spans="22:26">
      <c r="V54768" s="288"/>
      <c r="W54768" s="287"/>
      <c r="Z54768" s="289"/>
    </row>
    <row r="54769" spans="22:26">
      <c r="V54769" s="288"/>
      <c r="W54769" s="287"/>
      <c r="Z54769" s="289"/>
    </row>
    <row r="54770" spans="22:26">
      <c r="V54770" s="288"/>
      <c r="W54770" s="287"/>
      <c r="Z54770" s="289"/>
    </row>
    <row r="54771" spans="22:26">
      <c r="V54771" s="288"/>
      <c r="W54771" s="287"/>
      <c r="Z54771" s="289"/>
    </row>
    <row r="54772" spans="22:26">
      <c r="V54772" s="288"/>
      <c r="W54772" s="287"/>
      <c r="Z54772" s="289"/>
    </row>
    <row r="54773" spans="22:26">
      <c r="V54773" s="288"/>
      <c r="W54773" s="287"/>
      <c r="Z54773" s="289"/>
    </row>
    <row r="54774" spans="22:26">
      <c r="V54774" s="288"/>
      <c r="W54774" s="287"/>
      <c r="Z54774" s="289"/>
    </row>
    <row r="54775" spans="22:26">
      <c r="V54775" s="288"/>
      <c r="W54775" s="287"/>
      <c r="Z54775" s="289"/>
    </row>
    <row r="54776" spans="22:26">
      <c r="V54776" s="288"/>
      <c r="W54776" s="287"/>
      <c r="Z54776" s="289"/>
    </row>
    <row r="54777" spans="22:26">
      <c r="V54777" s="288"/>
      <c r="W54777" s="287"/>
      <c r="Z54777" s="289"/>
    </row>
    <row r="54778" spans="22:26">
      <c r="V54778" s="288"/>
      <c r="W54778" s="287"/>
      <c r="Z54778" s="289"/>
    </row>
    <row r="54779" spans="22:26">
      <c r="V54779" s="288"/>
      <c r="W54779" s="287"/>
      <c r="Z54779" s="289"/>
    </row>
    <row r="54780" spans="22:26">
      <c r="V54780" s="288"/>
      <c r="W54780" s="287"/>
      <c r="Z54780" s="289"/>
    </row>
    <row r="54781" spans="22:26">
      <c r="V54781" s="288"/>
      <c r="W54781" s="287"/>
      <c r="Z54781" s="289"/>
    </row>
    <row r="54782" spans="22:26">
      <c r="V54782" s="288"/>
      <c r="W54782" s="287"/>
      <c r="Z54782" s="289"/>
    </row>
    <row r="54783" spans="22:26">
      <c r="V54783" s="288"/>
      <c r="W54783" s="287"/>
      <c r="Z54783" s="289"/>
    </row>
    <row r="54784" spans="22:26">
      <c r="V54784" s="288"/>
      <c r="W54784" s="287"/>
      <c r="Z54784" s="289"/>
    </row>
    <row r="54785" spans="22:26">
      <c r="V54785" s="288"/>
      <c r="W54785" s="287"/>
      <c r="Z54785" s="289"/>
    </row>
    <row r="54786" spans="22:26">
      <c r="V54786" s="288"/>
      <c r="W54786" s="287"/>
      <c r="Z54786" s="289"/>
    </row>
    <row r="54787" spans="22:26">
      <c r="V54787" s="288"/>
      <c r="W54787" s="287"/>
      <c r="Z54787" s="289"/>
    </row>
    <row r="54788" spans="22:26">
      <c r="V54788" s="288"/>
      <c r="W54788" s="287"/>
      <c r="Z54788" s="289"/>
    </row>
    <row r="54789" spans="22:26">
      <c r="V54789" s="288"/>
      <c r="W54789" s="287"/>
      <c r="Z54789" s="289"/>
    </row>
    <row r="54790" spans="22:26">
      <c r="V54790" s="288"/>
      <c r="W54790" s="287"/>
      <c r="Z54790" s="289"/>
    </row>
    <row r="54791" spans="22:26">
      <c r="V54791" s="288"/>
      <c r="W54791" s="287"/>
      <c r="Z54791" s="289"/>
    </row>
    <row r="54792" spans="22:26">
      <c r="V54792" s="288"/>
      <c r="W54792" s="287"/>
      <c r="Z54792" s="289"/>
    </row>
    <row r="54793" spans="22:26">
      <c r="V54793" s="288"/>
      <c r="W54793" s="287"/>
      <c r="Z54793" s="289"/>
    </row>
    <row r="54794" spans="22:26">
      <c r="V54794" s="288"/>
      <c r="W54794" s="287"/>
      <c r="Z54794" s="289"/>
    </row>
    <row r="54795" spans="22:26">
      <c r="V54795" s="288"/>
      <c r="W54795" s="287"/>
      <c r="Z54795" s="289"/>
    </row>
    <row r="54796" spans="22:26">
      <c r="V54796" s="288"/>
      <c r="W54796" s="287"/>
      <c r="Z54796" s="289"/>
    </row>
    <row r="54797" spans="22:26">
      <c r="V54797" s="288"/>
      <c r="W54797" s="287"/>
      <c r="Z54797" s="289"/>
    </row>
    <row r="54798" spans="22:26">
      <c r="V54798" s="288"/>
      <c r="W54798" s="287"/>
      <c r="Z54798" s="289"/>
    </row>
    <row r="54799" spans="22:26">
      <c r="V54799" s="288"/>
      <c r="W54799" s="287"/>
      <c r="Z54799" s="289"/>
    </row>
    <row r="54800" spans="22:26">
      <c r="V54800" s="288"/>
      <c r="W54800" s="287"/>
      <c r="Z54800" s="289"/>
    </row>
    <row r="54801" spans="22:26">
      <c r="V54801" s="288"/>
      <c r="W54801" s="287"/>
      <c r="Z54801" s="289"/>
    </row>
    <row r="54802" spans="22:26">
      <c r="V54802" s="288"/>
      <c r="W54802" s="287"/>
      <c r="Z54802" s="289"/>
    </row>
    <row r="54803" spans="22:26">
      <c r="V54803" s="288"/>
      <c r="W54803" s="287"/>
      <c r="Z54803" s="289"/>
    </row>
    <row r="54804" spans="22:26">
      <c r="V54804" s="288"/>
      <c r="W54804" s="287"/>
      <c r="Z54804" s="289"/>
    </row>
    <row r="54805" spans="22:26">
      <c r="V54805" s="288"/>
      <c r="W54805" s="287"/>
      <c r="Z54805" s="289"/>
    </row>
    <row r="54806" spans="22:26">
      <c r="V54806" s="288"/>
      <c r="W54806" s="287"/>
      <c r="Z54806" s="289"/>
    </row>
    <row r="54807" spans="22:26">
      <c r="V54807" s="288"/>
      <c r="W54807" s="287"/>
      <c r="Z54807" s="289"/>
    </row>
    <row r="54808" spans="22:26">
      <c r="V54808" s="288"/>
      <c r="W54808" s="287"/>
      <c r="Z54808" s="289"/>
    </row>
    <row r="54809" spans="22:26">
      <c r="V54809" s="288"/>
      <c r="W54809" s="287"/>
      <c r="Z54809" s="289"/>
    </row>
    <row r="54810" spans="22:26">
      <c r="V54810" s="288"/>
      <c r="W54810" s="287"/>
      <c r="Z54810" s="289"/>
    </row>
    <row r="54811" spans="22:26">
      <c r="V54811" s="288"/>
      <c r="W54811" s="287"/>
      <c r="Z54811" s="289"/>
    </row>
    <row r="54812" spans="22:26">
      <c r="V54812" s="288"/>
      <c r="W54812" s="287"/>
      <c r="Z54812" s="289"/>
    </row>
    <row r="54813" spans="22:26">
      <c r="V54813" s="288"/>
      <c r="W54813" s="287"/>
      <c r="Z54813" s="289"/>
    </row>
    <row r="54814" spans="22:26">
      <c r="V54814" s="288"/>
      <c r="W54814" s="287"/>
      <c r="Z54814" s="289"/>
    </row>
    <row r="54815" spans="22:26">
      <c r="V54815" s="288"/>
      <c r="W54815" s="287"/>
      <c r="Z54815" s="289"/>
    </row>
    <row r="54816" spans="22:26">
      <c r="V54816" s="288"/>
      <c r="W54816" s="287"/>
      <c r="Z54816" s="289"/>
    </row>
    <row r="54817" spans="22:26">
      <c r="V54817" s="288"/>
      <c r="W54817" s="287"/>
      <c r="Z54817" s="289"/>
    </row>
    <row r="54818" spans="22:26">
      <c r="V54818" s="288"/>
      <c r="W54818" s="287"/>
      <c r="Z54818" s="289"/>
    </row>
    <row r="54819" spans="22:26">
      <c r="V54819" s="288"/>
      <c r="W54819" s="287"/>
      <c r="Z54819" s="289"/>
    </row>
    <row r="54820" spans="22:26">
      <c r="V54820" s="288"/>
      <c r="W54820" s="287"/>
      <c r="Z54820" s="289"/>
    </row>
    <row r="54821" spans="22:26">
      <c r="V54821" s="288"/>
      <c r="W54821" s="287"/>
      <c r="Z54821" s="289"/>
    </row>
    <row r="54822" spans="22:26">
      <c r="V54822" s="288"/>
      <c r="W54822" s="287"/>
      <c r="Z54822" s="289"/>
    </row>
    <row r="54823" spans="22:26">
      <c r="V54823" s="288"/>
      <c r="W54823" s="287"/>
      <c r="Z54823" s="289"/>
    </row>
    <row r="54824" spans="22:26">
      <c r="V54824" s="288"/>
      <c r="W54824" s="287"/>
      <c r="Z54824" s="289"/>
    </row>
    <row r="54825" spans="22:26">
      <c r="V54825" s="288"/>
      <c r="W54825" s="287"/>
      <c r="Z54825" s="289"/>
    </row>
    <row r="54826" spans="22:26">
      <c r="V54826" s="288"/>
      <c r="W54826" s="287"/>
      <c r="Z54826" s="289"/>
    </row>
    <row r="54827" spans="22:26">
      <c r="V54827" s="288"/>
      <c r="W54827" s="287"/>
      <c r="Z54827" s="289"/>
    </row>
    <row r="54828" spans="22:26">
      <c r="V54828" s="288"/>
      <c r="W54828" s="287"/>
      <c r="Z54828" s="289"/>
    </row>
    <row r="54829" spans="22:26">
      <c r="V54829" s="288"/>
      <c r="W54829" s="287"/>
      <c r="Z54829" s="289"/>
    </row>
    <row r="54830" spans="22:26">
      <c r="V54830" s="288"/>
      <c r="W54830" s="287"/>
      <c r="Z54830" s="289"/>
    </row>
    <row r="54831" spans="22:26">
      <c r="V54831" s="288"/>
      <c r="W54831" s="287"/>
      <c r="Z54831" s="289"/>
    </row>
    <row r="54832" spans="22:26">
      <c r="V54832" s="288"/>
      <c r="W54832" s="287"/>
      <c r="Z54832" s="289"/>
    </row>
    <row r="54833" spans="22:26">
      <c r="V54833" s="288"/>
      <c r="W54833" s="287"/>
      <c r="Z54833" s="289"/>
    </row>
    <row r="54834" spans="22:26">
      <c r="V54834" s="288"/>
      <c r="W54834" s="287"/>
      <c r="Z54834" s="289"/>
    </row>
    <row r="54835" spans="22:26">
      <c r="V54835" s="288"/>
      <c r="W54835" s="287"/>
      <c r="Z54835" s="289"/>
    </row>
    <row r="54836" spans="22:26">
      <c r="V54836" s="288"/>
      <c r="W54836" s="287"/>
      <c r="Z54836" s="289"/>
    </row>
    <row r="54837" spans="22:26">
      <c r="V54837" s="288"/>
      <c r="W54837" s="287"/>
      <c r="Z54837" s="289"/>
    </row>
    <row r="54838" spans="22:26">
      <c r="V54838" s="288"/>
      <c r="W54838" s="287"/>
      <c r="Z54838" s="289"/>
    </row>
    <row r="54839" spans="22:26">
      <c r="V54839" s="288"/>
      <c r="W54839" s="287"/>
      <c r="Z54839" s="289"/>
    </row>
    <row r="54840" spans="22:26">
      <c r="V54840" s="288"/>
      <c r="W54840" s="287"/>
      <c r="Z54840" s="289"/>
    </row>
    <row r="54841" spans="22:26">
      <c r="V54841" s="288"/>
      <c r="W54841" s="287"/>
      <c r="Z54841" s="289"/>
    </row>
    <row r="54842" spans="22:26">
      <c r="V54842" s="288"/>
      <c r="W54842" s="287"/>
      <c r="Z54842" s="289"/>
    </row>
    <row r="54843" spans="22:26">
      <c r="V54843" s="288"/>
      <c r="W54843" s="287"/>
      <c r="Z54843" s="289"/>
    </row>
    <row r="54844" spans="22:26">
      <c r="V54844" s="288"/>
      <c r="W54844" s="287"/>
      <c r="Z54844" s="289"/>
    </row>
    <row r="54845" spans="22:26">
      <c r="V54845" s="288"/>
      <c r="W54845" s="287"/>
      <c r="Z54845" s="289"/>
    </row>
    <row r="54846" spans="22:26">
      <c r="V54846" s="288"/>
      <c r="W54846" s="287"/>
      <c r="Z54846" s="289"/>
    </row>
    <row r="54847" spans="22:26">
      <c r="V54847" s="288"/>
      <c r="W54847" s="287"/>
      <c r="Z54847" s="289"/>
    </row>
    <row r="54848" spans="22:26">
      <c r="V54848" s="288"/>
      <c r="W54848" s="287"/>
      <c r="Z54848" s="289"/>
    </row>
    <row r="54849" spans="22:26">
      <c r="V54849" s="288"/>
      <c r="W54849" s="287"/>
      <c r="Z54849" s="289"/>
    </row>
    <row r="54850" spans="22:26">
      <c r="V54850" s="288"/>
      <c r="W54850" s="287"/>
      <c r="Z54850" s="289"/>
    </row>
    <row r="54851" spans="22:26">
      <c r="V54851" s="288"/>
      <c r="W54851" s="287"/>
      <c r="Z54851" s="289"/>
    </row>
    <row r="54852" spans="22:26">
      <c r="V54852" s="288"/>
      <c r="W54852" s="287"/>
      <c r="Z54852" s="289"/>
    </row>
    <row r="54853" spans="22:26">
      <c r="V54853" s="288"/>
      <c r="W54853" s="287"/>
      <c r="Z54853" s="289"/>
    </row>
    <row r="54854" spans="22:26">
      <c r="V54854" s="288"/>
      <c r="W54854" s="287"/>
      <c r="Z54854" s="289"/>
    </row>
    <row r="54855" spans="22:26">
      <c r="V54855" s="288"/>
      <c r="W54855" s="287"/>
      <c r="Z54855" s="289"/>
    </row>
    <row r="54856" spans="22:26">
      <c r="V54856" s="288"/>
      <c r="W54856" s="287"/>
      <c r="Z54856" s="289"/>
    </row>
    <row r="54857" spans="22:26">
      <c r="V54857" s="288"/>
      <c r="W54857" s="287"/>
      <c r="Z54857" s="289"/>
    </row>
    <row r="54858" spans="22:26">
      <c r="V54858" s="288"/>
      <c r="W54858" s="287"/>
      <c r="Z54858" s="289"/>
    </row>
    <row r="54859" spans="22:26">
      <c r="V54859" s="288"/>
      <c r="W54859" s="287"/>
      <c r="Z54859" s="289"/>
    </row>
    <row r="54860" spans="22:26">
      <c r="V54860" s="288"/>
      <c r="W54860" s="287"/>
      <c r="Z54860" s="289"/>
    </row>
    <row r="54861" spans="22:26">
      <c r="V54861" s="288"/>
      <c r="W54861" s="287"/>
      <c r="Z54861" s="289"/>
    </row>
    <row r="54862" spans="22:26">
      <c r="V54862" s="288"/>
      <c r="W54862" s="287"/>
      <c r="Z54862" s="289"/>
    </row>
    <row r="54863" spans="22:26">
      <c r="V54863" s="288"/>
      <c r="W54863" s="287"/>
      <c r="Z54863" s="289"/>
    </row>
    <row r="54864" spans="22:26">
      <c r="V54864" s="288"/>
      <c r="W54864" s="287"/>
      <c r="Z54864" s="289"/>
    </row>
    <row r="54865" spans="22:26">
      <c r="V54865" s="288"/>
      <c r="W54865" s="287"/>
      <c r="Z54865" s="289"/>
    </row>
    <row r="54866" spans="22:26">
      <c r="V54866" s="288"/>
      <c r="W54866" s="287"/>
      <c r="Z54866" s="289"/>
    </row>
    <row r="54867" spans="22:26">
      <c r="V54867" s="288"/>
      <c r="W54867" s="287"/>
      <c r="Z54867" s="289"/>
    </row>
    <row r="54868" spans="22:26">
      <c r="V54868" s="288"/>
      <c r="W54868" s="287"/>
      <c r="Z54868" s="289"/>
    </row>
    <row r="54869" spans="22:26">
      <c r="V54869" s="288"/>
      <c r="W54869" s="287"/>
      <c r="Z54869" s="289"/>
    </row>
    <row r="54870" spans="22:26">
      <c r="V54870" s="288"/>
      <c r="W54870" s="287"/>
      <c r="Z54870" s="289"/>
    </row>
    <row r="54871" spans="22:26">
      <c r="V54871" s="288"/>
      <c r="W54871" s="287"/>
      <c r="Z54871" s="289"/>
    </row>
    <row r="54872" spans="22:26">
      <c r="V54872" s="288"/>
      <c r="W54872" s="287"/>
      <c r="Z54872" s="289"/>
    </row>
    <row r="54873" spans="22:26">
      <c r="V54873" s="288"/>
      <c r="W54873" s="287"/>
      <c r="Z54873" s="289"/>
    </row>
    <row r="54874" spans="22:26">
      <c r="V54874" s="288"/>
      <c r="W54874" s="287"/>
      <c r="Z54874" s="289"/>
    </row>
    <row r="54875" spans="22:26">
      <c r="V54875" s="288"/>
      <c r="W54875" s="287"/>
      <c r="Z54875" s="289"/>
    </row>
    <row r="54876" spans="22:26">
      <c r="V54876" s="288"/>
      <c r="W54876" s="287"/>
      <c r="Z54876" s="289"/>
    </row>
    <row r="54877" spans="22:26">
      <c r="V54877" s="288"/>
      <c r="W54877" s="287"/>
      <c r="Z54877" s="289"/>
    </row>
    <row r="54878" spans="22:26">
      <c r="V54878" s="288"/>
      <c r="W54878" s="287"/>
      <c r="Z54878" s="289"/>
    </row>
    <row r="54879" spans="22:26">
      <c r="V54879" s="288"/>
      <c r="W54879" s="287"/>
      <c r="Z54879" s="289"/>
    </row>
    <row r="54880" spans="22:26">
      <c r="V54880" s="288"/>
      <c r="W54880" s="287"/>
      <c r="Z54880" s="289"/>
    </row>
    <row r="54881" spans="22:26">
      <c r="V54881" s="288"/>
      <c r="W54881" s="287"/>
      <c r="Z54881" s="289"/>
    </row>
    <row r="54882" spans="22:26">
      <c r="V54882" s="288"/>
      <c r="W54882" s="287"/>
      <c r="Z54882" s="289"/>
    </row>
    <row r="54883" spans="22:26">
      <c r="V54883" s="288"/>
      <c r="W54883" s="287"/>
      <c r="Z54883" s="289"/>
    </row>
    <row r="54884" spans="22:26">
      <c r="V54884" s="288"/>
      <c r="W54884" s="287"/>
      <c r="Z54884" s="289"/>
    </row>
    <row r="54885" spans="22:26">
      <c r="V54885" s="288"/>
      <c r="W54885" s="287"/>
      <c r="Z54885" s="289"/>
    </row>
    <row r="54886" spans="22:26">
      <c r="V54886" s="288"/>
      <c r="W54886" s="287"/>
      <c r="Z54886" s="289"/>
    </row>
    <row r="54887" spans="22:26">
      <c r="V54887" s="288"/>
      <c r="W54887" s="287"/>
      <c r="Z54887" s="289"/>
    </row>
    <row r="54888" spans="22:26">
      <c r="V54888" s="288"/>
      <c r="W54888" s="287"/>
      <c r="Z54888" s="289"/>
    </row>
    <row r="54889" spans="22:26">
      <c r="V54889" s="288"/>
      <c r="W54889" s="287"/>
      <c r="Z54889" s="289"/>
    </row>
    <row r="54890" spans="22:26">
      <c r="V54890" s="288"/>
      <c r="W54890" s="287"/>
      <c r="Z54890" s="289"/>
    </row>
    <row r="54891" spans="22:26">
      <c r="V54891" s="288"/>
      <c r="W54891" s="287"/>
      <c r="Z54891" s="289"/>
    </row>
    <row r="54892" spans="22:26">
      <c r="V54892" s="288"/>
      <c r="W54892" s="287"/>
      <c r="Z54892" s="289"/>
    </row>
    <row r="54893" spans="22:26">
      <c r="V54893" s="288"/>
      <c r="W54893" s="287"/>
      <c r="Z54893" s="289"/>
    </row>
    <row r="54894" spans="22:26">
      <c r="V54894" s="288"/>
      <c r="W54894" s="287"/>
      <c r="Z54894" s="289"/>
    </row>
    <row r="54895" spans="22:26">
      <c r="V54895" s="288"/>
      <c r="W54895" s="287"/>
      <c r="Z54895" s="289"/>
    </row>
    <row r="54896" spans="22:26">
      <c r="V54896" s="288"/>
      <c r="W54896" s="287"/>
      <c r="Z54896" s="289"/>
    </row>
    <row r="54897" spans="22:26">
      <c r="V54897" s="288"/>
      <c r="W54897" s="287"/>
      <c r="Z54897" s="289"/>
    </row>
    <row r="54898" spans="22:26">
      <c r="V54898" s="288"/>
      <c r="W54898" s="287"/>
      <c r="Z54898" s="289"/>
    </row>
    <row r="54899" spans="22:26">
      <c r="V54899" s="288"/>
      <c r="W54899" s="287"/>
      <c r="Z54899" s="289"/>
    </row>
    <row r="54900" spans="22:26">
      <c r="V54900" s="288"/>
      <c r="W54900" s="287"/>
      <c r="Z54900" s="289"/>
    </row>
    <row r="54901" spans="22:26">
      <c r="V54901" s="288"/>
      <c r="W54901" s="287"/>
      <c r="Z54901" s="289"/>
    </row>
    <row r="54902" spans="22:26">
      <c r="V54902" s="288"/>
      <c r="W54902" s="287"/>
      <c r="Z54902" s="289"/>
    </row>
    <row r="54903" spans="22:26">
      <c r="V54903" s="288"/>
      <c r="W54903" s="287"/>
      <c r="Z54903" s="289"/>
    </row>
    <row r="54904" spans="22:26">
      <c r="V54904" s="288"/>
      <c r="W54904" s="287"/>
      <c r="Z54904" s="289"/>
    </row>
    <row r="54905" spans="22:26">
      <c r="V54905" s="288"/>
      <c r="W54905" s="287"/>
      <c r="Z54905" s="289"/>
    </row>
    <row r="54906" spans="22:26">
      <c r="V54906" s="288"/>
      <c r="W54906" s="287"/>
      <c r="Z54906" s="289"/>
    </row>
    <row r="54907" spans="22:26">
      <c r="V54907" s="288"/>
      <c r="W54907" s="287"/>
      <c r="Z54907" s="289"/>
    </row>
    <row r="54908" spans="22:26">
      <c r="V54908" s="288"/>
      <c r="W54908" s="287"/>
      <c r="Z54908" s="289"/>
    </row>
    <row r="54909" spans="22:26">
      <c r="V54909" s="288"/>
      <c r="W54909" s="287"/>
      <c r="Z54909" s="289"/>
    </row>
    <row r="54910" spans="22:26">
      <c r="V54910" s="288"/>
      <c r="W54910" s="287"/>
      <c r="Z54910" s="289"/>
    </row>
    <row r="54911" spans="22:26">
      <c r="V54911" s="288"/>
      <c r="W54911" s="287"/>
      <c r="Z54911" s="289"/>
    </row>
    <row r="54912" spans="22:26">
      <c r="V54912" s="288"/>
      <c r="W54912" s="287"/>
      <c r="Z54912" s="289"/>
    </row>
    <row r="54913" spans="22:26">
      <c r="V54913" s="288"/>
      <c r="W54913" s="287"/>
      <c r="Z54913" s="289"/>
    </row>
    <row r="54914" spans="22:26">
      <c r="V54914" s="288"/>
      <c r="W54914" s="287"/>
      <c r="Z54914" s="289"/>
    </row>
    <row r="54915" spans="22:26">
      <c r="V54915" s="288"/>
      <c r="W54915" s="287"/>
      <c r="Z54915" s="289"/>
    </row>
    <row r="54916" spans="22:26">
      <c r="V54916" s="288"/>
      <c r="W54916" s="287"/>
      <c r="Z54916" s="289"/>
    </row>
    <row r="54917" spans="22:26">
      <c r="V54917" s="288"/>
      <c r="W54917" s="287"/>
      <c r="Z54917" s="289"/>
    </row>
    <row r="54918" spans="22:26">
      <c r="V54918" s="288"/>
      <c r="W54918" s="287"/>
      <c r="Z54918" s="289"/>
    </row>
    <row r="54919" spans="22:26">
      <c r="V54919" s="288"/>
      <c r="W54919" s="287"/>
      <c r="Z54919" s="289"/>
    </row>
    <row r="54920" spans="22:26">
      <c r="V54920" s="288"/>
      <c r="W54920" s="287"/>
      <c r="Z54920" s="289"/>
    </row>
    <row r="54921" spans="22:26">
      <c r="V54921" s="288"/>
      <c r="W54921" s="287"/>
      <c r="Z54921" s="289"/>
    </row>
    <row r="54922" spans="22:26">
      <c r="V54922" s="288"/>
      <c r="W54922" s="287"/>
      <c r="Z54922" s="289"/>
    </row>
    <row r="54923" spans="22:26">
      <c r="V54923" s="288"/>
      <c r="W54923" s="287"/>
      <c r="Z54923" s="289"/>
    </row>
    <row r="54924" spans="22:26">
      <c r="V54924" s="288"/>
      <c r="W54924" s="287"/>
      <c r="Z54924" s="289"/>
    </row>
    <row r="54925" spans="22:26">
      <c r="V54925" s="288"/>
      <c r="W54925" s="287"/>
      <c r="Z54925" s="289"/>
    </row>
    <row r="54926" spans="22:26">
      <c r="V54926" s="288"/>
      <c r="W54926" s="287"/>
      <c r="Z54926" s="289"/>
    </row>
    <row r="54927" spans="22:26">
      <c r="V54927" s="288"/>
      <c r="W54927" s="287"/>
      <c r="Z54927" s="289"/>
    </row>
    <row r="54928" spans="22:26">
      <c r="V54928" s="288"/>
      <c r="W54928" s="287"/>
      <c r="Z54928" s="289"/>
    </row>
    <row r="54929" spans="22:26">
      <c r="V54929" s="288"/>
      <c r="W54929" s="287"/>
      <c r="Z54929" s="289"/>
    </row>
    <row r="54930" spans="22:26">
      <c r="V54930" s="288"/>
      <c r="W54930" s="287"/>
      <c r="Z54930" s="289"/>
    </row>
    <row r="54931" spans="22:26">
      <c r="V54931" s="288"/>
      <c r="W54931" s="287"/>
      <c r="Z54931" s="289"/>
    </row>
    <row r="54932" spans="22:26">
      <c r="V54932" s="288"/>
      <c r="W54932" s="287"/>
      <c r="Z54932" s="289"/>
    </row>
    <row r="54933" spans="22:26">
      <c r="V54933" s="288"/>
      <c r="W54933" s="287"/>
      <c r="Z54933" s="289"/>
    </row>
    <row r="54934" spans="22:26">
      <c r="V54934" s="288"/>
      <c r="W54934" s="287"/>
      <c r="Z54934" s="289"/>
    </row>
    <row r="54935" spans="22:26">
      <c r="V54935" s="288"/>
      <c r="W54935" s="287"/>
      <c r="Z54935" s="289"/>
    </row>
    <row r="54936" spans="22:26">
      <c r="V54936" s="288"/>
      <c r="W54936" s="287"/>
      <c r="Z54936" s="289"/>
    </row>
    <row r="54937" spans="22:26">
      <c r="V54937" s="288"/>
      <c r="W54937" s="287"/>
      <c r="Z54937" s="289"/>
    </row>
    <row r="54938" spans="22:26">
      <c r="V54938" s="288"/>
      <c r="W54938" s="287"/>
      <c r="Z54938" s="289"/>
    </row>
    <row r="54939" spans="22:26">
      <c r="V54939" s="288"/>
      <c r="W54939" s="287"/>
      <c r="Z54939" s="289"/>
    </row>
    <row r="54940" spans="22:26">
      <c r="V54940" s="288"/>
      <c r="W54940" s="287"/>
      <c r="Z54940" s="289"/>
    </row>
    <row r="54941" spans="22:26">
      <c r="V54941" s="288"/>
      <c r="W54941" s="287"/>
      <c r="Z54941" s="289"/>
    </row>
    <row r="54942" spans="22:26">
      <c r="V54942" s="288"/>
      <c r="W54942" s="287"/>
      <c r="Z54942" s="289"/>
    </row>
    <row r="54943" spans="22:26">
      <c r="V54943" s="288"/>
      <c r="W54943" s="287"/>
      <c r="Z54943" s="289"/>
    </row>
    <row r="54944" spans="22:26">
      <c r="V54944" s="288"/>
      <c r="W54944" s="287"/>
      <c r="Z54944" s="289"/>
    </row>
    <row r="54945" spans="22:26">
      <c r="V54945" s="288"/>
      <c r="W54945" s="287"/>
      <c r="Z54945" s="289"/>
    </row>
    <row r="54946" spans="22:26">
      <c r="V54946" s="288"/>
      <c r="W54946" s="287"/>
      <c r="Z54946" s="289"/>
    </row>
    <row r="54947" spans="22:26">
      <c r="V54947" s="288"/>
      <c r="W54947" s="287"/>
      <c r="Z54947" s="289"/>
    </row>
    <row r="54948" spans="22:26">
      <c r="V54948" s="288"/>
      <c r="W54948" s="287"/>
      <c r="Z54948" s="289"/>
    </row>
    <row r="54949" spans="22:26">
      <c r="V54949" s="288"/>
      <c r="W54949" s="287"/>
      <c r="Z54949" s="289"/>
    </row>
    <row r="54950" spans="22:26">
      <c r="V54950" s="288"/>
      <c r="W54950" s="287"/>
      <c r="Z54950" s="289"/>
    </row>
    <row r="54951" spans="22:26">
      <c r="V54951" s="288"/>
      <c r="W54951" s="287"/>
      <c r="Z54951" s="289"/>
    </row>
    <row r="54952" spans="22:26">
      <c r="V54952" s="288"/>
      <c r="W54952" s="287"/>
      <c r="Z54952" s="289"/>
    </row>
    <row r="54953" spans="22:26">
      <c r="V54953" s="288"/>
      <c r="W54953" s="287"/>
      <c r="Z54953" s="289"/>
    </row>
    <row r="54954" spans="22:26">
      <c r="V54954" s="288"/>
      <c r="W54954" s="287"/>
      <c r="Z54954" s="289"/>
    </row>
    <row r="54955" spans="22:26">
      <c r="V54955" s="288"/>
      <c r="W54955" s="287"/>
      <c r="Z54955" s="289"/>
    </row>
    <row r="54956" spans="22:26">
      <c r="V54956" s="288"/>
      <c r="W54956" s="287"/>
      <c r="Z54956" s="289"/>
    </row>
    <row r="54957" spans="22:26">
      <c r="V54957" s="288"/>
      <c r="W54957" s="287"/>
      <c r="Z54957" s="289"/>
    </row>
    <row r="54958" spans="22:26">
      <c r="V54958" s="288"/>
      <c r="W54958" s="287"/>
      <c r="Z54958" s="289"/>
    </row>
    <row r="54959" spans="22:26">
      <c r="V54959" s="288"/>
      <c r="W54959" s="287"/>
      <c r="Z54959" s="289"/>
    </row>
    <row r="54960" spans="22:26">
      <c r="V54960" s="288"/>
      <c r="W54960" s="287"/>
      <c r="Z54960" s="289"/>
    </row>
    <row r="54961" spans="22:26">
      <c r="V54961" s="288"/>
      <c r="W54961" s="287"/>
      <c r="Z54961" s="289"/>
    </row>
    <row r="54962" spans="22:26">
      <c r="V54962" s="288"/>
      <c r="W54962" s="287"/>
      <c r="Z54962" s="289"/>
    </row>
    <row r="54963" spans="22:26">
      <c r="V54963" s="288"/>
      <c r="W54963" s="287"/>
      <c r="Z54963" s="289"/>
    </row>
    <row r="54964" spans="22:26">
      <c r="V54964" s="288"/>
      <c r="W54964" s="287"/>
      <c r="Z54964" s="289"/>
    </row>
    <row r="54965" spans="22:26">
      <c r="V54965" s="288"/>
      <c r="W54965" s="287"/>
      <c r="Z54965" s="289"/>
    </row>
    <row r="54966" spans="22:26">
      <c r="V54966" s="288"/>
      <c r="W54966" s="287"/>
      <c r="Z54966" s="289"/>
    </row>
    <row r="54967" spans="22:26">
      <c r="V54967" s="288"/>
      <c r="W54967" s="287"/>
      <c r="Z54967" s="289"/>
    </row>
    <row r="54968" spans="22:26">
      <c r="V54968" s="288"/>
      <c r="W54968" s="287"/>
      <c r="Z54968" s="289"/>
    </row>
    <row r="54969" spans="22:26">
      <c r="V54969" s="288"/>
      <c r="W54969" s="287"/>
      <c r="Z54969" s="289"/>
    </row>
    <row r="54970" spans="22:26">
      <c r="V54970" s="288"/>
      <c r="W54970" s="287"/>
      <c r="Z54970" s="289"/>
    </row>
    <row r="54971" spans="22:26">
      <c r="V54971" s="288"/>
      <c r="W54971" s="287"/>
      <c r="Z54971" s="289"/>
    </row>
    <row r="54972" spans="22:26">
      <c r="V54972" s="288"/>
      <c r="W54972" s="287"/>
      <c r="Z54972" s="289"/>
    </row>
    <row r="54973" spans="22:26">
      <c r="V54973" s="288"/>
      <c r="W54973" s="287"/>
      <c r="Z54973" s="289"/>
    </row>
    <row r="54974" spans="22:26">
      <c r="V54974" s="288"/>
      <c r="W54974" s="287"/>
      <c r="Z54974" s="289"/>
    </row>
    <row r="54975" spans="22:26">
      <c r="V54975" s="288"/>
      <c r="W54975" s="287"/>
      <c r="Z54975" s="289"/>
    </row>
    <row r="54976" spans="22:26">
      <c r="V54976" s="288"/>
      <c r="W54976" s="287"/>
      <c r="Z54976" s="289"/>
    </row>
    <row r="54977" spans="22:26">
      <c r="V54977" s="288"/>
      <c r="W54977" s="287"/>
      <c r="Z54977" s="289"/>
    </row>
    <row r="54978" spans="22:26">
      <c r="V54978" s="288"/>
      <c r="W54978" s="287"/>
      <c r="Z54978" s="289"/>
    </row>
    <row r="54979" spans="22:26">
      <c r="V54979" s="288"/>
      <c r="W54979" s="287"/>
      <c r="Z54979" s="289"/>
    </row>
    <row r="54980" spans="22:26">
      <c r="V54980" s="288"/>
      <c r="W54980" s="287"/>
      <c r="Z54980" s="289"/>
    </row>
    <row r="54981" spans="22:26">
      <c r="V54981" s="288"/>
      <c r="W54981" s="287"/>
      <c r="Z54981" s="289"/>
    </row>
    <row r="54982" spans="22:26">
      <c r="V54982" s="288"/>
      <c r="W54982" s="287"/>
      <c r="Z54982" s="289"/>
    </row>
    <row r="54983" spans="22:26">
      <c r="V54983" s="288"/>
      <c r="W54983" s="287"/>
      <c r="Z54983" s="289"/>
    </row>
    <row r="54984" spans="22:26">
      <c r="V54984" s="288"/>
      <c r="W54984" s="287"/>
      <c r="Z54984" s="289"/>
    </row>
    <row r="54985" spans="22:26">
      <c r="V54985" s="288"/>
      <c r="W54985" s="287"/>
      <c r="Z54985" s="289"/>
    </row>
    <row r="54986" spans="22:26">
      <c r="V54986" s="288"/>
      <c r="W54986" s="287"/>
      <c r="Z54986" s="289"/>
    </row>
    <row r="54987" spans="22:26">
      <c r="V54987" s="288"/>
      <c r="W54987" s="287"/>
      <c r="Z54987" s="289"/>
    </row>
    <row r="54988" spans="22:26">
      <c r="V54988" s="288"/>
      <c r="W54988" s="287"/>
      <c r="Z54988" s="289"/>
    </row>
    <row r="54989" spans="22:26">
      <c r="V54989" s="288"/>
      <c r="W54989" s="287"/>
      <c r="Z54989" s="289"/>
    </row>
    <row r="54990" spans="22:26">
      <c r="V54990" s="288"/>
      <c r="W54990" s="287"/>
      <c r="Z54990" s="289"/>
    </row>
    <row r="54991" spans="22:26">
      <c r="V54991" s="288"/>
      <c r="W54991" s="287"/>
      <c r="Z54991" s="289"/>
    </row>
    <row r="54992" spans="22:26">
      <c r="V54992" s="288"/>
      <c r="W54992" s="287"/>
      <c r="Z54992" s="289"/>
    </row>
    <row r="54993" spans="22:26">
      <c r="V54993" s="288"/>
      <c r="W54993" s="287"/>
      <c r="Z54993" s="289"/>
    </row>
    <row r="54994" spans="22:26">
      <c r="V54994" s="288"/>
      <c r="W54994" s="287"/>
      <c r="Z54994" s="289"/>
    </row>
    <row r="54995" spans="22:26">
      <c r="V54995" s="288"/>
      <c r="W54995" s="287"/>
      <c r="Z54995" s="289"/>
    </row>
    <row r="54996" spans="22:26">
      <c r="V54996" s="288"/>
      <c r="W54996" s="287"/>
      <c r="Z54996" s="289"/>
    </row>
    <row r="54997" spans="22:26">
      <c r="V54997" s="288"/>
      <c r="W54997" s="287"/>
      <c r="Z54997" s="289"/>
    </row>
    <row r="54998" spans="22:26">
      <c r="V54998" s="288"/>
      <c r="W54998" s="287"/>
      <c r="Z54998" s="289"/>
    </row>
    <row r="54999" spans="22:26">
      <c r="V54999" s="288"/>
      <c r="W54999" s="287"/>
      <c r="Z54999" s="289"/>
    </row>
    <row r="55000" spans="22:26">
      <c r="V55000" s="288"/>
      <c r="W55000" s="287"/>
      <c r="Z55000" s="289"/>
    </row>
    <row r="55001" spans="22:26">
      <c r="V55001" s="288"/>
      <c r="W55001" s="287"/>
      <c r="Z55001" s="289"/>
    </row>
    <row r="55002" spans="22:26">
      <c r="V55002" s="288"/>
      <c r="W55002" s="287"/>
      <c r="Z55002" s="289"/>
    </row>
    <row r="55003" spans="22:26">
      <c r="V55003" s="288"/>
      <c r="W55003" s="287"/>
      <c r="Z55003" s="289"/>
    </row>
    <row r="55004" spans="22:26">
      <c r="V55004" s="288"/>
      <c r="W55004" s="287"/>
      <c r="Z55004" s="289"/>
    </row>
    <row r="55005" spans="22:26">
      <c r="V55005" s="288"/>
      <c r="W55005" s="287"/>
      <c r="Z55005" s="289"/>
    </row>
    <row r="55006" spans="22:26">
      <c r="V55006" s="288"/>
      <c r="W55006" s="287"/>
      <c r="Z55006" s="289"/>
    </row>
    <row r="55007" spans="22:26">
      <c r="V55007" s="288"/>
      <c r="W55007" s="287"/>
      <c r="Z55007" s="289"/>
    </row>
    <row r="55008" spans="22:26">
      <c r="V55008" s="288"/>
      <c r="W55008" s="287"/>
      <c r="Z55008" s="289"/>
    </row>
    <row r="55009" spans="22:26">
      <c r="V55009" s="288"/>
      <c r="W55009" s="287"/>
      <c r="Z55009" s="289"/>
    </row>
    <row r="55010" spans="22:26">
      <c r="V55010" s="288"/>
      <c r="W55010" s="287"/>
      <c r="Z55010" s="289"/>
    </row>
    <row r="55011" spans="22:26">
      <c r="V55011" s="288"/>
      <c r="W55011" s="287"/>
      <c r="Z55011" s="289"/>
    </row>
    <row r="55012" spans="22:26">
      <c r="V55012" s="288"/>
      <c r="W55012" s="287"/>
      <c r="Z55012" s="289"/>
    </row>
    <row r="55013" spans="22:26">
      <c r="V55013" s="288"/>
      <c r="W55013" s="287"/>
      <c r="Z55013" s="289"/>
    </row>
    <row r="55014" spans="22:26">
      <c r="V55014" s="288"/>
      <c r="W55014" s="287"/>
      <c r="Z55014" s="289"/>
    </row>
    <row r="55015" spans="22:26">
      <c r="V55015" s="288"/>
      <c r="W55015" s="287"/>
      <c r="Z55015" s="289"/>
    </row>
    <row r="55016" spans="22:26">
      <c r="V55016" s="288"/>
      <c r="W55016" s="287"/>
      <c r="Z55016" s="289"/>
    </row>
    <row r="55017" spans="22:26">
      <c r="V55017" s="288"/>
      <c r="W55017" s="287"/>
      <c r="Z55017" s="289"/>
    </row>
    <row r="55018" spans="22:26">
      <c r="V55018" s="288"/>
      <c r="W55018" s="287"/>
      <c r="Z55018" s="289"/>
    </row>
    <row r="55019" spans="22:26">
      <c r="V55019" s="288"/>
      <c r="W55019" s="287"/>
      <c r="Z55019" s="289"/>
    </row>
    <row r="55020" spans="22:26">
      <c r="V55020" s="288"/>
      <c r="W55020" s="287"/>
      <c r="Z55020" s="289"/>
    </row>
    <row r="55021" spans="22:26">
      <c r="V55021" s="288"/>
      <c r="W55021" s="287"/>
      <c r="Z55021" s="289"/>
    </row>
    <row r="55022" spans="22:26">
      <c r="V55022" s="288"/>
      <c r="W55022" s="287"/>
      <c r="Z55022" s="289"/>
    </row>
    <row r="55023" spans="22:26">
      <c r="V55023" s="288"/>
      <c r="W55023" s="287"/>
      <c r="Z55023" s="289"/>
    </row>
    <row r="55024" spans="22:26">
      <c r="V55024" s="288"/>
      <c r="W55024" s="287"/>
      <c r="Z55024" s="289"/>
    </row>
    <row r="55025" spans="22:26">
      <c r="V55025" s="288"/>
      <c r="W55025" s="287"/>
      <c r="Z55025" s="289"/>
    </row>
    <row r="55026" spans="22:26">
      <c r="V55026" s="288"/>
      <c r="W55026" s="287"/>
      <c r="Z55026" s="289"/>
    </row>
    <row r="55027" spans="22:26">
      <c r="V55027" s="288"/>
      <c r="W55027" s="287"/>
      <c r="Z55027" s="289"/>
    </row>
    <row r="55028" spans="22:26">
      <c r="V55028" s="288"/>
      <c r="W55028" s="287"/>
      <c r="Z55028" s="289"/>
    </row>
    <row r="55029" spans="22:26">
      <c r="V55029" s="288"/>
      <c r="W55029" s="287"/>
      <c r="Z55029" s="289"/>
    </row>
    <row r="55030" spans="22:26">
      <c r="V55030" s="288"/>
      <c r="W55030" s="287"/>
      <c r="Z55030" s="289"/>
    </row>
    <row r="55031" spans="22:26">
      <c r="V55031" s="288"/>
      <c r="W55031" s="287"/>
      <c r="Z55031" s="289"/>
    </row>
    <row r="55032" spans="22:26">
      <c r="V55032" s="288"/>
      <c r="W55032" s="287"/>
      <c r="Z55032" s="289"/>
    </row>
    <row r="55033" spans="22:26">
      <c r="V55033" s="288"/>
      <c r="W55033" s="287"/>
      <c r="Z55033" s="289"/>
    </row>
    <row r="55034" spans="22:26">
      <c r="V55034" s="288"/>
      <c r="W55034" s="287"/>
      <c r="Z55034" s="289"/>
    </row>
    <row r="55035" spans="22:26">
      <c r="V55035" s="288"/>
      <c r="W55035" s="287"/>
      <c r="Z55035" s="289"/>
    </row>
    <row r="55036" spans="22:26">
      <c r="V55036" s="288"/>
      <c r="W55036" s="287"/>
      <c r="Z55036" s="289"/>
    </row>
    <row r="55037" spans="22:26">
      <c r="V55037" s="288"/>
      <c r="W55037" s="287"/>
      <c r="Z55037" s="289"/>
    </row>
    <row r="55038" spans="22:26">
      <c r="V55038" s="288"/>
      <c r="W55038" s="287"/>
      <c r="Z55038" s="289"/>
    </row>
    <row r="55039" spans="22:26">
      <c r="V55039" s="288"/>
      <c r="W55039" s="287"/>
      <c r="Z55039" s="289"/>
    </row>
    <row r="55040" spans="22:26">
      <c r="V55040" s="288"/>
      <c r="W55040" s="287"/>
      <c r="Z55040" s="289"/>
    </row>
    <row r="55041" spans="22:26">
      <c r="V55041" s="288"/>
      <c r="W55041" s="287"/>
      <c r="Z55041" s="289"/>
    </row>
    <row r="55042" spans="22:26">
      <c r="V55042" s="288"/>
      <c r="W55042" s="287"/>
      <c r="Z55042" s="289"/>
    </row>
    <row r="55043" spans="22:26">
      <c r="V55043" s="288"/>
      <c r="W55043" s="287"/>
      <c r="Z55043" s="289"/>
    </row>
    <row r="55044" spans="22:26">
      <c r="V55044" s="288"/>
      <c r="W55044" s="287"/>
      <c r="Z55044" s="289"/>
    </row>
    <row r="55045" spans="22:26">
      <c r="V55045" s="288"/>
      <c r="W55045" s="287"/>
      <c r="Z55045" s="289"/>
    </row>
    <row r="55046" spans="22:26">
      <c r="V55046" s="288"/>
      <c r="W55046" s="287"/>
      <c r="Z55046" s="289"/>
    </row>
    <row r="55047" spans="22:26">
      <c r="V55047" s="288"/>
      <c r="W55047" s="287"/>
      <c r="Z55047" s="289"/>
    </row>
    <row r="55048" spans="22:26">
      <c r="V55048" s="288"/>
      <c r="W55048" s="287"/>
      <c r="Z55048" s="289"/>
    </row>
    <row r="55049" spans="22:26">
      <c r="V55049" s="288"/>
      <c r="W55049" s="287"/>
      <c r="Z55049" s="289"/>
    </row>
    <row r="55050" spans="22:26">
      <c r="V55050" s="288"/>
      <c r="W55050" s="287"/>
      <c r="Z55050" s="289"/>
    </row>
    <row r="55051" spans="22:26">
      <c r="V55051" s="288"/>
      <c r="W55051" s="287"/>
      <c r="Z55051" s="289"/>
    </row>
    <row r="55052" spans="22:26">
      <c r="V55052" s="288"/>
      <c r="W55052" s="287"/>
      <c r="Z55052" s="289"/>
    </row>
    <row r="55053" spans="22:26">
      <c r="V55053" s="288"/>
      <c r="W55053" s="287"/>
      <c r="Z55053" s="289"/>
    </row>
    <row r="55054" spans="22:26">
      <c r="V55054" s="288"/>
      <c r="W55054" s="287"/>
      <c r="Z55054" s="289"/>
    </row>
    <row r="55055" spans="22:26">
      <c r="V55055" s="288"/>
      <c r="W55055" s="287"/>
      <c r="Z55055" s="289"/>
    </row>
    <row r="55056" spans="22:26">
      <c r="V55056" s="288"/>
      <c r="W55056" s="287"/>
      <c r="Z55056" s="289"/>
    </row>
    <row r="55057" spans="22:26">
      <c r="V55057" s="288"/>
      <c r="W55057" s="287"/>
      <c r="Z55057" s="289"/>
    </row>
    <row r="55058" spans="22:26">
      <c r="V55058" s="288"/>
      <c r="W55058" s="287"/>
      <c r="Z55058" s="289"/>
    </row>
    <row r="55059" spans="22:26">
      <c r="V55059" s="288"/>
      <c r="W55059" s="287"/>
      <c r="Z55059" s="289"/>
    </row>
    <row r="55060" spans="22:26">
      <c r="V55060" s="288"/>
      <c r="W55060" s="287"/>
      <c r="Z55060" s="289"/>
    </row>
    <row r="55061" spans="22:26">
      <c r="V55061" s="288"/>
      <c r="W55061" s="287"/>
      <c r="Z55061" s="289"/>
    </row>
    <row r="55062" spans="22:26">
      <c r="V55062" s="288"/>
      <c r="W55062" s="287"/>
      <c r="Z55062" s="289"/>
    </row>
    <row r="55063" spans="22:26">
      <c r="V55063" s="288"/>
      <c r="W55063" s="287"/>
      <c r="Z55063" s="289"/>
    </row>
    <row r="55064" spans="22:26">
      <c r="V55064" s="288"/>
      <c r="W55064" s="287"/>
      <c r="Z55064" s="289"/>
    </row>
    <row r="55065" spans="22:26">
      <c r="V55065" s="288"/>
      <c r="W55065" s="287"/>
      <c r="Z55065" s="289"/>
    </row>
    <row r="55066" spans="22:26">
      <c r="V55066" s="288"/>
      <c r="W55066" s="287"/>
      <c r="Z55066" s="289"/>
    </row>
    <row r="55067" spans="22:26">
      <c r="V55067" s="288"/>
      <c r="W55067" s="287"/>
      <c r="Z55067" s="289"/>
    </row>
    <row r="55068" spans="22:26">
      <c r="V55068" s="288"/>
      <c r="W55068" s="287"/>
      <c r="Z55068" s="289"/>
    </row>
    <row r="55069" spans="22:26">
      <c r="V55069" s="288"/>
      <c r="W55069" s="287"/>
      <c r="Z55069" s="289"/>
    </row>
    <row r="55070" spans="22:26">
      <c r="V55070" s="288"/>
      <c r="W55070" s="287"/>
      <c r="Z55070" s="289"/>
    </row>
    <row r="55071" spans="22:26">
      <c r="V55071" s="288"/>
      <c r="W55071" s="287"/>
      <c r="Z55071" s="289"/>
    </row>
    <row r="55072" spans="22:26">
      <c r="V55072" s="288"/>
      <c r="W55072" s="287"/>
      <c r="Z55072" s="289"/>
    </row>
    <row r="55073" spans="22:26">
      <c r="V55073" s="288"/>
      <c r="W55073" s="287"/>
      <c r="Z55073" s="289"/>
    </row>
    <row r="55074" spans="22:26">
      <c r="V55074" s="288"/>
      <c r="W55074" s="287"/>
      <c r="Z55074" s="289"/>
    </row>
    <row r="55075" spans="22:26">
      <c r="V55075" s="288"/>
      <c r="W55075" s="287"/>
      <c r="Z55075" s="289"/>
    </row>
    <row r="55076" spans="22:26">
      <c r="V55076" s="288"/>
      <c r="W55076" s="287"/>
      <c r="Z55076" s="289"/>
    </row>
    <row r="55077" spans="22:26">
      <c r="V55077" s="288"/>
      <c r="W55077" s="287"/>
      <c r="Z55077" s="289"/>
    </row>
    <row r="55078" spans="22:26">
      <c r="V55078" s="288"/>
      <c r="W55078" s="287"/>
      <c r="Z55078" s="289"/>
    </row>
    <row r="55079" spans="22:26">
      <c r="V55079" s="288"/>
      <c r="W55079" s="287"/>
      <c r="Z55079" s="289"/>
    </row>
    <row r="55080" spans="22:26">
      <c r="V55080" s="288"/>
      <c r="W55080" s="287"/>
      <c r="Z55080" s="289"/>
    </row>
    <row r="55081" spans="22:26">
      <c r="V55081" s="288"/>
      <c r="W55081" s="287"/>
      <c r="Z55081" s="289"/>
    </row>
    <row r="55082" spans="22:26">
      <c r="V55082" s="288"/>
      <c r="W55082" s="287"/>
      <c r="Z55082" s="289"/>
    </row>
    <row r="55083" spans="22:26">
      <c r="V55083" s="288"/>
      <c r="W55083" s="287"/>
      <c r="Z55083" s="289"/>
    </row>
    <row r="55084" spans="22:26">
      <c r="V55084" s="288"/>
      <c r="W55084" s="287"/>
      <c r="Z55084" s="289"/>
    </row>
    <row r="55085" spans="22:26">
      <c r="V55085" s="288"/>
      <c r="W55085" s="287"/>
      <c r="Z55085" s="289"/>
    </row>
    <row r="55086" spans="22:26">
      <c r="V55086" s="288"/>
      <c r="W55086" s="287"/>
      <c r="Z55086" s="289"/>
    </row>
    <row r="55087" spans="22:26">
      <c r="V55087" s="288"/>
      <c r="W55087" s="287"/>
      <c r="Z55087" s="289"/>
    </row>
    <row r="55088" spans="22:26">
      <c r="V55088" s="288"/>
      <c r="W55088" s="287"/>
      <c r="Z55088" s="289"/>
    </row>
    <row r="55089" spans="22:26">
      <c r="V55089" s="288"/>
      <c r="W55089" s="287"/>
      <c r="Z55089" s="289"/>
    </row>
    <row r="55090" spans="22:26">
      <c r="V55090" s="288"/>
      <c r="W55090" s="287"/>
      <c r="Z55090" s="289"/>
    </row>
    <row r="55091" spans="22:26">
      <c r="V55091" s="288"/>
      <c r="W55091" s="287"/>
      <c r="Z55091" s="289"/>
    </row>
    <row r="55092" spans="22:26">
      <c r="V55092" s="288"/>
      <c r="W55092" s="287"/>
      <c r="Z55092" s="289"/>
    </row>
    <row r="55093" spans="22:26">
      <c r="V55093" s="288"/>
      <c r="W55093" s="287"/>
      <c r="Z55093" s="289"/>
    </row>
    <row r="55094" spans="22:26">
      <c r="V55094" s="288"/>
      <c r="W55094" s="287"/>
      <c r="Z55094" s="289"/>
    </row>
    <row r="55095" spans="22:26">
      <c r="V55095" s="288"/>
      <c r="W55095" s="287"/>
      <c r="Z55095" s="289"/>
    </row>
    <row r="55096" spans="22:26">
      <c r="V55096" s="288"/>
      <c r="W55096" s="287"/>
      <c r="Z55096" s="289"/>
    </row>
    <row r="55097" spans="22:26">
      <c r="V55097" s="288"/>
      <c r="W55097" s="287"/>
      <c r="Z55097" s="289"/>
    </row>
    <row r="55098" spans="22:26">
      <c r="V55098" s="288"/>
      <c r="W55098" s="287"/>
      <c r="Z55098" s="289"/>
    </row>
    <row r="55099" spans="22:26">
      <c r="V55099" s="288"/>
      <c r="W55099" s="287"/>
      <c r="Z55099" s="289"/>
    </row>
    <row r="55100" spans="22:26">
      <c r="V55100" s="288"/>
      <c r="W55100" s="287"/>
      <c r="Z55100" s="289"/>
    </row>
    <row r="55101" spans="22:26">
      <c r="V55101" s="288"/>
      <c r="W55101" s="287"/>
      <c r="Z55101" s="289"/>
    </row>
    <row r="55102" spans="22:26">
      <c r="V55102" s="288"/>
      <c r="W55102" s="287"/>
      <c r="Z55102" s="289"/>
    </row>
    <row r="55103" spans="22:26">
      <c r="V55103" s="288"/>
      <c r="W55103" s="287"/>
      <c r="Z55103" s="289"/>
    </row>
    <row r="55104" spans="22:26">
      <c r="V55104" s="288"/>
      <c r="W55104" s="287"/>
      <c r="Z55104" s="289"/>
    </row>
    <row r="55105" spans="22:26">
      <c r="V55105" s="288"/>
      <c r="W55105" s="287"/>
      <c r="Z55105" s="289"/>
    </row>
    <row r="55106" spans="22:26">
      <c r="V55106" s="288"/>
      <c r="W55106" s="287"/>
      <c r="Z55106" s="289"/>
    </row>
    <row r="55107" spans="22:26">
      <c r="V55107" s="288"/>
      <c r="W55107" s="287"/>
      <c r="Z55107" s="289"/>
    </row>
    <row r="55108" spans="22:26">
      <c r="V55108" s="288"/>
      <c r="W55108" s="287"/>
      <c r="Z55108" s="289"/>
    </row>
    <row r="55109" spans="22:26">
      <c r="V55109" s="288"/>
      <c r="W55109" s="287"/>
      <c r="Z55109" s="289"/>
    </row>
    <row r="55110" spans="22:26">
      <c r="V55110" s="288"/>
      <c r="W55110" s="287"/>
      <c r="Z55110" s="289"/>
    </row>
    <row r="55111" spans="22:26">
      <c r="V55111" s="288"/>
      <c r="W55111" s="287"/>
      <c r="Z55111" s="289"/>
    </row>
    <row r="55112" spans="22:26">
      <c r="V55112" s="288"/>
      <c r="W55112" s="287"/>
      <c r="Z55112" s="289"/>
    </row>
    <row r="55113" spans="22:26">
      <c r="V55113" s="288"/>
      <c r="W55113" s="287"/>
      <c r="Z55113" s="289"/>
    </row>
    <row r="55114" spans="22:26">
      <c r="V55114" s="288"/>
      <c r="W55114" s="287"/>
      <c r="Z55114" s="289"/>
    </row>
    <row r="55115" spans="22:26">
      <c r="V55115" s="288"/>
      <c r="W55115" s="287"/>
      <c r="Z55115" s="289"/>
    </row>
    <row r="55116" spans="22:26">
      <c r="V55116" s="288"/>
      <c r="W55116" s="287"/>
      <c r="Z55116" s="289"/>
    </row>
    <row r="55117" spans="22:26">
      <c r="V55117" s="288"/>
      <c r="W55117" s="287"/>
      <c r="Z55117" s="289"/>
    </row>
    <row r="55118" spans="22:26">
      <c r="V55118" s="288"/>
      <c r="W55118" s="287"/>
      <c r="Z55118" s="289"/>
    </row>
    <row r="55119" spans="22:26">
      <c r="V55119" s="288"/>
      <c r="W55119" s="287"/>
      <c r="Z55119" s="289"/>
    </row>
    <row r="55120" spans="22:26">
      <c r="V55120" s="288"/>
      <c r="W55120" s="287"/>
      <c r="Z55120" s="289"/>
    </row>
    <row r="55121" spans="22:26">
      <c r="V55121" s="288"/>
      <c r="W55121" s="287"/>
      <c r="Z55121" s="289"/>
    </row>
    <row r="55122" spans="22:26">
      <c r="V55122" s="288"/>
      <c r="W55122" s="287"/>
      <c r="Z55122" s="289"/>
    </row>
    <row r="55123" spans="22:26">
      <c r="V55123" s="288"/>
      <c r="W55123" s="287"/>
      <c r="Z55123" s="289"/>
    </row>
    <row r="55124" spans="22:26">
      <c r="V55124" s="288"/>
      <c r="W55124" s="287"/>
      <c r="Z55124" s="289"/>
    </row>
    <row r="55125" spans="22:26">
      <c r="V55125" s="288"/>
      <c r="W55125" s="287"/>
      <c r="Z55125" s="289"/>
    </row>
    <row r="55126" spans="22:26">
      <c r="V55126" s="288"/>
      <c r="W55126" s="287"/>
      <c r="Z55126" s="289"/>
    </row>
    <row r="55127" spans="22:26">
      <c r="V55127" s="288"/>
      <c r="W55127" s="287"/>
      <c r="Z55127" s="289"/>
    </row>
    <row r="55128" spans="22:26">
      <c r="V55128" s="288"/>
      <c r="W55128" s="287"/>
      <c r="Z55128" s="289"/>
    </row>
    <row r="55129" spans="22:26">
      <c r="V55129" s="288"/>
      <c r="W55129" s="287"/>
      <c r="Z55129" s="289"/>
    </row>
    <row r="55130" spans="22:26">
      <c r="V55130" s="288"/>
      <c r="W55130" s="287"/>
      <c r="Z55130" s="289"/>
    </row>
    <row r="55131" spans="22:26">
      <c r="V55131" s="288"/>
      <c r="W55131" s="287"/>
      <c r="Z55131" s="289"/>
    </row>
    <row r="55132" spans="22:26">
      <c r="V55132" s="288"/>
      <c r="W55132" s="287"/>
      <c r="Z55132" s="289"/>
    </row>
    <row r="55133" spans="22:26">
      <c r="V55133" s="288"/>
      <c r="W55133" s="287"/>
      <c r="Z55133" s="289"/>
    </row>
    <row r="55134" spans="22:26">
      <c r="V55134" s="288"/>
      <c r="W55134" s="287"/>
      <c r="Z55134" s="289"/>
    </row>
    <row r="55135" spans="22:26">
      <c r="V55135" s="288"/>
      <c r="W55135" s="287"/>
      <c r="Z55135" s="289"/>
    </row>
    <row r="55136" spans="22:26">
      <c r="V55136" s="288"/>
      <c r="W55136" s="287"/>
      <c r="Z55136" s="289"/>
    </row>
    <row r="55137" spans="22:26">
      <c r="V55137" s="288"/>
      <c r="W55137" s="287"/>
      <c r="Z55137" s="289"/>
    </row>
    <row r="55138" spans="22:26">
      <c r="V55138" s="288"/>
      <c r="W55138" s="287"/>
      <c r="Z55138" s="289"/>
    </row>
    <row r="55139" spans="22:26">
      <c r="V55139" s="288"/>
      <c r="W55139" s="287"/>
      <c r="Z55139" s="289"/>
    </row>
    <row r="55140" spans="22:26">
      <c r="V55140" s="288"/>
      <c r="W55140" s="287"/>
      <c r="Z55140" s="289"/>
    </row>
    <row r="55141" spans="22:26">
      <c r="V55141" s="288"/>
      <c r="W55141" s="287"/>
      <c r="Z55141" s="289"/>
    </row>
    <row r="55142" spans="22:26">
      <c r="V55142" s="288"/>
      <c r="W55142" s="287"/>
      <c r="Z55142" s="289"/>
    </row>
    <row r="55143" spans="22:26">
      <c r="V55143" s="288"/>
      <c r="W55143" s="287"/>
      <c r="Z55143" s="289"/>
    </row>
    <row r="55144" spans="22:26">
      <c r="V55144" s="288"/>
      <c r="W55144" s="287"/>
      <c r="Z55144" s="289"/>
    </row>
    <row r="55145" spans="22:26">
      <c r="V55145" s="288"/>
      <c r="W55145" s="287"/>
      <c r="Z55145" s="289"/>
    </row>
    <row r="55146" spans="22:26">
      <c r="V55146" s="288"/>
      <c r="W55146" s="287"/>
      <c r="Z55146" s="289"/>
    </row>
    <row r="55147" spans="22:26">
      <c r="V55147" s="288"/>
      <c r="W55147" s="287"/>
      <c r="Z55147" s="289"/>
    </row>
    <row r="55148" spans="22:26">
      <c r="V55148" s="288"/>
      <c r="W55148" s="287"/>
      <c r="Z55148" s="289"/>
    </row>
    <row r="55149" spans="22:26">
      <c r="V55149" s="288"/>
      <c r="W55149" s="287"/>
      <c r="Z55149" s="289"/>
    </row>
    <row r="55150" spans="22:26">
      <c r="V55150" s="288"/>
      <c r="W55150" s="287"/>
      <c r="Z55150" s="289"/>
    </row>
    <row r="55151" spans="22:26">
      <c r="V55151" s="288"/>
      <c r="W55151" s="287"/>
      <c r="Z55151" s="289"/>
    </row>
    <row r="55152" spans="22:26">
      <c r="V55152" s="288"/>
      <c r="W55152" s="287"/>
      <c r="Z55152" s="289"/>
    </row>
    <row r="55153" spans="22:26">
      <c r="V55153" s="288"/>
      <c r="W55153" s="287"/>
      <c r="Z55153" s="289"/>
    </row>
    <row r="55154" spans="22:26">
      <c r="V55154" s="288"/>
      <c r="W55154" s="287"/>
      <c r="Z55154" s="289"/>
    </row>
    <row r="55155" spans="22:26">
      <c r="V55155" s="288"/>
      <c r="W55155" s="287"/>
      <c r="Z55155" s="289"/>
    </row>
    <row r="55156" spans="22:26">
      <c r="V55156" s="288"/>
      <c r="W55156" s="287"/>
      <c r="Z55156" s="289"/>
    </row>
    <row r="55157" spans="22:26">
      <c r="V55157" s="288"/>
      <c r="W55157" s="287"/>
      <c r="Z55157" s="289"/>
    </row>
    <row r="55158" spans="22:26">
      <c r="V55158" s="288"/>
      <c r="W55158" s="287"/>
      <c r="Z55158" s="289"/>
    </row>
    <row r="55159" spans="22:26">
      <c r="V55159" s="288"/>
      <c r="W55159" s="287"/>
      <c r="Z55159" s="289"/>
    </row>
    <row r="55160" spans="22:26">
      <c r="V55160" s="288"/>
      <c r="W55160" s="287"/>
      <c r="Z55160" s="289"/>
    </row>
    <row r="55161" spans="22:26">
      <c r="V55161" s="288"/>
      <c r="W55161" s="287"/>
      <c r="Z55161" s="289"/>
    </row>
    <row r="55162" spans="22:26">
      <c r="V55162" s="288"/>
      <c r="W55162" s="287"/>
      <c r="Z55162" s="289"/>
    </row>
    <row r="55163" spans="22:26">
      <c r="V55163" s="288"/>
      <c r="W55163" s="287"/>
      <c r="Z55163" s="289"/>
    </row>
    <row r="55164" spans="22:26">
      <c r="V55164" s="288"/>
      <c r="W55164" s="287"/>
      <c r="Z55164" s="289"/>
    </row>
    <row r="55165" spans="22:26">
      <c r="V55165" s="288"/>
      <c r="W55165" s="287"/>
      <c r="Z55165" s="289"/>
    </row>
    <row r="55166" spans="22:26">
      <c r="V55166" s="288"/>
      <c r="W55166" s="287"/>
      <c r="Z55166" s="289"/>
    </row>
    <row r="55167" spans="22:26">
      <c r="V55167" s="288"/>
      <c r="W55167" s="287"/>
      <c r="Z55167" s="289"/>
    </row>
    <row r="55168" spans="22:26">
      <c r="V55168" s="288"/>
      <c r="W55168" s="287"/>
      <c r="Z55168" s="289"/>
    </row>
    <row r="55169" spans="22:26">
      <c r="V55169" s="288"/>
      <c r="W55169" s="287"/>
      <c r="Z55169" s="289"/>
    </row>
    <row r="55170" spans="22:26">
      <c r="V55170" s="288"/>
      <c r="W55170" s="287"/>
      <c r="Z55170" s="289"/>
    </row>
    <row r="55171" spans="22:26">
      <c r="V55171" s="288"/>
      <c r="W55171" s="287"/>
      <c r="Z55171" s="289"/>
    </row>
    <row r="55172" spans="22:26">
      <c r="V55172" s="288"/>
      <c r="W55172" s="287"/>
      <c r="Z55172" s="289"/>
    </row>
    <row r="55173" spans="22:26">
      <c r="V55173" s="288"/>
      <c r="W55173" s="287"/>
      <c r="Z55173" s="289"/>
    </row>
    <row r="55174" spans="22:26">
      <c r="V55174" s="288"/>
      <c r="W55174" s="287"/>
      <c r="Z55174" s="289"/>
    </row>
    <row r="55175" spans="22:26">
      <c r="V55175" s="288"/>
      <c r="W55175" s="287"/>
      <c r="Z55175" s="289"/>
    </row>
    <row r="55176" spans="22:26">
      <c r="V55176" s="288"/>
      <c r="W55176" s="287"/>
      <c r="Z55176" s="289"/>
    </row>
    <row r="55177" spans="22:26">
      <c r="V55177" s="288"/>
      <c r="W55177" s="287"/>
      <c r="Z55177" s="289"/>
    </row>
    <row r="55178" spans="22:26">
      <c r="V55178" s="288"/>
      <c r="W55178" s="287"/>
      <c r="Z55178" s="289"/>
    </row>
    <row r="55179" spans="22:26">
      <c r="V55179" s="288"/>
      <c r="W55179" s="287"/>
      <c r="Z55179" s="289"/>
    </row>
    <row r="55180" spans="22:26">
      <c r="V55180" s="288"/>
      <c r="W55180" s="287"/>
      <c r="Z55180" s="289"/>
    </row>
    <row r="55181" spans="22:26">
      <c r="V55181" s="288"/>
      <c r="W55181" s="287"/>
      <c r="Z55181" s="289"/>
    </row>
    <row r="55182" spans="22:26">
      <c r="V55182" s="288"/>
      <c r="W55182" s="287"/>
      <c r="Z55182" s="289"/>
    </row>
    <row r="55183" spans="22:26">
      <c r="V55183" s="288"/>
      <c r="W55183" s="287"/>
      <c r="Z55183" s="289"/>
    </row>
    <row r="55184" spans="22:26">
      <c r="V55184" s="288"/>
      <c r="W55184" s="287"/>
      <c r="Z55184" s="289"/>
    </row>
    <row r="55185" spans="22:26">
      <c r="V55185" s="288"/>
      <c r="W55185" s="287"/>
      <c r="Z55185" s="289"/>
    </row>
    <row r="55186" spans="22:26">
      <c r="V55186" s="288"/>
      <c r="W55186" s="287"/>
      <c r="Z55186" s="289"/>
    </row>
    <row r="55187" spans="22:26">
      <c r="V55187" s="288"/>
      <c r="W55187" s="287"/>
      <c r="Z55187" s="289"/>
    </row>
    <row r="55188" spans="22:26">
      <c r="V55188" s="288"/>
      <c r="W55188" s="287"/>
      <c r="Z55188" s="289"/>
    </row>
    <row r="55189" spans="22:26">
      <c r="V55189" s="288"/>
      <c r="W55189" s="287"/>
      <c r="Z55189" s="289"/>
    </row>
    <row r="55190" spans="22:26">
      <c r="V55190" s="288"/>
      <c r="W55190" s="287"/>
      <c r="Z55190" s="289"/>
    </row>
    <row r="55191" spans="22:26">
      <c r="V55191" s="288"/>
      <c r="W55191" s="287"/>
      <c r="Z55191" s="289"/>
    </row>
    <row r="55192" spans="22:26">
      <c r="V55192" s="288"/>
      <c r="W55192" s="287"/>
      <c r="Z55192" s="289"/>
    </row>
    <row r="55193" spans="22:26">
      <c r="V55193" s="288"/>
      <c r="W55193" s="287"/>
      <c r="Z55193" s="289"/>
    </row>
    <row r="55194" spans="22:26">
      <c r="V55194" s="288"/>
      <c r="W55194" s="287"/>
      <c r="Z55194" s="289"/>
    </row>
    <row r="55195" spans="22:26">
      <c r="V55195" s="288"/>
      <c r="W55195" s="287"/>
      <c r="Z55195" s="289"/>
    </row>
    <row r="55196" spans="22:26">
      <c r="V55196" s="288"/>
      <c r="W55196" s="287"/>
      <c r="Z55196" s="289"/>
    </row>
    <row r="55197" spans="22:26">
      <c r="V55197" s="288"/>
      <c r="W55197" s="287"/>
      <c r="Z55197" s="289"/>
    </row>
    <row r="55198" spans="22:26">
      <c r="V55198" s="288"/>
      <c r="W55198" s="287"/>
      <c r="Z55198" s="289"/>
    </row>
    <row r="55199" spans="22:26">
      <c r="V55199" s="288"/>
      <c r="W55199" s="287"/>
      <c r="Z55199" s="289"/>
    </row>
    <row r="55200" spans="22:26">
      <c r="V55200" s="288"/>
      <c r="W55200" s="287"/>
      <c r="Z55200" s="289"/>
    </row>
    <row r="55201" spans="22:26">
      <c r="V55201" s="288"/>
      <c r="W55201" s="287"/>
      <c r="Z55201" s="289"/>
    </row>
    <row r="55202" spans="22:26">
      <c r="V55202" s="288"/>
      <c r="W55202" s="287"/>
      <c r="Z55202" s="289"/>
    </row>
    <row r="55203" spans="22:26">
      <c r="V55203" s="288"/>
      <c r="W55203" s="287"/>
      <c r="Z55203" s="289"/>
    </row>
    <row r="55204" spans="22:26">
      <c r="V55204" s="288"/>
      <c r="W55204" s="287"/>
      <c r="Z55204" s="289"/>
    </row>
    <row r="55205" spans="22:26">
      <c r="V55205" s="288"/>
      <c r="W55205" s="287"/>
      <c r="Z55205" s="289"/>
    </row>
    <row r="55206" spans="22:26">
      <c r="V55206" s="288"/>
      <c r="W55206" s="287"/>
      <c r="Z55206" s="289"/>
    </row>
    <row r="55207" spans="22:26">
      <c r="V55207" s="288"/>
      <c r="W55207" s="287"/>
      <c r="Z55207" s="289"/>
    </row>
    <row r="55208" spans="22:26">
      <c r="V55208" s="288"/>
      <c r="W55208" s="287"/>
      <c r="Z55208" s="289"/>
    </row>
    <row r="55209" spans="22:26">
      <c r="V55209" s="288"/>
      <c r="W55209" s="287"/>
      <c r="Z55209" s="289"/>
    </row>
    <row r="55210" spans="22:26">
      <c r="V55210" s="288"/>
      <c r="W55210" s="287"/>
      <c r="Z55210" s="289"/>
    </row>
    <row r="55211" spans="22:26">
      <c r="V55211" s="288"/>
      <c r="W55211" s="287"/>
      <c r="Z55211" s="289"/>
    </row>
    <row r="55212" spans="22:26">
      <c r="V55212" s="288"/>
      <c r="W55212" s="287"/>
      <c r="Z55212" s="289"/>
    </row>
    <row r="55213" spans="22:26">
      <c r="V55213" s="288"/>
      <c r="W55213" s="287"/>
      <c r="Z55213" s="289"/>
    </row>
    <row r="55214" spans="22:26">
      <c r="V55214" s="288"/>
      <c r="W55214" s="287"/>
      <c r="Z55214" s="289"/>
    </row>
    <row r="55215" spans="22:26">
      <c r="V55215" s="288"/>
      <c r="W55215" s="287"/>
      <c r="Z55215" s="289"/>
    </row>
    <row r="55216" spans="22:26">
      <c r="V55216" s="288"/>
      <c r="W55216" s="287"/>
      <c r="Z55216" s="289"/>
    </row>
    <row r="55217" spans="22:26">
      <c r="V55217" s="288"/>
      <c r="W55217" s="287"/>
      <c r="Z55217" s="289"/>
    </row>
    <row r="55218" spans="22:26">
      <c r="V55218" s="288"/>
      <c r="W55218" s="287"/>
      <c r="Z55218" s="289"/>
    </row>
    <row r="55219" spans="22:26">
      <c r="V55219" s="288"/>
      <c r="W55219" s="287"/>
      <c r="Z55219" s="289"/>
    </row>
    <row r="55220" spans="22:26">
      <c r="V55220" s="288"/>
      <c r="W55220" s="287"/>
      <c r="Z55220" s="289"/>
    </row>
    <row r="55221" spans="22:26">
      <c r="V55221" s="288"/>
      <c r="W55221" s="287"/>
      <c r="Z55221" s="289"/>
    </row>
    <row r="55222" spans="22:26">
      <c r="V55222" s="288"/>
      <c r="W55222" s="287"/>
      <c r="Z55222" s="289"/>
    </row>
    <row r="55223" spans="22:26">
      <c r="V55223" s="288"/>
      <c r="W55223" s="287"/>
      <c r="Z55223" s="289"/>
    </row>
    <row r="55224" spans="22:26">
      <c r="V55224" s="288"/>
      <c r="W55224" s="287"/>
      <c r="Z55224" s="289"/>
    </row>
    <row r="55225" spans="22:26">
      <c r="V55225" s="288"/>
      <c r="W55225" s="287"/>
      <c r="Z55225" s="289"/>
    </row>
    <row r="55226" spans="22:26">
      <c r="V55226" s="288"/>
      <c r="W55226" s="287"/>
      <c r="Z55226" s="289"/>
    </row>
    <row r="55227" spans="22:26">
      <c r="V55227" s="288"/>
      <c r="W55227" s="287"/>
      <c r="Z55227" s="289"/>
    </row>
    <row r="55228" spans="22:26">
      <c r="V55228" s="288"/>
      <c r="W55228" s="287"/>
      <c r="Z55228" s="289"/>
    </row>
    <row r="55229" spans="22:26">
      <c r="V55229" s="288"/>
      <c r="W55229" s="287"/>
      <c r="Z55229" s="289"/>
    </row>
    <row r="55230" spans="22:26">
      <c r="V55230" s="288"/>
      <c r="W55230" s="287"/>
      <c r="Z55230" s="289"/>
    </row>
    <row r="55231" spans="22:26">
      <c r="V55231" s="288"/>
      <c r="W55231" s="287"/>
      <c r="Z55231" s="289"/>
    </row>
    <row r="55232" spans="22:26">
      <c r="V55232" s="288"/>
      <c r="W55232" s="287"/>
      <c r="Z55232" s="289"/>
    </row>
    <row r="55233" spans="22:26">
      <c r="V55233" s="288"/>
      <c r="W55233" s="287"/>
      <c r="Z55233" s="289"/>
    </row>
    <row r="55234" spans="22:26">
      <c r="V55234" s="288"/>
      <c r="W55234" s="287"/>
      <c r="Z55234" s="289"/>
    </row>
    <row r="55235" spans="22:26">
      <c r="V55235" s="288"/>
      <c r="W55235" s="287"/>
      <c r="Z55235" s="289"/>
    </row>
    <row r="55236" spans="22:26">
      <c r="V55236" s="288"/>
      <c r="W55236" s="287"/>
      <c r="Z55236" s="289"/>
    </row>
    <row r="55237" spans="22:26">
      <c r="V55237" s="288"/>
      <c r="W55237" s="287"/>
      <c r="Z55237" s="289"/>
    </row>
    <row r="55238" spans="22:26">
      <c r="V55238" s="288"/>
      <c r="W55238" s="287"/>
      <c r="Z55238" s="289"/>
    </row>
    <row r="55239" spans="22:26">
      <c r="V55239" s="288"/>
      <c r="W55239" s="287"/>
      <c r="Z55239" s="289"/>
    </row>
    <row r="55240" spans="22:26">
      <c r="V55240" s="288"/>
      <c r="W55240" s="287"/>
      <c r="Z55240" s="289"/>
    </row>
    <row r="55241" spans="22:26">
      <c r="V55241" s="288"/>
      <c r="W55241" s="287"/>
      <c r="Z55241" s="289"/>
    </row>
    <row r="55242" spans="22:26">
      <c r="V55242" s="288"/>
      <c r="W55242" s="287"/>
      <c r="Z55242" s="289"/>
    </row>
    <row r="55243" spans="22:26">
      <c r="V55243" s="288"/>
      <c r="W55243" s="287"/>
      <c r="Z55243" s="289"/>
    </row>
    <row r="55244" spans="22:26">
      <c r="V55244" s="288"/>
      <c r="W55244" s="287"/>
      <c r="Z55244" s="289"/>
    </row>
    <row r="55245" spans="22:26">
      <c r="V55245" s="288"/>
      <c r="W55245" s="287"/>
      <c r="Z55245" s="289"/>
    </row>
    <row r="55246" spans="22:26">
      <c r="V55246" s="288"/>
      <c r="W55246" s="287"/>
      <c r="Z55246" s="289"/>
    </row>
    <row r="55247" spans="22:26">
      <c r="V55247" s="288"/>
      <c r="W55247" s="287"/>
      <c r="Z55247" s="289"/>
    </row>
    <row r="55248" spans="22:26">
      <c r="V55248" s="288"/>
      <c r="W55248" s="287"/>
      <c r="Z55248" s="289"/>
    </row>
    <row r="55249" spans="22:26">
      <c r="V55249" s="288"/>
      <c r="W55249" s="287"/>
      <c r="Z55249" s="289"/>
    </row>
    <row r="55250" spans="22:26">
      <c r="V55250" s="288"/>
      <c r="W55250" s="287"/>
      <c r="Z55250" s="289"/>
    </row>
    <row r="55251" spans="22:26">
      <c r="V55251" s="288"/>
      <c r="W55251" s="287"/>
      <c r="Z55251" s="289"/>
    </row>
    <row r="55252" spans="22:26">
      <c r="V55252" s="288"/>
      <c r="W55252" s="287"/>
      <c r="Z55252" s="289"/>
    </row>
    <row r="55253" spans="22:26">
      <c r="V55253" s="288"/>
      <c r="W55253" s="287"/>
      <c r="Z55253" s="289"/>
    </row>
    <row r="55254" spans="22:26">
      <c r="V55254" s="288"/>
      <c r="W55254" s="287"/>
      <c r="Z55254" s="289"/>
    </row>
    <row r="55255" spans="22:26">
      <c r="V55255" s="288"/>
      <c r="W55255" s="287"/>
      <c r="Z55255" s="289"/>
    </row>
    <row r="55256" spans="22:26">
      <c r="V55256" s="288"/>
      <c r="W55256" s="287"/>
      <c r="Z55256" s="289"/>
    </row>
    <row r="55257" spans="22:26">
      <c r="V55257" s="288"/>
      <c r="W55257" s="287"/>
      <c r="Z55257" s="289"/>
    </row>
    <row r="55258" spans="22:26">
      <c r="V55258" s="288"/>
      <c r="W55258" s="287"/>
      <c r="Z55258" s="289"/>
    </row>
    <row r="55259" spans="22:26">
      <c r="V55259" s="288"/>
      <c r="W55259" s="287"/>
      <c r="Z55259" s="289"/>
    </row>
    <row r="55260" spans="22:26">
      <c r="V55260" s="288"/>
      <c r="W55260" s="287"/>
      <c r="Z55260" s="289"/>
    </row>
    <row r="55261" spans="22:26">
      <c r="V55261" s="288"/>
      <c r="W55261" s="287"/>
      <c r="Z55261" s="289"/>
    </row>
    <row r="55262" spans="22:26">
      <c r="V55262" s="288"/>
      <c r="W55262" s="287"/>
      <c r="Z55262" s="289"/>
    </row>
    <row r="55263" spans="22:26">
      <c r="V55263" s="288"/>
      <c r="W55263" s="287"/>
      <c r="Z55263" s="289"/>
    </row>
    <row r="55264" spans="22:26">
      <c r="V55264" s="288"/>
      <c r="W55264" s="287"/>
      <c r="Z55264" s="289"/>
    </row>
    <row r="55265" spans="22:26">
      <c r="V55265" s="288"/>
      <c r="W55265" s="287"/>
      <c r="Z55265" s="289"/>
    </row>
    <row r="55266" spans="22:26">
      <c r="V55266" s="288"/>
      <c r="W55266" s="287"/>
      <c r="Z55266" s="289"/>
    </row>
    <row r="55267" spans="22:26">
      <c r="V55267" s="288"/>
      <c r="W55267" s="287"/>
      <c r="Z55267" s="289"/>
    </row>
    <row r="55268" spans="22:26">
      <c r="V55268" s="288"/>
      <c r="W55268" s="287"/>
      <c r="Z55268" s="289"/>
    </row>
    <row r="55269" spans="22:26">
      <c r="V55269" s="288"/>
      <c r="W55269" s="287"/>
      <c r="Z55269" s="289"/>
    </row>
    <row r="55270" spans="22:26">
      <c r="V55270" s="288"/>
      <c r="W55270" s="287"/>
      <c r="Z55270" s="289"/>
    </row>
    <row r="55271" spans="22:26">
      <c r="V55271" s="288"/>
      <c r="W55271" s="287"/>
      <c r="Z55271" s="289"/>
    </row>
    <row r="55272" spans="22:26">
      <c r="V55272" s="288"/>
      <c r="W55272" s="287"/>
      <c r="Z55272" s="289"/>
    </row>
    <row r="55273" spans="22:26">
      <c r="V55273" s="288"/>
      <c r="W55273" s="287"/>
      <c r="Z55273" s="289"/>
    </row>
    <row r="55274" spans="22:26">
      <c r="V55274" s="288"/>
      <c r="W55274" s="287"/>
      <c r="Z55274" s="289"/>
    </row>
    <row r="55275" spans="22:26">
      <c r="V55275" s="288"/>
      <c r="W55275" s="287"/>
      <c r="Z55275" s="289"/>
    </row>
    <row r="55276" spans="22:26">
      <c r="V55276" s="288"/>
      <c r="W55276" s="287"/>
      <c r="Z55276" s="289"/>
    </row>
    <row r="55277" spans="22:26">
      <c r="V55277" s="288"/>
      <c r="W55277" s="287"/>
      <c r="Z55277" s="289"/>
    </row>
    <row r="55278" spans="22:26">
      <c r="V55278" s="288"/>
      <c r="W55278" s="287"/>
      <c r="Z55278" s="289"/>
    </row>
    <row r="55279" spans="22:26">
      <c r="V55279" s="288"/>
      <c r="W55279" s="287"/>
      <c r="Z55279" s="289"/>
    </row>
    <row r="55280" spans="22:26">
      <c r="V55280" s="288"/>
      <c r="W55280" s="287"/>
      <c r="Z55280" s="289"/>
    </row>
    <row r="55281" spans="22:26">
      <c r="V55281" s="288"/>
      <c r="W55281" s="287"/>
      <c r="Z55281" s="289"/>
    </row>
    <row r="55282" spans="22:26">
      <c r="V55282" s="288"/>
      <c r="W55282" s="287"/>
      <c r="Z55282" s="289"/>
    </row>
    <row r="55283" spans="22:26">
      <c r="V55283" s="288"/>
      <c r="W55283" s="287"/>
      <c r="Z55283" s="289"/>
    </row>
    <row r="55284" spans="22:26">
      <c r="V55284" s="288"/>
      <c r="W55284" s="287"/>
      <c r="Z55284" s="289"/>
    </row>
    <row r="55285" spans="22:26">
      <c r="V55285" s="288"/>
      <c r="W55285" s="287"/>
      <c r="Z55285" s="289"/>
    </row>
    <row r="55286" spans="22:26">
      <c r="V55286" s="288"/>
      <c r="W55286" s="287"/>
      <c r="Z55286" s="289"/>
    </row>
    <row r="55287" spans="22:26">
      <c r="V55287" s="288"/>
      <c r="W55287" s="287"/>
      <c r="Z55287" s="289"/>
    </row>
    <row r="55288" spans="22:26">
      <c r="V55288" s="288"/>
      <c r="W55288" s="287"/>
      <c r="Z55288" s="289"/>
    </row>
    <row r="55289" spans="22:26">
      <c r="V55289" s="288"/>
      <c r="W55289" s="287"/>
      <c r="Z55289" s="289"/>
    </row>
    <row r="55290" spans="22:26">
      <c r="V55290" s="288"/>
      <c r="W55290" s="287"/>
      <c r="Z55290" s="289"/>
    </row>
    <row r="55291" spans="22:26">
      <c r="V55291" s="288"/>
      <c r="W55291" s="287"/>
      <c r="Z55291" s="289"/>
    </row>
    <row r="55292" spans="22:26">
      <c r="V55292" s="288"/>
      <c r="W55292" s="287"/>
      <c r="Z55292" s="289"/>
    </row>
    <row r="55293" spans="22:26">
      <c r="V55293" s="288"/>
      <c r="W55293" s="287"/>
      <c r="Z55293" s="289"/>
    </row>
    <row r="55294" spans="22:26">
      <c r="V55294" s="288"/>
      <c r="W55294" s="287"/>
      <c r="Z55294" s="289"/>
    </row>
    <row r="55295" spans="22:26">
      <c r="V55295" s="288"/>
      <c r="W55295" s="287"/>
      <c r="Z55295" s="289"/>
    </row>
    <row r="55296" spans="22:26">
      <c r="V55296" s="288"/>
      <c r="W55296" s="287"/>
      <c r="Z55296" s="289"/>
    </row>
    <row r="55297" spans="22:26">
      <c r="V55297" s="288"/>
      <c r="W55297" s="287"/>
      <c r="Z55297" s="289"/>
    </row>
    <row r="55298" spans="22:26">
      <c r="V55298" s="288"/>
      <c r="W55298" s="287"/>
      <c r="Z55298" s="289"/>
    </row>
    <row r="55299" spans="22:26">
      <c r="V55299" s="288"/>
      <c r="W55299" s="287"/>
      <c r="Z55299" s="289"/>
    </row>
    <row r="55300" spans="22:26">
      <c r="V55300" s="288"/>
      <c r="W55300" s="287"/>
      <c r="Z55300" s="289"/>
    </row>
    <row r="55301" spans="22:26">
      <c r="V55301" s="288"/>
      <c r="W55301" s="287"/>
      <c r="Z55301" s="289"/>
    </row>
    <row r="55302" spans="22:26">
      <c r="V55302" s="288"/>
      <c r="W55302" s="287"/>
      <c r="Z55302" s="289"/>
    </row>
    <row r="55303" spans="22:26">
      <c r="V55303" s="288"/>
      <c r="W55303" s="287"/>
      <c r="Z55303" s="289"/>
    </row>
    <row r="55304" spans="22:26">
      <c r="V55304" s="288"/>
      <c r="W55304" s="287"/>
      <c r="Z55304" s="289"/>
    </row>
    <row r="55305" spans="22:26">
      <c r="V55305" s="288"/>
      <c r="W55305" s="287"/>
      <c r="Z55305" s="289"/>
    </row>
    <row r="55306" spans="22:26">
      <c r="V55306" s="288"/>
      <c r="W55306" s="287"/>
      <c r="Z55306" s="289"/>
    </row>
    <row r="55307" spans="22:26">
      <c r="V55307" s="288"/>
      <c r="W55307" s="287"/>
      <c r="Z55307" s="289"/>
    </row>
    <row r="55308" spans="22:26">
      <c r="V55308" s="288"/>
      <c r="W55308" s="287"/>
      <c r="Z55308" s="289"/>
    </row>
    <row r="55309" spans="22:26">
      <c r="V55309" s="288"/>
      <c r="W55309" s="287"/>
      <c r="Z55309" s="289"/>
    </row>
    <row r="55310" spans="22:26">
      <c r="V55310" s="288"/>
      <c r="W55310" s="287"/>
      <c r="Z55310" s="289"/>
    </row>
    <row r="55311" spans="22:26">
      <c r="V55311" s="288"/>
      <c r="W55311" s="287"/>
      <c r="Z55311" s="289"/>
    </row>
    <row r="55312" spans="22:26">
      <c r="V55312" s="288"/>
      <c r="W55312" s="287"/>
      <c r="Z55312" s="289"/>
    </row>
    <row r="55313" spans="22:26">
      <c r="V55313" s="288"/>
      <c r="W55313" s="287"/>
      <c r="Z55313" s="289"/>
    </row>
    <row r="55314" spans="22:26">
      <c r="V55314" s="288"/>
      <c r="W55314" s="287"/>
      <c r="Z55314" s="289"/>
    </row>
    <row r="55315" spans="22:26">
      <c r="V55315" s="288"/>
      <c r="W55315" s="287"/>
      <c r="Z55315" s="289"/>
    </row>
    <row r="55316" spans="22:26">
      <c r="V55316" s="288"/>
      <c r="W55316" s="287"/>
      <c r="Z55316" s="289"/>
    </row>
    <row r="55317" spans="22:26">
      <c r="V55317" s="288"/>
      <c r="W55317" s="287"/>
      <c r="Z55317" s="289"/>
    </row>
    <row r="55318" spans="22:26">
      <c r="V55318" s="288"/>
      <c r="W55318" s="287"/>
      <c r="Z55318" s="289"/>
    </row>
    <row r="55319" spans="22:26">
      <c r="V55319" s="288"/>
      <c r="W55319" s="287"/>
      <c r="Z55319" s="289"/>
    </row>
    <row r="55320" spans="22:26">
      <c r="V55320" s="288"/>
      <c r="W55320" s="287"/>
      <c r="Z55320" s="289"/>
    </row>
    <row r="55321" spans="22:26">
      <c r="V55321" s="288"/>
      <c r="W55321" s="287"/>
      <c r="Z55321" s="289"/>
    </row>
    <row r="55322" spans="22:26">
      <c r="V55322" s="288"/>
      <c r="W55322" s="287"/>
      <c r="Z55322" s="289"/>
    </row>
    <row r="55323" spans="22:26">
      <c r="V55323" s="288"/>
      <c r="W55323" s="287"/>
      <c r="Z55323" s="289"/>
    </row>
    <row r="55324" spans="22:26">
      <c r="V55324" s="288"/>
      <c r="W55324" s="287"/>
      <c r="Z55324" s="289"/>
    </row>
    <row r="55325" spans="22:26">
      <c r="V55325" s="288"/>
      <c r="W55325" s="287"/>
      <c r="Z55325" s="289"/>
    </row>
    <row r="55326" spans="22:26">
      <c r="V55326" s="288"/>
      <c r="W55326" s="287"/>
      <c r="Z55326" s="289"/>
    </row>
    <row r="55327" spans="22:26">
      <c r="V55327" s="288"/>
      <c r="W55327" s="287"/>
      <c r="Z55327" s="289"/>
    </row>
    <row r="55328" spans="22:26">
      <c r="V55328" s="288"/>
      <c r="W55328" s="287"/>
      <c r="Z55328" s="289"/>
    </row>
    <row r="55329" spans="22:26">
      <c r="V55329" s="288"/>
      <c r="W55329" s="287"/>
      <c r="Z55329" s="289"/>
    </row>
    <row r="55330" spans="22:26">
      <c r="V55330" s="288"/>
      <c r="W55330" s="287"/>
      <c r="Z55330" s="289"/>
    </row>
    <row r="55331" spans="22:26">
      <c r="V55331" s="288"/>
      <c r="W55331" s="287"/>
      <c r="Z55331" s="289"/>
    </row>
    <row r="55332" spans="22:26">
      <c r="V55332" s="288"/>
      <c r="W55332" s="287"/>
      <c r="Z55332" s="289"/>
    </row>
    <row r="55333" spans="22:26">
      <c r="V55333" s="288"/>
      <c r="W55333" s="287"/>
      <c r="Z55333" s="289"/>
    </row>
    <row r="55334" spans="22:26">
      <c r="V55334" s="288"/>
      <c r="W55334" s="287"/>
      <c r="Z55334" s="289"/>
    </row>
    <row r="55335" spans="22:26">
      <c r="V55335" s="288"/>
      <c r="W55335" s="287"/>
      <c r="Z55335" s="289"/>
    </row>
    <row r="55336" spans="22:26">
      <c r="V55336" s="288"/>
      <c r="W55336" s="287"/>
      <c r="Z55336" s="289"/>
    </row>
    <row r="55337" spans="22:26">
      <c r="V55337" s="288"/>
      <c r="W55337" s="287"/>
      <c r="Z55337" s="289"/>
    </row>
    <row r="55338" spans="22:26">
      <c r="V55338" s="288"/>
      <c r="W55338" s="287"/>
      <c r="Z55338" s="289"/>
    </row>
    <row r="55339" spans="22:26">
      <c r="V55339" s="288"/>
      <c r="W55339" s="287"/>
      <c r="Z55339" s="289"/>
    </row>
    <row r="55340" spans="22:26">
      <c r="V55340" s="288"/>
      <c r="W55340" s="287"/>
      <c r="Z55340" s="289"/>
    </row>
    <row r="55341" spans="22:26">
      <c r="V55341" s="288"/>
      <c r="W55341" s="287"/>
      <c r="Z55341" s="289"/>
    </row>
    <row r="55342" spans="22:26">
      <c r="V55342" s="288"/>
      <c r="W55342" s="287"/>
      <c r="Z55342" s="289"/>
    </row>
    <row r="55343" spans="22:26">
      <c r="V55343" s="288"/>
      <c r="W55343" s="287"/>
      <c r="Z55343" s="289"/>
    </row>
    <row r="55344" spans="22:26">
      <c r="V55344" s="288"/>
      <c r="W55344" s="287"/>
      <c r="Z55344" s="289"/>
    </row>
    <row r="55345" spans="22:26">
      <c r="V55345" s="288"/>
      <c r="W55345" s="287"/>
      <c r="Z55345" s="289"/>
    </row>
    <row r="55346" spans="22:26">
      <c r="V55346" s="288"/>
      <c r="W55346" s="287"/>
      <c r="Z55346" s="289"/>
    </row>
    <row r="55347" spans="22:26">
      <c r="V55347" s="288"/>
      <c r="W55347" s="287"/>
      <c r="Z55347" s="289"/>
    </row>
    <row r="55348" spans="22:26">
      <c r="V55348" s="288"/>
      <c r="W55348" s="287"/>
      <c r="Z55348" s="289"/>
    </row>
    <row r="55349" spans="22:26">
      <c r="V55349" s="288"/>
      <c r="W55349" s="287"/>
      <c r="Z55349" s="289"/>
    </row>
    <row r="55350" spans="22:26">
      <c r="V55350" s="288"/>
      <c r="W55350" s="287"/>
      <c r="Z55350" s="289"/>
    </row>
    <row r="55351" spans="22:26">
      <c r="V55351" s="288"/>
      <c r="W55351" s="287"/>
      <c r="Z55351" s="289"/>
    </row>
    <row r="55352" spans="22:26">
      <c r="V55352" s="288"/>
      <c r="W55352" s="287"/>
      <c r="Z55352" s="289"/>
    </row>
    <row r="55353" spans="22:26">
      <c r="V55353" s="288"/>
      <c r="W55353" s="287"/>
      <c r="Z55353" s="289"/>
    </row>
    <row r="55354" spans="22:26">
      <c r="V55354" s="288"/>
      <c r="W55354" s="287"/>
      <c r="Z55354" s="289"/>
    </row>
    <row r="55355" spans="22:26">
      <c r="V55355" s="288"/>
      <c r="W55355" s="287"/>
      <c r="Z55355" s="289"/>
    </row>
    <row r="55356" spans="22:26">
      <c r="V55356" s="288"/>
      <c r="W55356" s="287"/>
      <c r="Z55356" s="289"/>
    </row>
    <row r="55357" spans="22:26">
      <c r="V55357" s="288"/>
      <c r="W55357" s="287"/>
      <c r="Z55357" s="289"/>
    </row>
    <row r="55358" spans="22:26">
      <c r="V55358" s="288"/>
      <c r="W55358" s="287"/>
      <c r="Z55358" s="289"/>
    </row>
    <row r="55359" spans="22:26">
      <c r="V55359" s="288"/>
      <c r="W55359" s="287"/>
      <c r="Z55359" s="289"/>
    </row>
    <row r="55360" spans="22:26">
      <c r="V55360" s="288"/>
      <c r="W55360" s="287"/>
      <c r="Z55360" s="289"/>
    </row>
    <row r="55361" spans="22:26">
      <c r="V55361" s="288"/>
      <c r="W55361" s="287"/>
      <c r="Z55361" s="289"/>
    </row>
    <row r="55362" spans="22:26">
      <c r="V55362" s="288"/>
      <c r="W55362" s="287"/>
      <c r="Z55362" s="289"/>
    </row>
    <row r="55363" spans="22:26">
      <c r="V55363" s="288"/>
      <c r="W55363" s="287"/>
      <c r="Z55363" s="289"/>
    </row>
    <row r="55364" spans="22:26">
      <c r="V55364" s="288"/>
      <c r="W55364" s="287"/>
      <c r="Z55364" s="289"/>
    </row>
    <row r="55365" spans="22:26">
      <c r="V55365" s="288"/>
      <c r="W55365" s="287"/>
      <c r="Z55365" s="289"/>
    </row>
    <row r="55366" spans="22:26">
      <c r="V55366" s="288"/>
      <c r="W55366" s="287"/>
      <c r="Z55366" s="289"/>
    </row>
    <row r="55367" spans="22:26">
      <c r="V55367" s="288"/>
      <c r="W55367" s="287"/>
      <c r="Z55367" s="289"/>
    </row>
    <row r="55368" spans="22:26">
      <c r="V55368" s="288"/>
      <c r="W55368" s="287"/>
      <c r="Z55368" s="289"/>
    </row>
    <row r="55369" spans="22:26">
      <c r="V55369" s="288"/>
      <c r="W55369" s="287"/>
      <c r="Z55369" s="289"/>
    </row>
    <row r="55370" spans="22:26">
      <c r="V55370" s="288"/>
      <c r="W55370" s="287"/>
      <c r="Z55370" s="289"/>
    </row>
    <row r="55371" spans="22:26">
      <c r="V55371" s="288"/>
      <c r="W55371" s="287"/>
      <c r="Z55371" s="289"/>
    </row>
    <row r="55372" spans="22:26">
      <c r="V55372" s="288"/>
      <c r="W55372" s="287"/>
      <c r="Z55372" s="289"/>
    </row>
    <row r="55373" spans="22:26">
      <c r="V55373" s="288"/>
      <c r="W55373" s="287"/>
      <c r="Z55373" s="289"/>
    </row>
    <row r="55374" spans="22:26">
      <c r="V55374" s="288"/>
      <c r="W55374" s="287"/>
      <c r="Z55374" s="289"/>
    </row>
    <row r="55375" spans="22:26">
      <c r="V55375" s="288"/>
      <c r="W55375" s="287"/>
      <c r="Z55375" s="289"/>
    </row>
    <row r="55376" spans="22:26">
      <c r="V55376" s="288"/>
      <c r="W55376" s="287"/>
      <c r="Z55376" s="289"/>
    </row>
    <row r="55377" spans="22:26">
      <c r="V55377" s="288"/>
      <c r="W55377" s="287"/>
      <c r="Z55377" s="289"/>
    </row>
    <row r="55378" spans="22:26">
      <c r="V55378" s="288"/>
      <c r="W55378" s="287"/>
      <c r="Z55378" s="289"/>
    </row>
    <row r="55379" spans="22:26">
      <c r="V55379" s="288"/>
      <c r="W55379" s="287"/>
      <c r="Z55379" s="289"/>
    </row>
    <row r="55380" spans="22:26">
      <c r="V55380" s="288"/>
      <c r="W55380" s="287"/>
      <c r="Z55380" s="289"/>
    </row>
    <row r="55381" spans="22:26">
      <c r="V55381" s="288"/>
      <c r="W55381" s="287"/>
      <c r="Z55381" s="289"/>
    </row>
    <row r="55382" spans="22:26">
      <c r="V55382" s="288"/>
      <c r="W55382" s="287"/>
      <c r="Z55382" s="289"/>
    </row>
    <row r="55383" spans="22:26">
      <c r="V55383" s="288"/>
      <c r="W55383" s="287"/>
      <c r="Z55383" s="289"/>
    </row>
    <row r="55384" spans="22:26">
      <c r="V55384" s="288"/>
      <c r="W55384" s="287"/>
      <c r="Z55384" s="289"/>
    </row>
    <row r="55385" spans="22:26">
      <c r="V55385" s="288"/>
      <c r="W55385" s="287"/>
      <c r="Z55385" s="289"/>
    </row>
    <row r="55386" spans="22:26">
      <c r="V55386" s="288"/>
      <c r="W55386" s="287"/>
      <c r="Z55386" s="289"/>
    </row>
    <row r="55387" spans="22:26">
      <c r="V55387" s="288"/>
      <c r="W55387" s="287"/>
      <c r="Z55387" s="289"/>
    </row>
    <row r="55388" spans="22:26">
      <c r="V55388" s="288"/>
      <c r="W55388" s="287"/>
      <c r="Z55388" s="289"/>
    </row>
    <row r="55389" spans="22:26">
      <c r="V55389" s="288"/>
      <c r="W55389" s="287"/>
      <c r="Z55389" s="289"/>
    </row>
    <row r="55390" spans="22:26">
      <c r="V55390" s="288"/>
      <c r="W55390" s="287"/>
      <c r="Z55390" s="289"/>
    </row>
    <row r="55391" spans="22:26">
      <c r="V55391" s="288"/>
      <c r="W55391" s="287"/>
      <c r="Z55391" s="289"/>
    </row>
    <row r="55392" spans="22:26">
      <c r="V55392" s="288"/>
      <c r="W55392" s="287"/>
      <c r="Z55392" s="289"/>
    </row>
    <row r="55393" spans="22:26">
      <c r="V55393" s="288"/>
      <c r="W55393" s="287"/>
      <c r="Z55393" s="289"/>
    </row>
    <row r="55394" spans="22:26">
      <c r="V55394" s="288"/>
      <c r="W55394" s="287"/>
      <c r="Z55394" s="289"/>
    </row>
    <row r="55395" spans="22:26">
      <c r="V55395" s="288"/>
      <c r="W55395" s="287"/>
      <c r="Z55395" s="289"/>
    </row>
    <row r="55396" spans="22:26">
      <c r="V55396" s="288"/>
      <c r="W55396" s="287"/>
      <c r="Z55396" s="289"/>
    </row>
    <row r="55397" spans="22:26">
      <c r="V55397" s="288"/>
      <c r="W55397" s="287"/>
      <c r="Z55397" s="289"/>
    </row>
    <row r="55398" spans="22:26">
      <c r="V55398" s="288"/>
      <c r="W55398" s="287"/>
      <c r="Z55398" s="289"/>
    </row>
    <row r="55399" spans="22:26">
      <c r="V55399" s="288"/>
      <c r="W55399" s="287"/>
      <c r="Z55399" s="289"/>
    </row>
    <row r="55400" spans="22:26">
      <c r="V55400" s="288"/>
      <c r="W55400" s="287"/>
      <c r="Z55400" s="289"/>
    </row>
    <row r="55401" spans="22:26">
      <c r="V55401" s="288"/>
      <c r="W55401" s="287"/>
      <c r="Z55401" s="289"/>
    </row>
    <row r="55402" spans="22:26">
      <c r="V55402" s="288"/>
      <c r="W55402" s="287"/>
      <c r="Z55402" s="289"/>
    </row>
    <row r="55403" spans="22:26">
      <c r="V55403" s="288"/>
      <c r="W55403" s="287"/>
      <c r="Z55403" s="289"/>
    </row>
    <row r="55404" spans="22:26">
      <c r="V55404" s="288"/>
      <c r="W55404" s="287"/>
      <c r="Z55404" s="289"/>
    </row>
    <row r="55405" spans="22:26">
      <c r="V55405" s="288"/>
      <c r="W55405" s="287"/>
      <c r="Z55405" s="289"/>
    </row>
    <row r="55406" spans="22:26">
      <c r="V55406" s="288"/>
      <c r="W55406" s="287"/>
      <c r="Z55406" s="289"/>
    </row>
    <row r="55407" spans="22:26">
      <c r="V55407" s="288"/>
      <c r="W55407" s="287"/>
      <c r="Z55407" s="289"/>
    </row>
    <row r="55408" spans="22:26">
      <c r="V55408" s="288"/>
      <c r="W55408" s="287"/>
      <c r="Z55408" s="289"/>
    </row>
    <row r="55409" spans="22:26">
      <c r="V55409" s="288"/>
      <c r="W55409" s="287"/>
      <c r="Z55409" s="289"/>
    </row>
    <row r="55410" spans="22:26">
      <c r="V55410" s="288"/>
      <c r="W55410" s="287"/>
      <c r="Z55410" s="289"/>
    </row>
    <row r="55411" spans="22:26">
      <c r="V55411" s="288"/>
      <c r="W55411" s="287"/>
      <c r="Z55411" s="289"/>
    </row>
    <row r="55412" spans="22:26">
      <c r="V55412" s="288"/>
      <c r="W55412" s="287"/>
      <c r="Z55412" s="289"/>
    </row>
    <row r="55413" spans="22:26">
      <c r="V55413" s="288"/>
      <c r="W55413" s="287"/>
      <c r="Z55413" s="289"/>
    </row>
    <row r="55414" spans="22:26">
      <c r="V55414" s="288"/>
      <c r="W55414" s="287"/>
      <c r="Z55414" s="289"/>
    </row>
    <row r="55415" spans="22:26">
      <c r="V55415" s="288"/>
      <c r="W55415" s="287"/>
      <c r="Z55415" s="289"/>
    </row>
    <row r="55416" spans="22:26">
      <c r="V55416" s="288"/>
      <c r="W55416" s="287"/>
      <c r="Z55416" s="289"/>
    </row>
    <row r="55417" spans="22:26">
      <c r="V55417" s="288"/>
      <c r="W55417" s="287"/>
      <c r="Z55417" s="289"/>
    </row>
    <row r="55418" spans="22:26">
      <c r="V55418" s="288"/>
      <c r="W55418" s="287"/>
      <c r="Z55418" s="289"/>
    </row>
    <row r="55419" spans="22:26">
      <c r="V55419" s="288"/>
      <c r="W55419" s="287"/>
      <c r="Z55419" s="289"/>
    </row>
    <row r="55420" spans="22:26">
      <c r="V55420" s="288"/>
      <c r="W55420" s="287"/>
      <c r="Z55420" s="289"/>
    </row>
    <row r="55421" spans="22:26">
      <c r="V55421" s="288"/>
      <c r="W55421" s="287"/>
      <c r="Z55421" s="289"/>
    </row>
    <row r="55422" spans="22:26">
      <c r="V55422" s="288"/>
      <c r="W55422" s="287"/>
      <c r="Z55422" s="289"/>
    </row>
    <row r="55423" spans="22:26">
      <c r="V55423" s="288"/>
      <c r="W55423" s="287"/>
      <c r="Z55423" s="289"/>
    </row>
    <row r="55424" spans="22:26">
      <c r="V55424" s="288"/>
      <c r="W55424" s="287"/>
      <c r="Z55424" s="289"/>
    </row>
    <row r="55425" spans="22:26">
      <c r="V55425" s="288"/>
      <c r="W55425" s="287"/>
      <c r="Z55425" s="289"/>
    </row>
    <row r="55426" spans="22:26">
      <c r="V55426" s="288"/>
      <c r="W55426" s="287"/>
      <c r="Z55426" s="289"/>
    </row>
    <row r="55427" spans="22:26">
      <c r="V55427" s="288"/>
      <c r="W55427" s="287"/>
      <c r="Z55427" s="289"/>
    </row>
    <row r="55428" spans="22:26">
      <c r="V55428" s="288"/>
      <c r="W55428" s="287"/>
      <c r="Z55428" s="289"/>
    </row>
    <row r="55429" spans="22:26">
      <c r="V55429" s="288"/>
      <c r="W55429" s="287"/>
      <c r="Z55429" s="289"/>
    </row>
    <row r="55430" spans="22:26">
      <c r="V55430" s="288"/>
      <c r="W55430" s="287"/>
      <c r="Z55430" s="289"/>
    </row>
    <row r="55431" spans="22:26">
      <c r="V55431" s="288"/>
      <c r="W55431" s="287"/>
      <c r="Z55431" s="289"/>
    </row>
    <row r="55432" spans="22:26">
      <c r="V55432" s="288"/>
      <c r="W55432" s="287"/>
      <c r="Z55432" s="289"/>
    </row>
    <row r="55433" spans="22:26">
      <c r="V55433" s="288"/>
      <c r="W55433" s="287"/>
      <c r="Z55433" s="289"/>
    </row>
    <row r="55434" spans="22:26">
      <c r="V55434" s="288"/>
      <c r="W55434" s="287"/>
      <c r="Z55434" s="289"/>
    </row>
    <row r="55435" spans="22:26">
      <c r="V55435" s="288"/>
      <c r="W55435" s="287"/>
      <c r="Z55435" s="289"/>
    </row>
    <row r="55436" spans="22:26">
      <c r="V55436" s="288"/>
      <c r="W55436" s="287"/>
      <c r="Z55436" s="289"/>
    </row>
    <row r="55437" spans="22:26">
      <c r="V55437" s="288"/>
      <c r="W55437" s="287"/>
      <c r="Z55437" s="289"/>
    </row>
    <row r="55438" spans="22:26">
      <c r="V55438" s="288"/>
      <c r="W55438" s="287"/>
      <c r="Z55438" s="289"/>
    </row>
    <row r="55439" spans="22:26">
      <c r="V55439" s="288"/>
      <c r="W55439" s="287"/>
      <c r="Z55439" s="289"/>
    </row>
    <row r="55440" spans="22:26">
      <c r="V55440" s="288"/>
      <c r="W55440" s="287"/>
      <c r="Z55440" s="289"/>
    </row>
    <row r="55441" spans="22:26">
      <c r="V55441" s="288"/>
      <c r="W55441" s="287"/>
      <c r="Z55441" s="289"/>
    </row>
    <row r="55442" spans="22:26">
      <c r="V55442" s="288"/>
      <c r="W55442" s="287"/>
      <c r="Z55442" s="289"/>
    </row>
    <row r="55443" spans="22:26">
      <c r="V55443" s="288"/>
      <c r="W55443" s="287"/>
      <c r="Z55443" s="289"/>
    </row>
    <row r="55444" spans="22:26">
      <c r="V55444" s="288"/>
      <c r="W55444" s="287"/>
      <c r="Z55444" s="289"/>
    </row>
    <row r="55445" spans="22:26">
      <c r="V55445" s="288"/>
      <c r="W55445" s="287"/>
      <c r="Z55445" s="289"/>
    </row>
    <row r="55446" spans="22:26">
      <c r="V55446" s="288"/>
      <c r="W55446" s="287"/>
      <c r="Z55446" s="289"/>
    </row>
    <row r="55447" spans="22:26">
      <c r="V55447" s="288"/>
      <c r="W55447" s="287"/>
      <c r="Z55447" s="289"/>
    </row>
    <row r="55448" spans="22:26">
      <c r="V55448" s="288"/>
      <c r="W55448" s="287"/>
      <c r="Z55448" s="289"/>
    </row>
    <row r="55449" spans="22:26">
      <c r="V55449" s="288"/>
      <c r="W55449" s="287"/>
      <c r="Z55449" s="289"/>
    </row>
    <row r="55450" spans="22:26">
      <c r="V55450" s="288"/>
      <c r="W55450" s="287"/>
      <c r="Z55450" s="289"/>
    </row>
    <row r="55451" spans="22:26">
      <c r="V55451" s="288"/>
      <c r="W55451" s="287"/>
      <c r="Z55451" s="289"/>
    </row>
    <row r="55452" spans="22:26">
      <c r="V55452" s="288"/>
      <c r="W55452" s="287"/>
      <c r="Z55452" s="289"/>
    </row>
    <row r="55453" spans="22:26">
      <c r="V55453" s="288"/>
      <c r="W55453" s="287"/>
      <c r="Z55453" s="289"/>
    </row>
    <row r="55454" spans="22:26">
      <c r="V55454" s="288"/>
      <c r="W55454" s="287"/>
      <c r="Z55454" s="289"/>
    </row>
    <row r="55455" spans="22:26">
      <c r="V55455" s="288"/>
      <c r="W55455" s="287"/>
      <c r="Z55455" s="289"/>
    </row>
    <row r="55456" spans="22:26">
      <c r="V55456" s="288"/>
      <c r="W55456" s="287"/>
      <c r="Z55456" s="289"/>
    </row>
    <row r="55457" spans="22:26">
      <c r="V55457" s="288"/>
      <c r="W55457" s="287"/>
      <c r="Z55457" s="289"/>
    </row>
    <row r="55458" spans="22:26">
      <c r="V55458" s="288"/>
      <c r="W55458" s="287"/>
      <c r="Z55458" s="289"/>
    </row>
    <row r="55459" spans="22:26">
      <c r="V55459" s="288"/>
      <c r="W55459" s="287"/>
      <c r="Z55459" s="289"/>
    </row>
    <row r="55460" spans="22:26">
      <c r="V55460" s="288"/>
      <c r="W55460" s="287"/>
      <c r="Z55460" s="289"/>
    </row>
    <row r="55461" spans="22:26">
      <c r="V55461" s="288"/>
      <c r="W55461" s="287"/>
      <c r="Z55461" s="289"/>
    </row>
    <row r="55462" spans="22:26">
      <c r="V55462" s="288"/>
      <c r="W55462" s="287"/>
      <c r="Z55462" s="289"/>
    </row>
    <row r="55463" spans="22:26">
      <c r="V55463" s="288"/>
      <c r="W55463" s="287"/>
      <c r="Z55463" s="289"/>
    </row>
    <row r="55464" spans="22:26">
      <c r="V55464" s="288"/>
      <c r="W55464" s="287"/>
      <c r="Z55464" s="289"/>
    </row>
    <row r="55465" spans="22:26">
      <c r="V55465" s="288"/>
      <c r="W55465" s="287"/>
      <c r="Z55465" s="289"/>
    </row>
    <row r="55466" spans="22:26">
      <c r="V55466" s="288"/>
      <c r="W55466" s="287"/>
      <c r="Z55466" s="289"/>
    </row>
    <row r="55467" spans="22:26">
      <c r="V55467" s="288"/>
      <c r="W55467" s="287"/>
      <c r="Z55467" s="289"/>
    </row>
    <row r="55468" spans="22:26">
      <c r="V55468" s="288"/>
      <c r="W55468" s="287"/>
      <c r="Z55468" s="289"/>
    </row>
    <row r="55469" spans="22:26">
      <c r="V55469" s="288"/>
      <c r="W55469" s="287"/>
      <c r="Z55469" s="289"/>
    </row>
    <row r="55470" spans="22:26">
      <c r="V55470" s="288"/>
      <c r="W55470" s="287"/>
      <c r="Z55470" s="289"/>
    </row>
    <row r="55471" spans="22:26">
      <c r="V55471" s="288"/>
      <c r="W55471" s="287"/>
      <c r="Z55471" s="289"/>
    </row>
    <row r="55472" spans="22:26">
      <c r="V55472" s="288"/>
      <c r="W55472" s="287"/>
      <c r="Z55472" s="289"/>
    </row>
    <row r="55473" spans="22:26">
      <c r="V55473" s="288"/>
      <c r="W55473" s="287"/>
      <c r="Z55473" s="289"/>
    </row>
    <row r="55474" spans="22:26">
      <c r="V55474" s="288"/>
      <c r="W55474" s="287"/>
      <c r="Z55474" s="289"/>
    </row>
    <row r="55475" spans="22:26">
      <c r="V55475" s="288"/>
      <c r="W55475" s="287"/>
      <c r="Z55475" s="289"/>
    </row>
    <row r="55476" spans="22:26">
      <c r="V55476" s="288"/>
      <c r="W55476" s="287"/>
      <c r="Z55476" s="289"/>
    </row>
    <row r="55477" spans="22:26">
      <c r="V55477" s="288"/>
      <c r="W55477" s="287"/>
      <c r="Z55477" s="289"/>
    </row>
    <row r="55478" spans="22:26">
      <c r="V55478" s="288"/>
      <c r="W55478" s="287"/>
      <c r="Z55478" s="289"/>
    </row>
    <row r="55479" spans="22:26">
      <c r="V55479" s="288"/>
      <c r="W55479" s="287"/>
      <c r="Z55479" s="289"/>
    </row>
    <row r="55480" spans="22:26">
      <c r="V55480" s="288"/>
      <c r="W55480" s="287"/>
      <c r="Z55480" s="289"/>
    </row>
    <row r="55481" spans="22:26">
      <c r="V55481" s="288"/>
      <c r="W55481" s="287"/>
      <c r="Z55481" s="289"/>
    </row>
    <row r="55482" spans="22:26">
      <c r="V55482" s="288"/>
      <c r="W55482" s="287"/>
      <c r="Z55482" s="289"/>
    </row>
    <row r="55483" spans="22:26">
      <c r="V55483" s="288"/>
      <c r="W55483" s="287"/>
      <c r="Z55483" s="289"/>
    </row>
    <row r="55484" spans="22:26">
      <c r="V55484" s="288"/>
      <c r="W55484" s="287"/>
      <c r="Z55484" s="289"/>
    </row>
    <row r="55485" spans="22:26">
      <c r="V55485" s="288"/>
      <c r="W55485" s="287"/>
      <c r="Z55485" s="289"/>
    </row>
    <row r="55486" spans="22:26">
      <c r="V55486" s="288"/>
      <c r="W55486" s="287"/>
      <c r="Z55486" s="289"/>
    </row>
    <row r="55487" spans="22:26">
      <c r="V55487" s="288"/>
      <c r="W55487" s="287"/>
      <c r="Z55487" s="289"/>
    </row>
    <row r="55488" spans="22:26">
      <c r="V55488" s="288"/>
      <c r="W55488" s="287"/>
      <c r="Z55488" s="289"/>
    </row>
    <row r="55489" spans="22:26">
      <c r="V55489" s="288"/>
      <c r="W55489" s="287"/>
      <c r="Z55489" s="289"/>
    </row>
    <row r="55490" spans="22:26">
      <c r="V55490" s="288"/>
      <c r="W55490" s="287"/>
      <c r="Z55490" s="289"/>
    </row>
    <row r="55491" spans="22:26">
      <c r="V55491" s="288"/>
      <c r="W55491" s="287"/>
      <c r="Z55491" s="289"/>
    </row>
    <row r="55492" spans="22:26">
      <c r="V55492" s="288"/>
      <c r="W55492" s="287"/>
      <c r="Z55492" s="289"/>
    </row>
    <row r="55493" spans="22:26">
      <c r="V55493" s="288"/>
      <c r="W55493" s="287"/>
      <c r="Z55493" s="289"/>
    </row>
    <row r="55494" spans="22:26">
      <c r="V55494" s="288"/>
      <c r="W55494" s="287"/>
      <c r="Z55494" s="289"/>
    </row>
    <row r="55495" spans="22:26">
      <c r="V55495" s="288"/>
      <c r="W55495" s="287"/>
      <c r="Z55495" s="289"/>
    </row>
    <row r="55496" spans="22:26">
      <c r="V55496" s="288"/>
      <c r="W55496" s="287"/>
      <c r="Z55496" s="289"/>
    </row>
    <row r="55497" spans="22:26">
      <c r="V55497" s="288"/>
      <c r="W55497" s="287"/>
      <c r="Z55497" s="289"/>
    </row>
    <row r="55498" spans="22:26">
      <c r="V55498" s="288"/>
      <c r="W55498" s="287"/>
      <c r="Z55498" s="289"/>
    </row>
    <row r="55499" spans="22:26">
      <c r="V55499" s="288"/>
      <c r="W55499" s="287"/>
      <c r="Z55499" s="289"/>
    </row>
    <row r="55500" spans="22:26">
      <c r="V55500" s="288"/>
      <c r="W55500" s="287"/>
      <c r="Z55500" s="289"/>
    </row>
    <row r="55501" spans="22:26">
      <c r="V55501" s="288"/>
      <c r="W55501" s="287"/>
      <c r="Z55501" s="289"/>
    </row>
    <row r="55502" spans="22:26">
      <c r="V55502" s="288"/>
      <c r="W55502" s="287"/>
      <c r="Z55502" s="289"/>
    </row>
    <row r="55503" spans="22:26">
      <c r="V55503" s="288"/>
      <c r="W55503" s="287"/>
      <c r="Z55503" s="289"/>
    </row>
    <row r="55504" spans="22:26">
      <c r="V55504" s="288"/>
      <c r="W55504" s="287"/>
      <c r="Z55504" s="289"/>
    </row>
    <row r="55505" spans="22:26">
      <c r="V55505" s="288"/>
      <c r="W55505" s="287"/>
      <c r="Z55505" s="289"/>
    </row>
    <row r="55506" spans="22:26">
      <c r="V55506" s="288"/>
      <c r="W55506" s="287"/>
      <c r="Z55506" s="289"/>
    </row>
    <row r="55507" spans="22:26">
      <c r="V55507" s="288"/>
      <c r="W55507" s="287"/>
      <c r="Z55507" s="289"/>
    </row>
    <row r="55508" spans="22:26">
      <c r="V55508" s="288"/>
      <c r="W55508" s="287"/>
      <c r="Z55508" s="289"/>
    </row>
    <row r="55509" spans="22:26">
      <c r="V55509" s="288"/>
      <c r="W55509" s="287"/>
      <c r="Z55509" s="289"/>
    </row>
    <row r="55510" spans="22:26">
      <c r="V55510" s="288"/>
      <c r="W55510" s="287"/>
      <c r="Z55510" s="289"/>
    </row>
    <row r="55511" spans="22:26">
      <c r="V55511" s="288"/>
      <c r="W55511" s="287"/>
      <c r="Z55511" s="289"/>
    </row>
    <row r="55512" spans="22:26">
      <c r="V55512" s="288"/>
      <c r="W55512" s="287"/>
      <c r="Z55512" s="289"/>
    </row>
    <row r="55513" spans="22:26">
      <c r="V55513" s="288"/>
      <c r="W55513" s="287"/>
      <c r="Z55513" s="289"/>
    </row>
    <row r="55514" spans="22:26">
      <c r="V55514" s="288"/>
      <c r="W55514" s="287"/>
      <c r="Z55514" s="289"/>
    </row>
    <row r="55515" spans="22:26">
      <c r="V55515" s="288"/>
      <c r="W55515" s="287"/>
      <c r="Z55515" s="289"/>
    </row>
    <row r="55516" spans="22:26">
      <c r="V55516" s="288"/>
      <c r="W55516" s="287"/>
      <c r="Z55516" s="289"/>
    </row>
    <row r="55517" spans="22:26">
      <c r="V55517" s="288"/>
      <c r="W55517" s="287"/>
      <c r="Z55517" s="289"/>
    </row>
    <row r="55518" spans="22:26">
      <c r="V55518" s="288"/>
      <c r="W55518" s="287"/>
      <c r="Z55518" s="289"/>
    </row>
    <row r="55519" spans="22:26">
      <c r="V55519" s="288"/>
      <c r="W55519" s="287"/>
      <c r="Z55519" s="289"/>
    </row>
    <row r="55520" spans="22:26">
      <c r="V55520" s="288"/>
      <c r="W55520" s="287"/>
      <c r="Z55520" s="289"/>
    </row>
    <row r="55521" spans="22:26">
      <c r="V55521" s="288"/>
      <c r="W55521" s="287"/>
      <c r="Z55521" s="289"/>
    </row>
    <row r="55522" spans="22:26">
      <c r="V55522" s="288"/>
      <c r="W55522" s="287"/>
      <c r="Z55522" s="289"/>
    </row>
    <row r="55523" spans="22:26">
      <c r="V55523" s="288"/>
      <c r="W55523" s="287"/>
      <c r="Z55523" s="289"/>
    </row>
    <row r="55524" spans="22:26">
      <c r="V55524" s="288"/>
      <c r="W55524" s="287"/>
      <c r="Z55524" s="289"/>
    </row>
    <row r="55525" spans="22:26">
      <c r="V55525" s="288"/>
      <c r="W55525" s="287"/>
      <c r="Z55525" s="289"/>
    </row>
    <row r="55526" spans="22:26">
      <c r="V55526" s="288"/>
      <c r="W55526" s="287"/>
      <c r="Z55526" s="289"/>
    </row>
    <row r="55527" spans="22:26">
      <c r="V55527" s="288"/>
      <c r="W55527" s="287"/>
      <c r="Z55527" s="289"/>
    </row>
    <row r="55528" spans="22:26">
      <c r="V55528" s="288"/>
      <c r="W55528" s="287"/>
      <c r="Z55528" s="289"/>
    </row>
    <row r="55529" spans="22:26">
      <c r="V55529" s="288"/>
      <c r="W55529" s="287"/>
      <c r="Z55529" s="289"/>
    </row>
    <row r="55530" spans="22:26">
      <c r="V55530" s="288"/>
      <c r="W55530" s="287"/>
      <c r="Z55530" s="289"/>
    </row>
    <row r="55531" spans="22:26">
      <c r="V55531" s="288"/>
      <c r="W55531" s="287"/>
      <c r="Z55531" s="289"/>
    </row>
    <row r="55532" spans="22:26">
      <c r="V55532" s="288"/>
      <c r="W55532" s="287"/>
      <c r="Z55532" s="289"/>
    </row>
    <row r="55533" spans="22:26">
      <c r="V55533" s="288"/>
      <c r="W55533" s="287"/>
      <c r="Z55533" s="289"/>
    </row>
    <row r="55534" spans="22:26">
      <c r="V55534" s="288"/>
      <c r="W55534" s="287"/>
      <c r="Z55534" s="289"/>
    </row>
    <row r="55535" spans="22:26">
      <c r="V55535" s="288"/>
      <c r="W55535" s="287"/>
      <c r="Z55535" s="289"/>
    </row>
    <row r="55536" spans="22:26">
      <c r="V55536" s="288"/>
      <c r="W55536" s="287"/>
      <c r="Z55536" s="289"/>
    </row>
    <row r="55537" spans="22:26">
      <c r="V55537" s="288"/>
      <c r="W55537" s="287"/>
      <c r="Z55537" s="289"/>
    </row>
    <row r="55538" spans="22:26">
      <c r="V55538" s="288"/>
      <c r="W55538" s="287"/>
      <c r="Z55538" s="289"/>
    </row>
    <row r="55539" spans="22:26">
      <c r="V55539" s="288"/>
      <c r="W55539" s="287"/>
      <c r="Z55539" s="289"/>
    </row>
    <row r="55540" spans="22:26">
      <c r="V55540" s="288"/>
      <c r="W55540" s="287"/>
      <c r="Z55540" s="289"/>
    </row>
    <row r="55541" spans="22:26">
      <c r="V55541" s="288"/>
      <c r="W55541" s="287"/>
      <c r="Z55541" s="289"/>
    </row>
    <row r="55542" spans="22:26">
      <c r="V55542" s="288"/>
      <c r="W55542" s="287"/>
      <c r="Z55542" s="289"/>
    </row>
    <row r="55543" spans="22:26">
      <c r="V55543" s="288"/>
      <c r="W55543" s="287"/>
      <c r="Z55543" s="289"/>
    </row>
    <row r="55544" spans="22:26">
      <c r="V55544" s="288"/>
      <c r="W55544" s="287"/>
      <c r="Z55544" s="289"/>
    </row>
    <row r="55545" spans="22:26">
      <c r="V55545" s="288"/>
      <c r="W55545" s="287"/>
      <c r="Z55545" s="289"/>
    </row>
    <row r="55546" spans="22:26">
      <c r="V55546" s="288"/>
      <c r="W55546" s="287"/>
      <c r="Z55546" s="289"/>
    </row>
    <row r="55547" spans="22:26">
      <c r="V55547" s="288"/>
      <c r="W55547" s="287"/>
      <c r="Z55547" s="289"/>
    </row>
    <row r="55548" spans="22:26">
      <c r="V55548" s="288"/>
      <c r="W55548" s="287"/>
      <c r="Z55548" s="289"/>
    </row>
    <row r="55549" spans="22:26">
      <c r="V55549" s="288"/>
      <c r="W55549" s="287"/>
      <c r="Z55549" s="289"/>
    </row>
    <row r="55550" spans="22:26">
      <c r="V55550" s="288"/>
      <c r="W55550" s="287"/>
      <c r="Z55550" s="289"/>
    </row>
    <row r="55551" spans="22:26">
      <c r="V55551" s="288"/>
      <c r="W55551" s="287"/>
      <c r="Z55551" s="289"/>
    </row>
    <row r="55552" spans="22:26">
      <c r="V55552" s="288"/>
      <c r="W55552" s="287"/>
      <c r="Z55552" s="289"/>
    </row>
    <row r="55553" spans="22:26">
      <c r="V55553" s="288"/>
      <c r="W55553" s="287"/>
      <c r="Z55553" s="289"/>
    </row>
    <row r="55554" spans="22:26">
      <c r="V55554" s="288"/>
      <c r="W55554" s="287"/>
      <c r="Z55554" s="289"/>
    </row>
    <row r="55555" spans="22:26">
      <c r="V55555" s="288"/>
      <c r="W55555" s="287"/>
      <c r="Z55555" s="289"/>
    </row>
    <row r="55556" spans="22:26">
      <c r="V55556" s="288"/>
      <c r="W55556" s="287"/>
      <c r="Z55556" s="289"/>
    </row>
    <row r="55557" spans="22:26">
      <c r="V55557" s="288"/>
      <c r="W55557" s="287"/>
      <c r="Z55557" s="289"/>
    </row>
    <row r="55558" spans="22:26">
      <c r="V55558" s="288"/>
      <c r="W55558" s="287"/>
      <c r="Z55558" s="289"/>
    </row>
    <row r="55559" spans="22:26">
      <c r="V55559" s="288"/>
      <c r="W55559" s="287"/>
      <c r="Z55559" s="289"/>
    </row>
    <row r="55560" spans="22:26">
      <c r="V55560" s="288"/>
      <c r="W55560" s="287"/>
      <c r="Z55560" s="289"/>
    </row>
    <row r="55561" spans="22:26">
      <c r="V55561" s="288"/>
      <c r="W55561" s="287"/>
      <c r="Z55561" s="289"/>
    </row>
    <row r="55562" spans="22:26">
      <c r="V55562" s="288"/>
      <c r="W55562" s="287"/>
      <c r="Z55562" s="289"/>
    </row>
    <row r="55563" spans="22:26">
      <c r="V55563" s="288"/>
      <c r="W55563" s="287"/>
      <c r="Z55563" s="289"/>
    </row>
    <row r="55564" spans="22:26">
      <c r="V55564" s="288"/>
      <c r="W55564" s="287"/>
      <c r="Z55564" s="289"/>
    </row>
    <row r="55565" spans="22:26">
      <c r="V55565" s="288"/>
      <c r="W55565" s="287"/>
      <c r="Z55565" s="289"/>
    </row>
    <row r="55566" spans="22:26">
      <c r="V55566" s="288"/>
      <c r="W55566" s="287"/>
      <c r="Z55566" s="289"/>
    </row>
    <row r="55567" spans="22:26">
      <c r="V55567" s="288"/>
      <c r="W55567" s="287"/>
      <c r="Z55567" s="289"/>
    </row>
    <row r="55568" spans="22:26">
      <c r="V55568" s="288"/>
      <c r="W55568" s="287"/>
      <c r="Z55568" s="289"/>
    </row>
    <row r="55569" spans="22:26">
      <c r="V55569" s="288"/>
      <c r="W55569" s="287"/>
      <c r="Z55569" s="289"/>
    </row>
    <row r="55570" spans="22:26">
      <c r="V55570" s="288"/>
      <c r="W55570" s="287"/>
      <c r="Z55570" s="289"/>
    </row>
    <row r="55571" spans="22:26">
      <c r="V55571" s="288"/>
      <c r="W55571" s="287"/>
      <c r="Z55571" s="289"/>
    </row>
    <row r="55572" spans="22:26">
      <c r="V55572" s="288"/>
      <c r="W55572" s="287"/>
      <c r="Z55572" s="289"/>
    </row>
    <row r="55573" spans="22:26">
      <c r="V55573" s="288"/>
      <c r="W55573" s="287"/>
      <c r="Z55573" s="289"/>
    </row>
    <row r="55574" spans="22:26">
      <c r="V55574" s="288"/>
      <c r="W55574" s="287"/>
      <c r="Z55574" s="289"/>
    </row>
    <row r="55575" spans="22:26">
      <c r="V55575" s="288"/>
      <c r="W55575" s="287"/>
      <c r="Z55575" s="289"/>
    </row>
    <row r="55576" spans="22:26">
      <c r="V55576" s="288"/>
      <c r="W55576" s="287"/>
      <c r="Z55576" s="289"/>
    </row>
    <row r="55577" spans="22:26">
      <c r="V55577" s="288"/>
      <c r="W55577" s="287"/>
      <c r="Z55577" s="289"/>
    </row>
    <row r="55578" spans="22:26">
      <c r="V55578" s="288"/>
      <c r="W55578" s="287"/>
      <c r="Z55578" s="289"/>
    </row>
    <row r="55579" spans="22:26">
      <c r="V55579" s="288"/>
      <c r="W55579" s="287"/>
      <c r="Z55579" s="289"/>
    </row>
    <row r="55580" spans="22:26">
      <c r="V55580" s="288"/>
      <c r="W55580" s="287"/>
      <c r="Z55580" s="289"/>
    </row>
    <row r="55581" spans="22:26">
      <c r="V55581" s="288"/>
      <c r="W55581" s="287"/>
      <c r="Z55581" s="289"/>
    </row>
    <row r="55582" spans="22:26">
      <c r="V55582" s="288"/>
      <c r="W55582" s="287"/>
      <c r="Z55582" s="289"/>
    </row>
    <row r="55583" spans="22:26">
      <c r="V55583" s="288"/>
      <c r="W55583" s="287"/>
      <c r="Z55583" s="289"/>
    </row>
    <row r="55584" spans="22:26">
      <c r="V55584" s="288"/>
      <c r="W55584" s="287"/>
      <c r="Z55584" s="289"/>
    </row>
    <row r="55585" spans="22:26">
      <c r="V55585" s="288"/>
      <c r="W55585" s="287"/>
      <c r="Z55585" s="289"/>
    </row>
    <row r="55586" spans="22:26">
      <c r="V55586" s="288"/>
      <c r="W55586" s="287"/>
      <c r="Z55586" s="289"/>
    </row>
    <row r="55587" spans="22:26">
      <c r="V55587" s="288"/>
      <c r="W55587" s="287"/>
      <c r="Z55587" s="289"/>
    </row>
    <row r="55588" spans="22:26">
      <c r="V55588" s="288"/>
      <c r="W55588" s="287"/>
      <c r="Z55588" s="289"/>
    </row>
    <row r="55589" spans="22:26">
      <c r="V55589" s="288"/>
      <c r="W55589" s="287"/>
      <c r="Z55589" s="289"/>
    </row>
    <row r="55590" spans="22:26">
      <c r="V55590" s="288"/>
      <c r="W55590" s="287"/>
      <c r="Z55590" s="289"/>
    </row>
    <row r="55591" spans="22:26">
      <c r="V55591" s="288"/>
      <c r="W55591" s="287"/>
      <c r="Z55591" s="289"/>
    </row>
    <row r="55592" spans="22:26">
      <c r="V55592" s="288"/>
      <c r="W55592" s="287"/>
      <c r="Z55592" s="289"/>
    </row>
    <row r="55593" spans="22:26">
      <c r="V55593" s="288"/>
      <c r="W55593" s="287"/>
      <c r="Z55593" s="289"/>
    </row>
    <row r="55594" spans="22:26">
      <c r="V55594" s="288"/>
      <c r="W55594" s="287"/>
      <c r="Z55594" s="289"/>
    </row>
    <row r="55595" spans="22:26">
      <c r="V55595" s="288"/>
      <c r="W55595" s="287"/>
      <c r="Z55595" s="289"/>
    </row>
    <row r="55596" spans="22:26">
      <c r="V55596" s="288"/>
      <c r="W55596" s="287"/>
      <c r="Z55596" s="289"/>
    </row>
    <row r="55597" spans="22:26">
      <c r="V55597" s="288"/>
      <c r="W55597" s="287"/>
      <c r="Z55597" s="289"/>
    </row>
    <row r="55598" spans="22:26">
      <c r="V55598" s="288"/>
      <c r="W55598" s="287"/>
      <c r="Z55598" s="289"/>
    </row>
    <row r="55599" spans="22:26">
      <c r="V55599" s="288"/>
      <c r="W55599" s="287"/>
      <c r="Z55599" s="289"/>
    </row>
    <row r="55600" spans="22:26">
      <c r="V55600" s="288"/>
      <c r="W55600" s="287"/>
      <c r="Z55600" s="289"/>
    </row>
    <row r="55601" spans="22:26">
      <c r="V55601" s="288"/>
      <c r="W55601" s="287"/>
      <c r="Z55601" s="289"/>
    </row>
    <row r="55602" spans="22:26">
      <c r="V55602" s="288"/>
      <c r="W55602" s="287"/>
      <c r="Z55602" s="289"/>
    </row>
    <row r="55603" spans="22:26">
      <c r="V55603" s="288"/>
      <c r="W55603" s="287"/>
      <c r="Z55603" s="289"/>
    </row>
    <row r="55604" spans="22:26">
      <c r="V55604" s="288"/>
      <c r="W55604" s="287"/>
      <c r="Z55604" s="289"/>
    </row>
    <row r="55605" spans="22:26">
      <c r="V55605" s="288"/>
      <c r="W55605" s="287"/>
      <c r="Z55605" s="289"/>
    </row>
    <row r="55606" spans="22:26">
      <c r="V55606" s="288"/>
      <c r="W55606" s="287"/>
      <c r="Z55606" s="289"/>
    </row>
    <row r="55607" spans="22:26">
      <c r="V55607" s="288"/>
      <c r="W55607" s="287"/>
      <c r="Z55607" s="289"/>
    </row>
    <row r="55608" spans="22:26">
      <c r="V55608" s="288"/>
      <c r="W55608" s="287"/>
      <c r="Z55608" s="289"/>
    </row>
    <row r="55609" spans="22:26">
      <c r="V55609" s="288"/>
      <c r="W55609" s="287"/>
      <c r="Z55609" s="289"/>
    </row>
    <row r="55610" spans="22:26">
      <c r="V55610" s="288"/>
      <c r="W55610" s="287"/>
      <c r="Z55610" s="289"/>
    </row>
    <row r="55611" spans="22:26">
      <c r="V55611" s="288"/>
      <c r="W55611" s="287"/>
      <c r="Z55611" s="289"/>
    </row>
    <row r="55612" spans="22:26">
      <c r="V55612" s="288"/>
      <c r="W55612" s="287"/>
      <c r="Z55612" s="289"/>
    </row>
    <row r="55613" spans="22:26">
      <c r="V55613" s="288"/>
      <c r="W55613" s="287"/>
      <c r="Z55613" s="289"/>
    </row>
    <row r="55614" spans="22:26">
      <c r="V55614" s="288"/>
      <c r="W55614" s="287"/>
      <c r="Z55614" s="289"/>
    </row>
    <row r="55615" spans="22:26">
      <c r="V55615" s="288"/>
      <c r="W55615" s="287"/>
      <c r="Z55615" s="289"/>
    </row>
    <row r="55616" spans="22:26">
      <c r="V55616" s="288"/>
      <c r="W55616" s="287"/>
      <c r="Z55616" s="289"/>
    </row>
    <row r="55617" spans="22:26">
      <c r="V55617" s="288"/>
      <c r="W55617" s="287"/>
      <c r="Z55617" s="289"/>
    </row>
    <row r="55618" spans="22:26">
      <c r="V55618" s="288"/>
      <c r="W55618" s="287"/>
      <c r="Z55618" s="289"/>
    </row>
    <row r="55619" spans="22:26">
      <c r="V55619" s="288"/>
      <c r="W55619" s="287"/>
      <c r="Z55619" s="289"/>
    </row>
    <row r="55620" spans="22:26">
      <c r="V55620" s="288"/>
      <c r="W55620" s="287"/>
      <c r="Z55620" s="289"/>
    </row>
    <row r="55621" spans="22:26">
      <c r="V55621" s="288"/>
      <c r="W55621" s="287"/>
      <c r="Z55621" s="289"/>
    </row>
    <row r="55622" spans="22:26">
      <c r="V55622" s="288"/>
      <c r="W55622" s="287"/>
      <c r="Z55622" s="289"/>
    </row>
    <row r="55623" spans="22:26">
      <c r="V55623" s="288"/>
      <c r="W55623" s="287"/>
      <c r="Z55623" s="289"/>
    </row>
    <row r="55624" spans="22:26">
      <c r="V55624" s="288"/>
      <c r="W55624" s="287"/>
      <c r="Z55624" s="289"/>
    </row>
    <row r="55625" spans="22:26">
      <c r="V55625" s="288"/>
      <c r="W55625" s="287"/>
      <c r="Z55625" s="289"/>
    </row>
    <row r="55626" spans="22:26">
      <c r="V55626" s="288"/>
      <c r="W55626" s="287"/>
      <c r="Z55626" s="289"/>
    </row>
    <row r="55627" spans="22:26">
      <c r="V55627" s="288"/>
      <c r="W55627" s="287"/>
      <c r="Z55627" s="289"/>
    </row>
    <row r="55628" spans="22:26">
      <c r="V55628" s="288"/>
      <c r="W55628" s="287"/>
      <c r="Z55628" s="289"/>
    </row>
    <row r="55629" spans="22:26">
      <c r="V55629" s="288"/>
      <c r="W55629" s="287"/>
      <c r="Z55629" s="289"/>
    </row>
    <row r="55630" spans="22:26">
      <c r="V55630" s="288"/>
      <c r="W55630" s="287"/>
      <c r="Z55630" s="289"/>
    </row>
    <row r="55631" spans="22:26">
      <c r="V55631" s="288"/>
      <c r="W55631" s="287"/>
      <c r="Z55631" s="289"/>
    </row>
    <row r="55632" spans="22:26">
      <c r="V55632" s="288"/>
      <c r="W55632" s="287"/>
      <c r="Z55632" s="289"/>
    </row>
    <row r="55633" spans="22:26">
      <c r="V55633" s="288"/>
      <c r="W55633" s="287"/>
      <c r="Z55633" s="289"/>
    </row>
    <row r="55634" spans="22:26">
      <c r="V55634" s="288"/>
      <c r="W55634" s="287"/>
      <c r="Z55634" s="289"/>
    </row>
    <row r="55635" spans="22:26">
      <c r="V55635" s="288"/>
      <c r="W55635" s="287"/>
      <c r="Z55635" s="289"/>
    </row>
    <row r="55636" spans="22:26">
      <c r="V55636" s="288"/>
      <c r="W55636" s="287"/>
      <c r="Z55636" s="289"/>
    </row>
    <row r="55637" spans="22:26">
      <c r="V55637" s="288"/>
      <c r="W55637" s="287"/>
      <c r="Z55637" s="289"/>
    </row>
    <row r="55638" spans="22:26">
      <c r="V55638" s="288"/>
      <c r="W55638" s="287"/>
      <c r="Z55638" s="289"/>
    </row>
    <row r="55639" spans="22:26">
      <c r="V55639" s="288"/>
      <c r="W55639" s="287"/>
      <c r="Z55639" s="289"/>
    </row>
    <row r="55640" spans="22:26">
      <c r="V55640" s="288"/>
      <c r="W55640" s="287"/>
      <c r="Z55640" s="289"/>
    </row>
    <row r="55641" spans="22:26">
      <c r="V55641" s="288"/>
      <c r="W55641" s="287"/>
      <c r="Z55641" s="289"/>
    </row>
    <row r="55642" spans="22:26">
      <c r="V55642" s="288"/>
      <c r="W55642" s="287"/>
      <c r="Z55642" s="289"/>
    </row>
    <row r="55643" spans="22:26">
      <c r="V55643" s="288"/>
      <c r="W55643" s="287"/>
      <c r="Z55643" s="289"/>
    </row>
    <row r="55644" spans="22:26">
      <c r="V55644" s="288"/>
      <c r="W55644" s="287"/>
      <c r="Z55644" s="289"/>
    </row>
    <row r="55645" spans="22:26">
      <c r="V55645" s="288"/>
      <c r="W55645" s="287"/>
      <c r="Z55645" s="289"/>
    </row>
    <row r="55646" spans="22:26">
      <c r="V55646" s="288"/>
      <c r="W55646" s="287"/>
      <c r="Z55646" s="289"/>
    </row>
    <row r="55647" spans="22:26">
      <c r="V55647" s="288"/>
      <c r="W55647" s="287"/>
      <c r="Z55647" s="289"/>
    </row>
    <row r="55648" spans="22:26">
      <c r="V55648" s="288"/>
      <c r="W55648" s="287"/>
      <c r="Z55648" s="289"/>
    </row>
    <row r="55649" spans="22:26">
      <c r="V55649" s="288"/>
      <c r="W55649" s="287"/>
      <c r="Z55649" s="289"/>
    </row>
    <row r="55650" spans="22:26">
      <c r="V55650" s="288"/>
      <c r="W55650" s="287"/>
      <c r="Z55650" s="289"/>
    </row>
    <row r="55651" spans="22:26">
      <c r="V55651" s="288"/>
      <c r="W55651" s="287"/>
      <c r="Z55651" s="289"/>
    </row>
    <row r="55652" spans="22:26">
      <c r="V55652" s="288"/>
      <c r="W55652" s="287"/>
      <c r="Z55652" s="289"/>
    </row>
    <row r="55653" spans="22:26">
      <c r="V55653" s="288"/>
      <c r="W55653" s="287"/>
      <c r="Z55653" s="289"/>
    </row>
    <row r="55654" spans="22:26">
      <c r="V55654" s="288"/>
      <c r="W55654" s="287"/>
      <c r="Z55654" s="289"/>
    </row>
    <row r="55655" spans="22:26">
      <c r="V55655" s="288"/>
      <c r="W55655" s="287"/>
      <c r="Z55655" s="289"/>
    </row>
    <row r="55656" spans="22:26">
      <c r="V55656" s="288"/>
      <c r="W55656" s="287"/>
      <c r="Z55656" s="289"/>
    </row>
    <row r="55657" spans="22:26">
      <c r="V55657" s="288"/>
      <c r="W55657" s="287"/>
      <c r="Z55657" s="289"/>
    </row>
    <row r="55658" spans="22:26">
      <c r="V55658" s="288"/>
      <c r="W55658" s="287"/>
      <c r="Z55658" s="289"/>
    </row>
    <row r="55659" spans="22:26">
      <c r="V55659" s="288"/>
      <c r="W55659" s="287"/>
      <c r="Z55659" s="289"/>
    </row>
    <row r="55660" spans="22:26">
      <c r="V55660" s="288"/>
      <c r="W55660" s="287"/>
      <c r="Z55660" s="289"/>
    </row>
    <row r="55661" spans="22:26">
      <c r="V55661" s="288"/>
      <c r="W55661" s="287"/>
      <c r="Z55661" s="289"/>
    </row>
    <row r="55662" spans="22:26">
      <c r="V55662" s="288"/>
      <c r="W55662" s="287"/>
      <c r="Z55662" s="289"/>
    </row>
    <row r="55663" spans="22:26">
      <c r="V55663" s="288"/>
      <c r="W55663" s="287"/>
      <c r="Z55663" s="289"/>
    </row>
    <row r="55664" spans="22:26">
      <c r="V55664" s="288"/>
      <c r="W55664" s="287"/>
      <c r="Z55664" s="289"/>
    </row>
    <row r="55665" spans="22:26">
      <c r="V55665" s="288"/>
      <c r="W55665" s="287"/>
      <c r="Z55665" s="289"/>
    </row>
    <row r="55666" spans="22:26">
      <c r="V55666" s="288"/>
      <c r="W55666" s="287"/>
      <c r="Z55666" s="289"/>
    </row>
    <row r="55667" spans="22:26">
      <c r="V55667" s="288"/>
      <c r="W55667" s="287"/>
      <c r="Z55667" s="289"/>
    </row>
    <row r="55668" spans="22:26">
      <c r="V55668" s="288"/>
      <c r="W55668" s="287"/>
      <c r="Z55668" s="289"/>
    </row>
    <row r="55669" spans="22:26">
      <c r="V55669" s="288"/>
      <c r="W55669" s="287"/>
      <c r="Z55669" s="289"/>
    </row>
    <row r="55670" spans="22:26">
      <c r="V55670" s="288"/>
      <c r="W55670" s="287"/>
      <c r="Z55670" s="289"/>
    </row>
    <row r="55671" spans="22:26">
      <c r="V55671" s="288"/>
      <c r="W55671" s="287"/>
      <c r="Z55671" s="289"/>
    </row>
    <row r="55672" spans="22:26">
      <c r="V55672" s="288"/>
      <c r="W55672" s="287"/>
      <c r="Z55672" s="289"/>
    </row>
    <row r="55673" spans="22:26">
      <c r="V55673" s="288"/>
      <c r="W55673" s="287"/>
      <c r="Z55673" s="289"/>
    </row>
    <row r="55674" spans="22:26">
      <c r="V55674" s="288"/>
      <c r="W55674" s="287"/>
      <c r="Z55674" s="289"/>
    </row>
    <row r="55675" spans="22:26">
      <c r="V55675" s="288"/>
      <c r="W55675" s="287"/>
      <c r="Z55675" s="289"/>
    </row>
    <row r="55676" spans="22:26">
      <c r="V55676" s="288"/>
      <c r="W55676" s="287"/>
      <c r="Z55676" s="289"/>
    </row>
    <row r="55677" spans="22:26">
      <c r="V55677" s="288"/>
      <c r="W55677" s="287"/>
      <c r="Z55677" s="289"/>
    </row>
    <row r="55678" spans="22:26">
      <c r="V55678" s="288"/>
      <c r="W55678" s="287"/>
      <c r="Z55678" s="289"/>
    </row>
    <row r="55679" spans="22:26">
      <c r="V55679" s="288"/>
      <c r="W55679" s="287"/>
      <c r="Z55679" s="289"/>
    </row>
    <row r="55680" spans="22:26">
      <c r="V55680" s="288"/>
      <c r="W55680" s="287"/>
      <c r="Z55680" s="289"/>
    </row>
    <row r="55681" spans="22:26">
      <c r="V55681" s="288"/>
      <c r="W55681" s="287"/>
      <c r="Z55681" s="289"/>
    </row>
    <row r="55682" spans="22:26">
      <c r="V55682" s="288"/>
      <c r="W55682" s="287"/>
      <c r="Z55682" s="289"/>
    </row>
    <row r="55683" spans="22:26">
      <c r="V55683" s="288"/>
      <c r="W55683" s="287"/>
      <c r="Z55683" s="289"/>
    </row>
    <row r="55684" spans="22:26">
      <c r="V55684" s="288"/>
      <c r="W55684" s="287"/>
      <c r="Z55684" s="289"/>
    </row>
    <row r="55685" spans="22:26">
      <c r="V55685" s="288"/>
      <c r="W55685" s="287"/>
      <c r="Z55685" s="289"/>
    </row>
    <row r="55686" spans="22:26">
      <c r="V55686" s="288"/>
      <c r="W55686" s="287"/>
      <c r="Z55686" s="289"/>
    </row>
    <row r="55687" spans="22:26">
      <c r="V55687" s="288"/>
      <c r="W55687" s="287"/>
      <c r="Z55687" s="289"/>
    </row>
    <row r="55688" spans="22:26">
      <c r="V55688" s="288"/>
      <c r="W55688" s="287"/>
      <c r="Z55688" s="289"/>
    </row>
    <row r="55689" spans="22:26">
      <c r="V55689" s="288"/>
      <c r="W55689" s="287"/>
      <c r="Z55689" s="289"/>
    </row>
    <row r="55690" spans="22:26">
      <c r="V55690" s="288"/>
      <c r="W55690" s="287"/>
      <c r="Z55690" s="289"/>
    </row>
    <row r="55691" spans="22:26">
      <c r="V55691" s="288"/>
      <c r="W55691" s="287"/>
      <c r="Z55691" s="289"/>
    </row>
    <row r="55692" spans="22:26">
      <c r="V55692" s="288"/>
      <c r="W55692" s="287"/>
      <c r="Z55692" s="289"/>
    </row>
    <row r="55693" spans="22:26">
      <c r="V55693" s="288"/>
      <c r="W55693" s="287"/>
      <c r="Z55693" s="289"/>
    </row>
    <row r="55694" spans="22:26">
      <c r="V55694" s="288"/>
      <c r="W55694" s="287"/>
      <c r="Z55694" s="289"/>
    </row>
    <row r="55695" spans="22:26">
      <c r="V55695" s="288"/>
      <c r="W55695" s="287"/>
      <c r="Z55695" s="289"/>
    </row>
    <row r="55696" spans="22:26">
      <c r="V55696" s="288"/>
      <c r="W55696" s="287"/>
      <c r="Z55696" s="289"/>
    </row>
    <row r="55697" spans="22:26">
      <c r="V55697" s="288"/>
      <c r="W55697" s="287"/>
      <c r="Z55697" s="289"/>
    </row>
    <row r="55698" spans="22:26">
      <c r="V55698" s="288"/>
      <c r="W55698" s="287"/>
      <c r="Z55698" s="289"/>
    </row>
    <row r="55699" spans="22:26">
      <c r="V55699" s="288"/>
      <c r="W55699" s="287"/>
      <c r="Z55699" s="289"/>
    </row>
    <row r="55700" spans="22:26">
      <c r="V55700" s="288"/>
      <c r="W55700" s="287"/>
      <c r="Z55700" s="289"/>
    </row>
    <row r="55701" spans="22:26">
      <c r="V55701" s="288"/>
      <c r="W55701" s="287"/>
      <c r="Z55701" s="289"/>
    </row>
    <row r="55702" spans="22:26">
      <c r="V55702" s="288"/>
      <c r="W55702" s="287"/>
      <c r="Z55702" s="289"/>
    </row>
    <row r="55703" spans="22:26">
      <c r="V55703" s="288"/>
      <c r="W55703" s="287"/>
      <c r="Z55703" s="289"/>
    </row>
    <row r="55704" spans="22:26">
      <c r="V55704" s="288"/>
      <c r="W55704" s="287"/>
      <c r="Z55704" s="289"/>
    </row>
    <row r="55705" spans="22:26">
      <c r="V55705" s="288"/>
      <c r="W55705" s="287"/>
      <c r="Z55705" s="289"/>
    </row>
    <row r="55706" spans="22:26">
      <c r="V55706" s="288"/>
      <c r="W55706" s="287"/>
      <c r="Z55706" s="289"/>
    </row>
    <row r="55707" spans="22:26">
      <c r="V55707" s="288"/>
      <c r="W55707" s="287"/>
      <c r="Z55707" s="289"/>
    </row>
    <row r="55708" spans="22:26">
      <c r="V55708" s="288"/>
      <c r="W55708" s="287"/>
      <c r="Z55708" s="289"/>
    </row>
    <row r="55709" spans="22:26">
      <c r="V55709" s="288"/>
      <c r="W55709" s="287"/>
      <c r="Z55709" s="289"/>
    </row>
    <row r="55710" spans="22:26">
      <c r="V55710" s="288"/>
      <c r="W55710" s="287"/>
      <c r="Z55710" s="289"/>
    </row>
    <row r="55711" spans="22:26">
      <c r="V55711" s="288"/>
      <c r="W55711" s="287"/>
      <c r="Z55711" s="289"/>
    </row>
    <row r="55712" spans="22:26">
      <c r="V55712" s="288"/>
      <c r="W55712" s="287"/>
      <c r="Z55712" s="289"/>
    </row>
    <row r="55713" spans="22:26">
      <c r="V55713" s="288"/>
      <c r="W55713" s="287"/>
      <c r="Z55713" s="289"/>
    </row>
    <row r="55714" spans="22:26">
      <c r="V55714" s="288"/>
      <c r="W55714" s="287"/>
      <c r="Z55714" s="289"/>
    </row>
    <row r="55715" spans="22:26">
      <c r="V55715" s="288"/>
      <c r="W55715" s="287"/>
      <c r="Z55715" s="289"/>
    </row>
    <row r="55716" spans="22:26">
      <c r="V55716" s="288"/>
      <c r="W55716" s="287"/>
      <c r="Z55716" s="289"/>
    </row>
    <row r="55717" spans="22:26">
      <c r="V55717" s="288"/>
      <c r="W55717" s="287"/>
      <c r="Z55717" s="289"/>
    </row>
    <row r="55718" spans="22:26">
      <c r="V55718" s="288"/>
      <c r="W55718" s="287"/>
      <c r="Z55718" s="289"/>
    </row>
    <row r="55719" spans="22:26">
      <c r="V55719" s="288"/>
      <c r="W55719" s="287"/>
      <c r="Z55719" s="289"/>
    </row>
    <row r="55720" spans="22:26">
      <c r="V55720" s="288"/>
      <c r="W55720" s="287"/>
      <c r="Z55720" s="289"/>
    </row>
    <row r="55721" spans="22:26">
      <c r="V55721" s="288"/>
      <c r="W55721" s="287"/>
      <c r="Z55721" s="289"/>
    </row>
    <row r="55722" spans="22:26">
      <c r="V55722" s="288"/>
      <c r="W55722" s="287"/>
      <c r="Z55722" s="289"/>
    </row>
    <row r="55723" spans="22:26">
      <c r="V55723" s="288"/>
      <c r="W55723" s="287"/>
      <c r="Z55723" s="289"/>
    </row>
    <row r="55724" spans="22:26">
      <c r="V55724" s="288"/>
      <c r="W55724" s="287"/>
      <c r="Z55724" s="289"/>
    </row>
    <row r="55725" spans="22:26">
      <c r="V55725" s="288"/>
      <c r="W55725" s="287"/>
      <c r="Z55725" s="289"/>
    </row>
    <row r="55726" spans="22:26">
      <c r="V55726" s="288"/>
      <c r="W55726" s="287"/>
      <c r="Z55726" s="289"/>
    </row>
    <row r="55727" spans="22:26">
      <c r="V55727" s="288"/>
      <c r="W55727" s="287"/>
      <c r="Z55727" s="289"/>
    </row>
    <row r="55728" spans="22:26">
      <c r="V55728" s="288"/>
      <c r="W55728" s="287"/>
      <c r="Z55728" s="289"/>
    </row>
    <row r="55729" spans="22:26">
      <c r="V55729" s="288"/>
      <c r="W55729" s="287"/>
      <c r="Z55729" s="289"/>
    </row>
    <row r="55730" spans="22:26">
      <c r="V55730" s="288"/>
      <c r="W55730" s="287"/>
      <c r="Z55730" s="289"/>
    </row>
    <row r="55731" spans="22:26">
      <c r="V55731" s="288"/>
      <c r="W55731" s="287"/>
      <c r="Z55731" s="289"/>
    </row>
    <row r="55732" spans="22:26">
      <c r="V55732" s="288"/>
      <c r="W55732" s="287"/>
      <c r="Z55732" s="289"/>
    </row>
    <row r="55733" spans="22:26">
      <c r="V55733" s="288"/>
      <c r="W55733" s="287"/>
      <c r="Z55733" s="289"/>
    </row>
    <row r="55734" spans="22:26">
      <c r="V55734" s="288"/>
      <c r="W55734" s="287"/>
      <c r="Z55734" s="289"/>
    </row>
    <row r="55735" spans="22:26">
      <c r="V55735" s="288"/>
      <c r="W55735" s="287"/>
      <c r="Z55735" s="289"/>
    </row>
    <row r="55736" spans="22:26">
      <c r="V55736" s="288"/>
      <c r="W55736" s="287"/>
      <c r="Z55736" s="289"/>
    </row>
    <row r="55737" spans="22:26">
      <c r="V55737" s="288"/>
      <c r="W55737" s="287"/>
      <c r="Z55737" s="289"/>
    </row>
    <row r="55738" spans="22:26">
      <c r="V55738" s="288"/>
      <c r="W55738" s="287"/>
      <c r="Z55738" s="289"/>
    </row>
    <row r="55739" spans="22:26">
      <c r="V55739" s="288"/>
      <c r="W55739" s="287"/>
      <c r="Z55739" s="289"/>
    </row>
    <row r="55740" spans="22:26">
      <c r="V55740" s="288"/>
      <c r="W55740" s="287"/>
      <c r="Z55740" s="289"/>
    </row>
    <row r="55741" spans="22:26">
      <c r="V55741" s="288"/>
      <c r="W55741" s="287"/>
      <c r="Z55741" s="289"/>
    </row>
    <row r="55742" spans="22:26">
      <c r="V55742" s="288"/>
      <c r="W55742" s="287"/>
      <c r="Z55742" s="289"/>
    </row>
    <row r="55743" spans="22:26">
      <c r="V55743" s="288"/>
      <c r="W55743" s="287"/>
      <c r="Z55743" s="289"/>
    </row>
    <row r="55744" spans="22:26">
      <c r="V55744" s="288"/>
      <c r="W55744" s="287"/>
      <c r="Z55744" s="289"/>
    </row>
    <row r="55745" spans="22:26">
      <c r="V55745" s="288"/>
      <c r="W55745" s="287"/>
      <c r="Z55745" s="289"/>
    </row>
    <row r="55746" spans="22:26">
      <c r="V55746" s="288"/>
      <c r="W55746" s="287"/>
      <c r="Z55746" s="289"/>
    </row>
    <row r="55747" spans="22:26">
      <c r="V55747" s="288"/>
      <c r="W55747" s="287"/>
      <c r="Z55747" s="289"/>
    </row>
    <row r="55748" spans="22:26">
      <c r="V55748" s="288"/>
      <c r="W55748" s="287"/>
      <c r="Z55748" s="289"/>
    </row>
    <row r="55749" spans="22:26">
      <c r="V55749" s="288"/>
      <c r="W55749" s="287"/>
      <c r="Z55749" s="289"/>
    </row>
    <row r="55750" spans="22:26">
      <c r="V55750" s="288"/>
      <c r="W55750" s="287"/>
      <c r="Z55750" s="289"/>
    </row>
    <row r="55751" spans="22:26">
      <c r="V55751" s="288"/>
      <c r="W55751" s="287"/>
      <c r="Z55751" s="289"/>
    </row>
    <row r="55752" spans="22:26">
      <c r="V55752" s="288"/>
      <c r="W55752" s="287"/>
      <c r="Z55752" s="289"/>
    </row>
    <row r="55753" spans="22:26">
      <c r="V55753" s="288"/>
      <c r="W55753" s="287"/>
      <c r="Z55753" s="289"/>
    </row>
    <row r="55754" spans="22:26">
      <c r="V55754" s="288"/>
      <c r="W55754" s="287"/>
      <c r="Z55754" s="289"/>
    </row>
    <row r="55755" spans="22:26">
      <c r="V55755" s="288"/>
      <c r="W55755" s="287"/>
      <c r="Z55755" s="289"/>
    </row>
    <row r="55756" spans="22:26">
      <c r="V55756" s="288"/>
      <c r="W55756" s="287"/>
      <c r="Z55756" s="289"/>
    </row>
    <row r="55757" spans="22:26">
      <c r="V55757" s="288"/>
      <c r="W55757" s="287"/>
      <c r="Z55757" s="289"/>
    </row>
    <row r="55758" spans="22:26">
      <c r="V55758" s="288"/>
      <c r="W55758" s="287"/>
      <c r="Z55758" s="289"/>
    </row>
    <row r="55759" spans="22:26">
      <c r="V55759" s="288"/>
      <c r="W55759" s="287"/>
      <c r="Z55759" s="289"/>
    </row>
    <row r="55760" spans="22:26">
      <c r="V55760" s="288"/>
      <c r="W55760" s="287"/>
      <c r="Z55760" s="289"/>
    </row>
    <row r="55761" spans="22:26">
      <c r="V55761" s="288"/>
      <c r="W55761" s="287"/>
      <c r="Z55761" s="289"/>
    </row>
    <row r="55762" spans="22:26">
      <c r="V55762" s="288"/>
      <c r="W55762" s="287"/>
      <c r="Z55762" s="289"/>
    </row>
    <row r="55763" spans="22:26">
      <c r="V55763" s="288"/>
      <c r="W55763" s="287"/>
      <c r="Z55763" s="289"/>
    </row>
    <row r="55764" spans="22:26">
      <c r="V55764" s="288"/>
      <c r="W55764" s="287"/>
      <c r="Z55764" s="289"/>
    </row>
    <row r="55765" spans="22:26">
      <c r="V55765" s="288"/>
      <c r="W55765" s="287"/>
      <c r="Z55765" s="289"/>
    </row>
    <row r="55766" spans="22:26">
      <c r="V55766" s="288"/>
      <c r="W55766" s="287"/>
      <c r="Z55766" s="289"/>
    </row>
    <row r="55767" spans="22:26">
      <c r="V55767" s="288"/>
      <c r="W55767" s="287"/>
      <c r="Z55767" s="289"/>
    </row>
    <row r="55768" spans="22:26">
      <c r="V55768" s="288"/>
      <c r="W55768" s="287"/>
      <c r="Z55768" s="289"/>
    </row>
    <row r="55769" spans="22:26">
      <c r="V55769" s="288"/>
      <c r="W55769" s="287"/>
      <c r="Z55769" s="289"/>
    </row>
    <row r="55770" spans="22:26">
      <c r="V55770" s="288"/>
      <c r="W55770" s="287"/>
      <c r="Z55770" s="289"/>
    </row>
    <row r="55771" spans="22:26">
      <c r="V55771" s="288"/>
      <c r="W55771" s="287"/>
      <c r="Z55771" s="289"/>
    </row>
    <row r="55772" spans="22:26">
      <c r="V55772" s="288"/>
      <c r="W55772" s="287"/>
      <c r="Z55772" s="289"/>
    </row>
    <row r="55773" spans="22:26">
      <c r="V55773" s="288"/>
      <c r="W55773" s="287"/>
      <c r="Z55773" s="289"/>
    </row>
    <row r="55774" spans="22:26">
      <c r="V55774" s="288"/>
      <c r="W55774" s="287"/>
      <c r="Z55774" s="289"/>
    </row>
    <row r="55775" spans="22:26">
      <c r="V55775" s="288"/>
      <c r="W55775" s="287"/>
      <c r="Z55775" s="289"/>
    </row>
    <row r="55776" spans="22:26">
      <c r="V55776" s="288"/>
      <c r="W55776" s="287"/>
      <c r="Z55776" s="289"/>
    </row>
    <row r="55777" spans="22:26">
      <c r="V55777" s="288"/>
      <c r="W55777" s="287"/>
      <c r="Z55777" s="289"/>
    </row>
    <row r="55778" spans="22:26">
      <c r="V55778" s="288"/>
      <c r="W55778" s="287"/>
      <c r="Z55778" s="289"/>
    </row>
    <row r="55779" spans="22:26">
      <c r="V55779" s="288"/>
      <c r="W55779" s="287"/>
      <c r="Z55779" s="289"/>
    </row>
    <row r="55780" spans="22:26">
      <c r="V55780" s="288"/>
      <c r="W55780" s="287"/>
      <c r="Z55780" s="289"/>
    </row>
    <row r="55781" spans="22:26">
      <c r="V55781" s="288"/>
      <c r="W55781" s="287"/>
      <c r="Z55781" s="289"/>
    </row>
    <row r="55782" spans="22:26">
      <c r="V55782" s="288"/>
      <c r="W55782" s="287"/>
      <c r="Z55782" s="289"/>
    </row>
    <row r="55783" spans="22:26">
      <c r="V55783" s="288"/>
      <c r="W55783" s="287"/>
      <c r="Z55783" s="289"/>
    </row>
    <row r="55784" spans="22:26">
      <c r="V55784" s="288"/>
      <c r="W55784" s="287"/>
      <c r="Z55784" s="289"/>
    </row>
    <row r="55785" spans="22:26">
      <c r="V55785" s="288"/>
      <c r="W55785" s="287"/>
      <c r="Z55785" s="289"/>
    </row>
    <row r="55786" spans="22:26">
      <c r="V55786" s="288"/>
      <c r="W55786" s="287"/>
      <c r="Z55786" s="289"/>
    </row>
    <row r="55787" spans="22:26">
      <c r="V55787" s="288"/>
      <c r="W55787" s="287"/>
      <c r="Z55787" s="289"/>
    </row>
    <row r="55788" spans="22:26">
      <c r="V55788" s="288"/>
      <c r="W55788" s="287"/>
      <c r="Z55788" s="289"/>
    </row>
    <row r="55789" spans="22:26">
      <c r="V55789" s="288"/>
      <c r="W55789" s="287"/>
      <c r="Z55789" s="289"/>
    </row>
    <row r="55790" spans="22:26">
      <c r="V55790" s="288"/>
      <c r="W55790" s="287"/>
      <c r="Z55790" s="289"/>
    </row>
    <row r="55791" spans="22:26">
      <c r="V55791" s="288"/>
      <c r="W55791" s="287"/>
      <c r="Z55791" s="289"/>
    </row>
    <row r="55792" spans="22:26">
      <c r="V55792" s="288"/>
      <c r="W55792" s="287"/>
      <c r="Z55792" s="289"/>
    </row>
    <row r="55793" spans="22:26">
      <c r="V55793" s="288"/>
      <c r="W55793" s="287"/>
      <c r="Z55793" s="289"/>
    </row>
    <row r="55794" spans="22:26">
      <c r="V55794" s="288"/>
      <c r="W55794" s="287"/>
      <c r="Z55794" s="289"/>
    </row>
    <row r="55795" spans="22:26">
      <c r="V55795" s="288"/>
      <c r="W55795" s="287"/>
      <c r="Z55795" s="289"/>
    </row>
    <row r="55796" spans="22:26">
      <c r="V55796" s="288"/>
      <c r="W55796" s="287"/>
      <c r="Z55796" s="289"/>
    </row>
    <row r="55797" spans="22:26">
      <c r="V55797" s="288"/>
      <c r="W55797" s="287"/>
      <c r="Z55797" s="289"/>
    </row>
    <row r="55798" spans="22:26">
      <c r="V55798" s="288"/>
      <c r="W55798" s="287"/>
      <c r="Z55798" s="289"/>
    </row>
    <row r="55799" spans="22:26">
      <c r="V55799" s="288"/>
      <c r="W55799" s="287"/>
      <c r="Z55799" s="289"/>
    </row>
    <row r="55800" spans="22:26">
      <c r="V55800" s="288"/>
      <c r="W55800" s="287"/>
      <c r="Z55800" s="289"/>
    </row>
    <row r="55801" spans="22:26">
      <c r="V55801" s="288"/>
      <c r="W55801" s="287"/>
      <c r="Z55801" s="289"/>
    </row>
    <row r="55802" spans="22:26">
      <c r="V55802" s="288"/>
      <c r="W55802" s="287"/>
      <c r="Z55802" s="289"/>
    </row>
    <row r="55803" spans="22:26">
      <c r="V55803" s="288"/>
      <c r="W55803" s="287"/>
      <c r="Z55803" s="289"/>
    </row>
    <row r="55804" spans="22:26">
      <c r="V55804" s="288"/>
      <c r="W55804" s="287"/>
      <c r="Z55804" s="289"/>
    </row>
    <row r="55805" spans="22:26">
      <c r="V55805" s="288"/>
      <c r="W55805" s="287"/>
      <c r="Z55805" s="289"/>
    </row>
    <row r="55806" spans="22:26">
      <c r="V55806" s="288"/>
      <c r="W55806" s="287"/>
      <c r="Z55806" s="289"/>
    </row>
    <row r="55807" spans="22:26">
      <c r="V55807" s="288"/>
      <c r="W55807" s="287"/>
      <c r="Z55807" s="289"/>
    </row>
    <row r="55808" spans="22:26">
      <c r="V55808" s="288"/>
      <c r="W55808" s="287"/>
      <c r="Z55808" s="289"/>
    </row>
    <row r="55809" spans="22:26">
      <c r="V55809" s="288"/>
      <c r="W55809" s="287"/>
      <c r="Z55809" s="289"/>
    </row>
    <row r="55810" spans="22:26">
      <c r="V55810" s="288"/>
      <c r="W55810" s="287"/>
      <c r="Z55810" s="289"/>
    </row>
    <row r="55811" spans="22:26">
      <c r="V55811" s="288"/>
      <c r="W55811" s="287"/>
      <c r="Z55811" s="289"/>
    </row>
    <row r="55812" spans="22:26">
      <c r="V55812" s="288"/>
      <c r="W55812" s="287"/>
      <c r="Z55812" s="289"/>
    </row>
    <row r="55813" spans="22:26">
      <c r="V55813" s="288"/>
      <c r="W55813" s="287"/>
      <c r="Z55813" s="289"/>
    </row>
    <row r="55814" spans="22:26">
      <c r="V55814" s="288"/>
      <c r="W55814" s="287"/>
      <c r="Z55814" s="289"/>
    </row>
    <row r="55815" spans="22:26">
      <c r="V55815" s="288"/>
      <c r="W55815" s="287"/>
      <c r="Z55815" s="289"/>
    </row>
    <row r="55816" spans="22:26">
      <c r="V55816" s="288"/>
      <c r="W55816" s="287"/>
      <c r="Z55816" s="289"/>
    </row>
    <row r="55817" spans="22:26">
      <c r="V55817" s="288"/>
      <c r="W55817" s="287"/>
      <c r="Z55817" s="289"/>
    </row>
    <row r="55818" spans="22:26">
      <c r="V55818" s="288"/>
      <c r="W55818" s="287"/>
      <c r="Z55818" s="289"/>
    </row>
    <row r="55819" spans="22:26">
      <c r="V55819" s="288"/>
      <c r="W55819" s="287"/>
      <c r="Z55819" s="289"/>
    </row>
    <row r="55820" spans="22:26">
      <c r="V55820" s="288"/>
      <c r="W55820" s="287"/>
      <c r="Z55820" s="289"/>
    </row>
    <row r="55821" spans="22:26">
      <c r="V55821" s="288"/>
      <c r="W55821" s="287"/>
      <c r="Z55821" s="289"/>
    </row>
    <row r="55822" spans="22:26">
      <c r="V55822" s="288"/>
      <c r="W55822" s="287"/>
      <c r="Z55822" s="289"/>
    </row>
    <row r="55823" spans="22:26">
      <c r="V55823" s="288"/>
      <c r="W55823" s="287"/>
      <c r="Z55823" s="289"/>
    </row>
    <row r="55824" spans="22:26">
      <c r="V55824" s="288"/>
      <c r="W55824" s="287"/>
      <c r="Z55824" s="289"/>
    </row>
    <row r="55825" spans="22:26">
      <c r="V55825" s="288"/>
      <c r="W55825" s="287"/>
      <c r="Z55825" s="289"/>
    </row>
    <row r="55826" spans="22:26">
      <c r="V55826" s="288"/>
      <c r="W55826" s="287"/>
      <c r="Z55826" s="289"/>
    </row>
    <row r="55827" spans="22:26">
      <c r="V55827" s="288"/>
      <c r="W55827" s="287"/>
      <c r="Z55827" s="289"/>
    </row>
    <row r="55828" spans="22:26">
      <c r="V55828" s="288"/>
      <c r="W55828" s="287"/>
      <c r="Z55828" s="289"/>
    </row>
    <row r="55829" spans="22:26">
      <c r="V55829" s="288"/>
      <c r="W55829" s="287"/>
      <c r="Z55829" s="289"/>
    </row>
    <row r="55830" spans="22:26">
      <c r="V55830" s="288"/>
      <c r="W55830" s="287"/>
      <c r="Z55830" s="289"/>
    </row>
    <row r="55831" spans="22:26">
      <c r="V55831" s="288"/>
      <c r="W55831" s="287"/>
      <c r="Z55831" s="289"/>
    </row>
    <row r="55832" spans="22:26">
      <c r="V55832" s="288"/>
      <c r="W55832" s="287"/>
      <c r="Z55832" s="289"/>
    </row>
    <row r="55833" spans="22:26">
      <c r="V55833" s="288"/>
      <c r="W55833" s="287"/>
      <c r="Z55833" s="289"/>
    </row>
    <row r="55834" spans="22:26">
      <c r="V55834" s="288"/>
      <c r="W55834" s="287"/>
      <c r="Z55834" s="289"/>
    </row>
    <row r="55835" spans="22:26">
      <c r="V55835" s="288"/>
      <c r="W55835" s="287"/>
      <c r="Z55835" s="289"/>
    </row>
    <row r="55836" spans="22:26">
      <c r="V55836" s="288"/>
      <c r="W55836" s="287"/>
      <c r="Z55836" s="289"/>
    </row>
    <row r="55837" spans="22:26">
      <c r="V55837" s="288"/>
      <c r="W55837" s="287"/>
      <c r="Z55837" s="289"/>
    </row>
    <row r="55838" spans="22:26">
      <c r="V55838" s="288"/>
      <c r="W55838" s="287"/>
      <c r="Z55838" s="289"/>
    </row>
    <row r="55839" spans="22:26">
      <c r="V55839" s="288"/>
      <c r="W55839" s="287"/>
      <c r="Z55839" s="289"/>
    </row>
    <row r="55840" spans="22:26">
      <c r="V55840" s="288"/>
      <c r="W55840" s="287"/>
      <c r="Z55840" s="289"/>
    </row>
    <row r="55841" spans="22:26">
      <c r="V55841" s="288"/>
      <c r="W55841" s="287"/>
      <c r="Z55841" s="289"/>
    </row>
    <row r="55842" spans="22:26">
      <c r="V55842" s="288"/>
      <c r="W55842" s="287"/>
      <c r="Z55842" s="289"/>
    </row>
    <row r="55843" spans="22:26">
      <c r="V55843" s="288"/>
      <c r="W55843" s="287"/>
      <c r="Z55843" s="289"/>
    </row>
    <row r="55844" spans="22:26">
      <c r="V55844" s="288"/>
      <c r="W55844" s="287"/>
      <c r="Z55844" s="289"/>
    </row>
    <row r="55845" spans="22:26">
      <c r="V55845" s="288"/>
      <c r="W55845" s="287"/>
      <c r="Z55845" s="289"/>
    </row>
    <row r="55846" spans="22:26">
      <c r="V55846" s="288"/>
      <c r="W55846" s="287"/>
      <c r="Z55846" s="289"/>
    </row>
    <row r="55847" spans="22:26">
      <c r="V55847" s="288"/>
      <c r="W55847" s="287"/>
      <c r="Z55847" s="289"/>
    </row>
    <row r="55848" spans="22:26">
      <c r="V55848" s="288"/>
      <c r="W55848" s="287"/>
      <c r="Z55848" s="289"/>
    </row>
    <row r="55849" spans="22:26">
      <c r="V55849" s="288"/>
      <c r="W55849" s="287"/>
      <c r="Z55849" s="289"/>
    </row>
    <row r="55850" spans="22:26">
      <c r="V55850" s="288"/>
      <c r="W55850" s="287"/>
      <c r="Z55850" s="289"/>
    </row>
    <row r="55851" spans="22:26">
      <c r="V55851" s="288"/>
      <c r="W55851" s="287"/>
      <c r="Z55851" s="289"/>
    </row>
    <row r="55852" spans="22:26">
      <c r="V55852" s="288"/>
      <c r="W55852" s="287"/>
      <c r="Z55852" s="289"/>
    </row>
    <row r="55853" spans="22:26">
      <c r="V55853" s="288"/>
      <c r="W55853" s="287"/>
      <c r="Z55853" s="289"/>
    </row>
    <row r="55854" spans="22:26">
      <c r="V55854" s="288"/>
      <c r="W55854" s="287"/>
      <c r="Z55854" s="289"/>
    </row>
    <row r="55855" spans="22:26">
      <c r="V55855" s="288"/>
      <c r="W55855" s="287"/>
      <c r="Z55855" s="289"/>
    </row>
    <row r="55856" spans="22:26">
      <c r="V55856" s="288"/>
      <c r="W55856" s="287"/>
      <c r="Z55856" s="289"/>
    </row>
    <row r="55857" spans="22:26">
      <c r="V55857" s="288"/>
      <c r="W55857" s="287"/>
      <c r="Z55857" s="289"/>
    </row>
    <row r="55858" spans="22:26">
      <c r="V55858" s="288"/>
      <c r="W55858" s="287"/>
      <c r="Z55858" s="289"/>
    </row>
    <row r="55859" spans="22:26">
      <c r="V55859" s="288"/>
      <c r="W55859" s="287"/>
      <c r="Z55859" s="289"/>
    </row>
    <row r="55860" spans="22:26">
      <c r="V55860" s="288"/>
      <c r="W55860" s="287"/>
      <c r="Z55860" s="289"/>
    </row>
    <row r="55861" spans="22:26">
      <c r="V55861" s="288"/>
      <c r="W55861" s="287"/>
      <c r="Z55861" s="289"/>
    </row>
    <row r="55862" spans="22:26">
      <c r="V55862" s="288"/>
      <c r="W55862" s="287"/>
      <c r="Z55862" s="289"/>
    </row>
    <row r="55863" spans="22:26">
      <c r="V55863" s="288"/>
      <c r="W55863" s="287"/>
      <c r="Z55863" s="289"/>
    </row>
    <row r="55864" spans="22:26">
      <c r="V55864" s="288"/>
      <c r="W55864" s="287"/>
      <c r="Z55864" s="289"/>
    </row>
    <row r="55865" spans="22:26">
      <c r="V55865" s="288"/>
      <c r="W55865" s="287"/>
      <c r="Z55865" s="289"/>
    </row>
    <row r="55866" spans="22:26">
      <c r="V55866" s="288"/>
      <c r="W55866" s="287"/>
      <c r="Z55866" s="289"/>
    </row>
    <row r="55867" spans="22:26">
      <c r="V55867" s="288"/>
      <c r="W55867" s="287"/>
      <c r="Z55867" s="289"/>
    </row>
    <row r="55868" spans="22:26">
      <c r="V55868" s="288"/>
      <c r="W55868" s="287"/>
      <c r="Z55868" s="289"/>
    </row>
    <row r="55869" spans="22:26">
      <c r="V55869" s="288"/>
      <c r="W55869" s="287"/>
      <c r="Z55869" s="289"/>
    </row>
    <row r="55870" spans="22:26">
      <c r="V55870" s="288"/>
      <c r="W55870" s="287"/>
      <c r="Z55870" s="289"/>
    </row>
    <row r="55871" spans="22:26">
      <c r="V55871" s="288"/>
      <c r="W55871" s="287"/>
      <c r="Z55871" s="289"/>
    </row>
    <row r="55872" spans="22:26">
      <c r="V55872" s="288"/>
      <c r="W55872" s="287"/>
      <c r="Z55872" s="289"/>
    </row>
    <row r="55873" spans="22:26">
      <c r="V55873" s="288"/>
      <c r="W55873" s="287"/>
      <c r="Z55873" s="289"/>
    </row>
    <row r="55874" spans="22:26">
      <c r="V55874" s="288"/>
      <c r="W55874" s="287"/>
      <c r="Z55874" s="289"/>
    </row>
    <row r="55875" spans="22:26">
      <c r="V55875" s="288"/>
      <c r="W55875" s="287"/>
      <c r="Z55875" s="289"/>
    </row>
    <row r="55876" spans="22:26">
      <c r="V55876" s="288"/>
      <c r="W55876" s="287"/>
      <c r="Z55876" s="289"/>
    </row>
    <row r="55877" spans="22:26">
      <c r="V55877" s="288"/>
      <c r="W55877" s="287"/>
      <c r="Z55877" s="289"/>
    </row>
    <row r="55878" spans="22:26">
      <c r="V55878" s="288"/>
      <c r="W55878" s="287"/>
      <c r="Z55878" s="289"/>
    </row>
    <row r="55879" spans="22:26">
      <c r="V55879" s="288"/>
      <c r="W55879" s="287"/>
      <c r="Z55879" s="289"/>
    </row>
    <row r="55880" spans="22:26">
      <c r="V55880" s="288"/>
      <c r="W55880" s="287"/>
      <c r="Z55880" s="289"/>
    </row>
    <row r="55881" spans="22:26">
      <c r="V55881" s="288"/>
      <c r="W55881" s="287"/>
      <c r="Z55881" s="289"/>
    </row>
    <row r="55882" spans="22:26">
      <c r="V55882" s="288"/>
      <c r="W55882" s="287"/>
      <c r="Z55882" s="289"/>
    </row>
    <row r="55883" spans="22:26">
      <c r="V55883" s="288"/>
      <c r="W55883" s="287"/>
      <c r="Z55883" s="289"/>
    </row>
    <row r="55884" spans="22:26">
      <c r="V55884" s="288"/>
      <c r="W55884" s="287"/>
      <c r="Z55884" s="289"/>
    </row>
    <row r="55885" spans="22:26">
      <c r="V55885" s="288"/>
      <c r="W55885" s="287"/>
      <c r="Z55885" s="289"/>
    </row>
    <row r="55886" spans="22:26">
      <c r="V55886" s="288"/>
      <c r="W55886" s="287"/>
      <c r="Z55886" s="289"/>
    </row>
    <row r="55887" spans="22:26">
      <c r="V55887" s="288"/>
      <c r="W55887" s="287"/>
      <c r="Z55887" s="289"/>
    </row>
    <row r="55888" spans="22:26">
      <c r="V55888" s="288"/>
      <c r="W55888" s="287"/>
      <c r="Z55888" s="289"/>
    </row>
    <row r="55889" spans="22:26">
      <c r="V55889" s="288"/>
      <c r="W55889" s="287"/>
      <c r="Z55889" s="289"/>
    </row>
    <row r="55890" spans="22:26">
      <c r="V55890" s="288"/>
      <c r="W55890" s="287"/>
      <c r="Z55890" s="289"/>
    </row>
    <row r="55891" spans="22:26">
      <c r="V55891" s="288"/>
      <c r="W55891" s="287"/>
      <c r="Z55891" s="289"/>
    </row>
    <row r="55892" spans="22:26">
      <c r="V55892" s="288"/>
      <c r="W55892" s="287"/>
      <c r="Z55892" s="289"/>
    </row>
    <row r="55893" spans="22:26">
      <c r="V55893" s="288"/>
      <c r="W55893" s="287"/>
      <c r="Z55893" s="289"/>
    </row>
    <row r="55894" spans="22:26">
      <c r="V55894" s="288"/>
      <c r="W55894" s="287"/>
      <c r="Z55894" s="289"/>
    </row>
    <row r="55895" spans="22:26">
      <c r="V55895" s="288"/>
      <c r="W55895" s="287"/>
      <c r="Z55895" s="289"/>
    </row>
    <row r="55896" spans="22:26">
      <c r="V55896" s="288"/>
      <c r="W55896" s="287"/>
      <c r="Z55896" s="289"/>
    </row>
    <row r="55897" spans="22:26">
      <c r="V55897" s="288"/>
      <c r="W55897" s="287"/>
      <c r="Z55897" s="289"/>
    </row>
    <row r="55898" spans="22:26">
      <c r="V55898" s="288"/>
      <c r="W55898" s="287"/>
      <c r="Z55898" s="289"/>
    </row>
    <row r="55899" spans="22:26">
      <c r="V55899" s="288"/>
      <c r="W55899" s="287"/>
      <c r="Z55899" s="289"/>
    </row>
    <row r="55900" spans="22:26">
      <c r="V55900" s="288"/>
      <c r="W55900" s="287"/>
      <c r="Z55900" s="289"/>
    </row>
    <row r="55901" spans="22:26">
      <c r="V55901" s="288"/>
      <c r="W55901" s="287"/>
      <c r="Z55901" s="289"/>
    </row>
    <row r="55902" spans="22:26">
      <c r="V55902" s="288"/>
      <c r="W55902" s="287"/>
      <c r="Z55902" s="289"/>
    </row>
    <row r="55903" spans="22:26">
      <c r="V55903" s="288"/>
      <c r="W55903" s="287"/>
      <c r="Z55903" s="289"/>
    </row>
    <row r="55904" spans="22:26">
      <c r="V55904" s="288"/>
      <c r="W55904" s="287"/>
      <c r="Z55904" s="289"/>
    </row>
    <row r="55905" spans="22:26">
      <c r="V55905" s="288"/>
      <c r="W55905" s="287"/>
      <c r="Z55905" s="289"/>
    </row>
    <row r="55906" spans="22:26">
      <c r="V55906" s="288"/>
      <c r="W55906" s="287"/>
      <c r="Z55906" s="289"/>
    </row>
    <row r="55907" spans="22:26">
      <c r="V55907" s="288"/>
      <c r="W55907" s="287"/>
      <c r="Z55907" s="289"/>
    </row>
    <row r="55908" spans="22:26">
      <c r="V55908" s="288"/>
      <c r="W55908" s="287"/>
      <c r="Z55908" s="289"/>
    </row>
    <row r="55909" spans="22:26">
      <c r="V55909" s="288"/>
      <c r="W55909" s="287"/>
      <c r="Z55909" s="289"/>
    </row>
    <row r="55910" spans="22:26">
      <c r="V55910" s="288"/>
      <c r="W55910" s="287"/>
      <c r="Z55910" s="289"/>
    </row>
    <row r="55911" spans="22:26">
      <c r="V55911" s="288"/>
      <c r="W55911" s="287"/>
      <c r="Z55911" s="289"/>
    </row>
    <row r="55912" spans="22:26">
      <c r="V55912" s="288"/>
      <c r="W55912" s="287"/>
      <c r="Z55912" s="289"/>
    </row>
    <row r="55913" spans="22:26">
      <c r="V55913" s="288"/>
      <c r="W55913" s="287"/>
      <c r="Z55913" s="289"/>
    </row>
    <row r="55914" spans="22:26">
      <c r="V55914" s="288"/>
      <c r="W55914" s="287"/>
      <c r="Z55914" s="289"/>
    </row>
    <row r="55915" spans="22:26">
      <c r="V55915" s="288"/>
      <c r="W55915" s="287"/>
      <c r="Z55915" s="289"/>
    </row>
    <row r="55916" spans="22:26">
      <c r="V55916" s="288"/>
      <c r="W55916" s="287"/>
      <c r="Z55916" s="289"/>
    </row>
    <row r="55917" spans="22:26">
      <c r="V55917" s="288"/>
      <c r="W55917" s="287"/>
      <c r="Z55917" s="289"/>
    </row>
    <row r="55918" spans="22:26">
      <c r="V55918" s="288"/>
      <c r="W55918" s="287"/>
      <c r="Z55918" s="289"/>
    </row>
    <row r="55919" spans="22:26">
      <c r="V55919" s="288"/>
      <c r="W55919" s="287"/>
      <c r="Z55919" s="289"/>
    </row>
    <row r="55920" spans="22:26">
      <c r="V55920" s="288"/>
      <c r="W55920" s="287"/>
      <c r="Z55920" s="289"/>
    </row>
    <row r="55921" spans="22:26">
      <c r="V55921" s="288"/>
      <c r="W55921" s="287"/>
      <c r="Z55921" s="289"/>
    </row>
    <row r="55922" spans="22:26">
      <c r="V55922" s="288"/>
      <c r="W55922" s="287"/>
      <c r="Z55922" s="289"/>
    </row>
    <row r="55923" spans="22:26">
      <c r="V55923" s="288"/>
      <c r="W55923" s="287"/>
      <c r="Z55923" s="289"/>
    </row>
    <row r="55924" spans="22:26">
      <c r="V55924" s="288"/>
      <c r="W55924" s="287"/>
      <c r="Z55924" s="289"/>
    </row>
    <row r="55925" spans="22:26">
      <c r="V55925" s="288"/>
      <c r="W55925" s="287"/>
      <c r="Z55925" s="289"/>
    </row>
    <row r="55926" spans="22:26">
      <c r="V55926" s="288"/>
      <c r="W55926" s="287"/>
      <c r="Z55926" s="289"/>
    </row>
    <row r="55927" spans="22:26">
      <c r="V55927" s="288"/>
      <c r="W55927" s="287"/>
      <c r="Z55927" s="289"/>
    </row>
    <row r="55928" spans="22:26">
      <c r="V55928" s="288"/>
      <c r="W55928" s="287"/>
      <c r="Z55928" s="289"/>
    </row>
    <row r="55929" spans="22:26">
      <c r="V55929" s="288"/>
      <c r="W55929" s="287"/>
      <c r="Z55929" s="289"/>
    </row>
    <row r="55930" spans="22:26">
      <c r="V55930" s="288"/>
      <c r="W55930" s="287"/>
      <c r="Z55930" s="289"/>
    </row>
    <row r="55931" spans="22:26">
      <c r="V55931" s="288"/>
      <c r="W55931" s="287"/>
      <c r="Z55931" s="289"/>
    </row>
    <row r="55932" spans="22:26">
      <c r="V55932" s="288"/>
      <c r="W55932" s="287"/>
      <c r="Z55932" s="289"/>
    </row>
    <row r="55933" spans="22:26">
      <c r="V55933" s="288"/>
      <c r="W55933" s="287"/>
      <c r="Z55933" s="289"/>
    </row>
    <row r="55934" spans="22:26">
      <c r="V55934" s="288"/>
      <c r="W55934" s="287"/>
      <c r="Z55934" s="289"/>
    </row>
    <row r="55935" spans="22:26">
      <c r="V55935" s="288"/>
      <c r="W55935" s="287"/>
      <c r="Z55935" s="289"/>
    </row>
    <row r="55936" spans="22:26">
      <c r="V55936" s="288"/>
      <c r="W55936" s="287"/>
      <c r="Z55936" s="289"/>
    </row>
    <row r="55937" spans="22:26">
      <c r="V55937" s="288"/>
      <c r="W55937" s="287"/>
      <c r="Z55937" s="289"/>
    </row>
    <row r="55938" spans="22:26">
      <c r="V55938" s="288"/>
      <c r="W55938" s="287"/>
      <c r="Z55938" s="289"/>
    </row>
    <row r="55939" spans="22:26">
      <c r="V55939" s="288"/>
      <c r="W55939" s="287"/>
      <c r="Z55939" s="289"/>
    </row>
    <row r="55940" spans="22:26">
      <c r="V55940" s="288"/>
      <c r="W55940" s="287"/>
      <c r="Z55940" s="289"/>
    </row>
    <row r="55941" spans="22:26">
      <c r="V55941" s="288"/>
      <c r="W55941" s="287"/>
      <c r="Z55941" s="289"/>
    </row>
    <row r="55942" spans="22:26">
      <c r="V55942" s="288"/>
      <c r="W55942" s="287"/>
      <c r="Z55942" s="289"/>
    </row>
    <row r="55943" spans="22:26">
      <c r="V55943" s="288"/>
      <c r="W55943" s="287"/>
      <c r="Z55943" s="289"/>
    </row>
    <row r="55944" spans="22:26">
      <c r="V55944" s="288"/>
      <c r="W55944" s="287"/>
      <c r="Z55944" s="289"/>
    </row>
    <row r="55945" spans="22:26">
      <c r="V55945" s="288"/>
      <c r="W55945" s="287"/>
      <c r="Z55945" s="289"/>
    </row>
    <row r="55946" spans="22:26">
      <c r="V55946" s="288"/>
      <c r="W55946" s="287"/>
      <c r="Z55946" s="289"/>
    </row>
    <row r="55947" spans="22:26">
      <c r="V55947" s="288"/>
      <c r="W55947" s="287"/>
      <c r="Z55947" s="289"/>
    </row>
    <row r="55948" spans="22:26">
      <c r="V55948" s="288"/>
      <c r="W55948" s="287"/>
      <c r="Z55948" s="289"/>
    </row>
    <row r="55949" spans="22:26">
      <c r="V55949" s="288"/>
      <c r="W55949" s="287"/>
      <c r="Z55949" s="289"/>
    </row>
    <row r="55950" spans="22:26">
      <c r="V55950" s="288"/>
      <c r="W55950" s="287"/>
      <c r="Z55950" s="289"/>
    </row>
    <row r="55951" spans="22:26">
      <c r="V55951" s="288"/>
      <c r="W55951" s="287"/>
      <c r="Z55951" s="289"/>
    </row>
    <row r="55952" spans="22:26">
      <c r="V55952" s="288"/>
      <c r="W55952" s="287"/>
      <c r="Z55952" s="289"/>
    </row>
    <row r="55953" spans="22:26">
      <c r="V55953" s="288"/>
      <c r="W55953" s="287"/>
      <c r="Z55953" s="289"/>
    </row>
    <row r="55954" spans="22:26">
      <c r="V55954" s="288"/>
      <c r="W55954" s="287"/>
      <c r="Z55954" s="289"/>
    </row>
    <row r="55955" spans="22:26">
      <c r="V55955" s="288"/>
      <c r="W55955" s="287"/>
      <c r="Z55955" s="289"/>
    </row>
    <row r="55956" spans="22:26">
      <c r="V55956" s="288"/>
      <c r="W55956" s="287"/>
      <c r="Z55956" s="289"/>
    </row>
    <row r="55957" spans="22:26">
      <c r="V55957" s="288"/>
      <c r="W55957" s="287"/>
      <c r="Z55957" s="289"/>
    </row>
    <row r="55958" spans="22:26">
      <c r="V55958" s="288"/>
      <c r="W55958" s="287"/>
      <c r="Z55958" s="289"/>
    </row>
    <row r="55959" spans="22:26">
      <c r="V55959" s="288"/>
      <c r="W55959" s="287"/>
      <c r="Z55959" s="289"/>
    </row>
    <row r="55960" spans="22:26">
      <c r="V55960" s="288"/>
      <c r="W55960" s="287"/>
      <c r="Z55960" s="289"/>
    </row>
    <row r="55961" spans="22:26">
      <c r="V55961" s="288"/>
      <c r="W55961" s="287"/>
      <c r="Z55961" s="289"/>
    </row>
    <row r="55962" spans="22:26">
      <c r="V55962" s="288"/>
      <c r="W55962" s="287"/>
      <c r="Z55962" s="289"/>
    </row>
    <row r="55963" spans="22:26">
      <c r="V55963" s="288"/>
      <c r="W55963" s="287"/>
      <c r="Z55963" s="289"/>
    </row>
    <row r="55964" spans="22:26">
      <c r="V55964" s="288"/>
      <c r="W55964" s="287"/>
      <c r="Z55964" s="289"/>
    </row>
    <row r="55965" spans="22:26">
      <c r="V55965" s="288"/>
      <c r="W55965" s="287"/>
      <c r="Z55965" s="289"/>
    </row>
    <row r="55966" spans="22:26">
      <c r="V55966" s="288"/>
      <c r="W55966" s="287"/>
      <c r="Z55966" s="289"/>
    </row>
    <row r="55967" spans="22:26">
      <c r="V55967" s="288"/>
      <c r="W55967" s="287"/>
      <c r="Z55967" s="289"/>
    </row>
    <row r="55968" spans="22:26">
      <c r="V55968" s="288"/>
      <c r="W55968" s="287"/>
      <c r="Z55968" s="289"/>
    </row>
    <row r="55969" spans="22:26">
      <c r="V55969" s="288"/>
      <c r="W55969" s="287"/>
      <c r="Z55969" s="289"/>
    </row>
    <row r="55970" spans="22:26">
      <c r="V55970" s="288"/>
      <c r="W55970" s="287"/>
      <c r="Z55970" s="289"/>
    </row>
    <row r="55971" spans="22:26">
      <c r="V55971" s="288"/>
      <c r="W55971" s="287"/>
      <c r="Z55971" s="289"/>
    </row>
    <row r="55972" spans="22:26">
      <c r="V55972" s="288"/>
      <c r="W55972" s="287"/>
      <c r="Z55972" s="289"/>
    </row>
    <row r="55973" spans="22:26">
      <c r="V55973" s="288"/>
      <c r="W55973" s="287"/>
      <c r="Z55973" s="289"/>
    </row>
    <row r="55974" spans="22:26">
      <c r="V55974" s="288"/>
      <c r="W55974" s="287"/>
      <c r="Z55974" s="289"/>
    </row>
    <row r="55975" spans="22:26">
      <c r="V55975" s="288"/>
      <c r="W55975" s="287"/>
      <c r="Z55975" s="289"/>
    </row>
    <row r="55976" spans="22:26">
      <c r="V55976" s="288"/>
      <c r="W55976" s="287"/>
      <c r="Z55976" s="289"/>
    </row>
    <row r="55977" spans="22:26">
      <c r="V55977" s="288"/>
      <c r="W55977" s="287"/>
      <c r="Z55977" s="289"/>
    </row>
    <row r="55978" spans="22:26">
      <c r="V55978" s="288"/>
      <c r="W55978" s="287"/>
      <c r="Z55978" s="289"/>
    </row>
    <row r="55979" spans="22:26">
      <c r="V55979" s="288"/>
      <c r="W55979" s="287"/>
      <c r="Z55979" s="289"/>
    </row>
    <row r="55980" spans="22:26">
      <c r="V55980" s="288"/>
      <c r="W55980" s="287"/>
      <c r="Z55980" s="289"/>
    </row>
    <row r="55981" spans="22:26">
      <c r="V55981" s="288"/>
      <c r="W55981" s="287"/>
      <c r="Z55981" s="289"/>
    </row>
    <row r="55982" spans="22:26">
      <c r="V55982" s="288"/>
      <c r="W55982" s="287"/>
      <c r="Z55982" s="289"/>
    </row>
    <row r="55983" spans="22:26">
      <c r="V55983" s="288"/>
      <c r="W55983" s="287"/>
      <c r="Z55983" s="289"/>
    </row>
    <row r="55984" spans="22:26">
      <c r="V55984" s="288"/>
      <c r="W55984" s="287"/>
      <c r="Z55984" s="289"/>
    </row>
    <row r="55985" spans="22:26">
      <c r="V55985" s="288"/>
      <c r="W55985" s="287"/>
      <c r="Z55985" s="289"/>
    </row>
    <row r="55986" spans="22:26">
      <c r="V55986" s="288"/>
      <c r="W55986" s="287"/>
      <c r="Z55986" s="289"/>
    </row>
    <row r="55987" spans="22:26">
      <c r="V55987" s="288"/>
      <c r="W55987" s="287"/>
      <c r="Z55987" s="289"/>
    </row>
    <row r="55988" spans="22:26">
      <c r="V55988" s="288"/>
      <c r="W55988" s="287"/>
      <c r="Z55988" s="289"/>
    </row>
    <row r="55989" spans="22:26">
      <c r="V55989" s="288"/>
      <c r="W55989" s="287"/>
      <c r="Z55989" s="289"/>
    </row>
    <row r="55990" spans="22:26">
      <c r="V55990" s="288"/>
      <c r="W55990" s="287"/>
      <c r="Z55990" s="289"/>
    </row>
    <row r="55991" spans="22:26">
      <c r="V55991" s="288"/>
      <c r="W55991" s="287"/>
      <c r="Z55991" s="289"/>
    </row>
    <row r="55992" spans="22:26">
      <c r="V55992" s="288"/>
      <c r="W55992" s="287"/>
      <c r="Z55992" s="289"/>
    </row>
    <row r="55993" spans="22:26">
      <c r="V55993" s="288"/>
      <c r="W55993" s="287"/>
      <c r="Z55993" s="289"/>
    </row>
    <row r="55994" spans="22:26">
      <c r="V55994" s="288"/>
      <c r="W55994" s="287"/>
      <c r="Z55994" s="289"/>
    </row>
    <row r="55995" spans="22:26">
      <c r="V55995" s="288"/>
      <c r="W55995" s="287"/>
      <c r="Z55995" s="289"/>
    </row>
    <row r="55996" spans="22:26">
      <c r="V55996" s="288"/>
      <c r="W55996" s="287"/>
      <c r="Z55996" s="289"/>
    </row>
    <row r="55997" spans="22:26">
      <c r="V55997" s="288"/>
      <c r="W55997" s="287"/>
      <c r="Z55997" s="289"/>
    </row>
    <row r="55998" spans="22:26">
      <c r="V55998" s="288"/>
      <c r="W55998" s="287"/>
      <c r="Z55998" s="289"/>
    </row>
    <row r="55999" spans="22:26">
      <c r="V55999" s="288"/>
      <c r="W55999" s="287"/>
      <c r="Z55999" s="289"/>
    </row>
    <row r="56000" spans="22:26">
      <c r="V56000" s="288"/>
      <c r="W56000" s="287"/>
      <c r="Z56000" s="289"/>
    </row>
    <row r="56001" spans="22:26">
      <c r="V56001" s="288"/>
      <c r="W56001" s="287"/>
      <c r="Z56001" s="289"/>
    </row>
    <row r="56002" spans="22:26">
      <c r="V56002" s="288"/>
      <c r="W56002" s="287"/>
      <c r="Z56002" s="289"/>
    </row>
    <row r="56003" spans="22:26">
      <c r="V56003" s="288"/>
      <c r="W56003" s="287"/>
      <c r="Z56003" s="289"/>
    </row>
    <row r="56004" spans="22:26">
      <c r="V56004" s="288"/>
      <c r="W56004" s="287"/>
      <c r="Z56004" s="289"/>
    </row>
    <row r="56005" spans="22:26">
      <c r="V56005" s="288"/>
      <c r="W56005" s="287"/>
      <c r="Z56005" s="289"/>
    </row>
    <row r="56006" spans="22:26">
      <c r="V56006" s="288"/>
      <c r="W56006" s="287"/>
      <c r="Z56006" s="289"/>
    </row>
    <row r="56007" spans="22:26">
      <c r="V56007" s="288"/>
      <c r="W56007" s="287"/>
      <c r="Z56007" s="289"/>
    </row>
    <row r="56008" spans="22:26">
      <c r="V56008" s="288"/>
      <c r="W56008" s="287"/>
      <c r="Z56008" s="289"/>
    </row>
    <row r="56009" spans="22:26">
      <c r="V56009" s="288"/>
      <c r="W56009" s="287"/>
      <c r="Z56009" s="289"/>
    </row>
    <row r="56010" spans="22:26">
      <c r="V56010" s="288"/>
      <c r="W56010" s="287"/>
      <c r="Z56010" s="289"/>
    </row>
    <row r="56011" spans="22:26">
      <c r="V56011" s="288"/>
      <c r="W56011" s="287"/>
      <c r="Z56011" s="289"/>
    </row>
    <row r="56012" spans="22:26">
      <c r="V56012" s="288"/>
      <c r="W56012" s="287"/>
      <c r="Z56012" s="289"/>
    </row>
    <row r="56013" spans="22:26">
      <c r="V56013" s="288"/>
      <c r="W56013" s="287"/>
      <c r="Z56013" s="289"/>
    </row>
    <row r="56014" spans="22:26">
      <c r="V56014" s="288"/>
      <c r="W56014" s="287"/>
      <c r="Z56014" s="289"/>
    </row>
    <row r="56015" spans="22:26">
      <c r="V56015" s="288"/>
      <c r="W56015" s="287"/>
      <c r="Z56015" s="289"/>
    </row>
    <row r="56016" spans="22:26">
      <c r="V56016" s="288"/>
      <c r="W56016" s="287"/>
      <c r="Z56016" s="289"/>
    </row>
    <row r="56017" spans="22:26">
      <c r="V56017" s="288"/>
      <c r="W56017" s="287"/>
      <c r="Z56017" s="289"/>
    </row>
    <row r="56018" spans="22:26">
      <c r="V56018" s="288"/>
      <c r="W56018" s="287"/>
      <c r="Z56018" s="289"/>
    </row>
    <row r="56019" spans="22:26">
      <c r="V56019" s="288"/>
      <c r="W56019" s="287"/>
      <c r="Z56019" s="289"/>
    </row>
    <row r="56020" spans="22:26">
      <c r="V56020" s="288"/>
      <c r="W56020" s="287"/>
      <c r="Z56020" s="289"/>
    </row>
    <row r="56021" spans="22:26">
      <c r="V56021" s="288"/>
      <c r="W56021" s="287"/>
      <c r="Z56021" s="289"/>
    </row>
    <row r="56022" spans="22:26">
      <c r="V56022" s="288"/>
      <c r="W56022" s="287"/>
      <c r="Z56022" s="289"/>
    </row>
    <row r="56023" spans="22:26">
      <c r="V56023" s="288"/>
      <c r="W56023" s="287"/>
      <c r="Z56023" s="289"/>
    </row>
    <row r="56024" spans="22:26">
      <c r="V56024" s="288"/>
      <c r="W56024" s="287"/>
      <c r="Z56024" s="289"/>
    </row>
    <row r="56025" spans="22:26">
      <c r="V56025" s="288"/>
      <c r="W56025" s="287"/>
      <c r="Z56025" s="289"/>
    </row>
    <row r="56026" spans="22:26">
      <c r="V56026" s="288"/>
      <c r="W56026" s="287"/>
      <c r="Z56026" s="289"/>
    </row>
    <row r="56027" spans="22:26">
      <c r="V56027" s="288"/>
      <c r="W56027" s="287"/>
      <c r="Z56027" s="289"/>
    </row>
    <row r="56028" spans="22:26">
      <c r="V56028" s="288"/>
      <c r="W56028" s="287"/>
      <c r="Z56028" s="289"/>
    </row>
    <row r="56029" spans="22:26">
      <c r="V56029" s="288"/>
      <c r="W56029" s="287"/>
      <c r="Z56029" s="289"/>
    </row>
    <row r="56030" spans="22:26">
      <c r="V56030" s="288"/>
      <c r="W56030" s="287"/>
      <c r="Z56030" s="289"/>
    </row>
    <row r="56031" spans="22:26">
      <c r="V56031" s="288"/>
      <c r="W56031" s="287"/>
      <c r="Z56031" s="289"/>
    </row>
    <row r="56032" spans="22:26">
      <c r="V56032" s="288"/>
      <c r="W56032" s="287"/>
      <c r="Z56032" s="289"/>
    </row>
    <row r="56033" spans="22:26">
      <c r="V56033" s="288"/>
      <c r="W56033" s="287"/>
      <c r="Z56033" s="289"/>
    </row>
    <row r="56034" spans="22:26">
      <c r="V56034" s="288"/>
      <c r="W56034" s="287"/>
      <c r="Z56034" s="289"/>
    </row>
    <row r="56035" spans="22:26">
      <c r="V56035" s="288"/>
      <c r="W56035" s="287"/>
      <c r="Z56035" s="289"/>
    </row>
    <row r="56036" spans="22:26">
      <c r="V56036" s="288"/>
      <c r="W56036" s="287"/>
      <c r="Z56036" s="289"/>
    </row>
    <row r="56037" spans="22:26">
      <c r="V56037" s="288"/>
      <c r="W56037" s="287"/>
      <c r="Z56037" s="289"/>
    </row>
    <row r="56038" spans="22:26">
      <c r="V56038" s="288"/>
      <c r="W56038" s="287"/>
      <c r="Z56038" s="289"/>
    </row>
    <row r="56039" spans="22:26">
      <c r="V56039" s="288"/>
      <c r="W56039" s="287"/>
      <c r="Z56039" s="289"/>
    </row>
    <row r="56040" spans="22:26">
      <c r="V56040" s="288"/>
      <c r="W56040" s="287"/>
      <c r="Z56040" s="289"/>
    </row>
    <row r="56041" spans="22:26">
      <c r="V56041" s="288"/>
      <c r="W56041" s="287"/>
      <c r="Z56041" s="289"/>
    </row>
    <row r="56042" spans="22:26">
      <c r="V56042" s="288"/>
      <c r="W56042" s="287"/>
      <c r="Z56042" s="289"/>
    </row>
    <row r="56043" spans="22:26">
      <c r="V56043" s="288"/>
      <c r="W56043" s="287"/>
      <c r="Z56043" s="289"/>
    </row>
    <row r="56044" spans="22:26">
      <c r="V56044" s="288"/>
      <c r="W56044" s="287"/>
      <c r="Z56044" s="289"/>
    </row>
    <row r="56045" spans="22:26">
      <c r="V56045" s="288"/>
      <c r="W56045" s="287"/>
      <c r="Z56045" s="289"/>
    </row>
    <row r="56046" spans="22:26">
      <c r="V56046" s="288"/>
      <c r="W56046" s="287"/>
      <c r="Z56046" s="289"/>
    </row>
    <row r="56047" spans="22:26">
      <c r="V56047" s="288"/>
      <c r="W56047" s="287"/>
      <c r="Z56047" s="289"/>
    </row>
    <row r="56048" spans="22:26">
      <c r="V56048" s="288"/>
      <c r="W56048" s="287"/>
      <c r="Z56048" s="289"/>
    </row>
    <row r="56049" spans="22:26">
      <c r="V56049" s="288"/>
      <c r="W56049" s="287"/>
      <c r="Z56049" s="289"/>
    </row>
    <row r="56050" spans="22:26">
      <c r="V56050" s="288"/>
      <c r="W56050" s="287"/>
      <c r="Z56050" s="289"/>
    </row>
    <row r="56051" spans="22:26">
      <c r="V56051" s="288"/>
      <c r="W56051" s="287"/>
      <c r="Z56051" s="289"/>
    </row>
    <row r="56052" spans="22:26">
      <c r="V56052" s="288"/>
      <c r="W56052" s="287"/>
      <c r="Z56052" s="289"/>
    </row>
    <row r="56053" spans="22:26">
      <c r="V56053" s="288"/>
      <c r="W56053" s="287"/>
      <c r="Z56053" s="289"/>
    </row>
    <row r="56054" spans="22:26">
      <c r="V56054" s="288"/>
      <c r="W56054" s="287"/>
      <c r="Z56054" s="289"/>
    </row>
    <row r="56055" spans="22:26">
      <c r="V56055" s="288"/>
      <c r="W56055" s="287"/>
      <c r="Z56055" s="289"/>
    </row>
    <row r="56056" spans="22:26">
      <c r="V56056" s="288"/>
      <c r="W56056" s="287"/>
      <c r="Z56056" s="289"/>
    </row>
    <row r="56057" spans="22:26">
      <c r="V56057" s="288"/>
      <c r="W56057" s="287"/>
      <c r="Z56057" s="289"/>
    </row>
    <row r="56058" spans="22:26">
      <c r="V56058" s="288"/>
      <c r="W56058" s="287"/>
      <c r="Z56058" s="289"/>
    </row>
    <row r="56059" spans="22:26">
      <c r="V56059" s="288"/>
      <c r="W56059" s="287"/>
      <c r="Z56059" s="289"/>
    </row>
    <row r="56060" spans="22:26">
      <c r="V56060" s="288"/>
      <c r="W56060" s="287"/>
      <c r="Z56060" s="289"/>
    </row>
    <row r="56061" spans="22:26">
      <c r="V56061" s="288"/>
      <c r="W56061" s="287"/>
      <c r="Z56061" s="289"/>
    </row>
    <row r="56062" spans="22:26">
      <c r="V56062" s="288"/>
      <c r="W56062" s="287"/>
      <c r="Z56062" s="289"/>
    </row>
    <row r="56063" spans="22:26">
      <c r="V56063" s="288"/>
      <c r="W56063" s="287"/>
      <c r="Z56063" s="289"/>
    </row>
    <row r="56064" spans="22:26">
      <c r="V56064" s="288"/>
      <c r="W56064" s="287"/>
      <c r="Z56064" s="289"/>
    </row>
    <row r="56065" spans="22:26">
      <c r="V56065" s="288"/>
      <c r="W56065" s="287"/>
      <c r="Z56065" s="289"/>
    </row>
    <row r="56066" spans="22:26">
      <c r="V56066" s="288"/>
      <c r="W56066" s="287"/>
      <c r="Z56066" s="289"/>
    </row>
    <row r="56067" spans="22:26">
      <c r="V56067" s="288"/>
      <c r="W56067" s="287"/>
      <c r="Z56067" s="289"/>
    </row>
    <row r="56068" spans="22:26">
      <c r="V56068" s="288"/>
      <c r="W56068" s="287"/>
      <c r="Z56068" s="289"/>
    </row>
    <row r="56069" spans="22:26">
      <c r="V56069" s="288"/>
      <c r="W56069" s="287"/>
      <c r="Z56069" s="289"/>
    </row>
    <row r="56070" spans="22:26">
      <c r="V56070" s="288"/>
      <c r="W56070" s="287"/>
      <c r="Z56070" s="289"/>
    </row>
    <row r="56071" spans="22:26">
      <c r="V56071" s="288"/>
      <c r="W56071" s="287"/>
      <c r="Z56071" s="289"/>
    </row>
    <row r="56072" spans="22:26">
      <c r="V56072" s="288"/>
      <c r="W56072" s="287"/>
      <c r="Z56072" s="289"/>
    </row>
    <row r="56073" spans="22:26">
      <c r="V56073" s="288"/>
      <c r="W56073" s="287"/>
      <c r="Z56073" s="289"/>
    </row>
    <row r="56074" spans="22:26">
      <c r="V56074" s="288"/>
      <c r="W56074" s="287"/>
      <c r="Z56074" s="289"/>
    </row>
    <row r="56075" spans="22:26">
      <c r="V56075" s="288"/>
      <c r="W56075" s="287"/>
      <c r="Z56075" s="289"/>
    </row>
    <row r="56076" spans="22:26">
      <c r="V56076" s="288"/>
      <c r="W56076" s="287"/>
      <c r="Z56076" s="289"/>
    </row>
    <row r="56077" spans="22:26">
      <c r="V56077" s="288"/>
      <c r="W56077" s="287"/>
      <c r="Z56077" s="289"/>
    </row>
    <row r="56078" spans="22:26">
      <c r="V56078" s="288"/>
      <c r="W56078" s="287"/>
      <c r="Z56078" s="289"/>
    </row>
    <row r="56079" spans="22:26">
      <c r="V56079" s="288"/>
      <c r="W56079" s="287"/>
      <c r="Z56079" s="289"/>
    </row>
    <row r="56080" spans="22:26">
      <c r="V56080" s="288"/>
      <c r="W56080" s="287"/>
      <c r="Z56080" s="289"/>
    </row>
    <row r="56081" spans="22:26">
      <c r="V56081" s="288"/>
      <c r="W56081" s="287"/>
      <c r="Z56081" s="289"/>
    </row>
    <row r="56082" spans="22:26">
      <c r="V56082" s="288"/>
      <c r="W56082" s="287"/>
      <c r="Z56082" s="289"/>
    </row>
    <row r="56083" spans="22:26">
      <c r="V56083" s="288"/>
      <c r="W56083" s="287"/>
      <c r="Z56083" s="289"/>
    </row>
    <row r="56084" spans="22:26">
      <c r="V56084" s="288"/>
      <c r="W56084" s="287"/>
      <c r="Z56084" s="289"/>
    </row>
    <row r="56085" spans="22:26">
      <c r="V56085" s="288"/>
      <c r="W56085" s="287"/>
      <c r="Z56085" s="289"/>
    </row>
    <row r="56086" spans="22:26">
      <c r="V56086" s="288"/>
      <c r="W56086" s="287"/>
      <c r="Z56086" s="289"/>
    </row>
    <row r="56087" spans="22:26">
      <c r="V56087" s="288"/>
      <c r="W56087" s="287"/>
      <c r="Z56087" s="289"/>
    </row>
    <row r="56088" spans="22:26">
      <c r="V56088" s="288"/>
      <c r="W56088" s="287"/>
      <c r="Z56088" s="289"/>
    </row>
    <row r="56089" spans="22:26">
      <c r="V56089" s="288"/>
      <c r="W56089" s="287"/>
      <c r="Z56089" s="289"/>
    </row>
    <row r="56090" spans="22:26">
      <c r="V56090" s="288"/>
      <c r="W56090" s="287"/>
      <c r="Z56090" s="289"/>
    </row>
    <row r="56091" spans="22:26">
      <c r="V56091" s="288"/>
      <c r="W56091" s="287"/>
      <c r="Z56091" s="289"/>
    </row>
    <row r="56092" spans="22:26">
      <c r="V56092" s="288"/>
      <c r="W56092" s="287"/>
      <c r="Z56092" s="289"/>
    </row>
    <row r="56093" spans="22:26">
      <c r="V56093" s="288"/>
      <c r="W56093" s="287"/>
      <c r="Z56093" s="289"/>
    </row>
    <row r="56094" spans="22:26">
      <c r="V56094" s="288"/>
      <c r="W56094" s="287"/>
      <c r="Z56094" s="289"/>
    </row>
    <row r="56095" spans="22:26">
      <c r="V56095" s="288"/>
      <c r="W56095" s="287"/>
      <c r="Z56095" s="289"/>
    </row>
    <row r="56096" spans="22:26">
      <c r="V56096" s="288"/>
      <c r="W56096" s="287"/>
      <c r="Z56096" s="289"/>
    </row>
    <row r="56097" spans="22:26">
      <c r="V56097" s="288"/>
      <c r="W56097" s="287"/>
      <c r="Z56097" s="289"/>
    </row>
    <row r="56098" spans="22:26">
      <c r="V56098" s="288"/>
      <c r="W56098" s="287"/>
      <c r="Z56098" s="289"/>
    </row>
    <row r="56099" spans="22:26">
      <c r="V56099" s="288"/>
      <c r="W56099" s="287"/>
      <c r="Z56099" s="289"/>
    </row>
    <row r="56100" spans="22:26">
      <c r="V56100" s="288"/>
      <c r="W56100" s="287"/>
      <c r="Z56100" s="289"/>
    </row>
    <row r="56101" spans="22:26">
      <c r="V56101" s="288"/>
      <c r="W56101" s="287"/>
      <c r="Z56101" s="289"/>
    </row>
    <row r="56102" spans="22:26">
      <c r="V56102" s="288"/>
      <c r="W56102" s="287"/>
      <c r="Z56102" s="289"/>
    </row>
    <row r="56103" spans="22:26">
      <c r="V56103" s="288"/>
      <c r="W56103" s="287"/>
      <c r="Z56103" s="289"/>
    </row>
    <row r="56104" spans="22:26">
      <c r="V56104" s="288"/>
      <c r="W56104" s="287"/>
      <c r="Z56104" s="289"/>
    </row>
    <row r="56105" spans="22:26">
      <c r="V56105" s="288"/>
      <c r="W56105" s="287"/>
      <c r="Z56105" s="289"/>
    </row>
    <row r="56106" spans="22:26">
      <c r="V56106" s="288"/>
      <c r="W56106" s="287"/>
      <c r="Z56106" s="289"/>
    </row>
    <row r="56107" spans="22:26">
      <c r="V56107" s="288"/>
      <c r="W56107" s="287"/>
      <c r="Z56107" s="289"/>
    </row>
    <row r="56108" spans="22:26">
      <c r="V56108" s="288"/>
      <c r="W56108" s="287"/>
      <c r="Z56108" s="289"/>
    </row>
    <row r="56109" spans="22:26">
      <c r="V56109" s="288"/>
      <c r="W56109" s="287"/>
      <c r="Z56109" s="289"/>
    </row>
    <row r="56110" spans="22:26">
      <c r="V56110" s="288"/>
      <c r="W56110" s="287"/>
      <c r="Z56110" s="289"/>
    </row>
    <row r="56111" spans="22:26">
      <c r="V56111" s="288"/>
      <c r="W56111" s="287"/>
      <c r="Z56111" s="289"/>
    </row>
    <row r="56112" spans="22:26">
      <c r="V56112" s="288"/>
      <c r="W56112" s="287"/>
      <c r="Z56112" s="289"/>
    </row>
    <row r="56113" spans="22:26">
      <c r="V56113" s="288"/>
      <c r="W56113" s="287"/>
      <c r="Z56113" s="289"/>
    </row>
    <row r="56114" spans="22:26">
      <c r="V56114" s="288"/>
      <c r="W56114" s="287"/>
      <c r="Z56114" s="289"/>
    </row>
    <row r="56115" spans="22:26">
      <c r="V56115" s="288"/>
      <c r="W56115" s="287"/>
      <c r="Z56115" s="289"/>
    </row>
    <row r="56116" spans="22:26">
      <c r="V56116" s="288"/>
      <c r="W56116" s="287"/>
      <c r="Z56116" s="289"/>
    </row>
    <row r="56117" spans="22:26">
      <c r="V56117" s="288"/>
      <c r="W56117" s="287"/>
      <c r="Z56117" s="289"/>
    </row>
    <row r="56118" spans="22:26">
      <c r="V56118" s="288"/>
      <c r="W56118" s="287"/>
      <c r="Z56118" s="289"/>
    </row>
    <row r="56119" spans="22:26">
      <c r="V56119" s="288"/>
      <c r="W56119" s="287"/>
      <c r="Z56119" s="289"/>
    </row>
    <row r="56120" spans="22:26">
      <c r="V56120" s="288"/>
      <c r="W56120" s="287"/>
      <c r="Z56120" s="289"/>
    </row>
    <row r="56121" spans="22:26">
      <c r="V56121" s="288"/>
      <c r="W56121" s="287"/>
      <c r="Z56121" s="289"/>
    </row>
    <row r="56122" spans="22:26">
      <c r="V56122" s="288"/>
      <c r="W56122" s="287"/>
      <c r="Z56122" s="289"/>
    </row>
    <row r="56123" spans="22:26">
      <c r="V56123" s="288"/>
      <c r="W56123" s="287"/>
      <c r="Z56123" s="289"/>
    </row>
    <row r="56124" spans="22:26">
      <c r="V56124" s="288"/>
      <c r="W56124" s="287"/>
      <c r="Z56124" s="289"/>
    </row>
    <row r="56125" spans="22:26">
      <c r="V56125" s="288"/>
      <c r="W56125" s="287"/>
      <c r="Z56125" s="289"/>
    </row>
    <row r="56126" spans="22:26">
      <c r="V56126" s="288"/>
      <c r="W56126" s="287"/>
      <c r="Z56126" s="289"/>
    </row>
    <row r="56127" spans="22:26">
      <c r="V56127" s="288"/>
      <c r="W56127" s="287"/>
      <c r="Z56127" s="289"/>
    </row>
    <row r="56128" spans="22:26">
      <c r="V56128" s="288"/>
      <c r="W56128" s="287"/>
      <c r="Z56128" s="289"/>
    </row>
    <row r="56129" spans="22:26">
      <c r="V56129" s="288"/>
      <c r="W56129" s="287"/>
      <c r="Z56129" s="289"/>
    </row>
    <row r="56130" spans="22:26">
      <c r="V56130" s="288"/>
      <c r="W56130" s="287"/>
      <c r="Z56130" s="289"/>
    </row>
    <row r="56131" spans="22:26">
      <c r="V56131" s="288"/>
      <c r="W56131" s="287"/>
      <c r="Z56131" s="289"/>
    </row>
    <row r="56132" spans="22:26">
      <c r="V56132" s="288"/>
      <c r="W56132" s="287"/>
      <c r="Z56132" s="289"/>
    </row>
    <row r="56133" spans="22:26">
      <c r="V56133" s="288"/>
      <c r="W56133" s="287"/>
      <c r="Z56133" s="289"/>
    </row>
    <row r="56134" spans="22:26">
      <c r="V56134" s="288"/>
      <c r="W56134" s="287"/>
      <c r="Z56134" s="289"/>
    </row>
    <row r="56135" spans="22:26">
      <c r="V56135" s="288"/>
      <c r="W56135" s="287"/>
      <c r="Z56135" s="289"/>
    </row>
    <row r="56136" spans="22:26">
      <c r="V56136" s="288"/>
      <c r="W56136" s="287"/>
      <c r="Z56136" s="289"/>
    </row>
    <row r="56137" spans="22:26">
      <c r="V56137" s="288"/>
      <c r="W56137" s="287"/>
      <c r="Z56137" s="289"/>
    </row>
    <row r="56138" spans="22:26">
      <c r="V56138" s="288"/>
      <c r="W56138" s="287"/>
      <c r="Z56138" s="289"/>
    </row>
    <row r="56139" spans="22:26">
      <c r="V56139" s="288"/>
      <c r="W56139" s="287"/>
      <c r="Z56139" s="289"/>
    </row>
    <row r="56140" spans="22:26">
      <c r="V56140" s="288"/>
      <c r="W56140" s="287"/>
      <c r="Z56140" s="289"/>
    </row>
    <row r="56141" spans="22:26">
      <c r="V56141" s="288"/>
      <c r="W56141" s="287"/>
      <c r="Z56141" s="289"/>
    </row>
    <row r="56142" spans="22:26">
      <c r="V56142" s="288"/>
      <c r="W56142" s="287"/>
      <c r="Z56142" s="289"/>
    </row>
    <row r="56143" spans="22:26">
      <c r="V56143" s="288"/>
      <c r="W56143" s="287"/>
      <c r="Z56143" s="289"/>
    </row>
    <row r="56144" spans="22:26">
      <c r="V56144" s="288"/>
      <c r="W56144" s="287"/>
      <c r="Z56144" s="289"/>
    </row>
    <row r="56145" spans="22:26">
      <c r="V56145" s="288"/>
      <c r="W56145" s="287"/>
      <c r="Z56145" s="289"/>
    </row>
    <row r="56146" spans="22:26">
      <c r="V56146" s="288"/>
      <c r="W56146" s="287"/>
      <c r="Z56146" s="289"/>
    </row>
    <row r="56147" spans="22:26">
      <c r="V56147" s="288"/>
      <c r="W56147" s="287"/>
      <c r="Z56147" s="289"/>
    </row>
    <row r="56148" spans="22:26">
      <c r="V56148" s="288"/>
      <c r="W56148" s="287"/>
      <c r="Z56148" s="289"/>
    </row>
    <row r="56149" spans="22:26">
      <c r="V56149" s="288"/>
      <c r="W56149" s="287"/>
      <c r="Z56149" s="289"/>
    </row>
    <row r="56150" spans="22:26">
      <c r="V56150" s="288"/>
      <c r="W56150" s="287"/>
      <c r="Z56150" s="289"/>
    </row>
    <row r="56151" spans="22:26">
      <c r="V56151" s="288"/>
      <c r="W56151" s="287"/>
      <c r="Z56151" s="289"/>
    </row>
    <row r="56152" spans="22:26">
      <c r="V56152" s="288"/>
      <c r="W56152" s="287"/>
      <c r="Z56152" s="289"/>
    </row>
    <row r="56153" spans="22:26">
      <c r="V56153" s="288"/>
      <c r="W56153" s="287"/>
      <c r="Z56153" s="289"/>
    </row>
    <row r="56154" spans="22:26">
      <c r="V56154" s="288"/>
      <c r="W56154" s="287"/>
      <c r="Z56154" s="289"/>
    </row>
    <row r="56155" spans="22:26">
      <c r="V56155" s="288"/>
      <c r="W56155" s="287"/>
      <c r="Z56155" s="289"/>
    </row>
    <row r="56156" spans="22:26">
      <c r="V56156" s="288"/>
      <c r="W56156" s="287"/>
      <c r="Z56156" s="289"/>
    </row>
    <row r="56157" spans="22:26">
      <c r="V56157" s="288"/>
      <c r="W56157" s="287"/>
      <c r="Z56157" s="289"/>
    </row>
    <row r="56158" spans="22:26">
      <c r="V56158" s="288"/>
      <c r="W56158" s="287"/>
      <c r="Z56158" s="289"/>
    </row>
    <row r="56159" spans="22:26">
      <c r="V56159" s="288"/>
      <c r="W56159" s="287"/>
      <c r="Z56159" s="289"/>
    </row>
    <row r="56160" spans="22:26">
      <c r="V56160" s="288"/>
      <c r="W56160" s="287"/>
      <c r="Z56160" s="289"/>
    </row>
    <row r="56161" spans="22:26">
      <c r="V56161" s="288"/>
      <c r="W56161" s="287"/>
      <c r="Z56161" s="289"/>
    </row>
    <row r="56162" spans="22:26">
      <c r="V56162" s="288"/>
      <c r="W56162" s="287"/>
      <c r="Z56162" s="289"/>
    </row>
    <row r="56163" spans="22:26">
      <c r="V56163" s="288"/>
      <c r="W56163" s="287"/>
      <c r="Z56163" s="289"/>
    </row>
    <row r="56164" spans="22:26">
      <c r="V56164" s="288"/>
      <c r="W56164" s="287"/>
      <c r="Z56164" s="289"/>
    </row>
    <row r="56165" spans="22:26">
      <c r="V56165" s="288"/>
      <c r="W56165" s="287"/>
      <c r="Z56165" s="289"/>
    </row>
    <row r="56166" spans="22:26">
      <c r="V56166" s="288"/>
      <c r="W56166" s="287"/>
      <c r="Z56166" s="289"/>
    </row>
    <row r="56167" spans="22:26">
      <c r="V56167" s="288"/>
      <c r="W56167" s="287"/>
      <c r="Z56167" s="289"/>
    </row>
    <row r="56168" spans="22:26">
      <c r="V56168" s="288"/>
      <c r="W56168" s="287"/>
      <c r="Z56168" s="289"/>
    </row>
    <row r="56169" spans="22:26">
      <c r="V56169" s="288"/>
      <c r="W56169" s="287"/>
      <c r="Z56169" s="289"/>
    </row>
    <row r="56170" spans="22:26">
      <c r="V56170" s="288"/>
      <c r="W56170" s="287"/>
      <c r="Z56170" s="289"/>
    </row>
    <row r="56171" spans="22:26">
      <c r="V56171" s="288"/>
      <c r="W56171" s="287"/>
      <c r="Z56171" s="289"/>
    </row>
    <row r="56172" spans="22:26">
      <c r="V56172" s="288"/>
      <c r="W56172" s="287"/>
      <c r="Z56172" s="289"/>
    </row>
    <row r="56173" spans="22:26">
      <c r="V56173" s="288"/>
      <c r="W56173" s="287"/>
      <c r="Z56173" s="289"/>
    </row>
    <row r="56174" spans="22:26">
      <c r="V56174" s="288"/>
      <c r="W56174" s="287"/>
      <c r="Z56174" s="289"/>
    </row>
    <row r="56175" spans="22:26">
      <c r="V56175" s="288"/>
      <c r="W56175" s="287"/>
      <c r="Z56175" s="289"/>
    </row>
    <row r="56176" spans="22:26">
      <c r="V56176" s="288"/>
      <c r="W56176" s="287"/>
      <c r="Z56176" s="289"/>
    </row>
    <row r="56177" spans="22:26">
      <c r="V56177" s="288"/>
      <c r="W56177" s="287"/>
      <c r="Z56177" s="289"/>
    </row>
    <row r="56178" spans="22:26">
      <c r="V56178" s="288"/>
      <c r="W56178" s="287"/>
      <c r="Z56178" s="289"/>
    </row>
    <row r="56179" spans="22:26">
      <c r="V56179" s="288"/>
      <c r="W56179" s="287"/>
      <c r="Z56179" s="289"/>
    </row>
    <row r="56180" spans="22:26">
      <c r="V56180" s="288"/>
      <c r="W56180" s="287"/>
      <c r="Z56180" s="289"/>
    </row>
    <row r="56181" spans="22:26">
      <c r="V56181" s="288"/>
      <c r="W56181" s="287"/>
      <c r="Z56181" s="289"/>
    </row>
    <row r="56182" spans="22:26">
      <c r="V56182" s="288"/>
      <c r="W56182" s="287"/>
      <c r="Z56182" s="289"/>
    </row>
    <row r="56183" spans="22:26">
      <c r="V56183" s="288"/>
      <c r="W56183" s="287"/>
      <c r="Z56183" s="289"/>
    </row>
    <row r="56184" spans="22:26">
      <c r="V56184" s="288"/>
      <c r="W56184" s="287"/>
      <c r="Z56184" s="289"/>
    </row>
    <row r="56185" spans="22:26">
      <c r="V56185" s="288"/>
      <c r="W56185" s="287"/>
      <c r="Z56185" s="289"/>
    </row>
    <row r="56186" spans="22:26">
      <c r="V56186" s="288"/>
      <c r="W56186" s="287"/>
      <c r="Z56186" s="289"/>
    </row>
    <row r="56187" spans="22:26">
      <c r="V56187" s="288"/>
      <c r="W56187" s="287"/>
      <c r="Z56187" s="289"/>
    </row>
    <row r="56188" spans="22:26">
      <c r="V56188" s="288"/>
      <c r="W56188" s="287"/>
      <c r="Z56188" s="289"/>
    </row>
    <row r="56189" spans="22:26">
      <c r="V56189" s="288"/>
      <c r="W56189" s="287"/>
      <c r="Z56189" s="289"/>
    </row>
    <row r="56190" spans="22:26">
      <c r="V56190" s="288"/>
      <c r="W56190" s="287"/>
      <c r="Z56190" s="289"/>
    </row>
    <row r="56191" spans="22:26">
      <c r="V56191" s="288"/>
      <c r="W56191" s="287"/>
      <c r="Z56191" s="289"/>
    </row>
    <row r="56192" spans="22:26">
      <c r="V56192" s="288"/>
      <c r="W56192" s="287"/>
      <c r="Z56192" s="289"/>
    </row>
    <row r="56193" spans="22:26">
      <c r="V56193" s="288"/>
      <c r="W56193" s="287"/>
      <c r="Z56193" s="289"/>
    </row>
    <row r="56194" spans="22:26">
      <c r="V56194" s="288"/>
      <c r="W56194" s="287"/>
      <c r="Z56194" s="289"/>
    </row>
    <row r="56195" spans="22:26">
      <c r="V56195" s="288"/>
      <c r="W56195" s="287"/>
      <c r="Z56195" s="289"/>
    </row>
    <row r="56196" spans="22:26">
      <c r="V56196" s="288"/>
      <c r="W56196" s="287"/>
      <c r="Z56196" s="289"/>
    </row>
    <row r="56197" spans="22:26">
      <c r="V56197" s="288"/>
      <c r="W56197" s="287"/>
      <c r="Z56197" s="289"/>
    </row>
    <row r="56198" spans="22:26">
      <c r="V56198" s="288"/>
      <c r="W56198" s="287"/>
      <c r="Z56198" s="289"/>
    </row>
    <row r="56199" spans="22:26">
      <c r="V56199" s="288"/>
      <c r="W56199" s="287"/>
      <c r="Z56199" s="289"/>
    </row>
    <row r="56200" spans="22:26">
      <c r="V56200" s="288"/>
      <c r="W56200" s="287"/>
      <c r="Z56200" s="289"/>
    </row>
    <row r="56201" spans="22:26">
      <c r="V56201" s="288"/>
      <c r="W56201" s="287"/>
      <c r="Z56201" s="289"/>
    </row>
    <row r="56202" spans="22:26">
      <c r="V56202" s="288"/>
      <c r="W56202" s="287"/>
      <c r="Z56202" s="289"/>
    </row>
    <row r="56203" spans="22:26">
      <c r="V56203" s="288"/>
      <c r="W56203" s="287"/>
      <c r="Z56203" s="289"/>
    </row>
    <row r="56204" spans="22:26">
      <c r="V56204" s="288"/>
      <c r="W56204" s="287"/>
      <c r="Z56204" s="289"/>
    </row>
    <row r="56205" spans="22:26">
      <c r="V56205" s="288"/>
      <c r="W56205" s="287"/>
      <c r="Z56205" s="289"/>
    </row>
    <row r="56206" spans="22:26">
      <c r="V56206" s="288"/>
      <c r="W56206" s="287"/>
      <c r="Z56206" s="289"/>
    </row>
    <row r="56207" spans="22:26">
      <c r="V56207" s="288"/>
      <c r="W56207" s="287"/>
      <c r="Z56207" s="289"/>
    </row>
    <row r="56208" spans="22:26">
      <c r="V56208" s="288"/>
      <c r="W56208" s="287"/>
      <c r="Z56208" s="289"/>
    </row>
    <row r="56209" spans="22:26">
      <c r="V56209" s="288"/>
      <c r="W56209" s="287"/>
      <c r="Z56209" s="289"/>
    </row>
    <row r="56210" spans="22:26">
      <c r="V56210" s="288"/>
      <c r="W56210" s="287"/>
      <c r="Z56210" s="289"/>
    </row>
    <row r="56211" spans="22:26">
      <c r="V56211" s="288"/>
      <c r="W56211" s="287"/>
      <c r="Z56211" s="289"/>
    </row>
    <row r="56212" spans="22:26">
      <c r="V56212" s="288"/>
      <c r="W56212" s="287"/>
      <c r="Z56212" s="289"/>
    </row>
    <row r="56213" spans="22:26">
      <c r="V56213" s="288"/>
      <c r="W56213" s="287"/>
      <c r="Z56213" s="289"/>
    </row>
    <row r="56214" spans="22:26">
      <c r="V56214" s="288"/>
      <c r="W56214" s="287"/>
      <c r="Z56214" s="289"/>
    </row>
    <row r="56215" spans="22:26">
      <c r="V56215" s="288"/>
      <c r="W56215" s="287"/>
      <c r="Z56215" s="289"/>
    </row>
    <row r="56216" spans="22:26">
      <c r="V56216" s="288"/>
      <c r="W56216" s="287"/>
      <c r="Z56216" s="289"/>
    </row>
    <row r="56217" spans="22:26">
      <c r="V56217" s="288"/>
      <c r="W56217" s="287"/>
      <c r="Z56217" s="289"/>
    </row>
    <row r="56218" spans="22:26">
      <c r="V56218" s="288"/>
      <c r="W56218" s="287"/>
      <c r="Z56218" s="289"/>
    </row>
    <row r="56219" spans="22:26">
      <c r="V56219" s="288"/>
      <c r="W56219" s="287"/>
      <c r="Z56219" s="289"/>
    </row>
    <row r="56220" spans="22:26">
      <c r="V56220" s="288"/>
      <c r="W56220" s="287"/>
      <c r="Z56220" s="289"/>
    </row>
    <row r="56221" spans="22:26">
      <c r="V56221" s="288"/>
      <c r="W56221" s="287"/>
      <c r="Z56221" s="289"/>
    </row>
    <row r="56222" spans="22:26">
      <c r="V56222" s="288"/>
      <c r="W56222" s="287"/>
      <c r="Z56222" s="289"/>
    </row>
    <row r="56223" spans="22:26">
      <c r="V56223" s="288"/>
      <c r="W56223" s="287"/>
      <c r="Z56223" s="289"/>
    </row>
    <row r="56224" spans="22:26">
      <c r="V56224" s="288"/>
      <c r="W56224" s="287"/>
      <c r="Z56224" s="289"/>
    </row>
    <row r="56225" spans="22:26">
      <c r="V56225" s="288"/>
      <c r="W56225" s="287"/>
      <c r="Z56225" s="289"/>
    </row>
    <row r="56226" spans="22:26">
      <c r="V56226" s="288"/>
      <c r="W56226" s="287"/>
      <c r="Z56226" s="289"/>
    </row>
    <row r="56227" spans="22:26">
      <c r="V56227" s="288"/>
      <c r="W56227" s="287"/>
      <c r="Z56227" s="289"/>
    </row>
    <row r="56228" spans="22:26">
      <c r="V56228" s="288"/>
      <c r="W56228" s="287"/>
      <c r="Z56228" s="289"/>
    </row>
    <row r="56229" spans="22:26">
      <c r="V56229" s="288"/>
      <c r="W56229" s="287"/>
      <c r="Z56229" s="289"/>
    </row>
    <row r="56230" spans="22:26">
      <c r="V56230" s="288"/>
      <c r="W56230" s="287"/>
      <c r="Z56230" s="289"/>
    </row>
    <row r="56231" spans="22:26">
      <c r="V56231" s="288"/>
      <c r="W56231" s="287"/>
      <c r="Z56231" s="289"/>
    </row>
    <row r="56232" spans="22:26">
      <c r="V56232" s="288"/>
      <c r="W56232" s="287"/>
      <c r="Z56232" s="289"/>
    </row>
    <row r="56233" spans="22:26">
      <c r="V56233" s="288"/>
      <c r="W56233" s="287"/>
      <c r="Z56233" s="289"/>
    </row>
    <row r="56234" spans="22:26">
      <c r="V56234" s="288"/>
      <c r="W56234" s="287"/>
      <c r="Z56234" s="289"/>
    </row>
    <row r="56235" spans="22:26">
      <c r="V56235" s="288"/>
      <c r="W56235" s="287"/>
      <c r="Z56235" s="289"/>
    </row>
    <row r="56236" spans="22:26">
      <c r="V56236" s="288"/>
      <c r="W56236" s="287"/>
      <c r="Z56236" s="289"/>
    </row>
    <row r="56237" spans="22:26">
      <c r="V56237" s="288"/>
      <c r="W56237" s="287"/>
      <c r="Z56237" s="289"/>
    </row>
    <row r="56238" spans="22:26">
      <c r="V56238" s="288"/>
      <c r="W56238" s="287"/>
      <c r="Z56238" s="289"/>
    </row>
    <row r="56239" spans="22:26">
      <c r="V56239" s="288"/>
      <c r="W56239" s="287"/>
      <c r="Z56239" s="289"/>
    </row>
    <row r="56240" spans="22:26">
      <c r="V56240" s="288"/>
      <c r="W56240" s="287"/>
      <c r="Z56240" s="289"/>
    </row>
    <row r="56241" spans="22:26">
      <c r="V56241" s="288"/>
      <c r="W56241" s="287"/>
      <c r="Z56241" s="289"/>
    </row>
    <row r="56242" spans="22:26">
      <c r="V56242" s="288"/>
      <c r="W56242" s="287"/>
      <c r="Z56242" s="289"/>
    </row>
    <row r="56243" spans="22:26">
      <c r="V56243" s="288"/>
      <c r="W56243" s="287"/>
      <c r="Z56243" s="289"/>
    </row>
    <row r="56244" spans="22:26">
      <c r="V56244" s="288"/>
      <c r="W56244" s="287"/>
      <c r="Z56244" s="289"/>
    </row>
    <row r="56245" spans="22:26">
      <c r="V56245" s="288"/>
      <c r="W56245" s="287"/>
      <c r="Z56245" s="289"/>
    </row>
    <row r="56246" spans="22:26">
      <c r="V56246" s="288"/>
      <c r="W56246" s="287"/>
      <c r="Z56246" s="289"/>
    </row>
    <row r="56247" spans="22:26">
      <c r="V56247" s="288"/>
      <c r="W56247" s="287"/>
      <c r="Z56247" s="289"/>
    </row>
    <row r="56248" spans="22:26">
      <c r="V56248" s="288"/>
      <c r="W56248" s="287"/>
      <c r="Z56248" s="289"/>
    </row>
    <row r="56249" spans="22:26">
      <c r="V56249" s="288"/>
      <c r="W56249" s="287"/>
      <c r="Z56249" s="289"/>
    </row>
    <row r="56250" spans="22:26">
      <c r="V56250" s="288"/>
      <c r="W56250" s="287"/>
      <c r="Z56250" s="289"/>
    </row>
    <row r="56251" spans="22:26">
      <c r="V56251" s="288"/>
      <c r="W56251" s="287"/>
      <c r="Z56251" s="289"/>
    </row>
    <row r="56252" spans="22:26">
      <c r="V56252" s="288"/>
      <c r="W56252" s="287"/>
      <c r="Z56252" s="289"/>
    </row>
    <row r="56253" spans="22:26">
      <c r="V56253" s="288"/>
      <c r="W56253" s="287"/>
      <c r="Z56253" s="289"/>
    </row>
    <row r="56254" spans="22:26">
      <c r="V56254" s="288"/>
      <c r="W56254" s="287"/>
      <c r="Z56254" s="289"/>
    </row>
    <row r="56255" spans="22:26">
      <c r="V56255" s="288"/>
      <c r="W56255" s="287"/>
      <c r="Z56255" s="289"/>
    </row>
    <row r="56256" spans="22:26">
      <c r="V56256" s="288"/>
      <c r="W56256" s="287"/>
      <c r="Z56256" s="289"/>
    </row>
    <row r="56257" spans="22:26">
      <c r="V56257" s="288"/>
      <c r="W56257" s="287"/>
      <c r="Z56257" s="289"/>
    </row>
    <row r="56258" spans="22:26">
      <c r="V56258" s="288"/>
      <c r="W56258" s="287"/>
      <c r="Z56258" s="289"/>
    </row>
    <row r="56259" spans="22:26">
      <c r="V56259" s="288"/>
      <c r="W56259" s="287"/>
      <c r="Z56259" s="289"/>
    </row>
    <row r="56260" spans="22:26">
      <c r="V56260" s="288"/>
      <c r="W56260" s="287"/>
      <c r="Z56260" s="289"/>
    </row>
    <row r="56261" spans="22:26">
      <c r="V56261" s="288"/>
      <c r="W56261" s="287"/>
      <c r="Z56261" s="289"/>
    </row>
    <row r="56262" spans="22:26">
      <c r="V56262" s="288"/>
      <c r="W56262" s="287"/>
      <c r="Z56262" s="289"/>
    </row>
    <row r="56263" spans="22:26">
      <c r="V56263" s="288"/>
      <c r="W56263" s="287"/>
      <c r="Z56263" s="289"/>
    </row>
    <row r="56264" spans="22:26">
      <c r="V56264" s="288"/>
      <c r="W56264" s="287"/>
      <c r="Z56264" s="289"/>
    </row>
    <row r="56265" spans="22:26">
      <c r="V56265" s="288"/>
      <c r="W56265" s="287"/>
      <c r="Z56265" s="289"/>
    </row>
    <row r="56266" spans="22:26">
      <c r="V56266" s="288"/>
      <c r="W56266" s="287"/>
      <c r="Z56266" s="289"/>
    </row>
    <row r="56267" spans="22:26">
      <c r="V56267" s="288"/>
      <c r="W56267" s="287"/>
      <c r="Z56267" s="289"/>
    </row>
    <row r="56268" spans="22:26">
      <c r="V56268" s="288"/>
      <c r="W56268" s="287"/>
      <c r="Z56268" s="289"/>
    </row>
    <row r="56269" spans="22:26">
      <c r="V56269" s="288"/>
      <c r="W56269" s="287"/>
      <c r="Z56269" s="289"/>
    </row>
    <row r="56270" spans="22:26">
      <c r="V56270" s="288"/>
      <c r="W56270" s="287"/>
      <c r="Z56270" s="289"/>
    </row>
    <row r="56271" spans="22:26">
      <c r="V56271" s="288"/>
      <c r="W56271" s="287"/>
      <c r="Z56271" s="289"/>
    </row>
    <row r="56272" spans="22:26">
      <c r="V56272" s="288"/>
      <c r="W56272" s="287"/>
      <c r="Z56272" s="289"/>
    </row>
    <row r="56273" spans="22:26">
      <c r="V56273" s="288"/>
      <c r="W56273" s="287"/>
      <c r="Z56273" s="289"/>
    </row>
    <row r="56274" spans="22:26">
      <c r="V56274" s="288"/>
      <c r="W56274" s="287"/>
      <c r="Z56274" s="289"/>
    </row>
    <row r="56275" spans="22:26">
      <c r="V56275" s="288"/>
      <c r="W56275" s="287"/>
      <c r="Z56275" s="289"/>
    </row>
    <row r="56276" spans="22:26">
      <c r="V56276" s="288"/>
      <c r="W56276" s="287"/>
      <c r="Z56276" s="289"/>
    </row>
    <row r="56277" spans="22:26">
      <c r="V56277" s="288"/>
      <c r="W56277" s="287"/>
      <c r="Z56277" s="289"/>
    </row>
    <row r="56278" spans="22:26">
      <c r="V56278" s="288"/>
      <c r="W56278" s="287"/>
      <c r="Z56278" s="289"/>
    </row>
    <row r="56279" spans="22:26">
      <c r="V56279" s="288"/>
      <c r="W56279" s="287"/>
      <c r="Z56279" s="289"/>
    </row>
    <row r="56280" spans="22:26">
      <c r="V56280" s="288"/>
      <c r="W56280" s="287"/>
      <c r="Z56280" s="289"/>
    </row>
    <row r="56281" spans="22:26">
      <c r="V56281" s="288"/>
      <c r="W56281" s="287"/>
      <c r="Z56281" s="289"/>
    </row>
    <row r="56282" spans="22:26">
      <c r="V56282" s="288"/>
      <c r="W56282" s="287"/>
      <c r="Z56282" s="289"/>
    </row>
    <row r="56283" spans="22:26">
      <c r="V56283" s="288"/>
      <c r="W56283" s="287"/>
      <c r="Z56283" s="289"/>
    </row>
    <row r="56284" spans="22:26">
      <c r="V56284" s="288"/>
      <c r="W56284" s="287"/>
      <c r="Z56284" s="289"/>
    </row>
    <row r="56285" spans="22:26">
      <c r="V56285" s="288"/>
      <c r="W56285" s="287"/>
      <c r="Z56285" s="289"/>
    </row>
    <row r="56286" spans="22:26">
      <c r="V56286" s="288"/>
      <c r="W56286" s="287"/>
      <c r="Z56286" s="289"/>
    </row>
    <row r="56287" spans="22:26">
      <c r="V56287" s="288"/>
      <c r="W56287" s="287"/>
      <c r="Z56287" s="289"/>
    </row>
    <row r="56288" spans="22:26">
      <c r="V56288" s="288"/>
      <c r="W56288" s="287"/>
      <c r="Z56288" s="289"/>
    </row>
    <row r="56289" spans="22:26">
      <c r="V56289" s="288"/>
      <c r="W56289" s="287"/>
      <c r="Z56289" s="289"/>
    </row>
    <row r="56290" spans="22:26">
      <c r="V56290" s="288"/>
      <c r="W56290" s="287"/>
      <c r="Z56290" s="289"/>
    </row>
    <row r="56291" spans="22:26">
      <c r="V56291" s="288"/>
      <c r="W56291" s="287"/>
      <c r="Z56291" s="289"/>
    </row>
    <row r="56292" spans="22:26">
      <c r="V56292" s="288"/>
      <c r="W56292" s="287"/>
      <c r="Z56292" s="289"/>
    </row>
    <row r="56293" spans="22:26">
      <c r="V56293" s="288"/>
      <c r="W56293" s="287"/>
      <c r="Z56293" s="289"/>
    </row>
    <row r="56294" spans="22:26">
      <c r="V56294" s="288"/>
      <c r="W56294" s="287"/>
      <c r="Z56294" s="289"/>
    </row>
    <row r="56295" spans="22:26">
      <c r="V56295" s="288"/>
      <c r="W56295" s="287"/>
      <c r="Z56295" s="289"/>
    </row>
    <row r="56296" spans="22:26">
      <c r="V56296" s="288"/>
      <c r="W56296" s="287"/>
      <c r="Z56296" s="289"/>
    </row>
    <row r="56297" spans="22:26">
      <c r="V56297" s="288"/>
      <c r="W56297" s="287"/>
      <c r="Z56297" s="289"/>
    </row>
    <row r="56298" spans="22:26">
      <c r="V56298" s="288"/>
      <c r="W56298" s="287"/>
      <c r="Z56298" s="289"/>
    </row>
    <row r="56299" spans="22:26">
      <c r="V56299" s="288"/>
      <c r="W56299" s="287"/>
      <c r="Z56299" s="289"/>
    </row>
    <row r="56300" spans="22:26">
      <c r="V56300" s="288"/>
      <c r="W56300" s="287"/>
      <c r="Z56300" s="289"/>
    </row>
    <row r="56301" spans="22:26">
      <c r="V56301" s="288"/>
      <c r="W56301" s="287"/>
      <c r="Z56301" s="289"/>
    </row>
    <row r="56302" spans="22:26">
      <c r="V56302" s="288"/>
      <c r="W56302" s="287"/>
      <c r="Z56302" s="289"/>
    </row>
    <row r="56303" spans="22:26">
      <c r="V56303" s="288"/>
      <c r="W56303" s="287"/>
      <c r="Z56303" s="289"/>
    </row>
    <row r="56304" spans="22:26">
      <c r="V56304" s="288"/>
      <c r="W56304" s="287"/>
      <c r="Z56304" s="289"/>
    </row>
    <row r="56305" spans="22:26">
      <c r="V56305" s="288"/>
      <c r="W56305" s="287"/>
      <c r="Z56305" s="289"/>
    </row>
    <row r="56306" spans="22:26">
      <c r="V56306" s="288"/>
      <c r="W56306" s="287"/>
      <c r="Z56306" s="289"/>
    </row>
    <row r="56307" spans="22:26">
      <c r="V56307" s="288"/>
      <c r="W56307" s="287"/>
      <c r="Z56307" s="289"/>
    </row>
    <row r="56308" spans="22:26">
      <c r="V56308" s="288"/>
      <c r="W56308" s="287"/>
      <c r="Z56308" s="289"/>
    </row>
    <row r="56309" spans="22:26">
      <c r="V56309" s="288"/>
      <c r="W56309" s="287"/>
      <c r="Z56309" s="289"/>
    </row>
    <row r="56310" spans="22:26">
      <c r="V56310" s="288"/>
      <c r="W56310" s="287"/>
      <c r="Z56310" s="289"/>
    </row>
    <row r="56311" spans="22:26">
      <c r="V56311" s="288"/>
      <c r="W56311" s="287"/>
      <c r="Z56311" s="289"/>
    </row>
    <row r="56312" spans="22:26">
      <c r="V56312" s="288"/>
      <c r="W56312" s="287"/>
      <c r="Z56312" s="289"/>
    </row>
    <row r="56313" spans="22:26">
      <c r="V56313" s="288"/>
      <c r="W56313" s="287"/>
      <c r="Z56313" s="289"/>
    </row>
    <row r="56314" spans="22:26">
      <c r="V56314" s="288"/>
      <c r="W56314" s="287"/>
      <c r="Z56314" s="289"/>
    </row>
    <row r="56315" spans="22:26">
      <c r="V56315" s="288"/>
      <c r="W56315" s="287"/>
      <c r="Z56315" s="289"/>
    </row>
    <row r="56316" spans="22:26">
      <c r="V56316" s="288"/>
      <c r="W56316" s="287"/>
      <c r="Z56316" s="289"/>
    </row>
    <row r="56317" spans="22:26">
      <c r="V56317" s="288"/>
      <c r="W56317" s="287"/>
      <c r="Z56317" s="289"/>
    </row>
    <row r="56318" spans="22:26">
      <c r="V56318" s="288"/>
      <c r="W56318" s="287"/>
      <c r="Z56318" s="289"/>
    </row>
    <row r="56319" spans="22:26">
      <c r="V56319" s="288"/>
      <c r="W56319" s="287"/>
      <c r="Z56319" s="289"/>
    </row>
    <row r="56320" spans="22:26">
      <c r="V56320" s="288"/>
      <c r="W56320" s="287"/>
      <c r="Z56320" s="289"/>
    </row>
    <row r="56321" spans="22:26">
      <c r="V56321" s="288"/>
      <c r="W56321" s="287"/>
      <c r="Z56321" s="289"/>
    </row>
    <row r="56322" spans="22:26">
      <c r="V56322" s="288"/>
      <c r="W56322" s="287"/>
      <c r="Z56322" s="289"/>
    </row>
    <row r="56323" spans="22:26">
      <c r="V56323" s="288"/>
      <c r="W56323" s="287"/>
      <c r="Z56323" s="289"/>
    </row>
    <row r="56324" spans="22:26">
      <c r="V56324" s="288"/>
      <c r="W56324" s="287"/>
      <c r="Z56324" s="289"/>
    </row>
    <row r="56325" spans="22:26">
      <c r="V56325" s="288"/>
      <c r="W56325" s="287"/>
      <c r="Z56325" s="289"/>
    </row>
    <row r="56326" spans="22:26">
      <c r="V56326" s="288"/>
      <c r="W56326" s="287"/>
      <c r="Z56326" s="289"/>
    </row>
    <row r="56327" spans="22:26">
      <c r="V56327" s="288"/>
      <c r="W56327" s="287"/>
      <c r="Z56327" s="289"/>
    </row>
    <row r="56328" spans="22:26">
      <c r="V56328" s="288"/>
      <c r="W56328" s="287"/>
      <c r="Z56328" s="289"/>
    </row>
    <row r="56329" spans="22:26">
      <c r="V56329" s="288"/>
      <c r="W56329" s="287"/>
      <c r="Z56329" s="289"/>
    </row>
    <row r="56330" spans="22:26">
      <c r="V56330" s="288"/>
      <c r="W56330" s="287"/>
      <c r="Z56330" s="289"/>
    </row>
    <row r="56331" spans="22:26">
      <c r="V56331" s="288"/>
      <c r="W56331" s="287"/>
      <c r="Z56331" s="289"/>
    </row>
    <row r="56332" spans="22:26">
      <c r="V56332" s="288"/>
      <c r="W56332" s="287"/>
      <c r="Z56332" s="289"/>
    </row>
    <row r="56333" spans="22:26">
      <c r="V56333" s="288"/>
      <c r="W56333" s="287"/>
      <c r="Z56333" s="289"/>
    </row>
    <row r="56334" spans="22:26">
      <c r="V56334" s="288"/>
      <c r="W56334" s="287"/>
      <c r="Z56334" s="289"/>
    </row>
    <row r="56335" spans="22:26">
      <c r="V56335" s="288"/>
      <c r="W56335" s="287"/>
      <c r="Z56335" s="289"/>
    </row>
    <row r="56336" spans="22:26">
      <c r="V56336" s="288"/>
      <c r="W56336" s="287"/>
      <c r="Z56336" s="289"/>
    </row>
    <row r="56337" spans="22:26">
      <c r="V56337" s="288"/>
      <c r="W56337" s="287"/>
      <c r="Z56337" s="289"/>
    </row>
    <row r="56338" spans="22:26">
      <c r="V56338" s="288"/>
      <c r="W56338" s="287"/>
      <c r="Z56338" s="289"/>
    </row>
    <row r="56339" spans="22:26">
      <c r="V56339" s="288"/>
      <c r="W56339" s="287"/>
      <c r="Z56339" s="289"/>
    </row>
    <row r="56340" spans="22:26">
      <c r="V56340" s="288"/>
      <c r="W56340" s="287"/>
      <c r="Z56340" s="289"/>
    </row>
    <row r="56341" spans="22:26">
      <c r="V56341" s="288"/>
      <c r="W56341" s="287"/>
      <c r="Z56341" s="289"/>
    </row>
    <row r="56342" spans="22:26">
      <c r="V56342" s="288"/>
      <c r="W56342" s="287"/>
      <c r="Z56342" s="289"/>
    </row>
    <row r="56343" spans="22:26">
      <c r="V56343" s="288"/>
      <c r="W56343" s="287"/>
      <c r="Z56343" s="289"/>
    </row>
    <row r="56344" spans="22:26">
      <c r="V56344" s="288"/>
      <c r="W56344" s="287"/>
      <c r="Z56344" s="289"/>
    </row>
    <row r="56345" spans="22:26">
      <c r="V56345" s="288"/>
      <c r="W56345" s="287"/>
      <c r="Z56345" s="289"/>
    </row>
    <row r="56346" spans="22:26">
      <c r="V56346" s="288"/>
      <c r="W56346" s="287"/>
      <c r="Z56346" s="289"/>
    </row>
    <row r="56347" spans="22:26">
      <c r="V56347" s="288"/>
      <c r="W56347" s="287"/>
      <c r="Z56347" s="289"/>
    </row>
    <row r="56348" spans="22:26">
      <c r="V56348" s="288"/>
      <c r="W56348" s="287"/>
      <c r="Z56348" s="289"/>
    </row>
    <row r="56349" spans="22:26">
      <c r="V56349" s="288"/>
      <c r="W56349" s="287"/>
      <c r="Z56349" s="289"/>
    </row>
    <row r="56350" spans="22:26">
      <c r="V56350" s="288"/>
      <c r="W56350" s="287"/>
      <c r="Z56350" s="289"/>
    </row>
    <row r="56351" spans="22:26">
      <c r="V56351" s="288"/>
      <c r="W56351" s="287"/>
      <c r="Z56351" s="289"/>
    </row>
    <row r="56352" spans="22:26">
      <c r="V56352" s="288"/>
      <c r="W56352" s="287"/>
      <c r="Z56352" s="289"/>
    </row>
    <row r="56353" spans="22:26">
      <c r="V56353" s="288"/>
      <c r="W56353" s="287"/>
      <c r="Z56353" s="289"/>
    </row>
    <row r="56354" spans="22:26">
      <c r="V56354" s="288"/>
      <c r="W56354" s="287"/>
      <c r="Z56354" s="289"/>
    </row>
    <row r="56355" spans="22:26">
      <c r="V56355" s="288"/>
      <c r="W56355" s="287"/>
      <c r="Z56355" s="289"/>
    </row>
    <row r="56356" spans="22:26">
      <c r="V56356" s="288"/>
      <c r="W56356" s="287"/>
      <c r="Z56356" s="289"/>
    </row>
    <row r="56357" spans="22:26">
      <c r="V56357" s="288"/>
      <c r="W56357" s="287"/>
      <c r="Z56357" s="289"/>
    </row>
    <row r="56358" spans="22:26">
      <c r="V56358" s="288"/>
      <c r="W56358" s="287"/>
      <c r="Z56358" s="289"/>
    </row>
    <row r="56359" spans="22:26">
      <c r="V56359" s="288"/>
      <c r="W56359" s="287"/>
      <c r="Z56359" s="289"/>
    </row>
    <row r="56360" spans="22:26">
      <c r="V56360" s="288"/>
      <c r="W56360" s="287"/>
      <c r="Z56360" s="289"/>
    </row>
    <row r="56361" spans="22:26">
      <c r="V56361" s="288"/>
      <c r="W56361" s="287"/>
      <c r="Z56361" s="289"/>
    </row>
    <row r="56362" spans="22:26">
      <c r="V56362" s="288"/>
      <c r="W56362" s="287"/>
      <c r="Z56362" s="289"/>
    </row>
    <row r="56363" spans="22:26">
      <c r="V56363" s="288"/>
      <c r="W56363" s="287"/>
      <c r="Z56363" s="289"/>
    </row>
    <row r="56364" spans="22:26">
      <c r="V56364" s="288"/>
      <c r="W56364" s="287"/>
      <c r="Z56364" s="289"/>
    </row>
    <row r="56365" spans="22:26">
      <c r="V56365" s="288"/>
      <c r="W56365" s="287"/>
      <c r="Z56365" s="289"/>
    </row>
    <row r="56366" spans="22:26">
      <c r="V56366" s="288"/>
      <c r="W56366" s="287"/>
      <c r="Z56366" s="289"/>
    </row>
    <row r="56367" spans="22:26">
      <c r="V56367" s="288"/>
      <c r="W56367" s="287"/>
      <c r="Z56367" s="289"/>
    </row>
    <row r="56368" spans="22:26">
      <c r="V56368" s="288"/>
      <c r="W56368" s="287"/>
      <c r="Z56368" s="289"/>
    </row>
    <row r="56369" spans="22:26">
      <c r="V56369" s="288"/>
      <c r="W56369" s="287"/>
      <c r="Z56369" s="289"/>
    </row>
    <row r="56370" spans="22:26">
      <c r="V56370" s="288"/>
      <c r="W56370" s="287"/>
      <c r="Z56370" s="289"/>
    </row>
    <row r="56371" spans="22:26">
      <c r="V56371" s="288"/>
      <c r="W56371" s="287"/>
      <c r="Z56371" s="289"/>
    </row>
    <row r="56372" spans="22:26">
      <c r="V56372" s="288"/>
      <c r="W56372" s="287"/>
      <c r="Z56372" s="289"/>
    </row>
    <row r="56373" spans="22:26">
      <c r="V56373" s="288"/>
      <c r="W56373" s="287"/>
      <c r="Z56373" s="289"/>
    </row>
    <row r="56374" spans="22:26">
      <c r="V56374" s="288"/>
      <c r="W56374" s="287"/>
      <c r="Z56374" s="289"/>
    </row>
    <row r="56375" spans="22:26">
      <c r="V56375" s="288"/>
      <c r="W56375" s="287"/>
      <c r="Z56375" s="289"/>
    </row>
    <row r="56376" spans="22:26">
      <c r="V56376" s="288"/>
      <c r="W56376" s="287"/>
      <c r="Z56376" s="289"/>
    </row>
    <row r="56377" spans="22:26">
      <c r="V56377" s="288"/>
      <c r="W56377" s="287"/>
      <c r="Z56377" s="289"/>
    </row>
    <row r="56378" spans="22:26">
      <c r="V56378" s="288"/>
      <c r="W56378" s="287"/>
      <c r="Z56378" s="289"/>
    </row>
    <row r="56379" spans="22:26">
      <c r="V56379" s="288"/>
      <c r="W56379" s="287"/>
      <c r="Z56379" s="289"/>
    </row>
    <row r="56380" spans="22:26">
      <c r="V56380" s="288"/>
      <c r="W56380" s="287"/>
      <c r="Z56380" s="289"/>
    </row>
    <row r="56381" spans="22:26">
      <c r="V56381" s="288"/>
      <c r="W56381" s="287"/>
      <c r="Z56381" s="289"/>
    </row>
    <row r="56382" spans="22:26">
      <c r="V56382" s="288"/>
      <c r="W56382" s="287"/>
      <c r="Z56382" s="289"/>
    </row>
    <row r="56383" spans="22:26">
      <c r="V56383" s="288"/>
      <c r="W56383" s="287"/>
      <c r="Z56383" s="289"/>
    </row>
    <row r="56384" spans="22:26">
      <c r="V56384" s="288"/>
      <c r="W56384" s="287"/>
      <c r="Z56384" s="289"/>
    </row>
    <row r="56385" spans="22:26">
      <c r="V56385" s="288"/>
      <c r="W56385" s="287"/>
      <c r="Z56385" s="289"/>
    </row>
    <row r="56386" spans="22:26">
      <c r="V56386" s="288"/>
      <c r="W56386" s="287"/>
      <c r="Z56386" s="289"/>
    </row>
    <row r="56387" spans="22:26">
      <c r="V56387" s="288"/>
      <c r="W56387" s="287"/>
      <c r="Z56387" s="289"/>
    </row>
    <row r="56388" spans="22:26">
      <c r="V56388" s="288"/>
      <c r="W56388" s="287"/>
      <c r="Z56388" s="289"/>
    </row>
    <row r="56389" spans="22:26">
      <c r="V56389" s="288"/>
      <c r="W56389" s="287"/>
      <c r="Z56389" s="289"/>
    </row>
    <row r="56390" spans="22:26">
      <c r="V56390" s="288"/>
      <c r="W56390" s="287"/>
      <c r="Z56390" s="289"/>
    </row>
    <row r="56391" spans="22:26">
      <c r="V56391" s="288"/>
      <c r="W56391" s="287"/>
      <c r="Z56391" s="289"/>
    </row>
    <row r="56392" spans="22:26">
      <c r="V56392" s="288"/>
      <c r="W56392" s="287"/>
      <c r="Z56392" s="289"/>
    </row>
    <row r="56393" spans="22:26">
      <c r="V56393" s="288"/>
      <c r="W56393" s="287"/>
      <c r="Z56393" s="289"/>
    </row>
    <row r="56394" spans="22:26">
      <c r="V56394" s="288"/>
      <c r="W56394" s="287"/>
      <c r="Z56394" s="289"/>
    </row>
    <row r="56395" spans="22:26">
      <c r="V56395" s="288"/>
      <c r="W56395" s="287"/>
      <c r="Z56395" s="289"/>
    </row>
    <row r="56396" spans="22:26">
      <c r="V56396" s="288"/>
      <c r="W56396" s="287"/>
      <c r="Z56396" s="289"/>
    </row>
    <row r="56397" spans="22:26">
      <c r="V56397" s="288"/>
      <c r="W56397" s="287"/>
      <c r="Z56397" s="289"/>
    </row>
    <row r="56398" spans="22:26">
      <c r="V56398" s="288"/>
      <c r="W56398" s="287"/>
      <c r="Z56398" s="289"/>
    </row>
    <row r="56399" spans="22:26">
      <c r="V56399" s="288"/>
      <c r="W56399" s="287"/>
      <c r="Z56399" s="289"/>
    </row>
    <row r="56400" spans="22:26">
      <c r="V56400" s="288"/>
      <c r="W56400" s="287"/>
      <c r="Z56400" s="289"/>
    </row>
    <row r="56401" spans="22:26">
      <c r="V56401" s="288"/>
      <c r="W56401" s="287"/>
      <c r="Z56401" s="289"/>
    </row>
    <row r="56402" spans="22:26">
      <c r="V56402" s="288"/>
      <c r="W56402" s="287"/>
      <c r="Z56402" s="289"/>
    </row>
    <row r="56403" spans="22:26">
      <c r="V56403" s="288"/>
      <c r="W56403" s="287"/>
      <c r="Z56403" s="289"/>
    </row>
    <row r="56404" spans="22:26">
      <c r="V56404" s="288"/>
      <c r="W56404" s="287"/>
      <c r="Z56404" s="289"/>
    </row>
    <row r="56405" spans="22:26">
      <c r="V56405" s="288"/>
      <c r="W56405" s="287"/>
      <c r="Z56405" s="289"/>
    </row>
    <row r="56406" spans="22:26">
      <c r="V56406" s="288"/>
      <c r="W56406" s="287"/>
      <c r="Z56406" s="289"/>
    </row>
    <row r="56407" spans="22:26">
      <c r="V56407" s="288"/>
      <c r="W56407" s="287"/>
      <c r="Z56407" s="289"/>
    </row>
    <row r="56408" spans="22:26">
      <c r="V56408" s="288"/>
      <c r="W56408" s="287"/>
      <c r="Z56408" s="289"/>
    </row>
    <row r="56409" spans="22:26">
      <c r="V56409" s="288"/>
      <c r="W56409" s="287"/>
      <c r="Z56409" s="289"/>
    </row>
    <row r="56410" spans="22:26">
      <c r="V56410" s="288"/>
      <c r="W56410" s="287"/>
      <c r="Z56410" s="289"/>
    </row>
    <row r="56411" spans="22:26">
      <c r="V56411" s="288"/>
      <c r="W56411" s="287"/>
      <c r="Z56411" s="289"/>
    </row>
    <row r="56412" spans="22:26">
      <c r="V56412" s="288"/>
      <c r="W56412" s="287"/>
      <c r="Z56412" s="289"/>
    </row>
    <row r="56413" spans="22:26">
      <c r="V56413" s="288"/>
      <c r="W56413" s="287"/>
      <c r="Z56413" s="289"/>
    </row>
    <row r="56414" spans="22:26">
      <c r="V56414" s="288"/>
      <c r="W56414" s="287"/>
      <c r="Z56414" s="289"/>
    </row>
    <row r="56415" spans="22:26">
      <c r="V56415" s="288"/>
      <c r="W56415" s="287"/>
      <c r="Z56415" s="289"/>
    </row>
    <row r="56416" spans="22:26">
      <c r="V56416" s="288"/>
      <c r="W56416" s="287"/>
      <c r="Z56416" s="289"/>
    </row>
    <row r="56417" spans="22:26">
      <c r="V56417" s="288"/>
      <c r="W56417" s="287"/>
      <c r="Z56417" s="289"/>
    </row>
    <row r="56418" spans="22:26">
      <c r="V56418" s="288"/>
      <c r="W56418" s="287"/>
      <c r="Z56418" s="289"/>
    </row>
    <row r="56419" spans="22:26">
      <c r="V56419" s="288"/>
      <c r="W56419" s="287"/>
      <c r="Z56419" s="289"/>
    </row>
    <row r="56420" spans="22:26">
      <c r="V56420" s="288"/>
      <c r="W56420" s="287"/>
      <c r="Z56420" s="289"/>
    </row>
    <row r="56421" spans="22:26">
      <c r="V56421" s="288"/>
      <c r="W56421" s="287"/>
      <c r="Z56421" s="289"/>
    </row>
    <row r="56422" spans="22:26">
      <c r="V56422" s="288"/>
      <c r="W56422" s="287"/>
      <c r="Z56422" s="289"/>
    </row>
    <row r="56423" spans="22:26">
      <c r="V56423" s="288"/>
      <c r="W56423" s="287"/>
      <c r="Z56423" s="289"/>
    </row>
    <row r="56424" spans="22:26">
      <c r="V56424" s="288"/>
      <c r="W56424" s="287"/>
      <c r="Z56424" s="289"/>
    </row>
    <row r="56425" spans="22:26">
      <c r="V56425" s="288"/>
      <c r="W56425" s="287"/>
      <c r="Z56425" s="289"/>
    </row>
    <row r="56426" spans="22:26">
      <c r="V56426" s="288"/>
      <c r="W56426" s="287"/>
      <c r="Z56426" s="289"/>
    </row>
    <row r="56427" spans="22:26">
      <c r="V56427" s="288"/>
      <c r="W56427" s="287"/>
      <c r="Z56427" s="289"/>
    </row>
    <row r="56428" spans="22:26">
      <c r="V56428" s="288"/>
      <c r="W56428" s="287"/>
      <c r="Z56428" s="289"/>
    </row>
    <row r="56429" spans="22:26">
      <c r="V56429" s="288"/>
      <c r="W56429" s="287"/>
      <c r="Z56429" s="289"/>
    </row>
    <row r="56430" spans="22:26">
      <c r="V56430" s="288"/>
      <c r="W56430" s="287"/>
      <c r="Z56430" s="289"/>
    </row>
    <row r="56431" spans="22:26">
      <c r="V56431" s="288"/>
      <c r="W56431" s="287"/>
      <c r="Z56431" s="289"/>
    </row>
    <row r="56432" spans="22:26">
      <c r="V56432" s="288"/>
      <c r="W56432" s="287"/>
      <c r="Z56432" s="289"/>
    </row>
    <row r="56433" spans="22:26">
      <c r="V56433" s="288"/>
      <c r="W56433" s="287"/>
      <c r="Z56433" s="289"/>
    </row>
    <row r="56434" spans="22:26">
      <c r="V56434" s="288"/>
      <c r="W56434" s="287"/>
      <c r="Z56434" s="289"/>
    </row>
    <row r="56435" spans="22:26">
      <c r="V56435" s="288"/>
      <c r="W56435" s="287"/>
      <c r="Z56435" s="289"/>
    </row>
    <row r="56436" spans="22:26">
      <c r="V56436" s="288"/>
      <c r="W56436" s="287"/>
      <c r="Z56436" s="289"/>
    </row>
    <row r="56437" spans="22:26">
      <c r="V56437" s="288"/>
      <c r="W56437" s="287"/>
      <c r="Z56437" s="289"/>
    </row>
    <row r="56438" spans="22:26">
      <c r="V56438" s="288"/>
      <c r="W56438" s="287"/>
      <c r="Z56438" s="289"/>
    </row>
    <row r="56439" spans="22:26">
      <c r="V56439" s="288"/>
      <c r="W56439" s="287"/>
      <c r="Z56439" s="289"/>
    </row>
    <row r="56440" spans="22:26">
      <c r="V56440" s="288"/>
      <c r="W56440" s="287"/>
      <c r="Z56440" s="289"/>
    </row>
    <row r="56441" spans="22:26">
      <c r="V56441" s="288"/>
      <c r="W56441" s="287"/>
      <c r="Z56441" s="289"/>
    </row>
    <row r="56442" spans="22:26">
      <c r="V56442" s="288"/>
      <c r="W56442" s="287"/>
      <c r="Z56442" s="289"/>
    </row>
    <row r="56443" spans="22:26">
      <c r="V56443" s="288"/>
      <c r="W56443" s="287"/>
      <c r="Z56443" s="289"/>
    </row>
    <row r="56444" spans="22:26">
      <c r="V56444" s="288"/>
      <c r="W56444" s="287"/>
      <c r="Z56444" s="289"/>
    </row>
    <row r="56445" spans="22:26">
      <c r="V56445" s="288"/>
      <c r="W56445" s="287"/>
      <c r="Z56445" s="289"/>
    </row>
    <row r="56446" spans="22:26">
      <c r="V56446" s="288"/>
      <c r="W56446" s="287"/>
      <c r="Z56446" s="289"/>
    </row>
    <row r="56447" spans="22:26">
      <c r="V56447" s="288"/>
      <c r="W56447" s="287"/>
      <c r="Z56447" s="289"/>
    </row>
    <row r="56448" spans="22:26">
      <c r="V56448" s="288"/>
      <c r="W56448" s="287"/>
      <c r="Z56448" s="289"/>
    </row>
    <row r="56449" spans="22:26">
      <c r="V56449" s="288"/>
      <c r="W56449" s="287"/>
      <c r="Z56449" s="289"/>
    </row>
    <row r="56450" spans="22:26">
      <c r="V56450" s="288"/>
      <c r="W56450" s="287"/>
      <c r="Z56450" s="289"/>
    </row>
    <row r="56451" spans="22:26">
      <c r="V56451" s="288"/>
      <c r="W56451" s="287"/>
      <c r="Z56451" s="289"/>
    </row>
    <row r="56452" spans="22:26">
      <c r="V56452" s="288"/>
      <c r="W56452" s="287"/>
      <c r="Z56452" s="289"/>
    </row>
    <row r="56453" spans="22:26">
      <c r="V56453" s="288"/>
      <c r="W56453" s="287"/>
      <c r="Z56453" s="289"/>
    </row>
    <row r="56454" spans="22:26">
      <c r="V56454" s="288"/>
      <c r="W56454" s="287"/>
      <c r="Z56454" s="289"/>
    </row>
    <row r="56455" spans="22:26">
      <c r="V56455" s="288"/>
      <c r="W56455" s="287"/>
      <c r="Z56455" s="289"/>
    </row>
    <row r="56456" spans="22:26">
      <c r="V56456" s="288"/>
      <c r="W56456" s="287"/>
      <c r="Z56456" s="289"/>
    </row>
    <row r="56457" spans="22:26">
      <c r="V56457" s="288"/>
      <c r="W56457" s="287"/>
      <c r="Z56457" s="289"/>
    </row>
    <row r="56458" spans="22:26">
      <c r="V56458" s="288"/>
      <c r="W56458" s="287"/>
      <c r="Z56458" s="289"/>
    </row>
    <row r="56459" spans="22:26">
      <c r="V56459" s="288"/>
      <c r="W56459" s="287"/>
      <c r="Z56459" s="289"/>
    </row>
    <row r="56460" spans="22:26">
      <c r="V56460" s="288"/>
      <c r="W56460" s="287"/>
      <c r="Z56460" s="289"/>
    </row>
    <row r="56461" spans="22:26">
      <c r="V56461" s="288"/>
      <c r="W56461" s="287"/>
      <c r="Z56461" s="289"/>
    </row>
    <row r="56462" spans="22:26">
      <c r="V56462" s="288"/>
      <c r="W56462" s="287"/>
      <c r="Z56462" s="289"/>
    </row>
    <row r="56463" spans="22:26">
      <c r="V56463" s="288"/>
      <c r="W56463" s="287"/>
      <c r="Z56463" s="289"/>
    </row>
    <row r="56464" spans="22:26">
      <c r="V56464" s="288"/>
      <c r="W56464" s="287"/>
      <c r="Z56464" s="289"/>
    </row>
    <row r="56465" spans="22:26">
      <c r="V56465" s="288"/>
      <c r="W56465" s="287"/>
      <c r="Z56465" s="289"/>
    </row>
    <row r="56466" spans="22:26">
      <c r="V56466" s="288"/>
      <c r="W56466" s="287"/>
      <c r="Z56466" s="289"/>
    </row>
    <row r="56467" spans="22:26">
      <c r="V56467" s="288"/>
      <c r="W56467" s="287"/>
      <c r="Z56467" s="289"/>
    </row>
    <row r="56468" spans="22:26">
      <c r="V56468" s="288"/>
      <c r="W56468" s="287"/>
      <c r="Z56468" s="289"/>
    </row>
    <row r="56469" spans="22:26">
      <c r="V56469" s="288"/>
      <c r="W56469" s="287"/>
      <c r="Z56469" s="289"/>
    </row>
    <row r="56470" spans="22:26">
      <c r="V56470" s="288"/>
      <c r="W56470" s="287"/>
      <c r="Z56470" s="289"/>
    </row>
    <row r="56471" spans="22:26">
      <c r="V56471" s="288"/>
      <c r="W56471" s="287"/>
      <c r="Z56471" s="289"/>
    </row>
    <row r="56472" spans="22:26">
      <c r="V56472" s="288"/>
      <c r="W56472" s="287"/>
      <c r="Z56472" s="289"/>
    </row>
    <row r="56473" spans="22:26">
      <c r="V56473" s="288"/>
      <c r="W56473" s="287"/>
      <c r="Z56473" s="289"/>
    </row>
    <row r="56474" spans="22:26">
      <c r="V56474" s="288"/>
      <c r="W56474" s="287"/>
      <c r="Z56474" s="289"/>
    </row>
    <row r="56475" spans="22:26">
      <c r="V56475" s="288"/>
      <c r="W56475" s="287"/>
      <c r="Z56475" s="289"/>
    </row>
    <row r="56476" spans="22:26">
      <c r="V56476" s="288"/>
      <c r="W56476" s="287"/>
      <c r="Z56476" s="289"/>
    </row>
    <row r="56477" spans="22:26">
      <c r="V56477" s="288"/>
      <c r="W56477" s="287"/>
      <c r="Z56477" s="289"/>
    </row>
    <row r="56478" spans="22:26">
      <c r="V56478" s="288"/>
      <c r="W56478" s="287"/>
      <c r="Z56478" s="289"/>
    </row>
    <row r="56479" spans="22:26">
      <c r="V56479" s="288"/>
      <c r="W56479" s="287"/>
      <c r="Z56479" s="289"/>
    </row>
    <row r="56480" spans="22:26">
      <c r="V56480" s="288"/>
      <c r="W56480" s="287"/>
      <c r="Z56480" s="289"/>
    </row>
    <row r="56481" spans="22:26">
      <c r="V56481" s="288"/>
      <c r="W56481" s="287"/>
      <c r="Z56481" s="289"/>
    </row>
    <row r="56482" spans="22:26">
      <c r="V56482" s="288"/>
      <c r="W56482" s="287"/>
      <c r="Z56482" s="289"/>
    </row>
    <row r="56483" spans="22:26">
      <c r="V56483" s="288"/>
      <c r="W56483" s="287"/>
      <c r="Z56483" s="289"/>
    </row>
    <row r="56484" spans="22:26">
      <c r="V56484" s="288"/>
      <c r="W56484" s="287"/>
      <c r="Z56484" s="289"/>
    </row>
    <row r="56485" spans="22:26">
      <c r="V56485" s="288"/>
      <c r="W56485" s="287"/>
      <c r="Z56485" s="289"/>
    </row>
    <row r="56486" spans="22:26">
      <c r="V56486" s="288"/>
      <c r="W56486" s="287"/>
      <c r="Z56486" s="289"/>
    </row>
    <row r="56487" spans="22:26">
      <c r="V56487" s="288"/>
      <c r="W56487" s="287"/>
      <c r="Z56487" s="289"/>
    </row>
    <row r="56488" spans="22:26">
      <c r="V56488" s="288"/>
      <c r="W56488" s="287"/>
      <c r="Z56488" s="289"/>
    </row>
    <row r="56489" spans="22:26">
      <c r="V56489" s="288"/>
      <c r="W56489" s="287"/>
      <c r="Z56489" s="289"/>
    </row>
    <row r="56490" spans="22:26">
      <c r="V56490" s="288"/>
      <c r="W56490" s="287"/>
      <c r="Z56490" s="289"/>
    </row>
    <row r="56491" spans="22:26">
      <c r="V56491" s="288"/>
      <c r="W56491" s="287"/>
      <c r="Z56491" s="289"/>
    </row>
    <row r="56492" spans="22:26">
      <c r="V56492" s="288"/>
      <c r="W56492" s="287"/>
      <c r="Z56492" s="289"/>
    </row>
    <row r="56493" spans="22:26">
      <c r="V56493" s="288"/>
      <c r="W56493" s="287"/>
      <c r="Z56493" s="289"/>
    </row>
    <row r="56494" spans="22:26">
      <c r="V56494" s="288"/>
      <c r="W56494" s="287"/>
      <c r="Z56494" s="289"/>
    </row>
    <row r="56495" spans="22:26">
      <c r="V56495" s="288"/>
      <c r="W56495" s="287"/>
      <c r="Z56495" s="289"/>
    </row>
    <row r="56496" spans="22:26">
      <c r="V56496" s="288"/>
      <c r="W56496" s="287"/>
      <c r="Z56496" s="289"/>
    </row>
    <row r="56497" spans="22:26">
      <c r="V56497" s="288"/>
      <c r="W56497" s="287"/>
      <c r="Z56497" s="289"/>
    </row>
    <row r="56498" spans="22:26">
      <c r="V56498" s="288"/>
      <c r="W56498" s="287"/>
      <c r="Z56498" s="289"/>
    </row>
    <row r="56499" spans="22:26">
      <c r="V56499" s="288"/>
      <c r="W56499" s="287"/>
      <c r="Z56499" s="289"/>
    </row>
    <row r="56500" spans="22:26">
      <c r="V56500" s="288"/>
      <c r="W56500" s="287"/>
      <c r="Z56500" s="289"/>
    </row>
    <row r="56501" spans="22:26">
      <c r="V56501" s="288"/>
      <c r="W56501" s="287"/>
      <c r="Z56501" s="289"/>
    </row>
    <row r="56502" spans="22:26">
      <c r="V56502" s="288"/>
      <c r="W56502" s="287"/>
      <c r="Z56502" s="289"/>
    </row>
    <row r="56503" spans="22:26">
      <c r="V56503" s="288"/>
      <c r="W56503" s="287"/>
      <c r="Z56503" s="289"/>
    </row>
    <row r="56504" spans="22:26">
      <c r="V56504" s="288"/>
      <c r="W56504" s="287"/>
      <c r="Z56504" s="289"/>
    </row>
    <row r="56505" spans="22:26">
      <c r="V56505" s="288"/>
      <c r="W56505" s="287"/>
      <c r="Z56505" s="289"/>
    </row>
    <row r="56506" spans="22:26">
      <c r="V56506" s="288"/>
      <c r="W56506" s="287"/>
      <c r="Z56506" s="289"/>
    </row>
    <row r="56507" spans="22:26">
      <c r="V56507" s="288"/>
      <c r="W56507" s="287"/>
      <c r="Z56507" s="289"/>
    </row>
    <row r="56508" spans="22:26">
      <c r="V56508" s="288"/>
      <c r="W56508" s="287"/>
      <c r="Z56508" s="289"/>
    </row>
    <row r="56509" spans="22:26">
      <c r="V56509" s="288"/>
      <c r="W56509" s="287"/>
      <c r="Z56509" s="289"/>
    </row>
    <row r="56510" spans="22:26">
      <c r="V56510" s="288"/>
      <c r="W56510" s="287"/>
      <c r="Z56510" s="289"/>
    </row>
    <row r="56511" spans="22:26">
      <c r="V56511" s="288"/>
      <c r="W56511" s="287"/>
      <c r="Z56511" s="289"/>
    </row>
    <row r="56512" spans="22:26">
      <c r="V56512" s="288"/>
      <c r="W56512" s="287"/>
      <c r="Z56512" s="289"/>
    </row>
    <row r="56513" spans="22:26">
      <c r="V56513" s="288"/>
      <c r="W56513" s="287"/>
      <c r="Z56513" s="289"/>
    </row>
    <row r="56514" spans="22:26">
      <c r="V56514" s="288"/>
      <c r="W56514" s="287"/>
      <c r="Z56514" s="289"/>
    </row>
    <row r="56515" spans="22:26">
      <c r="V56515" s="288"/>
      <c r="W56515" s="287"/>
      <c r="Z56515" s="289"/>
    </row>
    <row r="56516" spans="22:26">
      <c r="V56516" s="288"/>
      <c r="W56516" s="287"/>
      <c r="Z56516" s="289"/>
    </row>
    <row r="56517" spans="22:26">
      <c r="V56517" s="288"/>
      <c r="W56517" s="287"/>
      <c r="Z56517" s="289"/>
    </row>
    <row r="56518" spans="22:26">
      <c r="V56518" s="288"/>
      <c r="W56518" s="287"/>
      <c r="Z56518" s="289"/>
    </row>
    <row r="56519" spans="22:26">
      <c r="V56519" s="288"/>
      <c r="W56519" s="287"/>
      <c r="Z56519" s="289"/>
    </row>
    <row r="56520" spans="22:26">
      <c r="V56520" s="288"/>
      <c r="W56520" s="287"/>
      <c r="Z56520" s="289"/>
    </row>
    <row r="56521" spans="22:26">
      <c r="V56521" s="288"/>
      <c r="W56521" s="287"/>
      <c r="Z56521" s="289"/>
    </row>
    <row r="56522" spans="22:26">
      <c r="V56522" s="288"/>
      <c r="W56522" s="287"/>
      <c r="Z56522" s="289"/>
    </row>
    <row r="56523" spans="22:26">
      <c r="V56523" s="288"/>
      <c r="W56523" s="287"/>
      <c r="Z56523" s="289"/>
    </row>
    <row r="56524" spans="22:26">
      <c r="V56524" s="288"/>
      <c r="W56524" s="287"/>
      <c r="Z56524" s="289"/>
    </row>
    <row r="56525" spans="22:26">
      <c r="V56525" s="288"/>
      <c r="W56525" s="287"/>
      <c r="Z56525" s="289"/>
    </row>
    <row r="56526" spans="22:26">
      <c r="V56526" s="288"/>
      <c r="W56526" s="287"/>
      <c r="Z56526" s="289"/>
    </row>
    <row r="56527" spans="22:26">
      <c r="V56527" s="288"/>
      <c r="W56527" s="287"/>
      <c r="Z56527" s="289"/>
    </row>
    <row r="56528" spans="22:26">
      <c r="V56528" s="288"/>
      <c r="W56528" s="287"/>
      <c r="Z56528" s="289"/>
    </row>
    <row r="56529" spans="22:26">
      <c r="V56529" s="288"/>
      <c r="W56529" s="287"/>
      <c r="Z56529" s="289"/>
    </row>
    <row r="56530" spans="22:26">
      <c r="V56530" s="288"/>
      <c r="W56530" s="287"/>
      <c r="Z56530" s="289"/>
    </row>
    <row r="56531" spans="22:26">
      <c r="V56531" s="288"/>
      <c r="W56531" s="287"/>
      <c r="Z56531" s="289"/>
    </row>
    <row r="56532" spans="22:26">
      <c r="V56532" s="288"/>
      <c r="W56532" s="287"/>
      <c r="Z56532" s="289"/>
    </row>
    <row r="56533" spans="22:26">
      <c r="V56533" s="288"/>
      <c r="W56533" s="287"/>
      <c r="Z56533" s="289"/>
    </row>
    <row r="56534" spans="22:26">
      <c r="V56534" s="288"/>
      <c r="W56534" s="287"/>
      <c r="Z56534" s="289"/>
    </row>
    <row r="56535" spans="22:26">
      <c r="V56535" s="288"/>
      <c r="W56535" s="287"/>
      <c r="Z56535" s="289"/>
    </row>
    <row r="56536" spans="22:26">
      <c r="V56536" s="288"/>
      <c r="W56536" s="287"/>
      <c r="Z56536" s="289"/>
    </row>
    <row r="56537" spans="22:26">
      <c r="V56537" s="288"/>
      <c r="W56537" s="287"/>
      <c r="Z56537" s="289"/>
    </row>
    <row r="56538" spans="22:26">
      <c r="V56538" s="288"/>
      <c r="W56538" s="287"/>
      <c r="Z56538" s="289"/>
    </row>
    <row r="56539" spans="22:26">
      <c r="V56539" s="288"/>
      <c r="W56539" s="287"/>
      <c r="Z56539" s="289"/>
    </row>
    <row r="56540" spans="22:26">
      <c r="V56540" s="288"/>
      <c r="W56540" s="287"/>
      <c r="Z56540" s="289"/>
    </row>
    <row r="56541" spans="22:26">
      <c r="V56541" s="288"/>
      <c r="W56541" s="287"/>
      <c r="Z56541" s="289"/>
    </row>
    <row r="56542" spans="22:26">
      <c r="V56542" s="288"/>
      <c r="W56542" s="287"/>
      <c r="Z56542" s="289"/>
    </row>
    <row r="56543" spans="22:26">
      <c r="V56543" s="288"/>
      <c r="W56543" s="287"/>
      <c r="Z56543" s="289"/>
    </row>
    <row r="56544" spans="22:26">
      <c r="V56544" s="288"/>
      <c r="W56544" s="287"/>
      <c r="Z56544" s="289"/>
    </row>
    <row r="56545" spans="22:26">
      <c r="V56545" s="288"/>
      <c r="W56545" s="287"/>
      <c r="Z56545" s="289"/>
    </row>
    <row r="56546" spans="22:26">
      <c r="V56546" s="288"/>
      <c r="W56546" s="287"/>
      <c r="Z56546" s="289"/>
    </row>
    <row r="56547" spans="22:26">
      <c r="V56547" s="288"/>
      <c r="W56547" s="287"/>
      <c r="Z56547" s="289"/>
    </row>
    <row r="56548" spans="22:26">
      <c r="V56548" s="288"/>
      <c r="W56548" s="287"/>
      <c r="Z56548" s="289"/>
    </row>
    <row r="56549" spans="22:26">
      <c r="V56549" s="288"/>
      <c r="W56549" s="287"/>
      <c r="Z56549" s="289"/>
    </row>
    <row r="56550" spans="22:26">
      <c r="V56550" s="288"/>
      <c r="W56550" s="287"/>
      <c r="Z56550" s="289"/>
    </row>
    <row r="56551" spans="22:26">
      <c r="V56551" s="288"/>
      <c r="W56551" s="287"/>
      <c r="Z56551" s="289"/>
    </row>
    <row r="56552" spans="22:26">
      <c r="V56552" s="288"/>
      <c r="W56552" s="287"/>
      <c r="Z56552" s="289"/>
    </row>
    <row r="56553" spans="22:26">
      <c r="V56553" s="288"/>
      <c r="W56553" s="287"/>
      <c r="Z56553" s="289"/>
    </row>
    <row r="56554" spans="22:26">
      <c r="V56554" s="288"/>
      <c r="W56554" s="287"/>
      <c r="Z56554" s="289"/>
    </row>
    <row r="56555" spans="22:26">
      <c r="V56555" s="288"/>
      <c r="W56555" s="287"/>
      <c r="Z56555" s="289"/>
    </row>
    <row r="56556" spans="22:26">
      <c r="V56556" s="288"/>
      <c r="W56556" s="287"/>
      <c r="Z56556" s="289"/>
    </row>
    <row r="56557" spans="22:26">
      <c r="V56557" s="288"/>
      <c r="W56557" s="287"/>
      <c r="Z56557" s="289"/>
    </row>
    <row r="56558" spans="22:26">
      <c r="V56558" s="288"/>
      <c r="W56558" s="287"/>
      <c r="Z56558" s="289"/>
    </row>
    <row r="56559" spans="22:26">
      <c r="V56559" s="288"/>
      <c r="W56559" s="287"/>
      <c r="Z56559" s="289"/>
    </row>
    <row r="56560" spans="22:26">
      <c r="V56560" s="288"/>
      <c r="W56560" s="287"/>
      <c r="Z56560" s="289"/>
    </row>
    <row r="56561" spans="22:26">
      <c r="V56561" s="288"/>
      <c r="W56561" s="287"/>
      <c r="Z56561" s="289"/>
    </row>
    <row r="56562" spans="22:26">
      <c r="V56562" s="288"/>
      <c r="W56562" s="287"/>
      <c r="Z56562" s="289"/>
    </row>
    <row r="56563" spans="22:26">
      <c r="V56563" s="288"/>
      <c r="W56563" s="287"/>
      <c r="Z56563" s="289"/>
    </row>
    <row r="56564" spans="22:26">
      <c r="V56564" s="288"/>
      <c r="W56564" s="287"/>
      <c r="Z56564" s="289"/>
    </row>
    <row r="56565" spans="22:26">
      <c r="V56565" s="288"/>
      <c r="W56565" s="287"/>
      <c r="Z56565" s="289"/>
    </row>
    <row r="56566" spans="22:26">
      <c r="V56566" s="288"/>
      <c r="W56566" s="287"/>
      <c r="Z56566" s="289"/>
    </row>
    <row r="56567" spans="22:26">
      <c r="V56567" s="288"/>
      <c r="W56567" s="287"/>
      <c r="Z56567" s="289"/>
    </row>
    <row r="56568" spans="22:26">
      <c r="V56568" s="288"/>
      <c r="W56568" s="287"/>
      <c r="Z56568" s="289"/>
    </row>
    <row r="56569" spans="22:26">
      <c r="V56569" s="288"/>
      <c r="W56569" s="287"/>
      <c r="Z56569" s="289"/>
    </row>
    <row r="56570" spans="22:26">
      <c r="V56570" s="288"/>
      <c r="W56570" s="287"/>
      <c r="Z56570" s="289"/>
    </row>
    <row r="56571" spans="22:26">
      <c r="V56571" s="288"/>
      <c r="W56571" s="287"/>
      <c r="Z56571" s="289"/>
    </row>
    <row r="56572" spans="22:26">
      <c r="V56572" s="288"/>
      <c r="W56572" s="287"/>
      <c r="Z56572" s="289"/>
    </row>
    <row r="56573" spans="22:26">
      <c r="V56573" s="288"/>
      <c r="W56573" s="287"/>
      <c r="Z56573" s="289"/>
    </row>
    <row r="56574" spans="22:26">
      <c r="V56574" s="288"/>
      <c r="W56574" s="287"/>
      <c r="Z56574" s="289"/>
    </row>
    <row r="56575" spans="22:26">
      <c r="V56575" s="288"/>
      <c r="W56575" s="287"/>
      <c r="Z56575" s="289"/>
    </row>
    <row r="56576" spans="22:26">
      <c r="V56576" s="288"/>
      <c r="W56576" s="287"/>
      <c r="Z56576" s="289"/>
    </row>
    <row r="56577" spans="22:26">
      <c r="V56577" s="288"/>
      <c r="W56577" s="287"/>
      <c r="Z56577" s="289"/>
    </row>
    <row r="56578" spans="22:26">
      <c r="V56578" s="288"/>
      <c r="W56578" s="287"/>
      <c r="Z56578" s="289"/>
    </row>
    <row r="56579" spans="22:26">
      <c r="V56579" s="288"/>
      <c r="W56579" s="287"/>
      <c r="Z56579" s="289"/>
    </row>
    <row r="56580" spans="22:26">
      <c r="V56580" s="288"/>
      <c r="W56580" s="287"/>
      <c r="Z56580" s="289"/>
    </row>
    <row r="56581" spans="22:26">
      <c r="V56581" s="288"/>
      <c r="W56581" s="287"/>
      <c r="Z56581" s="289"/>
    </row>
    <row r="56582" spans="22:26">
      <c r="V56582" s="288"/>
      <c r="W56582" s="287"/>
      <c r="Z56582" s="289"/>
    </row>
    <row r="56583" spans="22:26">
      <c r="V56583" s="288"/>
      <c r="W56583" s="287"/>
      <c r="Z56583" s="289"/>
    </row>
    <row r="56584" spans="22:26">
      <c r="V56584" s="288"/>
      <c r="W56584" s="287"/>
      <c r="Z56584" s="289"/>
    </row>
    <row r="56585" spans="22:26">
      <c r="V56585" s="288"/>
      <c r="W56585" s="287"/>
      <c r="Z56585" s="289"/>
    </row>
    <row r="56586" spans="22:26">
      <c r="V56586" s="288"/>
      <c r="W56586" s="287"/>
      <c r="Z56586" s="289"/>
    </row>
    <row r="56587" spans="22:26">
      <c r="V56587" s="288"/>
      <c r="W56587" s="287"/>
      <c r="Z56587" s="289"/>
    </row>
    <row r="56588" spans="22:26">
      <c r="V56588" s="288"/>
      <c r="W56588" s="287"/>
      <c r="Z56588" s="289"/>
    </row>
    <row r="56589" spans="22:26">
      <c r="V56589" s="288"/>
      <c r="W56589" s="287"/>
      <c r="Z56589" s="289"/>
    </row>
    <row r="56590" spans="22:26">
      <c r="V56590" s="288"/>
      <c r="W56590" s="287"/>
      <c r="Z56590" s="289"/>
    </row>
    <row r="56591" spans="22:26">
      <c r="V56591" s="288"/>
      <c r="W56591" s="287"/>
      <c r="Z56591" s="289"/>
    </row>
    <row r="56592" spans="22:26">
      <c r="V56592" s="288"/>
      <c r="W56592" s="287"/>
      <c r="Z56592" s="289"/>
    </row>
    <row r="56593" spans="22:26">
      <c r="V56593" s="288"/>
      <c r="W56593" s="287"/>
      <c r="Z56593" s="289"/>
    </row>
    <row r="56594" spans="22:26">
      <c r="V56594" s="288"/>
      <c r="W56594" s="287"/>
      <c r="Z56594" s="289"/>
    </row>
    <row r="56595" spans="22:26">
      <c r="V56595" s="288"/>
      <c r="W56595" s="287"/>
      <c r="Z56595" s="289"/>
    </row>
    <row r="56596" spans="22:26">
      <c r="V56596" s="288"/>
      <c r="W56596" s="287"/>
      <c r="Z56596" s="289"/>
    </row>
    <row r="56597" spans="22:26">
      <c r="V56597" s="288"/>
      <c r="W56597" s="287"/>
      <c r="Z56597" s="289"/>
    </row>
    <row r="56598" spans="22:26">
      <c r="V56598" s="288"/>
      <c r="W56598" s="287"/>
      <c r="Z56598" s="289"/>
    </row>
    <row r="56599" spans="22:26">
      <c r="V56599" s="288"/>
      <c r="W56599" s="287"/>
      <c r="Z56599" s="289"/>
    </row>
    <row r="56600" spans="22:26">
      <c r="V56600" s="288"/>
      <c r="W56600" s="287"/>
      <c r="Z56600" s="289"/>
    </row>
    <row r="56601" spans="22:26">
      <c r="V56601" s="288"/>
      <c r="W56601" s="287"/>
      <c r="Z56601" s="289"/>
    </row>
    <row r="56602" spans="22:26">
      <c r="V56602" s="288"/>
      <c r="W56602" s="287"/>
      <c r="Z56602" s="289"/>
    </row>
    <row r="56603" spans="22:26">
      <c r="V56603" s="288"/>
      <c r="W56603" s="287"/>
      <c r="Z56603" s="289"/>
    </row>
    <row r="56604" spans="22:26">
      <c r="V56604" s="288"/>
      <c r="W56604" s="287"/>
      <c r="Z56604" s="289"/>
    </row>
    <row r="56605" spans="22:26">
      <c r="V56605" s="288"/>
      <c r="W56605" s="287"/>
      <c r="Z56605" s="289"/>
    </row>
    <row r="56606" spans="22:26">
      <c r="V56606" s="288"/>
      <c r="W56606" s="287"/>
      <c r="Z56606" s="289"/>
    </row>
    <row r="56607" spans="22:26">
      <c r="V56607" s="288"/>
      <c r="W56607" s="287"/>
      <c r="Z56607" s="289"/>
    </row>
    <row r="56608" spans="22:26">
      <c r="V56608" s="288"/>
      <c r="W56608" s="287"/>
      <c r="Z56608" s="289"/>
    </row>
    <row r="56609" spans="22:26">
      <c r="V56609" s="288"/>
      <c r="W56609" s="287"/>
      <c r="Z56609" s="289"/>
    </row>
    <row r="56610" spans="22:26">
      <c r="V56610" s="288"/>
      <c r="W56610" s="287"/>
      <c r="Z56610" s="289"/>
    </row>
    <row r="56611" spans="22:26">
      <c r="V56611" s="288"/>
      <c r="W56611" s="287"/>
      <c r="Z56611" s="289"/>
    </row>
    <row r="56612" spans="22:26">
      <c r="V56612" s="288"/>
      <c r="W56612" s="287"/>
      <c r="Z56612" s="289"/>
    </row>
    <row r="56613" spans="22:26">
      <c r="V56613" s="288"/>
      <c r="W56613" s="287"/>
      <c r="Z56613" s="289"/>
    </row>
    <row r="56614" spans="22:26">
      <c r="V56614" s="288"/>
      <c r="W56614" s="287"/>
      <c r="Z56614" s="289"/>
    </row>
    <row r="56615" spans="22:26">
      <c r="V56615" s="288"/>
      <c r="W56615" s="287"/>
      <c r="Z56615" s="289"/>
    </row>
    <row r="56616" spans="22:26">
      <c r="V56616" s="288"/>
      <c r="W56616" s="287"/>
      <c r="Z56616" s="289"/>
    </row>
    <row r="56617" spans="22:26">
      <c r="V56617" s="288"/>
      <c r="W56617" s="287"/>
      <c r="Z56617" s="289"/>
    </row>
    <row r="56618" spans="22:26">
      <c r="V56618" s="288"/>
      <c r="W56618" s="287"/>
      <c r="Z56618" s="289"/>
    </row>
    <row r="56619" spans="22:26">
      <c r="V56619" s="288"/>
      <c r="W56619" s="287"/>
      <c r="Z56619" s="289"/>
    </row>
    <row r="56620" spans="22:26">
      <c r="V56620" s="288"/>
      <c r="W56620" s="287"/>
      <c r="Z56620" s="289"/>
    </row>
    <row r="56621" spans="22:26">
      <c r="V56621" s="288"/>
      <c r="W56621" s="287"/>
      <c r="Z56621" s="289"/>
    </row>
    <row r="56622" spans="22:26">
      <c r="V56622" s="288"/>
      <c r="W56622" s="287"/>
      <c r="Z56622" s="289"/>
    </row>
    <row r="56623" spans="22:26">
      <c r="V56623" s="288"/>
      <c r="W56623" s="287"/>
      <c r="Z56623" s="289"/>
    </row>
    <row r="56624" spans="22:26">
      <c r="V56624" s="288"/>
      <c r="W56624" s="287"/>
      <c r="Z56624" s="289"/>
    </row>
    <row r="56625" spans="22:26">
      <c r="V56625" s="288"/>
      <c r="W56625" s="287"/>
      <c r="Z56625" s="289"/>
    </row>
    <row r="56626" spans="22:26">
      <c r="V56626" s="288"/>
      <c r="W56626" s="287"/>
      <c r="Z56626" s="289"/>
    </row>
    <row r="56627" spans="22:26">
      <c r="V56627" s="288"/>
      <c r="W56627" s="287"/>
      <c r="Z56627" s="289"/>
    </row>
    <row r="56628" spans="22:26">
      <c r="V56628" s="288"/>
      <c r="W56628" s="287"/>
      <c r="Z56628" s="289"/>
    </row>
    <row r="56629" spans="22:26">
      <c r="V56629" s="288"/>
      <c r="W56629" s="287"/>
      <c r="Z56629" s="289"/>
    </row>
    <row r="56630" spans="22:26">
      <c r="V56630" s="288"/>
      <c r="W56630" s="287"/>
      <c r="Z56630" s="289"/>
    </row>
    <row r="56631" spans="22:26">
      <c r="V56631" s="288"/>
      <c r="W56631" s="287"/>
      <c r="Z56631" s="289"/>
    </row>
    <row r="56632" spans="22:26">
      <c r="V56632" s="288"/>
      <c r="W56632" s="287"/>
      <c r="Z56632" s="289"/>
    </row>
    <row r="56633" spans="22:26">
      <c r="V56633" s="288"/>
      <c r="W56633" s="287"/>
      <c r="Z56633" s="289"/>
    </row>
    <row r="56634" spans="22:26">
      <c r="V56634" s="288"/>
      <c r="W56634" s="287"/>
      <c r="Z56634" s="289"/>
    </row>
    <row r="56635" spans="22:26">
      <c r="V56635" s="288"/>
      <c r="W56635" s="287"/>
      <c r="Z56635" s="289"/>
    </row>
    <row r="56636" spans="22:26">
      <c r="V56636" s="288"/>
      <c r="W56636" s="287"/>
      <c r="Z56636" s="289"/>
    </row>
    <row r="56637" spans="22:26">
      <c r="V56637" s="288"/>
      <c r="W56637" s="287"/>
      <c r="Z56637" s="289"/>
    </row>
    <row r="56638" spans="22:26">
      <c r="V56638" s="288"/>
      <c r="W56638" s="287"/>
      <c r="Z56638" s="289"/>
    </row>
    <row r="56639" spans="22:26">
      <c r="V56639" s="288"/>
      <c r="W56639" s="287"/>
      <c r="Z56639" s="289"/>
    </row>
    <row r="56640" spans="22:26">
      <c r="V56640" s="288"/>
      <c r="W56640" s="287"/>
      <c r="Z56640" s="289"/>
    </row>
    <row r="56641" spans="22:26">
      <c r="V56641" s="288"/>
      <c r="W56641" s="287"/>
      <c r="Z56641" s="289"/>
    </row>
    <row r="56642" spans="22:26">
      <c r="V56642" s="288"/>
      <c r="W56642" s="287"/>
      <c r="Z56642" s="289"/>
    </row>
    <row r="56643" spans="22:26">
      <c r="V56643" s="288"/>
      <c r="W56643" s="287"/>
      <c r="Z56643" s="289"/>
    </row>
    <row r="56644" spans="22:26">
      <c r="V56644" s="288"/>
      <c r="W56644" s="287"/>
      <c r="Z56644" s="289"/>
    </row>
    <row r="56645" spans="22:26">
      <c r="V56645" s="288"/>
      <c r="W56645" s="287"/>
      <c r="Z56645" s="289"/>
    </row>
    <row r="56646" spans="22:26">
      <c r="V56646" s="288"/>
      <c r="W56646" s="287"/>
      <c r="Z56646" s="289"/>
    </row>
    <row r="56647" spans="22:26">
      <c r="V56647" s="288"/>
      <c r="W56647" s="287"/>
      <c r="Z56647" s="289"/>
    </row>
    <row r="56648" spans="22:26">
      <c r="V56648" s="288"/>
      <c r="W56648" s="287"/>
      <c r="Z56648" s="289"/>
    </row>
    <row r="56649" spans="22:26">
      <c r="V56649" s="288"/>
      <c r="W56649" s="287"/>
      <c r="Z56649" s="289"/>
    </row>
    <row r="56650" spans="22:26">
      <c r="V56650" s="288"/>
      <c r="W56650" s="287"/>
      <c r="Z56650" s="289"/>
    </row>
    <row r="56651" spans="22:26">
      <c r="V56651" s="288"/>
      <c r="W56651" s="287"/>
      <c r="Z56651" s="289"/>
    </row>
    <row r="56652" spans="22:26">
      <c r="V56652" s="288"/>
      <c r="W56652" s="287"/>
      <c r="Z56652" s="289"/>
    </row>
    <row r="56653" spans="22:26">
      <c r="V56653" s="288"/>
      <c r="W56653" s="287"/>
      <c r="Z56653" s="289"/>
    </row>
    <row r="56654" spans="22:26">
      <c r="V56654" s="288"/>
      <c r="W56654" s="287"/>
      <c r="Z56654" s="289"/>
    </row>
    <row r="56655" spans="22:26">
      <c r="V56655" s="288"/>
      <c r="W56655" s="287"/>
      <c r="Z56655" s="289"/>
    </row>
    <row r="56656" spans="22:26">
      <c r="V56656" s="288"/>
      <c r="W56656" s="287"/>
      <c r="Z56656" s="289"/>
    </row>
    <row r="56657" spans="22:26">
      <c r="V56657" s="288"/>
      <c r="W56657" s="287"/>
      <c r="Z56657" s="289"/>
    </row>
    <row r="56658" spans="22:26">
      <c r="V56658" s="288"/>
      <c r="W56658" s="287"/>
      <c r="Z56658" s="289"/>
    </row>
    <row r="56659" spans="22:26">
      <c r="V56659" s="288"/>
      <c r="W56659" s="287"/>
      <c r="Z56659" s="289"/>
    </row>
    <row r="56660" spans="22:26">
      <c r="V56660" s="288"/>
      <c r="W56660" s="287"/>
      <c r="Z56660" s="289"/>
    </row>
    <row r="56661" spans="22:26">
      <c r="V56661" s="288"/>
      <c r="W56661" s="287"/>
      <c r="Z56661" s="289"/>
    </row>
    <row r="56662" spans="22:26">
      <c r="V56662" s="288"/>
      <c r="W56662" s="287"/>
      <c r="Z56662" s="289"/>
    </row>
    <row r="56663" spans="22:26">
      <c r="V56663" s="288"/>
      <c r="W56663" s="287"/>
      <c r="Z56663" s="289"/>
    </row>
    <row r="56664" spans="22:26">
      <c r="V56664" s="288"/>
      <c r="W56664" s="287"/>
      <c r="Z56664" s="289"/>
    </row>
    <row r="56665" spans="22:26">
      <c r="V56665" s="288"/>
      <c r="W56665" s="287"/>
      <c r="Z56665" s="289"/>
    </row>
    <row r="56666" spans="22:26">
      <c r="V56666" s="288"/>
      <c r="W56666" s="287"/>
      <c r="Z56666" s="289"/>
    </row>
    <row r="56667" spans="22:26">
      <c r="V56667" s="288"/>
      <c r="W56667" s="287"/>
      <c r="Z56667" s="289"/>
    </row>
    <row r="56668" spans="22:26">
      <c r="V56668" s="288"/>
      <c r="W56668" s="287"/>
      <c r="Z56668" s="289"/>
    </row>
    <row r="56669" spans="22:26">
      <c r="V56669" s="288"/>
      <c r="W56669" s="287"/>
      <c r="Z56669" s="289"/>
    </row>
    <row r="56670" spans="22:26">
      <c r="V56670" s="288"/>
      <c r="W56670" s="287"/>
      <c r="Z56670" s="289"/>
    </row>
    <row r="56671" spans="22:26">
      <c r="V56671" s="288"/>
      <c r="W56671" s="287"/>
      <c r="Z56671" s="289"/>
    </row>
    <row r="56672" spans="22:26">
      <c r="V56672" s="288"/>
      <c r="W56672" s="287"/>
      <c r="Z56672" s="289"/>
    </row>
    <row r="56673" spans="22:26">
      <c r="V56673" s="288"/>
      <c r="W56673" s="287"/>
      <c r="Z56673" s="289"/>
    </row>
    <row r="56674" spans="22:26">
      <c r="V56674" s="288"/>
      <c r="W56674" s="287"/>
      <c r="Z56674" s="289"/>
    </row>
    <row r="56675" spans="22:26">
      <c r="V56675" s="288"/>
      <c r="W56675" s="287"/>
      <c r="Z56675" s="289"/>
    </row>
    <row r="56676" spans="22:26">
      <c r="V56676" s="288"/>
      <c r="W56676" s="287"/>
      <c r="Z56676" s="289"/>
    </row>
    <row r="56677" spans="22:26">
      <c r="V56677" s="288"/>
      <c r="W56677" s="287"/>
      <c r="Z56677" s="289"/>
    </row>
    <row r="56678" spans="22:26">
      <c r="V56678" s="288"/>
      <c r="W56678" s="287"/>
      <c r="Z56678" s="289"/>
    </row>
    <row r="56679" spans="22:26">
      <c r="V56679" s="288"/>
      <c r="W56679" s="287"/>
      <c r="Z56679" s="289"/>
    </row>
    <row r="56680" spans="22:26">
      <c r="V56680" s="288"/>
      <c r="W56680" s="287"/>
      <c r="Z56680" s="289"/>
    </row>
    <row r="56681" spans="22:26">
      <c r="V56681" s="288"/>
      <c r="W56681" s="287"/>
      <c r="Z56681" s="289"/>
    </row>
    <row r="56682" spans="22:26">
      <c r="V56682" s="288"/>
      <c r="W56682" s="287"/>
      <c r="Z56682" s="289"/>
    </row>
    <row r="56683" spans="22:26">
      <c r="V56683" s="288"/>
      <c r="W56683" s="287"/>
      <c r="Z56683" s="289"/>
    </row>
    <row r="56684" spans="22:26">
      <c r="V56684" s="288"/>
      <c r="W56684" s="287"/>
      <c r="Z56684" s="289"/>
    </row>
    <row r="56685" spans="22:26">
      <c r="V56685" s="288"/>
      <c r="W56685" s="287"/>
      <c r="Z56685" s="289"/>
    </row>
    <row r="56686" spans="22:26">
      <c r="V56686" s="288"/>
      <c r="W56686" s="287"/>
      <c r="Z56686" s="289"/>
    </row>
    <row r="56687" spans="22:26">
      <c r="V56687" s="288"/>
      <c r="W56687" s="287"/>
      <c r="Z56687" s="289"/>
    </row>
    <row r="56688" spans="22:26">
      <c r="V56688" s="288"/>
      <c r="W56688" s="287"/>
      <c r="Z56688" s="289"/>
    </row>
    <row r="56689" spans="22:26">
      <c r="V56689" s="288"/>
      <c r="W56689" s="287"/>
      <c r="Z56689" s="289"/>
    </row>
    <row r="56690" spans="22:26">
      <c r="V56690" s="288"/>
      <c r="W56690" s="287"/>
      <c r="Z56690" s="289"/>
    </row>
    <row r="56691" spans="22:26">
      <c r="V56691" s="288"/>
      <c r="W56691" s="287"/>
      <c r="Z56691" s="289"/>
    </row>
    <row r="56692" spans="22:26">
      <c r="V56692" s="288"/>
      <c r="W56692" s="287"/>
      <c r="Z56692" s="289"/>
    </row>
    <row r="56693" spans="22:26">
      <c r="V56693" s="288"/>
      <c r="W56693" s="287"/>
      <c r="Z56693" s="289"/>
    </row>
    <row r="56694" spans="22:26">
      <c r="V56694" s="288"/>
      <c r="W56694" s="287"/>
      <c r="Z56694" s="289"/>
    </row>
    <row r="56695" spans="22:26">
      <c r="V56695" s="288"/>
      <c r="W56695" s="287"/>
      <c r="Z56695" s="289"/>
    </row>
    <row r="56696" spans="22:26">
      <c r="V56696" s="288"/>
      <c r="W56696" s="287"/>
      <c r="Z56696" s="289"/>
    </row>
    <row r="56697" spans="22:26">
      <c r="V56697" s="288"/>
      <c r="W56697" s="287"/>
      <c r="Z56697" s="289"/>
    </row>
    <row r="56698" spans="22:26">
      <c r="V56698" s="288"/>
      <c r="W56698" s="287"/>
      <c r="Z56698" s="289"/>
    </row>
    <row r="56699" spans="22:26">
      <c r="V56699" s="288"/>
      <c r="W56699" s="287"/>
      <c r="Z56699" s="289"/>
    </row>
    <row r="56700" spans="22:26">
      <c r="V56700" s="288"/>
      <c r="W56700" s="287"/>
      <c r="Z56700" s="289"/>
    </row>
    <row r="56701" spans="22:26">
      <c r="V56701" s="288"/>
      <c r="W56701" s="287"/>
      <c r="Z56701" s="289"/>
    </row>
    <row r="56702" spans="22:26">
      <c r="V56702" s="288"/>
      <c r="W56702" s="287"/>
      <c r="Z56702" s="289"/>
    </row>
    <row r="56703" spans="22:26">
      <c r="V56703" s="288"/>
      <c r="W56703" s="287"/>
      <c r="Z56703" s="289"/>
    </row>
    <row r="56704" spans="22:26">
      <c r="V56704" s="288"/>
      <c r="W56704" s="287"/>
      <c r="Z56704" s="289"/>
    </row>
    <row r="56705" spans="22:26">
      <c r="V56705" s="288"/>
      <c r="W56705" s="287"/>
      <c r="Z56705" s="289"/>
    </row>
    <row r="56706" spans="22:26">
      <c r="V56706" s="288"/>
      <c r="W56706" s="287"/>
      <c r="Z56706" s="289"/>
    </row>
    <row r="56707" spans="22:26">
      <c r="V56707" s="288"/>
      <c r="W56707" s="287"/>
      <c r="Z56707" s="289"/>
    </row>
    <row r="56708" spans="22:26">
      <c r="V56708" s="288"/>
      <c r="W56708" s="287"/>
      <c r="Z56708" s="289"/>
    </row>
    <row r="56709" spans="22:26">
      <c r="V56709" s="288"/>
      <c r="W56709" s="287"/>
      <c r="Z56709" s="289"/>
    </row>
    <row r="56710" spans="22:26">
      <c r="V56710" s="288"/>
      <c r="W56710" s="287"/>
      <c r="Z56710" s="289"/>
    </row>
    <row r="56711" spans="22:26">
      <c r="V56711" s="288"/>
      <c r="W56711" s="287"/>
      <c r="Z56711" s="289"/>
    </row>
    <row r="56712" spans="22:26">
      <c r="V56712" s="288"/>
      <c r="W56712" s="287"/>
      <c r="Z56712" s="289"/>
    </row>
    <row r="56713" spans="22:26">
      <c r="V56713" s="288"/>
      <c r="W56713" s="287"/>
      <c r="Z56713" s="289"/>
    </row>
    <row r="56714" spans="22:26">
      <c r="V56714" s="288"/>
      <c r="W56714" s="287"/>
      <c r="Z56714" s="289"/>
    </row>
    <row r="56715" spans="22:26">
      <c r="V56715" s="288"/>
      <c r="W56715" s="287"/>
      <c r="Z56715" s="289"/>
    </row>
    <row r="56716" spans="22:26">
      <c r="V56716" s="288"/>
      <c r="W56716" s="287"/>
      <c r="Z56716" s="289"/>
    </row>
    <row r="56717" spans="22:26">
      <c r="V56717" s="288"/>
      <c r="W56717" s="287"/>
      <c r="Z56717" s="289"/>
    </row>
    <row r="56718" spans="22:26">
      <c r="V56718" s="288"/>
      <c r="W56718" s="287"/>
      <c r="Z56718" s="289"/>
    </row>
    <row r="56719" spans="22:26">
      <c r="V56719" s="288"/>
      <c r="W56719" s="287"/>
      <c r="Z56719" s="289"/>
    </row>
    <row r="56720" spans="22:26">
      <c r="V56720" s="288"/>
      <c r="W56720" s="287"/>
      <c r="Z56720" s="289"/>
    </row>
    <row r="56721" spans="22:26">
      <c r="V56721" s="288"/>
      <c r="W56721" s="287"/>
      <c r="Z56721" s="289"/>
    </row>
    <row r="56722" spans="22:26">
      <c r="V56722" s="288"/>
      <c r="W56722" s="287"/>
      <c r="Z56722" s="289"/>
    </row>
    <row r="56723" spans="22:26">
      <c r="V56723" s="288"/>
      <c r="W56723" s="287"/>
      <c r="Z56723" s="289"/>
    </row>
    <row r="56724" spans="22:26">
      <c r="V56724" s="288"/>
      <c r="W56724" s="287"/>
      <c r="Z56724" s="289"/>
    </row>
    <row r="56725" spans="22:26">
      <c r="V56725" s="288"/>
      <c r="W56725" s="287"/>
      <c r="Z56725" s="289"/>
    </row>
    <row r="56726" spans="22:26">
      <c r="V56726" s="288"/>
      <c r="W56726" s="287"/>
      <c r="Z56726" s="289"/>
    </row>
    <row r="56727" spans="22:26">
      <c r="V56727" s="288"/>
      <c r="W56727" s="287"/>
      <c r="Z56727" s="289"/>
    </row>
    <row r="56728" spans="22:26">
      <c r="V56728" s="288"/>
      <c r="W56728" s="287"/>
      <c r="Z56728" s="289"/>
    </row>
    <row r="56729" spans="22:26">
      <c r="V56729" s="288"/>
      <c r="W56729" s="287"/>
      <c r="Z56729" s="289"/>
    </row>
    <row r="56730" spans="22:26">
      <c r="V56730" s="288"/>
      <c r="W56730" s="287"/>
      <c r="Z56730" s="289"/>
    </row>
    <row r="56731" spans="22:26">
      <c r="V56731" s="288"/>
      <c r="W56731" s="287"/>
      <c r="Z56731" s="289"/>
    </row>
    <row r="56732" spans="22:26">
      <c r="V56732" s="288"/>
      <c r="W56732" s="287"/>
      <c r="Z56732" s="289"/>
    </row>
    <row r="56733" spans="22:26">
      <c r="V56733" s="288"/>
      <c r="W56733" s="287"/>
      <c r="Z56733" s="289"/>
    </row>
    <row r="56734" spans="22:26">
      <c r="V56734" s="288"/>
      <c r="W56734" s="287"/>
      <c r="Z56734" s="289"/>
    </row>
    <row r="56735" spans="22:26">
      <c r="V56735" s="288"/>
      <c r="W56735" s="287"/>
      <c r="Z56735" s="289"/>
    </row>
    <row r="56736" spans="22:26">
      <c r="V56736" s="288"/>
      <c r="W56736" s="287"/>
      <c r="Z56736" s="289"/>
    </row>
    <row r="56737" spans="22:26">
      <c r="V56737" s="288"/>
      <c r="W56737" s="287"/>
      <c r="Z56737" s="289"/>
    </row>
    <row r="56738" spans="22:26">
      <c r="V56738" s="288"/>
      <c r="W56738" s="287"/>
      <c r="Z56738" s="289"/>
    </row>
    <row r="56739" spans="22:26">
      <c r="V56739" s="288"/>
      <c r="W56739" s="287"/>
      <c r="Z56739" s="289"/>
    </row>
    <row r="56740" spans="22:26">
      <c r="V56740" s="288"/>
      <c r="W56740" s="287"/>
      <c r="Z56740" s="289"/>
    </row>
    <row r="56741" spans="22:26">
      <c r="V56741" s="288"/>
      <c r="W56741" s="287"/>
      <c r="Z56741" s="289"/>
    </row>
    <row r="56742" spans="22:26">
      <c r="V56742" s="288"/>
      <c r="W56742" s="287"/>
      <c r="Z56742" s="289"/>
    </row>
    <row r="56743" spans="22:26">
      <c r="V56743" s="288"/>
      <c r="W56743" s="287"/>
      <c r="Z56743" s="289"/>
    </row>
    <row r="56744" spans="22:26">
      <c r="V56744" s="288"/>
      <c r="W56744" s="287"/>
      <c r="Z56744" s="289"/>
    </row>
    <row r="56745" spans="22:26">
      <c r="V56745" s="288"/>
      <c r="W56745" s="287"/>
      <c r="Z56745" s="289"/>
    </row>
    <row r="56746" spans="22:26">
      <c r="V56746" s="288"/>
      <c r="W56746" s="287"/>
      <c r="Z56746" s="289"/>
    </row>
    <row r="56747" spans="22:26">
      <c r="V56747" s="288"/>
      <c r="W56747" s="287"/>
      <c r="Z56747" s="289"/>
    </row>
    <row r="56748" spans="22:26">
      <c r="V56748" s="288"/>
      <c r="W56748" s="287"/>
      <c r="Z56748" s="289"/>
    </row>
    <row r="56749" spans="22:26">
      <c r="V56749" s="288"/>
      <c r="W56749" s="287"/>
      <c r="Z56749" s="289"/>
    </row>
    <row r="56750" spans="22:26">
      <c r="V56750" s="288"/>
      <c r="W56750" s="287"/>
      <c r="Z56750" s="289"/>
    </row>
    <row r="56751" spans="22:26">
      <c r="V56751" s="288"/>
      <c r="W56751" s="287"/>
      <c r="Z56751" s="289"/>
    </row>
    <row r="56752" spans="22:26">
      <c r="V56752" s="288"/>
      <c r="W56752" s="287"/>
      <c r="Z56752" s="289"/>
    </row>
    <row r="56753" spans="22:26">
      <c r="V56753" s="288"/>
      <c r="W56753" s="287"/>
      <c r="Z56753" s="289"/>
    </row>
    <row r="56754" spans="22:26">
      <c r="V56754" s="288"/>
      <c r="W56754" s="287"/>
      <c r="Z56754" s="289"/>
    </row>
    <row r="56755" spans="22:26">
      <c r="V56755" s="288"/>
      <c r="W56755" s="287"/>
      <c r="Z56755" s="289"/>
    </row>
    <row r="56756" spans="22:26">
      <c r="V56756" s="288"/>
      <c r="W56756" s="287"/>
      <c r="Z56756" s="289"/>
    </row>
    <row r="56757" spans="22:26">
      <c r="V56757" s="288"/>
      <c r="W56757" s="287"/>
      <c r="Z56757" s="289"/>
    </row>
    <row r="56758" spans="22:26">
      <c r="V56758" s="288"/>
      <c r="W56758" s="287"/>
      <c r="Z56758" s="289"/>
    </row>
    <row r="56759" spans="22:26">
      <c r="V56759" s="288"/>
      <c r="W56759" s="287"/>
      <c r="Z56759" s="289"/>
    </row>
    <row r="56760" spans="22:26">
      <c r="V56760" s="288"/>
      <c r="W56760" s="287"/>
      <c r="Z56760" s="289"/>
    </row>
    <row r="56761" spans="22:26">
      <c r="V56761" s="288"/>
      <c r="W56761" s="287"/>
      <c r="Z56761" s="289"/>
    </row>
    <row r="56762" spans="22:26">
      <c r="V56762" s="288"/>
      <c r="W56762" s="287"/>
      <c r="Z56762" s="289"/>
    </row>
    <row r="56763" spans="22:26">
      <c r="V56763" s="288"/>
      <c r="W56763" s="287"/>
      <c r="Z56763" s="289"/>
    </row>
    <row r="56764" spans="22:26">
      <c r="V56764" s="288"/>
      <c r="W56764" s="287"/>
      <c r="Z56764" s="289"/>
    </row>
    <row r="56765" spans="22:26">
      <c r="V56765" s="288"/>
      <c r="W56765" s="287"/>
      <c r="Z56765" s="289"/>
    </row>
    <row r="56766" spans="22:26">
      <c r="V56766" s="288"/>
      <c r="W56766" s="287"/>
      <c r="Z56766" s="289"/>
    </row>
    <row r="56767" spans="22:26">
      <c r="V56767" s="288"/>
      <c r="W56767" s="287"/>
      <c r="Z56767" s="289"/>
    </row>
    <row r="56768" spans="22:26">
      <c r="V56768" s="288"/>
      <c r="W56768" s="287"/>
      <c r="Z56768" s="289"/>
    </row>
    <row r="56769" spans="22:26">
      <c r="V56769" s="288"/>
      <c r="W56769" s="287"/>
      <c r="Z56769" s="289"/>
    </row>
    <row r="56770" spans="22:26">
      <c r="V56770" s="288"/>
      <c r="W56770" s="287"/>
      <c r="Z56770" s="289"/>
    </row>
    <row r="56771" spans="22:26">
      <c r="V56771" s="288"/>
      <c r="W56771" s="287"/>
      <c r="Z56771" s="289"/>
    </row>
    <row r="56772" spans="22:26">
      <c r="V56772" s="288"/>
      <c r="W56772" s="287"/>
      <c r="Z56772" s="289"/>
    </row>
    <row r="56773" spans="22:26">
      <c r="V56773" s="288"/>
      <c r="W56773" s="287"/>
      <c r="Z56773" s="289"/>
    </row>
    <row r="56774" spans="22:26">
      <c r="V56774" s="288"/>
      <c r="W56774" s="287"/>
      <c r="Z56774" s="289"/>
    </row>
    <row r="56775" spans="22:26">
      <c r="V56775" s="288"/>
      <c r="W56775" s="287"/>
      <c r="Z56775" s="289"/>
    </row>
    <row r="56776" spans="22:26">
      <c r="V56776" s="288"/>
      <c r="W56776" s="287"/>
      <c r="Z56776" s="289"/>
    </row>
    <row r="56777" spans="22:26">
      <c r="V56777" s="288"/>
      <c r="W56777" s="287"/>
      <c r="Z56777" s="289"/>
    </row>
    <row r="56778" spans="22:26">
      <c r="V56778" s="288"/>
      <c r="W56778" s="287"/>
      <c r="Z56778" s="289"/>
    </row>
    <row r="56779" spans="22:26">
      <c r="V56779" s="288"/>
      <c r="W56779" s="287"/>
      <c r="Z56779" s="289"/>
    </row>
    <row r="56780" spans="22:26">
      <c r="V56780" s="288"/>
      <c r="W56780" s="287"/>
      <c r="Z56780" s="289"/>
    </row>
    <row r="56781" spans="22:26">
      <c r="V56781" s="288"/>
      <c r="W56781" s="287"/>
      <c r="Z56781" s="289"/>
    </row>
    <row r="56782" spans="22:26">
      <c r="V56782" s="288"/>
      <c r="W56782" s="287"/>
      <c r="Z56782" s="289"/>
    </row>
    <row r="56783" spans="22:26">
      <c r="V56783" s="288"/>
      <c r="W56783" s="287"/>
      <c r="Z56783" s="289"/>
    </row>
    <row r="56784" spans="22:26">
      <c r="V56784" s="288"/>
      <c r="W56784" s="287"/>
      <c r="Z56784" s="289"/>
    </row>
    <row r="56785" spans="22:26">
      <c r="V56785" s="288"/>
      <c r="W56785" s="287"/>
      <c r="Z56785" s="289"/>
    </row>
    <row r="56786" spans="22:26">
      <c r="V56786" s="288"/>
      <c r="W56786" s="287"/>
      <c r="Z56786" s="289"/>
    </row>
    <row r="56787" spans="22:26">
      <c r="V56787" s="288"/>
      <c r="W56787" s="287"/>
      <c r="Z56787" s="289"/>
    </row>
    <row r="56788" spans="22:26">
      <c r="V56788" s="288"/>
      <c r="W56788" s="287"/>
      <c r="Z56788" s="289"/>
    </row>
    <row r="56789" spans="22:26">
      <c r="V56789" s="288"/>
      <c r="W56789" s="287"/>
      <c r="Z56789" s="289"/>
    </row>
    <row r="56790" spans="22:26">
      <c r="V56790" s="288"/>
      <c r="W56790" s="287"/>
      <c r="Z56790" s="289"/>
    </row>
    <row r="56791" spans="22:26">
      <c r="V56791" s="288"/>
      <c r="W56791" s="287"/>
      <c r="Z56791" s="289"/>
    </row>
    <row r="56792" spans="22:26">
      <c r="V56792" s="288"/>
      <c r="W56792" s="287"/>
      <c r="Z56792" s="289"/>
    </row>
    <row r="56793" spans="22:26">
      <c r="V56793" s="288"/>
      <c r="W56793" s="287"/>
      <c r="Z56793" s="289"/>
    </row>
    <row r="56794" spans="22:26">
      <c r="V56794" s="288"/>
      <c r="W56794" s="287"/>
      <c r="Z56794" s="289"/>
    </row>
    <row r="56795" spans="22:26">
      <c r="V56795" s="288"/>
      <c r="W56795" s="287"/>
      <c r="Z56795" s="289"/>
    </row>
    <row r="56796" spans="22:26">
      <c r="V56796" s="288"/>
      <c r="W56796" s="287"/>
      <c r="Z56796" s="289"/>
    </row>
    <row r="56797" spans="22:26">
      <c r="V56797" s="288"/>
      <c r="W56797" s="287"/>
      <c r="Z56797" s="289"/>
    </row>
    <row r="56798" spans="22:26">
      <c r="V56798" s="288"/>
      <c r="W56798" s="287"/>
      <c r="Z56798" s="289"/>
    </row>
    <row r="56799" spans="22:26">
      <c r="V56799" s="288"/>
      <c r="W56799" s="287"/>
      <c r="Z56799" s="289"/>
    </row>
    <row r="56800" spans="22:26">
      <c r="V56800" s="288"/>
      <c r="W56800" s="287"/>
      <c r="Z56800" s="289"/>
    </row>
    <row r="56801" spans="22:26">
      <c r="V56801" s="288"/>
      <c r="W56801" s="287"/>
      <c r="Z56801" s="289"/>
    </row>
    <row r="56802" spans="22:26">
      <c r="V56802" s="288"/>
      <c r="W56802" s="287"/>
      <c r="Z56802" s="289"/>
    </row>
    <row r="56803" spans="22:26">
      <c r="V56803" s="288"/>
      <c r="W56803" s="287"/>
      <c r="Z56803" s="289"/>
    </row>
    <row r="56804" spans="22:26">
      <c r="V56804" s="288"/>
      <c r="W56804" s="287"/>
      <c r="Z56804" s="289"/>
    </row>
    <row r="56805" spans="22:26">
      <c r="V56805" s="288"/>
      <c r="W56805" s="287"/>
      <c r="Z56805" s="289"/>
    </row>
    <row r="56806" spans="22:26">
      <c r="V56806" s="288"/>
      <c r="W56806" s="287"/>
      <c r="Z56806" s="289"/>
    </row>
    <row r="56807" spans="22:26">
      <c r="V56807" s="288"/>
      <c r="W56807" s="287"/>
      <c r="Z56807" s="289"/>
    </row>
    <row r="56808" spans="22:26">
      <c r="V56808" s="288"/>
      <c r="W56808" s="287"/>
      <c r="Z56808" s="289"/>
    </row>
    <row r="56809" spans="22:26">
      <c r="V56809" s="288"/>
      <c r="W56809" s="287"/>
      <c r="Z56809" s="289"/>
    </row>
    <row r="56810" spans="22:26">
      <c r="V56810" s="288"/>
      <c r="W56810" s="287"/>
      <c r="Z56810" s="289"/>
    </row>
    <row r="56811" spans="22:26">
      <c r="V56811" s="288"/>
      <c r="W56811" s="287"/>
      <c r="Z56811" s="289"/>
    </row>
    <row r="56812" spans="22:26">
      <c r="V56812" s="288"/>
      <c r="W56812" s="287"/>
      <c r="Z56812" s="289"/>
    </row>
    <row r="56813" spans="22:26">
      <c r="V56813" s="288"/>
      <c r="W56813" s="287"/>
      <c r="Z56813" s="289"/>
    </row>
    <row r="56814" spans="22:26">
      <c r="V56814" s="288"/>
      <c r="W56814" s="287"/>
      <c r="Z56814" s="289"/>
    </row>
    <row r="56815" spans="22:26">
      <c r="V56815" s="288"/>
      <c r="W56815" s="287"/>
      <c r="Z56815" s="289"/>
    </row>
    <row r="56816" spans="22:26">
      <c r="V56816" s="288"/>
      <c r="W56816" s="287"/>
      <c r="Z56816" s="289"/>
    </row>
    <row r="56817" spans="22:26">
      <c r="V56817" s="288"/>
      <c r="W56817" s="287"/>
      <c r="Z56817" s="289"/>
    </row>
    <row r="56818" spans="22:26">
      <c r="V56818" s="288"/>
      <c r="W56818" s="287"/>
      <c r="Z56818" s="289"/>
    </row>
    <row r="56819" spans="22:26">
      <c r="V56819" s="288"/>
      <c r="W56819" s="287"/>
      <c r="Z56819" s="289"/>
    </row>
    <row r="56820" spans="22:26">
      <c r="V56820" s="288"/>
      <c r="W56820" s="287"/>
      <c r="Z56820" s="289"/>
    </row>
    <row r="56821" spans="22:26">
      <c r="V56821" s="288"/>
      <c r="W56821" s="287"/>
      <c r="Z56821" s="289"/>
    </row>
    <row r="56822" spans="22:26">
      <c r="V56822" s="288"/>
      <c r="W56822" s="287"/>
      <c r="Z56822" s="289"/>
    </row>
    <row r="56823" spans="22:26">
      <c r="V56823" s="288"/>
      <c r="W56823" s="287"/>
      <c r="Z56823" s="289"/>
    </row>
    <row r="56824" spans="22:26">
      <c r="V56824" s="288"/>
      <c r="W56824" s="287"/>
      <c r="Z56824" s="289"/>
    </row>
    <row r="56825" spans="22:26">
      <c r="V56825" s="288"/>
      <c r="W56825" s="287"/>
      <c r="Z56825" s="289"/>
    </row>
    <row r="56826" spans="22:26">
      <c r="V56826" s="288"/>
      <c r="W56826" s="287"/>
      <c r="Z56826" s="289"/>
    </row>
    <row r="56827" spans="22:26">
      <c r="V56827" s="288"/>
      <c r="W56827" s="287"/>
      <c r="Z56827" s="289"/>
    </row>
    <row r="56828" spans="22:26">
      <c r="V56828" s="288"/>
      <c r="W56828" s="287"/>
      <c r="Z56828" s="289"/>
    </row>
    <row r="56829" spans="22:26">
      <c r="V56829" s="288"/>
      <c r="W56829" s="287"/>
      <c r="Z56829" s="289"/>
    </row>
    <row r="56830" spans="22:26">
      <c r="V56830" s="288"/>
      <c r="W56830" s="287"/>
      <c r="Z56830" s="289"/>
    </row>
    <row r="56831" spans="22:26">
      <c r="V56831" s="288"/>
      <c r="W56831" s="287"/>
      <c r="Z56831" s="289"/>
    </row>
    <row r="56832" spans="22:26">
      <c r="V56832" s="288"/>
      <c r="W56832" s="287"/>
      <c r="Z56832" s="289"/>
    </row>
    <row r="56833" spans="22:26">
      <c r="V56833" s="288"/>
      <c r="W56833" s="287"/>
      <c r="Z56833" s="289"/>
    </row>
    <row r="56834" spans="22:26">
      <c r="V56834" s="288"/>
      <c r="W56834" s="287"/>
      <c r="Z56834" s="289"/>
    </row>
    <row r="56835" spans="22:26">
      <c r="V56835" s="288"/>
      <c r="W56835" s="287"/>
      <c r="Z56835" s="289"/>
    </row>
    <row r="56836" spans="22:26">
      <c r="V56836" s="288"/>
      <c r="W56836" s="287"/>
      <c r="Z56836" s="289"/>
    </row>
    <row r="56837" spans="22:26">
      <c r="V56837" s="288"/>
      <c r="W56837" s="287"/>
      <c r="Z56837" s="289"/>
    </row>
    <row r="56838" spans="22:26">
      <c r="V56838" s="288"/>
      <c r="W56838" s="287"/>
      <c r="Z56838" s="289"/>
    </row>
    <row r="56839" spans="22:26">
      <c r="V56839" s="288"/>
      <c r="W56839" s="287"/>
      <c r="Z56839" s="289"/>
    </row>
    <row r="56840" spans="22:26">
      <c r="V56840" s="288"/>
      <c r="W56840" s="287"/>
      <c r="Z56840" s="289"/>
    </row>
    <row r="56841" spans="22:26">
      <c r="V56841" s="288"/>
      <c r="W56841" s="287"/>
      <c r="Z56841" s="289"/>
    </row>
    <row r="56842" spans="22:26">
      <c r="V56842" s="288"/>
      <c r="W56842" s="287"/>
      <c r="Z56842" s="289"/>
    </row>
    <row r="56843" spans="22:26">
      <c r="V56843" s="288"/>
      <c r="W56843" s="287"/>
      <c r="Z56843" s="289"/>
    </row>
    <row r="56844" spans="22:26">
      <c r="V56844" s="288"/>
      <c r="W56844" s="287"/>
      <c r="Z56844" s="289"/>
    </row>
    <row r="56845" spans="22:26">
      <c r="V56845" s="288"/>
      <c r="W56845" s="287"/>
      <c r="Z56845" s="289"/>
    </row>
    <row r="56846" spans="22:26">
      <c r="V56846" s="288"/>
      <c r="W56846" s="287"/>
      <c r="Z56846" s="289"/>
    </row>
    <row r="56847" spans="22:26">
      <c r="V56847" s="288"/>
      <c r="W56847" s="287"/>
      <c r="Z56847" s="289"/>
    </row>
    <row r="56848" spans="22:26">
      <c r="V56848" s="288"/>
      <c r="W56848" s="287"/>
      <c r="Z56848" s="289"/>
    </row>
    <row r="56849" spans="22:26">
      <c r="V56849" s="288"/>
      <c r="W56849" s="287"/>
      <c r="Z56849" s="289"/>
    </row>
    <row r="56850" spans="22:26">
      <c r="V56850" s="288"/>
      <c r="W56850" s="287"/>
      <c r="Z56850" s="289"/>
    </row>
    <row r="56851" spans="22:26">
      <c r="V56851" s="288"/>
      <c r="W56851" s="287"/>
      <c r="Z56851" s="289"/>
    </row>
    <row r="56852" spans="22:26">
      <c r="V56852" s="288"/>
      <c r="W56852" s="287"/>
      <c r="Z56852" s="289"/>
    </row>
    <row r="56853" spans="22:26">
      <c r="V56853" s="288"/>
      <c r="W56853" s="287"/>
      <c r="Z56853" s="289"/>
    </row>
    <row r="56854" spans="22:26">
      <c r="V56854" s="288"/>
      <c r="W56854" s="287"/>
      <c r="Z56854" s="289"/>
    </row>
    <row r="56855" spans="22:26">
      <c r="V56855" s="288"/>
      <c r="W56855" s="287"/>
      <c r="Z56855" s="289"/>
    </row>
    <row r="56856" spans="22:26">
      <c r="V56856" s="288"/>
      <c r="W56856" s="287"/>
      <c r="Z56856" s="289"/>
    </row>
    <row r="56857" spans="22:26">
      <c r="V56857" s="288"/>
      <c r="W56857" s="287"/>
      <c r="Z56857" s="289"/>
    </row>
    <row r="56858" spans="22:26">
      <c r="V56858" s="288"/>
      <c r="W56858" s="287"/>
      <c r="Z56858" s="289"/>
    </row>
    <row r="56859" spans="22:26">
      <c r="V56859" s="288"/>
      <c r="W56859" s="287"/>
      <c r="Z56859" s="289"/>
    </row>
    <row r="56860" spans="22:26">
      <c r="V56860" s="288"/>
      <c r="W56860" s="287"/>
      <c r="Z56860" s="289"/>
    </row>
    <row r="56861" spans="22:26">
      <c r="V56861" s="288"/>
      <c r="W56861" s="287"/>
      <c r="Z56861" s="289"/>
    </row>
    <row r="56862" spans="22:26">
      <c r="V56862" s="288"/>
      <c r="W56862" s="287"/>
      <c r="Z56862" s="289"/>
    </row>
    <row r="56863" spans="22:26">
      <c r="V56863" s="288"/>
      <c r="W56863" s="287"/>
      <c r="Z56863" s="289"/>
    </row>
    <row r="56864" spans="22:26">
      <c r="V56864" s="288"/>
      <c r="W56864" s="287"/>
      <c r="Z56864" s="289"/>
    </row>
    <row r="56865" spans="22:26">
      <c r="V56865" s="288"/>
      <c r="W56865" s="287"/>
      <c r="Z56865" s="289"/>
    </row>
    <row r="56866" spans="22:26">
      <c r="V56866" s="288"/>
      <c r="W56866" s="287"/>
      <c r="Z56866" s="289"/>
    </row>
    <row r="56867" spans="22:26">
      <c r="V56867" s="288"/>
      <c r="W56867" s="287"/>
      <c r="Z56867" s="289"/>
    </row>
    <row r="56868" spans="22:26">
      <c r="V56868" s="288"/>
      <c r="W56868" s="287"/>
      <c r="Z56868" s="289"/>
    </row>
    <row r="56869" spans="22:26">
      <c r="V56869" s="288"/>
      <c r="W56869" s="287"/>
      <c r="Z56869" s="289"/>
    </row>
    <row r="56870" spans="22:26">
      <c r="V56870" s="288"/>
      <c r="W56870" s="287"/>
      <c r="Z56870" s="289"/>
    </row>
    <row r="56871" spans="22:26">
      <c r="V56871" s="288"/>
      <c r="W56871" s="287"/>
      <c r="Z56871" s="289"/>
    </row>
    <row r="56872" spans="22:26">
      <c r="V56872" s="288"/>
      <c r="W56872" s="287"/>
      <c r="Z56872" s="289"/>
    </row>
    <row r="56873" spans="22:26">
      <c r="V56873" s="288"/>
      <c r="W56873" s="287"/>
      <c r="Z56873" s="289"/>
    </row>
    <row r="56874" spans="22:26">
      <c r="V56874" s="288"/>
      <c r="W56874" s="287"/>
      <c r="Z56874" s="289"/>
    </row>
    <row r="56875" spans="22:26">
      <c r="V56875" s="288"/>
      <c r="W56875" s="287"/>
      <c r="Z56875" s="289"/>
    </row>
    <row r="56876" spans="22:26">
      <c r="V56876" s="288"/>
      <c r="W56876" s="287"/>
      <c r="Z56876" s="289"/>
    </row>
    <row r="56877" spans="22:26">
      <c r="V56877" s="288"/>
      <c r="W56877" s="287"/>
      <c r="Z56877" s="289"/>
    </row>
    <row r="56878" spans="22:26">
      <c r="V56878" s="288"/>
      <c r="W56878" s="287"/>
      <c r="Z56878" s="289"/>
    </row>
    <row r="56879" spans="22:26">
      <c r="V56879" s="288"/>
      <c r="W56879" s="287"/>
      <c r="Z56879" s="289"/>
    </row>
    <row r="56880" spans="22:26">
      <c r="V56880" s="288"/>
      <c r="W56880" s="287"/>
      <c r="Z56880" s="289"/>
    </row>
    <row r="56881" spans="22:26">
      <c r="V56881" s="288"/>
      <c r="W56881" s="287"/>
      <c r="Z56881" s="289"/>
    </row>
    <row r="56882" spans="22:26">
      <c r="V56882" s="288"/>
      <c r="W56882" s="287"/>
      <c r="Z56882" s="289"/>
    </row>
    <row r="56883" spans="22:26">
      <c r="V56883" s="288"/>
      <c r="W56883" s="287"/>
      <c r="Z56883" s="289"/>
    </row>
    <row r="56884" spans="22:26">
      <c r="V56884" s="288"/>
      <c r="W56884" s="287"/>
      <c r="Z56884" s="289"/>
    </row>
    <row r="56885" spans="22:26">
      <c r="V56885" s="288"/>
      <c r="W56885" s="287"/>
      <c r="Z56885" s="289"/>
    </row>
    <row r="56886" spans="22:26">
      <c r="V56886" s="288"/>
      <c r="W56886" s="287"/>
      <c r="Z56886" s="289"/>
    </row>
    <row r="56887" spans="22:26">
      <c r="V56887" s="288"/>
      <c r="W56887" s="287"/>
      <c r="Z56887" s="289"/>
    </row>
    <row r="56888" spans="22:26">
      <c r="V56888" s="288"/>
      <c r="W56888" s="287"/>
      <c r="Z56888" s="289"/>
    </row>
    <row r="56889" spans="22:26">
      <c r="V56889" s="288"/>
      <c r="W56889" s="287"/>
      <c r="Z56889" s="289"/>
    </row>
    <row r="56890" spans="22:26">
      <c r="V56890" s="288"/>
      <c r="W56890" s="287"/>
      <c r="Z56890" s="289"/>
    </row>
    <row r="56891" spans="22:26">
      <c r="V56891" s="288"/>
      <c r="W56891" s="287"/>
      <c r="Z56891" s="289"/>
    </row>
    <row r="56892" spans="22:26">
      <c r="V56892" s="288"/>
      <c r="W56892" s="287"/>
      <c r="Z56892" s="289"/>
    </row>
    <row r="56893" spans="22:26">
      <c r="V56893" s="288"/>
      <c r="W56893" s="287"/>
      <c r="Z56893" s="289"/>
    </row>
    <row r="56894" spans="22:26">
      <c r="V56894" s="288"/>
      <c r="W56894" s="287"/>
      <c r="Z56894" s="289"/>
    </row>
    <row r="56895" spans="22:26">
      <c r="V56895" s="288"/>
      <c r="W56895" s="287"/>
      <c r="Z56895" s="289"/>
    </row>
    <row r="56896" spans="22:26">
      <c r="V56896" s="288"/>
      <c r="W56896" s="287"/>
      <c r="Z56896" s="289"/>
    </row>
    <row r="56897" spans="22:26">
      <c r="V56897" s="288"/>
      <c r="W56897" s="287"/>
      <c r="Z56897" s="289"/>
    </row>
    <row r="56898" spans="22:26">
      <c r="V56898" s="288"/>
      <c r="W56898" s="287"/>
      <c r="Z56898" s="289"/>
    </row>
    <row r="56899" spans="22:26">
      <c r="V56899" s="288"/>
      <c r="W56899" s="287"/>
      <c r="Z56899" s="289"/>
    </row>
    <row r="56900" spans="22:26">
      <c r="V56900" s="288"/>
      <c r="W56900" s="287"/>
      <c r="Z56900" s="289"/>
    </row>
    <row r="56901" spans="22:26">
      <c r="V56901" s="288"/>
      <c r="W56901" s="287"/>
      <c r="Z56901" s="289"/>
    </row>
    <row r="56902" spans="22:26">
      <c r="V56902" s="288"/>
      <c r="W56902" s="287"/>
      <c r="Z56902" s="289"/>
    </row>
    <row r="56903" spans="22:26">
      <c r="V56903" s="288"/>
      <c r="W56903" s="287"/>
      <c r="Z56903" s="289"/>
    </row>
    <row r="56904" spans="22:26">
      <c r="V56904" s="288"/>
      <c r="W56904" s="287"/>
      <c r="Z56904" s="289"/>
    </row>
    <row r="56905" spans="22:26">
      <c r="V56905" s="288"/>
      <c r="W56905" s="287"/>
      <c r="Z56905" s="289"/>
    </row>
    <row r="56906" spans="22:26">
      <c r="V56906" s="288"/>
      <c r="W56906" s="287"/>
      <c r="Z56906" s="289"/>
    </row>
    <row r="56907" spans="22:26">
      <c r="V56907" s="288"/>
      <c r="W56907" s="287"/>
      <c r="Z56907" s="289"/>
    </row>
    <row r="56908" spans="22:26">
      <c r="V56908" s="288"/>
      <c r="W56908" s="287"/>
      <c r="Z56908" s="289"/>
    </row>
    <row r="56909" spans="22:26">
      <c r="V56909" s="288"/>
      <c r="W56909" s="287"/>
      <c r="Z56909" s="289"/>
    </row>
    <row r="56910" spans="22:26">
      <c r="V56910" s="288"/>
      <c r="W56910" s="287"/>
      <c r="Z56910" s="289"/>
    </row>
    <row r="56911" spans="22:26">
      <c r="V56911" s="288"/>
      <c r="W56911" s="287"/>
      <c r="Z56911" s="289"/>
    </row>
    <row r="56912" spans="22:26">
      <c r="V56912" s="288"/>
      <c r="W56912" s="287"/>
      <c r="Z56912" s="289"/>
    </row>
    <row r="56913" spans="22:26">
      <c r="V56913" s="288"/>
      <c r="W56913" s="287"/>
      <c r="Z56913" s="289"/>
    </row>
    <row r="56914" spans="22:26">
      <c r="V56914" s="288"/>
      <c r="W56914" s="287"/>
      <c r="Z56914" s="289"/>
    </row>
    <row r="56915" spans="22:26">
      <c r="V56915" s="288"/>
      <c r="W56915" s="287"/>
      <c r="Z56915" s="289"/>
    </row>
    <row r="56916" spans="22:26">
      <c r="V56916" s="288"/>
      <c r="W56916" s="287"/>
      <c r="Z56916" s="289"/>
    </row>
    <row r="56917" spans="22:26">
      <c r="V56917" s="288"/>
      <c r="W56917" s="287"/>
      <c r="Z56917" s="289"/>
    </row>
    <row r="56918" spans="22:26">
      <c r="V56918" s="288"/>
      <c r="W56918" s="287"/>
      <c r="Z56918" s="289"/>
    </row>
    <row r="56919" spans="22:26">
      <c r="V56919" s="288"/>
      <c r="W56919" s="287"/>
      <c r="Z56919" s="289"/>
    </row>
    <row r="56920" spans="22:26">
      <c r="V56920" s="288"/>
      <c r="W56920" s="287"/>
      <c r="Z56920" s="289"/>
    </row>
    <row r="56921" spans="22:26">
      <c r="V56921" s="288"/>
      <c r="W56921" s="287"/>
      <c r="Z56921" s="289"/>
    </row>
    <row r="56922" spans="22:26">
      <c r="V56922" s="288"/>
      <c r="W56922" s="287"/>
      <c r="Z56922" s="289"/>
    </row>
    <row r="56923" spans="22:26">
      <c r="V56923" s="288"/>
      <c r="W56923" s="287"/>
      <c r="Z56923" s="289"/>
    </row>
    <row r="56924" spans="22:26">
      <c r="V56924" s="288"/>
      <c r="W56924" s="287"/>
      <c r="Z56924" s="289"/>
    </row>
    <row r="56925" spans="22:26">
      <c r="V56925" s="288"/>
      <c r="W56925" s="287"/>
      <c r="Z56925" s="289"/>
    </row>
    <row r="56926" spans="22:26">
      <c r="V56926" s="288"/>
      <c r="W56926" s="287"/>
      <c r="Z56926" s="289"/>
    </row>
    <row r="56927" spans="22:26">
      <c r="V56927" s="288"/>
      <c r="W56927" s="287"/>
      <c r="Z56927" s="289"/>
    </row>
    <row r="56928" spans="22:26">
      <c r="V56928" s="288"/>
      <c r="W56928" s="287"/>
      <c r="Z56928" s="289"/>
    </row>
    <row r="56929" spans="22:26">
      <c r="V56929" s="288"/>
      <c r="W56929" s="287"/>
      <c r="Z56929" s="289"/>
    </row>
    <row r="56930" spans="22:26">
      <c r="V56930" s="288"/>
      <c r="W56930" s="287"/>
      <c r="Z56930" s="289"/>
    </row>
    <row r="56931" spans="22:26">
      <c r="V56931" s="288"/>
      <c r="W56931" s="287"/>
      <c r="Z56931" s="289"/>
    </row>
    <row r="56932" spans="22:26">
      <c r="V56932" s="288"/>
      <c r="W56932" s="287"/>
      <c r="Z56932" s="289"/>
    </row>
    <row r="56933" spans="22:26">
      <c r="V56933" s="288"/>
      <c r="W56933" s="287"/>
      <c r="Z56933" s="289"/>
    </row>
    <row r="56934" spans="22:26">
      <c r="V56934" s="288"/>
      <c r="W56934" s="287"/>
      <c r="Z56934" s="289"/>
    </row>
    <row r="56935" spans="22:26">
      <c r="V56935" s="288"/>
      <c r="W56935" s="287"/>
      <c r="Z56935" s="289"/>
    </row>
    <row r="56936" spans="22:26">
      <c r="V56936" s="288"/>
      <c r="W56936" s="287"/>
      <c r="Z56936" s="289"/>
    </row>
    <row r="56937" spans="22:26">
      <c r="V56937" s="288"/>
      <c r="W56937" s="287"/>
      <c r="Z56937" s="289"/>
    </row>
    <row r="56938" spans="22:26">
      <c r="V56938" s="288"/>
      <c r="W56938" s="287"/>
      <c r="Z56938" s="289"/>
    </row>
    <row r="56939" spans="22:26">
      <c r="V56939" s="288"/>
      <c r="W56939" s="287"/>
      <c r="Z56939" s="289"/>
    </row>
    <row r="56940" spans="22:26">
      <c r="V56940" s="288"/>
      <c r="W56940" s="287"/>
      <c r="Z56940" s="289"/>
    </row>
    <row r="56941" spans="22:26">
      <c r="V56941" s="288"/>
      <c r="W56941" s="287"/>
      <c r="Z56941" s="289"/>
    </row>
    <row r="56942" spans="22:26">
      <c r="V56942" s="288"/>
      <c r="W56942" s="287"/>
      <c r="Z56942" s="289"/>
    </row>
    <row r="56943" spans="22:26">
      <c r="V56943" s="288"/>
      <c r="W56943" s="287"/>
      <c r="Z56943" s="289"/>
    </row>
    <row r="56944" spans="22:26">
      <c r="V56944" s="288"/>
      <c r="W56944" s="287"/>
      <c r="Z56944" s="289"/>
    </row>
    <row r="56945" spans="22:26">
      <c r="V56945" s="288"/>
      <c r="W56945" s="287"/>
      <c r="Z56945" s="289"/>
    </row>
    <row r="56946" spans="22:26">
      <c r="V56946" s="288"/>
      <c r="W56946" s="287"/>
      <c r="Z56946" s="289"/>
    </row>
    <row r="56947" spans="22:26">
      <c r="V56947" s="288"/>
      <c r="W56947" s="287"/>
      <c r="Z56947" s="289"/>
    </row>
    <row r="56948" spans="22:26">
      <c r="V56948" s="288"/>
      <c r="W56948" s="287"/>
      <c r="Z56948" s="289"/>
    </row>
    <row r="56949" spans="22:26">
      <c r="V56949" s="288"/>
      <c r="W56949" s="287"/>
      <c r="Z56949" s="289"/>
    </row>
    <row r="56950" spans="22:26">
      <c r="V56950" s="288"/>
      <c r="W56950" s="287"/>
      <c r="Z56950" s="289"/>
    </row>
    <row r="56951" spans="22:26">
      <c r="V56951" s="288"/>
      <c r="W56951" s="287"/>
      <c r="Z56951" s="289"/>
    </row>
    <row r="56952" spans="22:26">
      <c r="V56952" s="288"/>
      <c r="W56952" s="287"/>
      <c r="Z56952" s="289"/>
    </row>
    <row r="56953" spans="22:26">
      <c r="V56953" s="288"/>
      <c r="W56953" s="287"/>
      <c r="Z56953" s="289"/>
    </row>
    <row r="56954" spans="22:26">
      <c r="V56954" s="288"/>
      <c r="W56954" s="287"/>
      <c r="Z56954" s="289"/>
    </row>
    <row r="56955" spans="22:26">
      <c r="V56955" s="288"/>
      <c r="W56955" s="287"/>
      <c r="Z56955" s="289"/>
    </row>
    <row r="56956" spans="22:26">
      <c r="V56956" s="288"/>
      <c r="W56956" s="287"/>
      <c r="Z56956" s="289"/>
    </row>
    <row r="56957" spans="22:26">
      <c r="V56957" s="288"/>
      <c r="W56957" s="287"/>
      <c r="Z56957" s="289"/>
    </row>
    <row r="56958" spans="22:26">
      <c r="V56958" s="288"/>
      <c r="W56958" s="287"/>
      <c r="Z56958" s="289"/>
    </row>
    <row r="56959" spans="22:26">
      <c r="V56959" s="288"/>
      <c r="W56959" s="287"/>
      <c r="Z56959" s="289"/>
    </row>
    <row r="56960" spans="22:26">
      <c r="V56960" s="288"/>
      <c r="W56960" s="287"/>
      <c r="Z56960" s="289"/>
    </row>
    <row r="56961" spans="22:26">
      <c r="V56961" s="288"/>
      <c r="W56961" s="287"/>
      <c r="Z56961" s="289"/>
    </row>
    <row r="56962" spans="22:26">
      <c r="V56962" s="288"/>
      <c r="W56962" s="287"/>
      <c r="Z56962" s="289"/>
    </row>
    <row r="56963" spans="22:26">
      <c r="V56963" s="288"/>
      <c r="W56963" s="287"/>
      <c r="Z56963" s="289"/>
    </row>
    <row r="56964" spans="22:26">
      <c r="V56964" s="288"/>
      <c r="W56964" s="287"/>
      <c r="Z56964" s="289"/>
    </row>
    <row r="56965" spans="22:26">
      <c r="V56965" s="288"/>
      <c r="W56965" s="287"/>
      <c r="Z56965" s="289"/>
    </row>
    <row r="56966" spans="22:26">
      <c r="V56966" s="288"/>
      <c r="W56966" s="287"/>
      <c r="Z56966" s="289"/>
    </row>
    <row r="56967" spans="22:26">
      <c r="V56967" s="288"/>
      <c r="W56967" s="287"/>
      <c r="Z56967" s="289"/>
    </row>
    <row r="56968" spans="22:26">
      <c r="V56968" s="288"/>
      <c r="W56968" s="287"/>
      <c r="Z56968" s="289"/>
    </row>
    <row r="56969" spans="22:26">
      <c r="V56969" s="288"/>
      <c r="W56969" s="287"/>
      <c r="Z56969" s="289"/>
    </row>
    <row r="56970" spans="22:26">
      <c r="V56970" s="288"/>
      <c r="W56970" s="287"/>
      <c r="Z56970" s="289"/>
    </row>
    <row r="56971" spans="22:26">
      <c r="V56971" s="288"/>
      <c r="W56971" s="287"/>
      <c r="Z56971" s="289"/>
    </row>
    <row r="56972" spans="22:26">
      <c r="V56972" s="288"/>
      <c r="W56972" s="287"/>
      <c r="Z56972" s="289"/>
    </row>
    <row r="56973" spans="22:26">
      <c r="V56973" s="288"/>
      <c r="W56973" s="287"/>
      <c r="Z56973" s="289"/>
    </row>
    <row r="56974" spans="22:26">
      <c r="V56974" s="288"/>
      <c r="W56974" s="287"/>
      <c r="Z56974" s="289"/>
    </row>
    <row r="56975" spans="22:26">
      <c r="V56975" s="288"/>
      <c r="W56975" s="287"/>
      <c r="Z56975" s="289"/>
    </row>
    <row r="56976" spans="22:26">
      <c r="V56976" s="288"/>
      <c r="W56976" s="287"/>
      <c r="Z56976" s="289"/>
    </row>
    <row r="56977" spans="22:26">
      <c r="V56977" s="288"/>
      <c r="W56977" s="287"/>
      <c r="Z56977" s="289"/>
    </row>
    <row r="56978" spans="22:26">
      <c r="V56978" s="288"/>
      <c r="W56978" s="287"/>
      <c r="Z56978" s="289"/>
    </row>
    <row r="56979" spans="22:26">
      <c r="V56979" s="288"/>
      <c r="W56979" s="287"/>
      <c r="Z56979" s="289"/>
    </row>
    <row r="56980" spans="22:26">
      <c r="V56980" s="288"/>
      <c r="W56980" s="287"/>
      <c r="Z56980" s="289"/>
    </row>
    <row r="56981" spans="22:26">
      <c r="V56981" s="288"/>
      <c r="W56981" s="287"/>
      <c r="Z56981" s="289"/>
    </row>
    <row r="56982" spans="22:26">
      <c r="V56982" s="288"/>
      <c r="W56982" s="287"/>
      <c r="Z56982" s="289"/>
    </row>
    <row r="56983" spans="22:26">
      <c r="V56983" s="288"/>
      <c r="W56983" s="287"/>
      <c r="Z56983" s="289"/>
    </row>
    <row r="56984" spans="22:26">
      <c r="V56984" s="288"/>
      <c r="W56984" s="287"/>
      <c r="Z56984" s="289"/>
    </row>
    <row r="56985" spans="22:26">
      <c r="V56985" s="288"/>
      <c r="W56985" s="287"/>
      <c r="Z56985" s="289"/>
    </row>
    <row r="56986" spans="22:26">
      <c r="V56986" s="288"/>
      <c r="W56986" s="287"/>
      <c r="Z56986" s="289"/>
    </row>
    <row r="56987" spans="22:26">
      <c r="V56987" s="288"/>
      <c r="W56987" s="287"/>
      <c r="Z56987" s="289"/>
    </row>
    <row r="56988" spans="22:26">
      <c r="V56988" s="288"/>
      <c r="W56988" s="287"/>
      <c r="Z56988" s="289"/>
    </row>
    <row r="56989" spans="22:26">
      <c r="V56989" s="288"/>
      <c r="W56989" s="287"/>
      <c r="Z56989" s="289"/>
    </row>
    <row r="56990" spans="22:26">
      <c r="V56990" s="288"/>
      <c r="W56990" s="287"/>
      <c r="Z56990" s="289"/>
    </row>
    <row r="56991" spans="22:26">
      <c r="V56991" s="288"/>
      <c r="W56991" s="287"/>
      <c r="Z56991" s="289"/>
    </row>
    <row r="56992" spans="22:26">
      <c r="V56992" s="288"/>
      <c r="W56992" s="287"/>
      <c r="Z56992" s="289"/>
    </row>
    <row r="56993" spans="22:26">
      <c r="V56993" s="288"/>
      <c r="W56993" s="287"/>
      <c r="Z56993" s="289"/>
    </row>
    <row r="56994" spans="22:26">
      <c r="V56994" s="288"/>
      <c r="W56994" s="287"/>
      <c r="Z56994" s="289"/>
    </row>
    <row r="56995" spans="22:26">
      <c r="V56995" s="288"/>
      <c r="W56995" s="287"/>
      <c r="Z56995" s="289"/>
    </row>
    <row r="56996" spans="22:26">
      <c r="V56996" s="288"/>
      <c r="W56996" s="287"/>
      <c r="Z56996" s="289"/>
    </row>
    <row r="56997" spans="22:26">
      <c r="V56997" s="288"/>
      <c r="W56997" s="287"/>
      <c r="Z56997" s="289"/>
    </row>
    <row r="56998" spans="22:26">
      <c r="V56998" s="288"/>
      <c r="W56998" s="287"/>
      <c r="Z56998" s="289"/>
    </row>
    <row r="56999" spans="22:26">
      <c r="V56999" s="288"/>
      <c r="W56999" s="287"/>
      <c r="Z56999" s="289"/>
    </row>
    <row r="57000" spans="22:26">
      <c r="V57000" s="288"/>
      <c r="W57000" s="287"/>
      <c r="Z57000" s="289"/>
    </row>
    <row r="57001" spans="22:26">
      <c r="V57001" s="288"/>
      <c r="W57001" s="287"/>
      <c r="Z57001" s="289"/>
    </row>
    <row r="57002" spans="22:26">
      <c r="V57002" s="288"/>
      <c r="W57002" s="287"/>
      <c r="Z57002" s="289"/>
    </row>
    <row r="57003" spans="22:26">
      <c r="V57003" s="288"/>
      <c r="W57003" s="287"/>
      <c r="Z57003" s="289"/>
    </row>
    <row r="57004" spans="22:26">
      <c r="V57004" s="288"/>
      <c r="W57004" s="287"/>
      <c r="Z57004" s="289"/>
    </row>
    <row r="57005" spans="22:26">
      <c r="V57005" s="288"/>
      <c r="W57005" s="287"/>
      <c r="Z57005" s="289"/>
    </row>
    <row r="57006" spans="22:26">
      <c r="V57006" s="288"/>
      <c r="W57006" s="287"/>
      <c r="Z57006" s="289"/>
    </row>
    <row r="57007" spans="22:26">
      <c r="V57007" s="288"/>
      <c r="W57007" s="287"/>
      <c r="Z57007" s="289"/>
    </row>
    <row r="57008" spans="22:26">
      <c r="V57008" s="288"/>
      <c r="W57008" s="287"/>
      <c r="Z57008" s="289"/>
    </row>
    <row r="57009" spans="22:26">
      <c r="V57009" s="288"/>
      <c r="W57009" s="287"/>
      <c r="Z57009" s="289"/>
    </row>
    <row r="57010" spans="22:26">
      <c r="V57010" s="288"/>
      <c r="W57010" s="287"/>
      <c r="Z57010" s="289"/>
    </row>
    <row r="57011" spans="22:26">
      <c r="V57011" s="288"/>
      <c r="W57011" s="287"/>
      <c r="Z57011" s="289"/>
    </row>
    <row r="57012" spans="22:26">
      <c r="V57012" s="288"/>
      <c r="W57012" s="287"/>
      <c r="Z57012" s="289"/>
    </row>
    <row r="57013" spans="22:26">
      <c r="V57013" s="288"/>
      <c r="W57013" s="287"/>
      <c r="Z57013" s="289"/>
    </row>
    <row r="57014" spans="22:26">
      <c r="V57014" s="288"/>
      <c r="W57014" s="287"/>
      <c r="Z57014" s="289"/>
    </row>
    <row r="57015" spans="22:26">
      <c r="V57015" s="288"/>
      <c r="W57015" s="287"/>
      <c r="Z57015" s="289"/>
    </row>
    <row r="57016" spans="22:26">
      <c r="V57016" s="288"/>
      <c r="W57016" s="287"/>
      <c r="Z57016" s="289"/>
    </row>
    <row r="57017" spans="22:26">
      <c r="V57017" s="288"/>
      <c r="W57017" s="287"/>
      <c r="Z57017" s="289"/>
    </row>
    <row r="57018" spans="22:26">
      <c r="V57018" s="288"/>
      <c r="W57018" s="287"/>
      <c r="Z57018" s="289"/>
    </row>
    <row r="57019" spans="22:26">
      <c r="V57019" s="288"/>
      <c r="W57019" s="287"/>
      <c r="Z57019" s="289"/>
    </row>
    <row r="57020" spans="22:26">
      <c r="V57020" s="288"/>
      <c r="W57020" s="287"/>
      <c r="Z57020" s="289"/>
    </row>
    <row r="57021" spans="22:26">
      <c r="V57021" s="288"/>
      <c r="W57021" s="287"/>
      <c r="Z57021" s="289"/>
    </row>
    <row r="57022" spans="22:26">
      <c r="V57022" s="288"/>
      <c r="W57022" s="287"/>
      <c r="Z57022" s="289"/>
    </row>
    <row r="57023" spans="22:26">
      <c r="V57023" s="288"/>
      <c r="W57023" s="287"/>
      <c r="Z57023" s="289"/>
    </row>
    <row r="57024" spans="22:26">
      <c r="V57024" s="288"/>
      <c r="W57024" s="287"/>
      <c r="Z57024" s="289"/>
    </row>
    <row r="57025" spans="22:26">
      <c r="V57025" s="288"/>
      <c r="W57025" s="287"/>
      <c r="Z57025" s="289"/>
    </row>
    <row r="57026" spans="22:26">
      <c r="V57026" s="288"/>
      <c r="W57026" s="287"/>
      <c r="Z57026" s="289"/>
    </row>
    <row r="57027" spans="22:26">
      <c r="V57027" s="288"/>
      <c r="W57027" s="287"/>
      <c r="Z57027" s="289"/>
    </row>
    <row r="57028" spans="22:26">
      <c r="V57028" s="288"/>
      <c r="W57028" s="287"/>
      <c r="Z57028" s="289"/>
    </row>
    <row r="57029" spans="22:26">
      <c r="V57029" s="288"/>
      <c r="W57029" s="287"/>
      <c r="Z57029" s="289"/>
    </row>
    <row r="57030" spans="22:26">
      <c r="V57030" s="288"/>
      <c r="W57030" s="287"/>
      <c r="Z57030" s="289"/>
    </row>
    <row r="57031" spans="22:26">
      <c r="V57031" s="288"/>
      <c r="W57031" s="287"/>
      <c r="Z57031" s="289"/>
    </row>
    <row r="57032" spans="22:26">
      <c r="V57032" s="288"/>
      <c r="W57032" s="287"/>
      <c r="Z57032" s="289"/>
    </row>
    <row r="57033" spans="22:26">
      <c r="V57033" s="288"/>
      <c r="W57033" s="287"/>
      <c r="Z57033" s="289"/>
    </row>
    <row r="57034" spans="22:26">
      <c r="V57034" s="288"/>
      <c r="W57034" s="287"/>
      <c r="Z57034" s="289"/>
    </row>
    <row r="57035" spans="22:26">
      <c r="V57035" s="288"/>
      <c r="W57035" s="287"/>
      <c r="Z57035" s="289"/>
    </row>
    <row r="57036" spans="22:26">
      <c r="V57036" s="288"/>
      <c r="W57036" s="287"/>
      <c r="Z57036" s="289"/>
    </row>
    <row r="57037" spans="22:26">
      <c r="V57037" s="288"/>
      <c r="W57037" s="287"/>
      <c r="Z57037" s="289"/>
    </row>
    <row r="57038" spans="22:26">
      <c r="V57038" s="288"/>
      <c r="W57038" s="287"/>
      <c r="Z57038" s="289"/>
    </row>
    <row r="57039" spans="22:26">
      <c r="V57039" s="288"/>
      <c r="W57039" s="287"/>
      <c r="Z57039" s="289"/>
    </row>
    <row r="57040" spans="22:26">
      <c r="V57040" s="288"/>
      <c r="W57040" s="287"/>
      <c r="Z57040" s="289"/>
    </row>
    <row r="57041" spans="22:26">
      <c r="V57041" s="288"/>
      <c r="W57041" s="287"/>
      <c r="Z57041" s="289"/>
    </row>
    <row r="57042" spans="22:26">
      <c r="V57042" s="288"/>
      <c r="W57042" s="287"/>
      <c r="Z57042" s="289"/>
    </row>
    <row r="57043" spans="22:26">
      <c r="V57043" s="288"/>
      <c r="W57043" s="287"/>
      <c r="Z57043" s="289"/>
    </row>
    <row r="57044" spans="22:26">
      <c r="V57044" s="288"/>
      <c r="W57044" s="287"/>
      <c r="Z57044" s="289"/>
    </row>
    <row r="57045" spans="22:26">
      <c r="V57045" s="288"/>
      <c r="W57045" s="287"/>
      <c r="Z57045" s="289"/>
    </row>
    <row r="57046" spans="22:26">
      <c r="V57046" s="288"/>
      <c r="W57046" s="287"/>
      <c r="Z57046" s="289"/>
    </row>
    <row r="57047" spans="22:26">
      <c r="V57047" s="288"/>
      <c r="W57047" s="287"/>
      <c r="Z57047" s="289"/>
    </row>
    <row r="57048" spans="22:26">
      <c r="V57048" s="288"/>
      <c r="W57048" s="287"/>
      <c r="Z57048" s="289"/>
    </row>
    <row r="57049" spans="22:26">
      <c r="V57049" s="288"/>
      <c r="W57049" s="287"/>
      <c r="Z57049" s="289"/>
    </row>
    <row r="57050" spans="22:26">
      <c r="V57050" s="288"/>
      <c r="W57050" s="287"/>
      <c r="Z57050" s="289"/>
    </row>
    <row r="57051" spans="22:26">
      <c r="V57051" s="288"/>
      <c r="W57051" s="287"/>
      <c r="Z57051" s="289"/>
    </row>
    <row r="57052" spans="22:26">
      <c r="V57052" s="288"/>
      <c r="W57052" s="287"/>
      <c r="Z57052" s="289"/>
    </row>
    <row r="57053" spans="22:26">
      <c r="V57053" s="288"/>
      <c r="W57053" s="287"/>
      <c r="Z57053" s="289"/>
    </row>
    <row r="57054" spans="22:26">
      <c r="V57054" s="288"/>
      <c r="W57054" s="287"/>
      <c r="Z57054" s="289"/>
    </row>
    <row r="57055" spans="22:26">
      <c r="V57055" s="288"/>
      <c r="W57055" s="287"/>
      <c r="Z57055" s="289"/>
    </row>
    <row r="57056" spans="22:26">
      <c r="V57056" s="288"/>
      <c r="W57056" s="287"/>
      <c r="Z57056" s="289"/>
    </row>
    <row r="57057" spans="22:26">
      <c r="V57057" s="288"/>
      <c r="W57057" s="287"/>
      <c r="Z57057" s="289"/>
    </row>
    <row r="57058" spans="22:26">
      <c r="V57058" s="288"/>
      <c r="W57058" s="287"/>
      <c r="Z57058" s="289"/>
    </row>
    <row r="57059" spans="22:26">
      <c r="V57059" s="288"/>
      <c r="W57059" s="287"/>
      <c r="Z57059" s="289"/>
    </row>
    <row r="57060" spans="22:26">
      <c r="V57060" s="288"/>
      <c r="W57060" s="287"/>
      <c r="Z57060" s="289"/>
    </row>
    <row r="57061" spans="22:26">
      <c r="V57061" s="288"/>
      <c r="W57061" s="287"/>
      <c r="Z57061" s="289"/>
    </row>
    <row r="57062" spans="22:26">
      <c r="V57062" s="288"/>
      <c r="W57062" s="287"/>
      <c r="Z57062" s="289"/>
    </row>
    <row r="57063" spans="22:26">
      <c r="V57063" s="288"/>
      <c r="W57063" s="287"/>
      <c r="Z57063" s="289"/>
    </row>
    <row r="57064" spans="22:26">
      <c r="V57064" s="288"/>
      <c r="W57064" s="287"/>
      <c r="Z57064" s="289"/>
    </row>
    <row r="57065" spans="22:26">
      <c r="V57065" s="288"/>
      <c r="W57065" s="287"/>
      <c r="Z57065" s="289"/>
    </row>
    <row r="57066" spans="22:26">
      <c r="V57066" s="288"/>
      <c r="W57066" s="287"/>
      <c r="Z57066" s="289"/>
    </row>
    <row r="57067" spans="22:26">
      <c r="V57067" s="288"/>
      <c r="W57067" s="287"/>
      <c r="Z57067" s="289"/>
    </row>
    <row r="57068" spans="22:26">
      <c r="V57068" s="288"/>
      <c r="W57068" s="287"/>
      <c r="Z57068" s="289"/>
    </row>
    <row r="57069" spans="22:26">
      <c r="V57069" s="288"/>
      <c r="W57069" s="287"/>
      <c r="Z57069" s="289"/>
    </row>
    <row r="57070" spans="22:26">
      <c r="V57070" s="288"/>
      <c r="W57070" s="287"/>
      <c r="Z57070" s="289"/>
    </row>
    <row r="57071" spans="22:26">
      <c r="V57071" s="288"/>
      <c r="W57071" s="287"/>
      <c r="Z57071" s="289"/>
    </row>
    <row r="57072" spans="22:26">
      <c r="V57072" s="288"/>
      <c r="W57072" s="287"/>
      <c r="Z57072" s="289"/>
    </row>
    <row r="57073" spans="22:26">
      <c r="V57073" s="288"/>
      <c r="W57073" s="287"/>
      <c r="Z57073" s="289"/>
    </row>
    <row r="57074" spans="22:26">
      <c r="V57074" s="288"/>
      <c r="W57074" s="287"/>
      <c r="Z57074" s="289"/>
    </row>
    <row r="57075" spans="22:26">
      <c r="V57075" s="288"/>
      <c r="W57075" s="287"/>
      <c r="Z57075" s="289"/>
    </row>
    <row r="57076" spans="22:26">
      <c r="V57076" s="288"/>
      <c r="W57076" s="287"/>
      <c r="Z57076" s="289"/>
    </row>
    <row r="57077" spans="22:26">
      <c r="V57077" s="288"/>
      <c r="W57077" s="287"/>
      <c r="Z57077" s="289"/>
    </row>
    <row r="57078" spans="22:26">
      <c r="V57078" s="288"/>
      <c r="W57078" s="287"/>
      <c r="Z57078" s="289"/>
    </row>
    <row r="57079" spans="22:26">
      <c r="V57079" s="288"/>
      <c r="W57079" s="287"/>
      <c r="Z57079" s="289"/>
    </row>
    <row r="57080" spans="22:26">
      <c r="V57080" s="288"/>
      <c r="W57080" s="287"/>
      <c r="Z57080" s="289"/>
    </row>
    <row r="57081" spans="22:26">
      <c r="V57081" s="288"/>
      <c r="W57081" s="287"/>
      <c r="Z57081" s="289"/>
    </row>
    <row r="57082" spans="22:26">
      <c r="V57082" s="288"/>
      <c r="W57082" s="287"/>
      <c r="Z57082" s="289"/>
    </row>
    <row r="57083" spans="22:26">
      <c r="V57083" s="288"/>
      <c r="W57083" s="287"/>
      <c r="Z57083" s="289"/>
    </row>
    <row r="57084" spans="22:26">
      <c r="V57084" s="288"/>
      <c r="W57084" s="287"/>
      <c r="Z57084" s="289"/>
    </row>
    <row r="57085" spans="22:26">
      <c r="V57085" s="288"/>
      <c r="W57085" s="287"/>
      <c r="Z57085" s="289"/>
    </row>
    <row r="57086" spans="22:26">
      <c r="V57086" s="288"/>
      <c r="W57086" s="287"/>
      <c r="Z57086" s="289"/>
    </row>
    <row r="57087" spans="22:26">
      <c r="V57087" s="288"/>
      <c r="W57087" s="287"/>
      <c r="Z57087" s="289"/>
    </row>
    <row r="57088" spans="22:26">
      <c r="V57088" s="288"/>
      <c r="W57088" s="287"/>
      <c r="Z57088" s="289"/>
    </row>
    <row r="57089" spans="22:26">
      <c r="V57089" s="288"/>
      <c r="W57089" s="287"/>
      <c r="Z57089" s="289"/>
    </row>
    <row r="57090" spans="22:26">
      <c r="V57090" s="288"/>
      <c r="W57090" s="287"/>
      <c r="Z57090" s="289"/>
    </row>
    <row r="57091" spans="22:26">
      <c r="V57091" s="288"/>
      <c r="W57091" s="287"/>
      <c r="Z57091" s="289"/>
    </row>
    <row r="57092" spans="22:26">
      <c r="V57092" s="288"/>
      <c r="W57092" s="287"/>
      <c r="Z57092" s="289"/>
    </row>
    <row r="57093" spans="22:26">
      <c r="V57093" s="288"/>
      <c r="W57093" s="287"/>
      <c r="Z57093" s="289"/>
    </row>
    <row r="57094" spans="22:26">
      <c r="V57094" s="288"/>
      <c r="W57094" s="287"/>
      <c r="Z57094" s="289"/>
    </row>
    <row r="57095" spans="22:26">
      <c r="V57095" s="288"/>
      <c r="W57095" s="287"/>
      <c r="Z57095" s="289"/>
    </row>
    <row r="57096" spans="22:26">
      <c r="V57096" s="288"/>
      <c r="W57096" s="287"/>
      <c r="Z57096" s="289"/>
    </row>
    <row r="57097" spans="22:26">
      <c r="V57097" s="288"/>
      <c r="W57097" s="287"/>
      <c r="Z57097" s="289"/>
    </row>
    <row r="57098" spans="22:26">
      <c r="V57098" s="288"/>
      <c r="W57098" s="287"/>
      <c r="Z57098" s="289"/>
    </row>
    <row r="57099" spans="22:26">
      <c r="V57099" s="288"/>
      <c r="W57099" s="287"/>
      <c r="Z57099" s="289"/>
    </row>
    <row r="57100" spans="22:26">
      <c r="V57100" s="288"/>
      <c r="W57100" s="287"/>
      <c r="Z57100" s="289"/>
    </row>
    <row r="57101" spans="22:26">
      <c r="V57101" s="288"/>
      <c r="W57101" s="287"/>
      <c r="Z57101" s="289"/>
    </row>
    <row r="57102" spans="22:26">
      <c r="V57102" s="288"/>
      <c r="W57102" s="287"/>
      <c r="Z57102" s="289"/>
    </row>
    <row r="57103" spans="22:26">
      <c r="V57103" s="288"/>
      <c r="W57103" s="287"/>
      <c r="Z57103" s="289"/>
    </row>
    <row r="57104" spans="22:26">
      <c r="V57104" s="288"/>
      <c r="W57104" s="287"/>
      <c r="Z57104" s="289"/>
    </row>
    <row r="57105" spans="22:26">
      <c r="V57105" s="288"/>
      <c r="W57105" s="287"/>
      <c r="Z57105" s="289"/>
    </row>
    <row r="57106" spans="22:26">
      <c r="V57106" s="288"/>
      <c r="W57106" s="287"/>
      <c r="Z57106" s="289"/>
    </row>
    <row r="57107" spans="22:26">
      <c r="V57107" s="288"/>
      <c r="W57107" s="287"/>
      <c r="Z57107" s="289"/>
    </row>
    <row r="57108" spans="22:26">
      <c r="V57108" s="288"/>
      <c r="W57108" s="287"/>
      <c r="Z57108" s="289"/>
    </row>
    <row r="57109" spans="22:26">
      <c r="V57109" s="288"/>
      <c r="W57109" s="287"/>
      <c r="Z57109" s="289"/>
    </row>
    <row r="57110" spans="22:26">
      <c r="V57110" s="288"/>
      <c r="W57110" s="287"/>
      <c r="Z57110" s="289"/>
    </row>
    <row r="57111" spans="22:26">
      <c r="V57111" s="288"/>
      <c r="W57111" s="287"/>
      <c r="Z57111" s="289"/>
    </row>
    <row r="57112" spans="22:26">
      <c r="V57112" s="288"/>
      <c r="W57112" s="287"/>
      <c r="Z57112" s="289"/>
    </row>
    <row r="57113" spans="22:26">
      <c r="V57113" s="288"/>
      <c r="W57113" s="287"/>
      <c r="Z57113" s="289"/>
    </row>
    <row r="57114" spans="22:26">
      <c r="V57114" s="288"/>
      <c r="W57114" s="287"/>
      <c r="Z57114" s="289"/>
    </row>
    <row r="57115" spans="22:26">
      <c r="V57115" s="288"/>
      <c r="W57115" s="287"/>
      <c r="Z57115" s="289"/>
    </row>
    <row r="57116" spans="22:26">
      <c r="V57116" s="288"/>
      <c r="W57116" s="287"/>
      <c r="Z57116" s="289"/>
    </row>
    <row r="57117" spans="22:26">
      <c r="V57117" s="288"/>
      <c r="W57117" s="287"/>
      <c r="Z57117" s="289"/>
    </row>
    <row r="57118" spans="22:26">
      <c r="V57118" s="288"/>
      <c r="W57118" s="287"/>
      <c r="Z57118" s="289"/>
    </row>
    <row r="57119" spans="22:26">
      <c r="V57119" s="288"/>
      <c r="W57119" s="287"/>
      <c r="Z57119" s="289"/>
    </row>
    <row r="57120" spans="22:26">
      <c r="V57120" s="288"/>
      <c r="W57120" s="287"/>
      <c r="Z57120" s="289"/>
    </row>
    <row r="57121" spans="22:26">
      <c r="V57121" s="288"/>
      <c r="W57121" s="287"/>
      <c r="Z57121" s="289"/>
    </row>
    <row r="57122" spans="22:26">
      <c r="V57122" s="288"/>
      <c r="W57122" s="287"/>
      <c r="Z57122" s="289"/>
    </row>
    <row r="57123" spans="22:26">
      <c r="V57123" s="288"/>
      <c r="W57123" s="287"/>
      <c r="Z57123" s="289"/>
    </row>
    <row r="57124" spans="22:26">
      <c r="V57124" s="288"/>
      <c r="W57124" s="287"/>
      <c r="Z57124" s="289"/>
    </row>
    <row r="57125" spans="22:26">
      <c r="V57125" s="288"/>
      <c r="W57125" s="287"/>
      <c r="Z57125" s="289"/>
    </row>
    <row r="57126" spans="22:26">
      <c r="V57126" s="288"/>
      <c r="W57126" s="287"/>
      <c r="Z57126" s="289"/>
    </row>
    <row r="57127" spans="22:26">
      <c r="V57127" s="288"/>
      <c r="W57127" s="287"/>
      <c r="Z57127" s="289"/>
    </row>
    <row r="57128" spans="22:26">
      <c r="V57128" s="288"/>
      <c r="W57128" s="287"/>
      <c r="Z57128" s="289"/>
    </row>
    <row r="57129" spans="22:26">
      <c r="V57129" s="288"/>
      <c r="W57129" s="287"/>
      <c r="Z57129" s="289"/>
    </row>
    <row r="57130" spans="22:26">
      <c r="V57130" s="288"/>
      <c r="W57130" s="287"/>
      <c r="Z57130" s="289"/>
    </row>
    <row r="57131" spans="22:26">
      <c r="V57131" s="288"/>
      <c r="W57131" s="287"/>
      <c r="Z57131" s="289"/>
    </row>
    <row r="57132" spans="22:26">
      <c r="V57132" s="288"/>
      <c r="W57132" s="287"/>
      <c r="Z57132" s="289"/>
    </row>
    <row r="57133" spans="22:26">
      <c r="V57133" s="288"/>
      <c r="W57133" s="287"/>
      <c r="Z57133" s="289"/>
    </row>
    <row r="57134" spans="22:26">
      <c r="V57134" s="288"/>
      <c r="W57134" s="287"/>
      <c r="Z57134" s="289"/>
    </row>
    <row r="57135" spans="22:26">
      <c r="V57135" s="288"/>
      <c r="W57135" s="287"/>
      <c r="Z57135" s="289"/>
    </row>
    <row r="57136" spans="22:26">
      <c r="V57136" s="288"/>
      <c r="W57136" s="287"/>
      <c r="Z57136" s="289"/>
    </row>
    <row r="57137" spans="22:26">
      <c r="V57137" s="288"/>
      <c r="W57137" s="287"/>
      <c r="Z57137" s="289"/>
    </row>
    <row r="57138" spans="22:26">
      <c r="V57138" s="288"/>
      <c r="W57138" s="287"/>
      <c r="Z57138" s="289"/>
    </row>
    <row r="57139" spans="22:26">
      <c r="V57139" s="288"/>
      <c r="W57139" s="287"/>
      <c r="Z57139" s="289"/>
    </row>
    <row r="57140" spans="22:26">
      <c r="V57140" s="288"/>
      <c r="W57140" s="287"/>
      <c r="Z57140" s="289"/>
    </row>
    <row r="57141" spans="22:26">
      <c r="V57141" s="288"/>
      <c r="W57141" s="287"/>
      <c r="Z57141" s="289"/>
    </row>
    <row r="57142" spans="22:26">
      <c r="V57142" s="288"/>
      <c r="W57142" s="287"/>
      <c r="Z57142" s="289"/>
    </row>
    <row r="57143" spans="22:26">
      <c r="V57143" s="288"/>
      <c r="W57143" s="287"/>
      <c r="Z57143" s="289"/>
    </row>
    <row r="57144" spans="22:26">
      <c r="V57144" s="288"/>
      <c r="W57144" s="287"/>
      <c r="Z57144" s="289"/>
    </row>
    <row r="57145" spans="22:26">
      <c r="V57145" s="288"/>
      <c r="W57145" s="287"/>
      <c r="Z57145" s="289"/>
    </row>
    <row r="57146" spans="22:26">
      <c r="V57146" s="288"/>
      <c r="W57146" s="287"/>
      <c r="Z57146" s="289"/>
    </row>
    <row r="57147" spans="22:26">
      <c r="V57147" s="288"/>
      <c r="W57147" s="287"/>
      <c r="Z57147" s="289"/>
    </row>
    <row r="57148" spans="22:26">
      <c r="V57148" s="288"/>
      <c r="W57148" s="287"/>
      <c r="Z57148" s="289"/>
    </row>
    <row r="57149" spans="22:26">
      <c r="V57149" s="288"/>
      <c r="W57149" s="287"/>
      <c r="Z57149" s="289"/>
    </row>
    <row r="57150" spans="22:26">
      <c r="V57150" s="288"/>
      <c r="W57150" s="287"/>
      <c r="Z57150" s="289"/>
    </row>
    <row r="57151" spans="22:26">
      <c r="V57151" s="288"/>
      <c r="W57151" s="287"/>
      <c r="Z57151" s="289"/>
    </row>
    <row r="57152" spans="22:26">
      <c r="V57152" s="288"/>
      <c r="W57152" s="287"/>
      <c r="Z57152" s="289"/>
    </row>
    <row r="57153" spans="22:26">
      <c r="V57153" s="288"/>
      <c r="W57153" s="287"/>
      <c r="Z57153" s="289"/>
    </row>
    <row r="57154" spans="22:26">
      <c r="V57154" s="288"/>
      <c r="W57154" s="287"/>
      <c r="Z57154" s="289"/>
    </row>
    <row r="57155" spans="22:26">
      <c r="V57155" s="288"/>
      <c r="W57155" s="287"/>
      <c r="Z57155" s="289"/>
    </row>
    <row r="57156" spans="22:26">
      <c r="V57156" s="288"/>
      <c r="W57156" s="287"/>
      <c r="Z57156" s="289"/>
    </row>
    <row r="57157" spans="22:26">
      <c r="V57157" s="288"/>
      <c r="W57157" s="287"/>
      <c r="Z57157" s="289"/>
    </row>
    <row r="57158" spans="22:26">
      <c r="V57158" s="288"/>
      <c r="W57158" s="287"/>
      <c r="Z57158" s="289"/>
    </row>
    <row r="57159" spans="22:26">
      <c r="V57159" s="288"/>
      <c r="W57159" s="287"/>
      <c r="Z57159" s="289"/>
    </row>
    <row r="57160" spans="22:26">
      <c r="V57160" s="288"/>
      <c r="W57160" s="287"/>
      <c r="Z57160" s="289"/>
    </row>
    <row r="57161" spans="22:26">
      <c r="V57161" s="288"/>
      <c r="W57161" s="287"/>
      <c r="Z57161" s="289"/>
    </row>
    <row r="57162" spans="22:26">
      <c r="V57162" s="288"/>
      <c r="W57162" s="287"/>
      <c r="Z57162" s="289"/>
    </row>
    <row r="57163" spans="22:26">
      <c r="V57163" s="288"/>
      <c r="W57163" s="287"/>
      <c r="Z57163" s="289"/>
    </row>
    <row r="57164" spans="22:26">
      <c r="V57164" s="288"/>
      <c r="W57164" s="287"/>
      <c r="Z57164" s="289"/>
    </row>
    <row r="57165" spans="22:26">
      <c r="V57165" s="288"/>
      <c r="W57165" s="287"/>
      <c r="Z57165" s="289"/>
    </row>
    <row r="57166" spans="22:26">
      <c r="V57166" s="288"/>
      <c r="W57166" s="287"/>
      <c r="Z57166" s="289"/>
    </row>
    <row r="57167" spans="22:26">
      <c r="V57167" s="288"/>
      <c r="W57167" s="287"/>
      <c r="Z57167" s="289"/>
    </row>
    <row r="57168" spans="22:26">
      <c r="V57168" s="288"/>
      <c r="W57168" s="287"/>
      <c r="Z57168" s="289"/>
    </row>
    <row r="57169" spans="22:26">
      <c r="V57169" s="288"/>
      <c r="W57169" s="287"/>
      <c r="Z57169" s="289"/>
    </row>
    <row r="57170" spans="22:26">
      <c r="V57170" s="288"/>
      <c r="W57170" s="287"/>
      <c r="Z57170" s="289"/>
    </row>
    <row r="57171" spans="22:26">
      <c r="V57171" s="288"/>
      <c r="W57171" s="287"/>
      <c r="Z57171" s="289"/>
    </row>
    <row r="57172" spans="22:26">
      <c r="V57172" s="288"/>
      <c r="W57172" s="287"/>
      <c r="Z57172" s="289"/>
    </row>
    <row r="57173" spans="22:26">
      <c r="V57173" s="288"/>
      <c r="W57173" s="287"/>
      <c r="Z57173" s="289"/>
    </row>
    <row r="57174" spans="22:26">
      <c r="V57174" s="288"/>
      <c r="W57174" s="287"/>
      <c r="Z57174" s="289"/>
    </row>
    <row r="57175" spans="22:26">
      <c r="V57175" s="288"/>
      <c r="W57175" s="287"/>
      <c r="Z57175" s="289"/>
    </row>
    <row r="57176" spans="22:26">
      <c r="V57176" s="288"/>
      <c r="W57176" s="287"/>
      <c r="Z57176" s="289"/>
    </row>
    <row r="57177" spans="22:26">
      <c r="V57177" s="288"/>
      <c r="W57177" s="287"/>
      <c r="Z57177" s="289"/>
    </row>
    <row r="57178" spans="22:26">
      <c r="V57178" s="288"/>
      <c r="W57178" s="287"/>
      <c r="Z57178" s="289"/>
    </row>
    <row r="57179" spans="22:26">
      <c r="V57179" s="288"/>
      <c r="W57179" s="287"/>
      <c r="Z57179" s="289"/>
    </row>
    <row r="57180" spans="22:26">
      <c r="V57180" s="288"/>
      <c r="W57180" s="287"/>
      <c r="Z57180" s="289"/>
    </row>
    <row r="57181" spans="22:26">
      <c r="V57181" s="288"/>
      <c r="W57181" s="287"/>
      <c r="Z57181" s="289"/>
    </row>
    <row r="57182" spans="22:26">
      <c r="V57182" s="288"/>
      <c r="W57182" s="287"/>
      <c r="Z57182" s="289"/>
    </row>
    <row r="57183" spans="22:26">
      <c r="V57183" s="288"/>
      <c r="W57183" s="287"/>
      <c r="Z57183" s="289"/>
    </row>
    <row r="57184" spans="22:26">
      <c r="V57184" s="288"/>
      <c r="W57184" s="287"/>
      <c r="Z57184" s="289"/>
    </row>
    <row r="57185" spans="22:26">
      <c r="V57185" s="288"/>
      <c r="W57185" s="287"/>
      <c r="Z57185" s="289"/>
    </row>
    <row r="57186" spans="22:26">
      <c r="V57186" s="288"/>
      <c r="W57186" s="287"/>
      <c r="Z57186" s="289"/>
    </row>
    <row r="57187" spans="22:26">
      <c r="V57187" s="288"/>
      <c r="W57187" s="287"/>
      <c r="Z57187" s="289"/>
    </row>
    <row r="57188" spans="22:26">
      <c r="V57188" s="288"/>
      <c r="W57188" s="287"/>
      <c r="Z57188" s="289"/>
    </row>
    <row r="57189" spans="22:26">
      <c r="V57189" s="288"/>
      <c r="W57189" s="287"/>
      <c r="Z57189" s="289"/>
    </row>
    <row r="57190" spans="22:26">
      <c r="V57190" s="288"/>
      <c r="W57190" s="287"/>
      <c r="Z57190" s="289"/>
    </row>
    <row r="57191" spans="22:26">
      <c r="V57191" s="288"/>
      <c r="W57191" s="287"/>
      <c r="Z57191" s="289"/>
    </row>
    <row r="57192" spans="22:26">
      <c r="V57192" s="288"/>
      <c r="W57192" s="287"/>
      <c r="Z57192" s="289"/>
    </row>
    <row r="57193" spans="22:26">
      <c r="V57193" s="288"/>
      <c r="W57193" s="287"/>
      <c r="Z57193" s="289"/>
    </row>
    <row r="57194" spans="22:26">
      <c r="V57194" s="288"/>
      <c r="W57194" s="287"/>
      <c r="Z57194" s="289"/>
    </row>
    <row r="57195" spans="22:26">
      <c r="V57195" s="288"/>
      <c r="W57195" s="287"/>
      <c r="Z57195" s="289"/>
    </row>
    <row r="57196" spans="22:26">
      <c r="V57196" s="288"/>
      <c r="W57196" s="287"/>
      <c r="Z57196" s="289"/>
    </row>
    <row r="57197" spans="22:26">
      <c r="V57197" s="288"/>
      <c r="W57197" s="287"/>
      <c r="Z57197" s="289"/>
    </row>
    <row r="57198" spans="22:26">
      <c r="V57198" s="288"/>
      <c r="W57198" s="287"/>
      <c r="Z57198" s="289"/>
    </row>
    <row r="57199" spans="22:26">
      <c r="V57199" s="288"/>
      <c r="W57199" s="287"/>
      <c r="Z57199" s="289"/>
    </row>
    <row r="57200" spans="22:26">
      <c r="V57200" s="288"/>
      <c r="W57200" s="287"/>
      <c r="Z57200" s="289"/>
    </row>
    <row r="57201" spans="22:26">
      <c r="V57201" s="288"/>
      <c r="W57201" s="287"/>
      <c r="Z57201" s="289"/>
    </row>
    <row r="57202" spans="22:26">
      <c r="V57202" s="288"/>
      <c r="W57202" s="287"/>
      <c r="Z57202" s="289"/>
    </row>
    <row r="57203" spans="22:26">
      <c r="V57203" s="288"/>
      <c r="W57203" s="287"/>
      <c r="Z57203" s="289"/>
    </row>
    <row r="57204" spans="22:26">
      <c r="V57204" s="288"/>
      <c r="W57204" s="287"/>
      <c r="Z57204" s="289"/>
    </row>
    <row r="57205" spans="22:26">
      <c r="V57205" s="288"/>
      <c r="W57205" s="287"/>
      <c r="Z57205" s="289"/>
    </row>
    <row r="57206" spans="22:26">
      <c r="V57206" s="288"/>
      <c r="W57206" s="287"/>
      <c r="Z57206" s="289"/>
    </row>
    <row r="57207" spans="22:26">
      <c r="V57207" s="288"/>
      <c r="W57207" s="287"/>
      <c r="Z57207" s="289"/>
    </row>
    <row r="57208" spans="22:26">
      <c r="V57208" s="288"/>
      <c r="W57208" s="287"/>
      <c r="Z57208" s="289"/>
    </row>
    <row r="57209" spans="22:26">
      <c r="V57209" s="288"/>
      <c r="W57209" s="287"/>
      <c r="Z57209" s="289"/>
    </row>
    <row r="57210" spans="22:26">
      <c r="V57210" s="288"/>
      <c r="W57210" s="287"/>
      <c r="Z57210" s="289"/>
    </row>
    <row r="57211" spans="22:26">
      <c r="V57211" s="288"/>
      <c r="W57211" s="287"/>
      <c r="Z57211" s="289"/>
    </row>
    <row r="57212" spans="22:26">
      <c r="V57212" s="288"/>
      <c r="W57212" s="287"/>
      <c r="Z57212" s="289"/>
    </row>
    <row r="57213" spans="22:26">
      <c r="V57213" s="288"/>
      <c r="W57213" s="287"/>
      <c r="Z57213" s="289"/>
    </row>
    <row r="57214" spans="22:26">
      <c r="V57214" s="288"/>
      <c r="W57214" s="287"/>
      <c r="Z57214" s="289"/>
    </row>
    <row r="57215" spans="22:26">
      <c r="V57215" s="288"/>
      <c r="W57215" s="287"/>
      <c r="Z57215" s="289"/>
    </row>
    <row r="57216" spans="22:26">
      <c r="V57216" s="288"/>
      <c r="W57216" s="287"/>
      <c r="Z57216" s="289"/>
    </row>
    <row r="57217" spans="22:26">
      <c r="V57217" s="288"/>
      <c r="W57217" s="287"/>
      <c r="Z57217" s="289"/>
    </row>
    <row r="57218" spans="22:26">
      <c r="V57218" s="288"/>
      <c r="W57218" s="287"/>
      <c r="Z57218" s="289"/>
    </row>
    <row r="57219" spans="22:26">
      <c r="V57219" s="288"/>
      <c r="W57219" s="287"/>
      <c r="Z57219" s="289"/>
    </row>
    <row r="57220" spans="22:26">
      <c r="V57220" s="288"/>
      <c r="W57220" s="287"/>
      <c r="Z57220" s="289"/>
    </row>
    <row r="57221" spans="22:26">
      <c r="V57221" s="288"/>
      <c r="W57221" s="287"/>
      <c r="Z57221" s="289"/>
    </row>
    <row r="57222" spans="22:26">
      <c r="V57222" s="288"/>
      <c r="W57222" s="287"/>
      <c r="Z57222" s="289"/>
    </row>
    <row r="57223" spans="22:26">
      <c r="V57223" s="288"/>
      <c r="W57223" s="287"/>
      <c r="Z57223" s="289"/>
    </row>
    <row r="57224" spans="22:26">
      <c r="V57224" s="288"/>
      <c r="W57224" s="287"/>
      <c r="Z57224" s="289"/>
    </row>
    <row r="57225" spans="22:26">
      <c r="V57225" s="288"/>
      <c r="W57225" s="287"/>
      <c r="Z57225" s="289"/>
    </row>
    <row r="57226" spans="22:26">
      <c r="V57226" s="288"/>
      <c r="W57226" s="287"/>
      <c r="Z57226" s="289"/>
    </row>
    <row r="57227" spans="22:26">
      <c r="V57227" s="288"/>
      <c r="W57227" s="287"/>
      <c r="Z57227" s="289"/>
    </row>
    <row r="57228" spans="22:26">
      <c r="V57228" s="288"/>
      <c r="W57228" s="287"/>
      <c r="Z57228" s="289"/>
    </row>
    <row r="57229" spans="22:26">
      <c r="V57229" s="288"/>
      <c r="W57229" s="287"/>
      <c r="Z57229" s="289"/>
    </row>
    <row r="57230" spans="22:26">
      <c r="V57230" s="288"/>
      <c r="W57230" s="287"/>
      <c r="Z57230" s="289"/>
    </row>
    <row r="57231" spans="22:26">
      <c r="V57231" s="288"/>
      <c r="W57231" s="287"/>
      <c r="Z57231" s="289"/>
    </row>
    <row r="57232" spans="22:26">
      <c r="V57232" s="288"/>
      <c r="W57232" s="287"/>
      <c r="Z57232" s="289"/>
    </row>
    <row r="57233" spans="22:26">
      <c r="V57233" s="288"/>
      <c r="W57233" s="287"/>
      <c r="Z57233" s="289"/>
    </row>
    <row r="57234" spans="22:26">
      <c r="V57234" s="288"/>
      <c r="W57234" s="287"/>
      <c r="Z57234" s="289"/>
    </row>
    <row r="57235" spans="22:26">
      <c r="V57235" s="288"/>
      <c r="W57235" s="287"/>
      <c r="Z57235" s="289"/>
    </row>
    <row r="57236" spans="22:26">
      <c r="V57236" s="288"/>
      <c r="W57236" s="287"/>
      <c r="Z57236" s="289"/>
    </row>
    <row r="57237" spans="22:26">
      <c r="V57237" s="288"/>
      <c r="W57237" s="287"/>
      <c r="Z57237" s="289"/>
    </row>
    <row r="57238" spans="22:26">
      <c r="V57238" s="288"/>
      <c r="W57238" s="287"/>
      <c r="Z57238" s="289"/>
    </row>
    <row r="57239" spans="22:26">
      <c r="V57239" s="288"/>
      <c r="W57239" s="287"/>
      <c r="Z57239" s="289"/>
    </row>
    <row r="57240" spans="22:26">
      <c r="V57240" s="288"/>
      <c r="W57240" s="287"/>
      <c r="Z57240" s="289"/>
    </row>
    <row r="57241" spans="22:26">
      <c r="V57241" s="288"/>
      <c r="W57241" s="287"/>
      <c r="Z57241" s="289"/>
    </row>
    <row r="57242" spans="22:26">
      <c r="V57242" s="288"/>
      <c r="W57242" s="287"/>
      <c r="Z57242" s="289"/>
    </row>
    <row r="57243" spans="22:26">
      <c r="V57243" s="288"/>
      <c r="W57243" s="287"/>
      <c r="Z57243" s="289"/>
    </row>
    <row r="57244" spans="22:26">
      <c r="V57244" s="288"/>
      <c r="W57244" s="287"/>
      <c r="Z57244" s="289"/>
    </row>
    <row r="57245" spans="22:26">
      <c r="V57245" s="288"/>
      <c r="W57245" s="287"/>
      <c r="Z57245" s="289"/>
    </row>
    <row r="57246" spans="22:26">
      <c r="V57246" s="288"/>
      <c r="W57246" s="287"/>
      <c r="Z57246" s="289"/>
    </row>
    <row r="57247" spans="22:26">
      <c r="V57247" s="288"/>
      <c r="W57247" s="287"/>
      <c r="Z57247" s="289"/>
    </row>
    <row r="57248" spans="22:26">
      <c r="V57248" s="288"/>
      <c r="W57248" s="287"/>
      <c r="Z57248" s="289"/>
    </row>
    <row r="57249" spans="22:26">
      <c r="V57249" s="288"/>
      <c r="W57249" s="287"/>
      <c r="Z57249" s="289"/>
    </row>
    <row r="57250" spans="22:26">
      <c r="V57250" s="288"/>
      <c r="W57250" s="287"/>
      <c r="Z57250" s="289"/>
    </row>
    <row r="57251" spans="22:26">
      <c r="V57251" s="288"/>
      <c r="W57251" s="287"/>
      <c r="Z57251" s="289"/>
    </row>
    <row r="57252" spans="22:26">
      <c r="V57252" s="288"/>
      <c r="W57252" s="287"/>
      <c r="Z57252" s="289"/>
    </row>
    <row r="57253" spans="22:26">
      <c r="V57253" s="288"/>
      <c r="W57253" s="287"/>
      <c r="Z57253" s="289"/>
    </row>
    <row r="57254" spans="22:26">
      <c r="V57254" s="288"/>
      <c r="W57254" s="287"/>
      <c r="Z57254" s="289"/>
    </row>
    <row r="57255" spans="22:26">
      <c r="V57255" s="288"/>
      <c r="W57255" s="287"/>
      <c r="Z57255" s="289"/>
    </row>
    <row r="57256" spans="22:26">
      <c r="V57256" s="288"/>
      <c r="W57256" s="287"/>
      <c r="Z57256" s="289"/>
    </row>
    <row r="57257" spans="22:26">
      <c r="V57257" s="288"/>
      <c r="W57257" s="287"/>
      <c r="Z57257" s="289"/>
    </row>
    <row r="57258" spans="22:26">
      <c r="V57258" s="288"/>
      <c r="W57258" s="287"/>
      <c r="Z57258" s="289"/>
    </row>
    <row r="57259" spans="22:26">
      <c r="V57259" s="288"/>
      <c r="W57259" s="287"/>
      <c r="Z57259" s="289"/>
    </row>
    <row r="57260" spans="22:26">
      <c r="V57260" s="288"/>
      <c r="W57260" s="287"/>
      <c r="Z57260" s="289"/>
    </row>
    <row r="57261" spans="22:26">
      <c r="V57261" s="288"/>
      <c r="W57261" s="287"/>
      <c r="Z57261" s="289"/>
    </row>
    <row r="57262" spans="22:26">
      <c r="V57262" s="288"/>
      <c r="W57262" s="287"/>
      <c r="Z57262" s="289"/>
    </row>
    <row r="57263" spans="22:26">
      <c r="V57263" s="288"/>
      <c r="W57263" s="287"/>
      <c r="Z57263" s="289"/>
    </row>
    <row r="57264" spans="22:26">
      <c r="V57264" s="288"/>
      <c r="W57264" s="287"/>
      <c r="Z57264" s="289"/>
    </row>
    <row r="57265" spans="22:26">
      <c r="V57265" s="288"/>
      <c r="W57265" s="287"/>
      <c r="Z57265" s="289"/>
    </row>
    <row r="57266" spans="22:26">
      <c r="V57266" s="288"/>
      <c r="W57266" s="287"/>
      <c r="Z57266" s="289"/>
    </row>
    <row r="57267" spans="22:26">
      <c r="V57267" s="288"/>
      <c r="W57267" s="287"/>
      <c r="Z57267" s="289"/>
    </row>
    <row r="57268" spans="22:26">
      <c r="V57268" s="288"/>
      <c r="W57268" s="287"/>
      <c r="Z57268" s="289"/>
    </row>
    <row r="57269" spans="22:26">
      <c r="V57269" s="288"/>
      <c r="W57269" s="287"/>
      <c r="Z57269" s="289"/>
    </row>
    <row r="57270" spans="22:26">
      <c r="V57270" s="288"/>
      <c r="W57270" s="287"/>
      <c r="Z57270" s="289"/>
    </row>
    <row r="57271" spans="22:26">
      <c r="V57271" s="288"/>
      <c r="W57271" s="287"/>
      <c r="Z57271" s="289"/>
    </row>
    <row r="57272" spans="22:26">
      <c r="V57272" s="288"/>
      <c r="W57272" s="287"/>
      <c r="Z57272" s="289"/>
    </row>
    <row r="57273" spans="22:26">
      <c r="V57273" s="288"/>
      <c r="W57273" s="287"/>
      <c r="Z57273" s="289"/>
    </row>
    <row r="57274" spans="22:26">
      <c r="V57274" s="288"/>
      <c r="W57274" s="287"/>
      <c r="Z57274" s="289"/>
    </row>
    <row r="57275" spans="22:26">
      <c r="V57275" s="288"/>
      <c r="W57275" s="287"/>
      <c r="Z57275" s="289"/>
    </row>
    <row r="57276" spans="22:26">
      <c r="V57276" s="288"/>
      <c r="W57276" s="287"/>
      <c r="Z57276" s="289"/>
    </row>
    <row r="57277" spans="22:26">
      <c r="V57277" s="288"/>
      <c r="W57277" s="287"/>
      <c r="Z57277" s="289"/>
    </row>
    <row r="57278" spans="22:26">
      <c r="V57278" s="288"/>
      <c r="W57278" s="287"/>
      <c r="Z57278" s="289"/>
    </row>
    <row r="57279" spans="22:26">
      <c r="V57279" s="288"/>
      <c r="W57279" s="287"/>
      <c r="Z57279" s="289"/>
    </row>
    <row r="57280" spans="22:26">
      <c r="V57280" s="288"/>
      <c r="W57280" s="287"/>
      <c r="Z57280" s="289"/>
    </row>
    <row r="57281" spans="22:26">
      <c r="V57281" s="288"/>
      <c r="W57281" s="287"/>
      <c r="Z57281" s="289"/>
    </row>
    <row r="57282" spans="22:26">
      <c r="V57282" s="288"/>
      <c r="W57282" s="287"/>
      <c r="Z57282" s="289"/>
    </row>
    <row r="57283" spans="22:26">
      <c r="V57283" s="288"/>
      <c r="W57283" s="287"/>
      <c r="Z57283" s="289"/>
    </row>
    <row r="57284" spans="22:26">
      <c r="V57284" s="288"/>
      <c r="W57284" s="287"/>
      <c r="Z57284" s="289"/>
    </row>
    <row r="57285" spans="22:26">
      <c r="V57285" s="288"/>
      <c r="W57285" s="287"/>
      <c r="Z57285" s="289"/>
    </row>
    <row r="57286" spans="22:26">
      <c r="V57286" s="288"/>
      <c r="W57286" s="287"/>
      <c r="Z57286" s="289"/>
    </row>
    <row r="57287" spans="22:26">
      <c r="V57287" s="288"/>
      <c r="W57287" s="287"/>
      <c r="Z57287" s="289"/>
    </row>
    <row r="57288" spans="22:26">
      <c r="V57288" s="288"/>
      <c r="W57288" s="287"/>
      <c r="Z57288" s="289"/>
    </row>
    <row r="57289" spans="22:26">
      <c r="V57289" s="288"/>
      <c r="W57289" s="287"/>
      <c r="Z57289" s="289"/>
    </row>
    <row r="57290" spans="22:26">
      <c r="V57290" s="288"/>
      <c r="W57290" s="287"/>
      <c r="Z57290" s="289"/>
    </row>
    <row r="57291" spans="22:26">
      <c r="V57291" s="288"/>
      <c r="W57291" s="287"/>
      <c r="Z57291" s="289"/>
    </row>
    <row r="57292" spans="22:26">
      <c r="V57292" s="288"/>
      <c r="W57292" s="287"/>
      <c r="Z57292" s="289"/>
    </row>
    <row r="57293" spans="22:26">
      <c r="V57293" s="288"/>
      <c r="W57293" s="287"/>
      <c r="Z57293" s="289"/>
    </row>
    <row r="57294" spans="22:26">
      <c r="V57294" s="288"/>
      <c r="W57294" s="287"/>
      <c r="Z57294" s="289"/>
    </row>
    <row r="57295" spans="22:26">
      <c r="V57295" s="288"/>
      <c r="W57295" s="287"/>
      <c r="Z57295" s="289"/>
    </row>
    <row r="57296" spans="22:26">
      <c r="V57296" s="288"/>
      <c r="W57296" s="287"/>
      <c r="Z57296" s="289"/>
    </row>
    <row r="57297" spans="22:26">
      <c r="V57297" s="288"/>
      <c r="W57297" s="287"/>
      <c r="Z57297" s="289"/>
    </row>
    <row r="57298" spans="22:26">
      <c r="V57298" s="288"/>
      <c r="W57298" s="287"/>
      <c r="Z57298" s="289"/>
    </row>
    <row r="57299" spans="22:26">
      <c r="V57299" s="288"/>
      <c r="W57299" s="287"/>
      <c r="Z57299" s="289"/>
    </row>
    <row r="57300" spans="22:26">
      <c r="V57300" s="288"/>
      <c r="W57300" s="287"/>
      <c r="Z57300" s="289"/>
    </row>
    <row r="57301" spans="22:26">
      <c r="V57301" s="288"/>
      <c r="W57301" s="287"/>
      <c r="Z57301" s="289"/>
    </row>
    <row r="57302" spans="22:26">
      <c r="V57302" s="288"/>
      <c r="W57302" s="287"/>
      <c r="Z57302" s="289"/>
    </row>
    <row r="57303" spans="22:26">
      <c r="V57303" s="288"/>
      <c r="W57303" s="287"/>
      <c r="Z57303" s="289"/>
    </row>
    <row r="57304" spans="22:26">
      <c r="V57304" s="288"/>
      <c r="W57304" s="287"/>
      <c r="Z57304" s="289"/>
    </row>
    <row r="57305" spans="22:26">
      <c r="V57305" s="288"/>
      <c r="W57305" s="287"/>
      <c r="Z57305" s="289"/>
    </row>
    <row r="57306" spans="22:26">
      <c r="V57306" s="288"/>
      <c r="W57306" s="287"/>
      <c r="Z57306" s="289"/>
    </row>
    <row r="57307" spans="22:26">
      <c r="V57307" s="288"/>
      <c r="W57307" s="287"/>
      <c r="Z57307" s="289"/>
    </row>
    <row r="57308" spans="22:26">
      <c r="V57308" s="288"/>
      <c r="W57308" s="287"/>
      <c r="Z57308" s="289"/>
    </row>
    <row r="57309" spans="22:26">
      <c r="V57309" s="288"/>
      <c r="W57309" s="287"/>
      <c r="Z57309" s="289"/>
    </row>
    <row r="57310" spans="22:26">
      <c r="V57310" s="288"/>
      <c r="W57310" s="287"/>
      <c r="Z57310" s="289"/>
    </row>
    <row r="57311" spans="22:26">
      <c r="V57311" s="288"/>
      <c r="W57311" s="287"/>
      <c r="Z57311" s="289"/>
    </row>
    <row r="57312" spans="22:26">
      <c r="V57312" s="288"/>
      <c r="W57312" s="287"/>
      <c r="Z57312" s="289"/>
    </row>
    <row r="57313" spans="22:26">
      <c r="V57313" s="288"/>
      <c r="W57313" s="287"/>
      <c r="Z57313" s="289"/>
    </row>
    <row r="57314" spans="22:26">
      <c r="V57314" s="288"/>
      <c r="W57314" s="287"/>
      <c r="Z57314" s="289"/>
    </row>
    <row r="57315" spans="22:26">
      <c r="V57315" s="288"/>
      <c r="W57315" s="287"/>
      <c r="Z57315" s="289"/>
    </row>
    <row r="57316" spans="22:26">
      <c r="V57316" s="288"/>
      <c r="W57316" s="287"/>
      <c r="Z57316" s="289"/>
    </row>
    <row r="57317" spans="22:26">
      <c r="V57317" s="288"/>
      <c r="W57317" s="287"/>
      <c r="Z57317" s="289"/>
    </row>
    <row r="57318" spans="22:26">
      <c r="V57318" s="288"/>
      <c r="W57318" s="287"/>
      <c r="Z57318" s="289"/>
    </row>
    <row r="57319" spans="22:26">
      <c r="V57319" s="288"/>
      <c r="W57319" s="287"/>
      <c r="Z57319" s="289"/>
    </row>
    <row r="57320" spans="22:26">
      <c r="V57320" s="288"/>
      <c r="W57320" s="287"/>
      <c r="Z57320" s="289"/>
    </row>
    <row r="57321" spans="22:26">
      <c r="V57321" s="288"/>
      <c r="W57321" s="287"/>
      <c r="Z57321" s="289"/>
    </row>
    <row r="57322" spans="22:26">
      <c r="V57322" s="288"/>
      <c r="W57322" s="287"/>
      <c r="Z57322" s="289"/>
    </row>
    <row r="57323" spans="22:26">
      <c r="V57323" s="288"/>
      <c r="W57323" s="287"/>
      <c r="Z57323" s="289"/>
    </row>
    <row r="57324" spans="22:26">
      <c r="V57324" s="288"/>
      <c r="W57324" s="287"/>
      <c r="Z57324" s="289"/>
    </row>
    <row r="57325" spans="22:26">
      <c r="V57325" s="288"/>
      <c r="W57325" s="287"/>
      <c r="Z57325" s="289"/>
    </row>
    <row r="57326" spans="22:26">
      <c r="V57326" s="288"/>
      <c r="W57326" s="287"/>
      <c r="Z57326" s="289"/>
    </row>
    <row r="57327" spans="22:26">
      <c r="V57327" s="288"/>
      <c r="W57327" s="287"/>
      <c r="Z57327" s="289"/>
    </row>
    <row r="57328" spans="22:26">
      <c r="V57328" s="288"/>
      <c r="W57328" s="287"/>
      <c r="Z57328" s="289"/>
    </row>
    <row r="57329" spans="22:26">
      <c r="V57329" s="288"/>
      <c r="W57329" s="287"/>
      <c r="Z57329" s="289"/>
    </row>
    <row r="57330" spans="22:26">
      <c r="V57330" s="288"/>
      <c r="W57330" s="287"/>
      <c r="Z57330" s="289"/>
    </row>
    <row r="57331" spans="22:26">
      <c r="V57331" s="288"/>
      <c r="W57331" s="287"/>
      <c r="Z57331" s="289"/>
    </row>
    <row r="57332" spans="22:26">
      <c r="V57332" s="288"/>
      <c r="W57332" s="287"/>
      <c r="Z57332" s="289"/>
    </row>
    <row r="57333" spans="22:26">
      <c r="V57333" s="288"/>
      <c r="W57333" s="287"/>
      <c r="Z57333" s="289"/>
    </row>
    <row r="57334" spans="22:26">
      <c r="V57334" s="288"/>
      <c r="W57334" s="287"/>
      <c r="Z57334" s="289"/>
    </row>
    <row r="57335" spans="22:26">
      <c r="V57335" s="288"/>
      <c r="W57335" s="287"/>
      <c r="Z57335" s="289"/>
    </row>
    <row r="57336" spans="22:26">
      <c r="V57336" s="288"/>
      <c r="W57336" s="287"/>
      <c r="Z57336" s="289"/>
    </row>
    <row r="57337" spans="22:26">
      <c r="V57337" s="288"/>
      <c r="W57337" s="287"/>
      <c r="Z57337" s="289"/>
    </row>
    <row r="57338" spans="22:26">
      <c r="V57338" s="288"/>
      <c r="W57338" s="287"/>
      <c r="Z57338" s="289"/>
    </row>
    <row r="57339" spans="22:26">
      <c r="V57339" s="288"/>
      <c r="W57339" s="287"/>
      <c r="Z57339" s="289"/>
    </row>
    <row r="57340" spans="22:26">
      <c r="V57340" s="288"/>
      <c r="W57340" s="287"/>
      <c r="Z57340" s="289"/>
    </row>
    <row r="57341" spans="22:26">
      <c r="V57341" s="288"/>
      <c r="W57341" s="287"/>
      <c r="Z57341" s="289"/>
    </row>
    <row r="57342" spans="22:26">
      <c r="V57342" s="288"/>
      <c r="W57342" s="287"/>
      <c r="Z57342" s="289"/>
    </row>
    <row r="57343" spans="22:26">
      <c r="V57343" s="288"/>
      <c r="W57343" s="287"/>
      <c r="Z57343" s="289"/>
    </row>
    <row r="57344" spans="22:26">
      <c r="V57344" s="288"/>
      <c r="W57344" s="287"/>
      <c r="Z57344" s="289"/>
    </row>
    <row r="57345" spans="22:26">
      <c r="V57345" s="288"/>
      <c r="W57345" s="287"/>
      <c r="Z57345" s="289"/>
    </row>
    <row r="57346" spans="22:26">
      <c r="V57346" s="288"/>
      <c r="W57346" s="287"/>
      <c r="Z57346" s="289"/>
    </row>
    <row r="57347" spans="22:26">
      <c r="V57347" s="288"/>
      <c r="W57347" s="287"/>
      <c r="Z57347" s="289"/>
    </row>
    <row r="57348" spans="22:26">
      <c r="V57348" s="288"/>
      <c r="W57348" s="287"/>
      <c r="Z57348" s="289"/>
    </row>
    <row r="57349" spans="22:26">
      <c r="V57349" s="288"/>
      <c r="W57349" s="287"/>
      <c r="Z57349" s="289"/>
    </row>
    <row r="57350" spans="22:26">
      <c r="V57350" s="288"/>
      <c r="W57350" s="287"/>
      <c r="Z57350" s="289"/>
    </row>
    <row r="57351" spans="22:26">
      <c r="V57351" s="288"/>
      <c r="W57351" s="287"/>
      <c r="Z57351" s="289"/>
    </row>
    <row r="57352" spans="22:26">
      <c r="V57352" s="288"/>
      <c r="W57352" s="287"/>
      <c r="Z57352" s="289"/>
    </row>
    <row r="57353" spans="22:26">
      <c r="V57353" s="288"/>
      <c r="W57353" s="287"/>
      <c r="Z57353" s="289"/>
    </row>
    <row r="57354" spans="22:26">
      <c r="V57354" s="288"/>
      <c r="W57354" s="287"/>
      <c r="Z57354" s="289"/>
    </row>
    <row r="57355" spans="22:26">
      <c r="V57355" s="288"/>
      <c r="W57355" s="287"/>
      <c r="Z57355" s="289"/>
    </row>
    <row r="57356" spans="22:26">
      <c r="V57356" s="288"/>
      <c r="W57356" s="287"/>
      <c r="Z57356" s="289"/>
    </row>
    <row r="57357" spans="22:26">
      <c r="V57357" s="288"/>
      <c r="W57357" s="287"/>
      <c r="Z57357" s="289"/>
    </row>
    <row r="57358" spans="22:26">
      <c r="V57358" s="288"/>
      <c r="W57358" s="287"/>
      <c r="Z57358" s="289"/>
    </row>
    <row r="57359" spans="22:26">
      <c r="V57359" s="288"/>
      <c r="W57359" s="287"/>
      <c r="Z57359" s="289"/>
    </row>
    <row r="57360" spans="22:26">
      <c r="V57360" s="288"/>
      <c r="W57360" s="287"/>
      <c r="Z57360" s="289"/>
    </row>
    <row r="57361" spans="22:26">
      <c r="V57361" s="288"/>
      <c r="W57361" s="287"/>
      <c r="Z57361" s="289"/>
    </row>
    <row r="57362" spans="22:26">
      <c r="V57362" s="288"/>
      <c r="W57362" s="287"/>
      <c r="Z57362" s="289"/>
    </row>
    <row r="57363" spans="22:26">
      <c r="V57363" s="288"/>
      <c r="W57363" s="287"/>
      <c r="Z57363" s="289"/>
    </row>
    <row r="57364" spans="22:26">
      <c r="V57364" s="288"/>
      <c r="W57364" s="287"/>
      <c r="Z57364" s="289"/>
    </row>
    <row r="57365" spans="22:26">
      <c r="V57365" s="288"/>
      <c r="W57365" s="287"/>
      <c r="Z57365" s="289"/>
    </row>
    <row r="57366" spans="22:26">
      <c r="V57366" s="288"/>
      <c r="W57366" s="287"/>
      <c r="Z57366" s="289"/>
    </row>
    <row r="57367" spans="22:26">
      <c r="V57367" s="288"/>
      <c r="W57367" s="287"/>
      <c r="Z57367" s="289"/>
    </row>
    <row r="57368" spans="22:26">
      <c r="V57368" s="288"/>
      <c r="W57368" s="287"/>
      <c r="Z57368" s="289"/>
    </row>
    <row r="57369" spans="22:26">
      <c r="V57369" s="288"/>
      <c r="W57369" s="287"/>
      <c r="Z57369" s="289"/>
    </row>
    <row r="57370" spans="22:26">
      <c r="V57370" s="288"/>
      <c r="W57370" s="287"/>
      <c r="Z57370" s="289"/>
    </row>
    <row r="57371" spans="22:26">
      <c r="V57371" s="288"/>
      <c r="W57371" s="287"/>
      <c r="Z57371" s="289"/>
    </row>
    <row r="57372" spans="22:26">
      <c r="V57372" s="288"/>
      <c r="W57372" s="287"/>
      <c r="Z57372" s="289"/>
    </row>
    <row r="57373" spans="22:26">
      <c r="V57373" s="288"/>
      <c r="W57373" s="287"/>
      <c r="Z57373" s="289"/>
    </row>
    <row r="57374" spans="22:26">
      <c r="V57374" s="288"/>
      <c r="W57374" s="287"/>
      <c r="Z57374" s="289"/>
    </row>
    <row r="57375" spans="22:26">
      <c r="V57375" s="288"/>
      <c r="W57375" s="287"/>
      <c r="Z57375" s="289"/>
    </row>
    <row r="57376" spans="22:26">
      <c r="V57376" s="288"/>
      <c r="W57376" s="287"/>
      <c r="Z57376" s="289"/>
    </row>
    <row r="57377" spans="22:26">
      <c r="V57377" s="288"/>
      <c r="W57377" s="287"/>
      <c r="Z57377" s="289"/>
    </row>
    <row r="57378" spans="22:26">
      <c r="V57378" s="288"/>
      <c r="W57378" s="287"/>
      <c r="Z57378" s="289"/>
    </row>
    <row r="57379" spans="22:26">
      <c r="V57379" s="288"/>
      <c r="W57379" s="287"/>
      <c r="Z57379" s="289"/>
    </row>
    <row r="57380" spans="22:26">
      <c r="V57380" s="288"/>
      <c r="W57380" s="287"/>
      <c r="Z57380" s="289"/>
    </row>
    <row r="57381" spans="22:26">
      <c r="V57381" s="288"/>
      <c r="W57381" s="287"/>
      <c r="Z57381" s="289"/>
    </row>
    <row r="57382" spans="22:26">
      <c r="V57382" s="288"/>
      <c r="W57382" s="287"/>
      <c r="Z57382" s="289"/>
    </row>
    <row r="57383" spans="22:26">
      <c r="V57383" s="288"/>
      <c r="W57383" s="287"/>
      <c r="Z57383" s="289"/>
    </row>
    <row r="57384" spans="22:26">
      <c r="V57384" s="288"/>
      <c r="W57384" s="287"/>
      <c r="Z57384" s="289"/>
    </row>
    <row r="57385" spans="22:26">
      <c r="V57385" s="288"/>
      <c r="W57385" s="287"/>
      <c r="Z57385" s="289"/>
    </row>
    <row r="57386" spans="22:26">
      <c r="V57386" s="288"/>
      <c r="W57386" s="287"/>
      <c r="Z57386" s="289"/>
    </row>
    <row r="57387" spans="22:26">
      <c r="V57387" s="288"/>
      <c r="W57387" s="287"/>
      <c r="Z57387" s="289"/>
    </row>
    <row r="57388" spans="22:26">
      <c r="V57388" s="288"/>
      <c r="W57388" s="287"/>
      <c r="Z57388" s="289"/>
    </row>
    <row r="57389" spans="22:26">
      <c r="V57389" s="288"/>
      <c r="W57389" s="287"/>
      <c r="Z57389" s="289"/>
    </row>
    <row r="57390" spans="22:26">
      <c r="V57390" s="288"/>
      <c r="W57390" s="287"/>
      <c r="Z57390" s="289"/>
    </row>
    <row r="57391" spans="22:26">
      <c r="V57391" s="288"/>
      <c r="W57391" s="287"/>
      <c r="Z57391" s="289"/>
    </row>
    <row r="57392" spans="22:26">
      <c r="V57392" s="288"/>
      <c r="W57392" s="287"/>
      <c r="Z57392" s="289"/>
    </row>
    <row r="57393" spans="22:26">
      <c r="V57393" s="288"/>
      <c r="W57393" s="287"/>
      <c r="Z57393" s="289"/>
    </row>
    <row r="57394" spans="22:26">
      <c r="V57394" s="288"/>
      <c r="W57394" s="287"/>
      <c r="Z57394" s="289"/>
    </row>
    <row r="57395" spans="22:26">
      <c r="V57395" s="288"/>
      <c r="W57395" s="287"/>
      <c r="Z57395" s="289"/>
    </row>
    <row r="57396" spans="22:26">
      <c r="V57396" s="288"/>
      <c r="W57396" s="287"/>
      <c r="Z57396" s="289"/>
    </row>
    <row r="57397" spans="22:26">
      <c r="V57397" s="288"/>
      <c r="W57397" s="287"/>
      <c r="Z57397" s="289"/>
    </row>
    <row r="57398" spans="22:26">
      <c r="V57398" s="288"/>
      <c r="W57398" s="287"/>
      <c r="Z57398" s="289"/>
    </row>
    <row r="57399" spans="22:26">
      <c r="V57399" s="288"/>
      <c r="W57399" s="287"/>
      <c r="Z57399" s="289"/>
    </row>
    <row r="57400" spans="22:26">
      <c r="V57400" s="288"/>
      <c r="W57400" s="287"/>
      <c r="Z57400" s="289"/>
    </row>
    <row r="57401" spans="22:26">
      <c r="V57401" s="288"/>
      <c r="W57401" s="287"/>
      <c r="Z57401" s="289"/>
    </row>
    <row r="57402" spans="22:26">
      <c r="V57402" s="288"/>
      <c r="W57402" s="287"/>
      <c r="Z57402" s="289"/>
    </row>
    <row r="57403" spans="22:26">
      <c r="V57403" s="288"/>
      <c r="W57403" s="287"/>
      <c r="Z57403" s="289"/>
    </row>
    <row r="57404" spans="22:26">
      <c r="V57404" s="288"/>
      <c r="W57404" s="287"/>
      <c r="Z57404" s="289"/>
    </row>
    <row r="57405" spans="22:26">
      <c r="V57405" s="288"/>
      <c r="W57405" s="287"/>
      <c r="Z57405" s="289"/>
    </row>
    <row r="57406" spans="22:26">
      <c r="V57406" s="288"/>
      <c r="W57406" s="287"/>
      <c r="Z57406" s="289"/>
    </row>
    <row r="57407" spans="22:26">
      <c r="V57407" s="288"/>
      <c r="W57407" s="287"/>
      <c r="Z57407" s="289"/>
    </row>
    <row r="57408" spans="22:26">
      <c r="V57408" s="288"/>
      <c r="W57408" s="287"/>
      <c r="Z57408" s="289"/>
    </row>
    <row r="57409" spans="22:26">
      <c r="V57409" s="288"/>
      <c r="W57409" s="287"/>
      <c r="Z57409" s="289"/>
    </row>
    <row r="57410" spans="22:26">
      <c r="V57410" s="288"/>
      <c r="W57410" s="287"/>
      <c r="Z57410" s="289"/>
    </row>
    <row r="57411" spans="22:26">
      <c r="V57411" s="288"/>
      <c r="W57411" s="287"/>
      <c r="Z57411" s="289"/>
    </row>
    <row r="57412" spans="22:26">
      <c r="V57412" s="288"/>
      <c r="W57412" s="287"/>
      <c r="Z57412" s="289"/>
    </row>
    <row r="57413" spans="22:26">
      <c r="V57413" s="288"/>
      <c r="W57413" s="287"/>
      <c r="Z57413" s="289"/>
    </row>
    <row r="57414" spans="22:26">
      <c r="V57414" s="288"/>
      <c r="W57414" s="287"/>
      <c r="Z57414" s="289"/>
    </row>
    <row r="57415" spans="22:26">
      <c r="V57415" s="288"/>
      <c r="W57415" s="287"/>
      <c r="Z57415" s="289"/>
    </row>
    <row r="57416" spans="22:26">
      <c r="V57416" s="288"/>
      <c r="W57416" s="287"/>
      <c r="Z57416" s="289"/>
    </row>
    <row r="57417" spans="22:26">
      <c r="V57417" s="288"/>
      <c r="W57417" s="287"/>
      <c r="Z57417" s="289"/>
    </row>
    <row r="57418" spans="22:26">
      <c r="V57418" s="288"/>
      <c r="W57418" s="287"/>
      <c r="Z57418" s="289"/>
    </row>
    <row r="57419" spans="22:26">
      <c r="V57419" s="288"/>
      <c r="W57419" s="287"/>
      <c r="Z57419" s="289"/>
    </row>
    <row r="57420" spans="22:26">
      <c r="V57420" s="288"/>
      <c r="W57420" s="287"/>
      <c r="Z57420" s="289"/>
    </row>
    <row r="57421" spans="22:26">
      <c r="V57421" s="288"/>
      <c r="W57421" s="287"/>
      <c r="Z57421" s="289"/>
    </row>
    <row r="57422" spans="22:26">
      <c r="V57422" s="288"/>
      <c r="W57422" s="287"/>
      <c r="Z57422" s="289"/>
    </row>
    <row r="57423" spans="22:26">
      <c r="V57423" s="288"/>
      <c r="W57423" s="287"/>
      <c r="Z57423" s="289"/>
    </row>
    <row r="57424" spans="22:26">
      <c r="V57424" s="288"/>
      <c r="W57424" s="287"/>
      <c r="Z57424" s="289"/>
    </row>
    <row r="57425" spans="22:26">
      <c r="V57425" s="288"/>
      <c r="W57425" s="287"/>
      <c r="Z57425" s="289"/>
    </row>
    <row r="57426" spans="22:26">
      <c r="V57426" s="288"/>
      <c r="W57426" s="287"/>
      <c r="Z57426" s="289"/>
    </row>
    <row r="57427" spans="22:26">
      <c r="V57427" s="288"/>
      <c r="W57427" s="287"/>
      <c r="Z57427" s="289"/>
    </row>
    <row r="57428" spans="22:26">
      <c r="V57428" s="288"/>
      <c r="W57428" s="287"/>
      <c r="Z57428" s="289"/>
    </row>
    <row r="57429" spans="22:26">
      <c r="V57429" s="288"/>
      <c r="W57429" s="287"/>
      <c r="Z57429" s="289"/>
    </row>
    <row r="57430" spans="22:26">
      <c r="V57430" s="288"/>
      <c r="W57430" s="287"/>
      <c r="Z57430" s="289"/>
    </row>
    <row r="57431" spans="22:26">
      <c r="V57431" s="288"/>
      <c r="W57431" s="287"/>
      <c r="Z57431" s="289"/>
    </row>
    <row r="57432" spans="22:26">
      <c r="V57432" s="288"/>
      <c r="W57432" s="287"/>
      <c r="Z57432" s="289"/>
    </row>
    <row r="57433" spans="22:26">
      <c r="V57433" s="288"/>
      <c r="W57433" s="287"/>
      <c r="Z57433" s="289"/>
    </row>
    <row r="57434" spans="22:26">
      <c r="V57434" s="288"/>
      <c r="W57434" s="287"/>
      <c r="Z57434" s="289"/>
    </row>
    <row r="57435" spans="22:26">
      <c r="V57435" s="288"/>
      <c r="W57435" s="287"/>
      <c r="Z57435" s="289"/>
    </row>
    <row r="57436" spans="22:26">
      <c r="V57436" s="288"/>
      <c r="W57436" s="287"/>
      <c r="Z57436" s="289"/>
    </row>
    <row r="57437" spans="22:26">
      <c r="V57437" s="288"/>
      <c r="W57437" s="287"/>
      <c r="Z57437" s="289"/>
    </row>
    <row r="57438" spans="22:26">
      <c r="V57438" s="288"/>
      <c r="W57438" s="287"/>
      <c r="Z57438" s="289"/>
    </row>
    <row r="57439" spans="22:26">
      <c r="V57439" s="288"/>
      <c r="W57439" s="287"/>
      <c r="Z57439" s="289"/>
    </row>
    <row r="57440" spans="22:26">
      <c r="V57440" s="288"/>
      <c r="W57440" s="287"/>
      <c r="Z57440" s="289"/>
    </row>
    <row r="57441" spans="22:26">
      <c r="V57441" s="288"/>
      <c r="W57441" s="287"/>
      <c r="Z57441" s="289"/>
    </row>
    <row r="57442" spans="22:26">
      <c r="V57442" s="288"/>
      <c r="W57442" s="287"/>
      <c r="Z57442" s="289"/>
    </row>
    <row r="57443" spans="22:26">
      <c r="V57443" s="288"/>
      <c r="W57443" s="287"/>
      <c r="Z57443" s="289"/>
    </row>
    <row r="57444" spans="22:26">
      <c r="V57444" s="288"/>
      <c r="W57444" s="287"/>
      <c r="Z57444" s="289"/>
    </row>
    <row r="57445" spans="22:26">
      <c r="V57445" s="288"/>
      <c r="W57445" s="287"/>
      <c r="Z57445" s="289"/>
    </row>
    <row r="57446" spans="22:26">
      <c r="V57446" s="288"/>
      <c r="W57446" s="287"/>
      <c r="Z57446" s="289"/>
    </row>
    <row r="57447" spans="22:26">
      <c r="V57447" s="288"/>
      <c r="W57447" s="287"/>
      <c r="Z57447" s="289"/>
    </row>
    <row r="57448" spans="22:26">
      <c r="V57448" s="288"/>
      <c r="W57448" s="287"/>
      <c r="Z57448" s="289"/>
    </row>
    <row r="57449" spans="22:26">
      <c r="V57449" s="288"/>
      <c r="W57449" s="287"/>
      <c r="Z57449" s="289"/>
    </row>
    <row r="57450" spans="22:26">
      <c r="V57450" s="288"/>
      <c r="W57450" s="287"/>
      <c r="Z57450" s="289"/>
    </row>
    <row r="57451" spans="22:26">
      <c r="V57451" s="288"/>
      <c r="W57451" s="287"/>
      <c r="Z57451" s="289"/>
    </row>
    <row r="57452" spans="22:26">
      <c r="V57452" s="288"/>
      <c r="W57452" s="287"/>
      <c r="Z57452" s="289"/>
    </row>
    <row r="57453" spans="22:26">
      <c r="V57453" s="288"/>
      <c r="W57453" s="287"/>
      <c r="Z57453" s="289"/>
    </row>
    <row r="57454" spans="22:26">
      <c r="V57454" s="288"/>
      <c r="W57454" s="287"/>
      <c r="Z57454" s="289"/>
    </row>
    <row r="57455" spans="22:26">
      <c r="V57455" s="288"/>
      <c r="W57455" s="287"/>
      <c r="Z57455" s="289"/>
    </row>
    <row r="57456" spans="22:26">
      <c r="V57456" s="288"/>
      <c r="W57456" s="287"/>
      <c r="Z57456" s="289"/>
    </row>
    <row r="57457" spans="22:26">
      <c r="V57457" s="288"/>
      <c r="W57457" s="287"/>
      <c r="Z57457" s="289"/>
    </row>
    <row r="57458" spans="22:26">
      <c r="V57458" s="288"/>
      <c r="W57458" s="287"/>
      <c r="Z57458" s="289"/>
    </row>
    <row r="57459" spans="22:26">
      <c r="V57459" s="288"/>
      <c r="W57459" s="287"/>
      <c r="Z57459" s="289"/>
    </row>
    <row r="57460" spans="22:26">
      <c r="V57460" s="288"/>
      <c r="W57460" s="287"/>
      <c r="Z57460" s="289"/>
    </row>
    <row r="57461" spans="22:26">
      <c r="V57461" s="288"/>
      <c r="W57461" s="287"/>
      <c r="Z57461" s="289"/>
    </row>
    <row r="57462" spans="22:26">
      <c r="V57462" s="288"/>
      <c r="W57462" s="287"/>
      <c r="Z57462" s="289"/>
    </row>
    <row r="57463" spans="22:26">
      <c r="V57463" s="288"/>
      <c r="W57463" s="287"/>
      <c r="Z57463" s="289"/>
    </row>
    <row r="57464" spans="22:26">
      <c r="V57464" s="288"/>
      <c r="W57464" s="287"/>
      <c r="Z57464" s="289"/>
    </row>
    <row r="57465" spans="22:26">
      <c r="V57465" s="288"/>
      <c r="W57465" s="287"/>
      <c r="Z57465" s="289"/>
    </row>
    <row r="57466" spans="22:26">
      <c r="V57466" s="288"/>
      <c r="W57466" s="287"/>
      <c r="Z57466" s="289"/>
    </row>
    <row r="57467" spans="22:26">
      <c r="V57467" s="288"/>
      <c r="W57467" s="287"/>
      <c r="Z57467" s="289"/>
    </row>
    <row r="57468" spans="22:26">
      <c r="V57468" s="288"/>
      <c r="W57468" s="287"/>
      <c r="Z57468" s="289"/>
    </row>
    <row r="57469" spans="22:26">
      <c r="V57469" s="288"/>
      <c r="W57469" s="287"/>
      <c r="Z57469" s="289"/>
    </row>
    <row r="57470" spans="22:26">
      <c r="V57470" s="288"/>
      <c r="W57470" s="287"/>
      <c r="Z57470" s="289"/>
    </row>
    <row r="57471" spans="22:26">
      <c r="V57471" s="288"/>
      <c r="W57471" s="287"/>
      <c r="Z57471" s="289"/>
    </row>
    <row r="57472" spans="22:26">
      <c r="V57472" s="288"/>
      <c r="W57472" s="287"/>
      <c r="Z57472" s="289"/>
    </row>
    <row r="57473" spans="22:26">
      <c r="V57473" s="288"/>
      <c r="W57473" s="287"/>
      <c r="Z57473" s="289"/>
    </row>
    <row r="57474" spans="22:26">
      <c r="V57474" s="288"/>
      <c r="W57474" s="287"/>
      <c r="Z57474" s="289"/>
    </row>
    <row r="57475" spans="22:26">
      <c r="V57475" s="288"/>
      <c r="W57475" s="287"/>
      <c r="Z57475" s="289"/>
    </row>
    <row r="57476" spans="22:26">
      <c r="V57476" s="288"/>
      <c r="W57476" s="287"/>
      <c r="Z57476" s="289"/>
    </row>
    <row r="57477" spans="22:26">
      <c r="V57477" s="288"/>
      <c r="W57477" s="287"/>
      <c r="Z57477" s="289"/>
    </row>
    <row r="57478" spans="22:26">
      <c r="V57478" s="288"/>
      <c r="W57478" s="287"/>
      <c r="Z57478" s="289"/>
    </row>
    <row r="57479" spans="22:26">
      <c r="V57479" s="288"/>
      <c r="W57479" s="287"/>
      <c r="Z57479" s="289"/>
    </row>
    <row r="57480" spans="22:26">
      <c r="V57480" s="288"/>
      <c r="W57480" s="287"/>
      <c r="Z57480" s="289"/>
    </row>
    <row r="57481" spans="22:26">
      <c r="V57481" s="288"/>
      <c r="W57481" s="287"/>
      <c r="Z57481" s="289"/>
    </row>
    <row r="57482" spans="22:26">
      <c r="V57482" s="288"/>
      <c r="W57482" s="287"/>
      <c r="Z57482" s="289"/>
    </row>
    <row r="57483" spans="22:26">
      <c r="V57483" s="288"/>
      <c r="W57483" s="287"/>
      <c r="Z57483" s="289"/>
    </row>
    <row r="57484" spans="22:26">
      <c r="V57484" s="288"/>
      <c r="W57484" s="287"/>
      <c r="Z57484" s="289"/>
    </row>
    <row r="57485" spans="22:26">
      <c r="V57485" s="288"/>
      <c r="W57485" s="287"/>
      <c r="Z57485" s="289"/>
    </row>
    <row r="57486" spans="22:26">
      <c r="V57486" s="288"/>
      <c r="W57486" s="287"/>
      <c r="Z57486" s="289"/>
    </row>
    <row r="57487" spans="22:26">
      <c r="V57487" s="288"/>
      <c r="W57487" s="287"/>
      <c r="Z57487" s="289"/>
    </row>
    <row r="57488" spans="22:26">
      <c r="V57488" s="288"/>
      <c r="W57488" s="287"/>
      <c r="Z57488" s="289"/>
    </row>
    <row r="57489" spans="22:26">
      <c r="V57489" s="288"/>
      <c r="W57489" s="287"/>
      <c r="Z57489" s="289"/>
    </row>
    <row r="57490" spans="22:26">
      <c r="V57490" s="288"/>
      <c r="W57490" s="287"/>
      <c r="Z57490" s="289"/>
    </row>
    <row r="57491" spans="22:26">
      <c r="V57491" s="288"/>
      <c r="W57491" s="287"/>
      <c r="Z57491" s="289"/>
    </row>
    <row r="57492" spans="22:26">
      <c r="V57492" s="288"/>
      <c r="W57492" s="287"/>
      <c r="Z57492" s="289"/>
    </row>
    <row r="57493" spans="22:26">
      <c r="V57493" s="288"/>
      <c r="W57493" s="287"/>
      <c r="Z57493" s="289"/>
    </row>
    <row r="57494" spans="22:26">
      <c r="V57494" s="288"/>
      <c r="W57494" s="287"/>
      <c r="Z57494" s="289"/>
    </row>
    <row r="57495" spans="22:26">
      <c r="V57495" s="288"/>
      <c r="W57495" s="287"/>
      <c r="Z57495" s="289"/>
    </row>
    <row r="57496" spans="22:26">
      <c r="V57496" s="288"/>
      <c r="W57496" s="287"/>
      <c r="Z57496" s="289"/>
    </row>
    <row r="57497" spans="22:26">
      <c r="V57497" s="288"/>
      <c r="W57497" s="287"/>
      <c r="Z57497" s="289"/>
    </row>
    <row r="57498" spans="22:26">
      <c r="V57498" s="288"/>
      <c r="W57498" s="287"/>
      <c r="Z57498" s="289"/>
    </row>
    <row r="57499" spans="22:26">
      <c r="V57499" s="288"/>
      <c r="W57499" s="287"/>
      <c r="Z57499" s="289"/>
    </row>
    <row r="57500" spans="22:26">
      <c r="V57500" s="288"/>
      <c r="W57500" s="287"/>
      <c r="Z57500" s="289"/>
    </row>
    <row r="57501" spans="22:26">
      <c r="V57501" s="288"/>
      <c r="W57501" s="287"/>
      <c r="Z57501" s="289"/>
    </row>
    <row r="57502" spans="22:26">
      <c r="V57502" s="288"/>
      <c r="W57502" s="287"/>
      <c r="Z57502" s="289"/>
    </row>
    <row r="57503" spans="22:26">
      <c r="V57503" s="288"/>
      <c r="W57503" s="287"/>
      <c r="Z57503" s="289"/>
    </row>
    <row r="57504" spans="22:26">
      <c r="V57504" s="288"/>
      <c r="W57504" s="287"/>
      <c r="Z57504" s="289"/>
    </row>
    <row r="57505" spans="22:26">
      <c r="V57505" s="288"/>
      <c r="W57505" s="287"/>
      <c r="Z57505" s="289"/>
    </row>
    <row r="57506" spans="22:26">
      <c r="V57506" s="288"/>
      <c r="W57506" s="287"/>
      <c r="Z57506" s="289"/>
    </row>
    <row r="57507" spans="22:26">
      <c r="V57507" s="288"/>
      <c r="W57507" s="287"/>
      <c r="Z57507" s="289"/>
    </row>
    <row r="57508" spans="22:26">
      <c r="V57508" s="288"/>
      <c r="W57508" s="287"/>
      <c r="Z57508" s="289"/>
    </row>
    <row r="57509" spans="22:26">
      <c r="V57509" s="288"/>
      <c r="W57509" s="287"/>
      <c r="Z57509" s="289"/>
    </row>
    <row r="57510" spans="22:26">
      <c r="V57510" s="288"/>
      <c r="W57510" s="287"/>
      <c r="Z57510" s="289"/>
    </row>
    <row r="57511" spans="22:26">
      <c r="V57511" s="288"/>
      <c r="W57511" s="287"/>
      <c r="Z57511" s="289"/>
    </row>
    <row r="57512" spans="22:26">
      <c r="V57512" s="288"/>
      <c r="W57512" s="287"/>
      <c r="Z57512" s="289"/>
    </row>
    <row r="57513" spans="22:26">
      <c r="V57513" s="288"/>
      <c r="W57513" s="287"/>
      <c r="Z57513" s="289"/>
    </row>
    <row r="57514" spans="22:26">
      <c r="V57514" s="288"/>
      <c r="W57514" s="287"/>
      <c r="Z57514" s="289"/>
    </row>
    <row r="57515" spans="22:26">
      <c r="V57515" s="288"/>
      <c r="W57515" s="287"/>
      <c r="Z57515" s="289"/>
    </row>
    <row r="57516" spans="22:26">
      <c r="V57516" s="288"/>
      <c r="W57516" s="287"/>
      <c r="Z57516" s="289"/>
    </row>
    <row r="57517" spans="22:26">
      <c r="V57517" s="288"/>
      <c r="W57517" s="287"/>
      <c r="Z57517" s="289"/>
    </row>
    <row r="57518" spans="22:26">
      <c r="V57518" s="288"/>
      <c r="W57518" s="287"/>
      <c r="Z57518" s="289"/>
    </row>
    <row r="57519" spans="22:26">
      <c r="V57519" s="288"/>
      <c r="W57519" s="287"/>
      <c r="Z57519" s="289"/>
    </row>
    <row r="57520" spans="22:26">
      <c r="V57520" s="288"/>
      <c r="W57520" s="287"/>
      <c r="Z57520" s="289"/>
    </row>
    <row r="57521" spans="22:26">
      <c r="V57521" s="288"/>
      <c r="W57521" s="287"/>
      <c r="Z57521" s="289"/>
    </row>
    <row r="57522" spans="22:26">
      <c r="V57522" s="288"/>
      <c r="W57522" s="287"/>
      <c r="Z57522" s="289"/>
    </row>
    <row r="57523" spans="22:26">
      <c r="V57523" s="288"/>
      <c r="W57523" s="287"/>
      <c r="Z57523" s="289"/>
    </row>
    <row r="57524" spans="22:26">
      <c r="V57524" s="288"/>
      <c r="W57524" s="287"/>
      <c r="Z57524" s="289"/>
    </row>
    <row r="57525" spans="22:26">
      <c r="V57525" s="288"/>
      <c r="W57525" s="287"/>
      <c r="Z57525" s="289"/>
    </row>
    <row r="57526" spans="22:26">
      <c r="V57526" s="288"/>
      <c r="W57526" s="287"/>
      <c r="Z57526" s="289"/>
    </row>
    <row r="57527" spans="22:26">
      <c r="V57527" s="288"/>
      <c r="W57527" s="287"/>
      <c r="Z57527" s="289"/>
    </row>
    <row r="57528" spans="22:26">
      <c r="V57528" s="288"/>
      <c r="W57528" s="287"/>
      <c r="Z57528" s="289"/>
    </row>
    <row r="57529" spans="22:26">
      <c r="V57529" s="288"/>
      <c r="W57529" s="287"/>
      <c r="Z57529" s="289"/>
    </row>
    <row r="57530" spans="22:26">
      <c r="V57530" s="288"/>
      <c r="W57530" s="287"/>
      <c r="Z57530" s="289"/>
    </row>
    <row r="57531" spans="22:26">
      <c r="V57531" s="288"/>
      <c r="W57531" s="287"/>
      <c r="Z57531" s="289"/>
    </row>
    <row r="57532" spans="22:26">
      <c r="V57532" s="288"/>
      <c r="W57532" s="287"/>
      <c r="Z57532" s="289"/>
    </row>
    <row r="57533" spans="22:26">
      <c r="V57533" s="288"/>
      <c r="W57533" s="287"/>
      <c r="Z57533" s="289"/>
    </row>
    <row r="57534" spans="22:26">
      <c r="V57534" s="288"/>
      <c r="W57534" s="287"/>
      <c r="Z57534" s="289"/>
    </row>
    <row r="57535" spans="22:26">
      <c r="V57535" s="288"/>
      <c r="W57535" s="287"/>
      <c r="Z57535" s="289"/>
    </row>
    <row r="57536" spans="22:26">
      <c r="V57536" s="288"/>
      <c r="W57536" s="287"/>
      <c r="Z57536" s="289"/>
    </row>
    <row r="57537" spans="22:26">
      <c r="V57537" s="288"/>
      <c r="W57537" s="287"/>
      <c r="Z57537" s="289"/>
    </row>
    <row r="57538" spans="22:26">
      <c r="V57538" s="288"/>
      <c r="W57538" s="287"/>
      <c r="Z57538" s="289"/>
    </row>
    <row r="57539" spans="22:26">
      <c r="V57539" s="288"/>
      <c r="W57539" s="287"/>
      <c r="Z57539" s="289"/>
    </row>
    <row r="57540" spans="22:26">
      <c r="V57540" s="288"/>
      <c r="W57540" s="287"/>
      <c r="Z57540" s="289"/>
    </row>
    <row r="57541" spans="22:26">
      <c r="V57541" s="288"/>
      <c r="W57541" s="287"/>
      <c r="Z57541" s="289"/>
    </row>
    <row r="57542" spans="22:26">
      <c r="V57542" s="288"/>
      <c r="W57542" s="287"/>
      <c r="Z57542" s="289"/>
    </row>
    <row r="57543" spans="22:26">
      <c r="V57543" s="288"/>
      <c r="W57543" s="287"/>
      <c r="Z57543" s="289"/>
    </row>
    <row r="57544" spans="22:26">
      <c r="V57544" s="288"/>
      <c r="W57544" s="287"/>
      <c r="Z57544" s="289"/>
    </row>
    <row r="57545" spans="22:26">
      <c r="V57545" s="288"/>
      <c r="W57545" s="287"/>
      <c r="Z57545" s="289"/>
    </row>
    <row r="57546" spans="22:26">
      <c r="V57546" s="288"/>
      <c r="W57546" s="287"/>
      <c r="Z57546" s="289"/>
    </row>
    <row r="57547" spans="22:26">
      <c r="V57547" s="288"/>
      <c r="W57547" s="287"/>
      <c r="Z57547" s="289"/>
    </row>
    <row r="57548" spans="22:26">
      <c r="V57548" s="288"/>
      <c r="W57548" s="287"/>
      <c r="Z57548" s="289"/>
    </row>
    <row r="57549" spans="22:26">
      <c r="V57549" s="288"/>
      <c r="W57549" s="287"/>
      <c r="Z57549" s="289"/>
    </row>
    <row r="57550" spans="22:26">
      <c r="V57550" s="288"/>
      <c r="W57550" s="287"/>
      <c r="Z57550" s="289"/>
    </row>
    <row r="57551" spans="22:26">
      <c r="V57551" s="288"/>
      <c r="W57551" s="287"/>
      <c r="Z57551" s="289"/>
    </row>
    <row r="57552" spans="22:26">
      <c r="V57552" s="288"/>
      <c r="W57552" s="287"/>
      <c r="Z57552" s="289"/>
    </row>
    <row r="57553" spans="22:26">
      <c r="V57553" s="288"/>
      <c r="W57553" s="287"/>
      <c r="Z57553" s="289"/>
    </row>
    <row r="57554" spans="22:26">
      <c r="V57554" s="288"/>
      <c r="W57554" s="287"/>
      <c r="Z57554" s="289"/>
    </row>
    <row r="57555" spans="22:26">
      <c r="V57555" s="288"/>
      <c r="W57555" s="287"/>
      <c r="Z57555" s="289"/>
    </row>
    <row r="57556" spans="22:26">
      <c r="V57556" s="288"/>
      <c r="W57556" s="287"/>
      <c r="Z57556" s="289"/>
    </row>
    <row r="57557" spans="22:26">
      <c r="V57557" s="288"/>
      <c r="W57557" s="287"/>
      <c r="Z57557" s="289"/>
    </row>
    <row r="57558" spans="22:26">
      <c r="V57558" s="288"/>
      <c r="W57558" s="287"/>
      <c r="Z57558" s="289"/>
    </row>
    <row r="57559" spans="22:26">
      <c r="V57559" s="288"/>
      <c r="W57559" s="287"/>
      <c r="Z57559" s="289"/>
    </row>
    <row r="57560" spans="22:26">
      <c r="V57560" s="288"/>
      <c r="W57560" s="287"/>
      <c r="Z57560" s="289"/>
    </row>
    <row r="57561" spans="22:26">
      <c r="V57561" s="288"/>
      <c r="W57561" s="287"/>
      <c r="Z57561" s="289"/>
    </row>
    <row r="57562" spans="22:26">
      <c r="V57562" s="288"/>
      <c r="W57562" s="287"/>
      <c r="Z57562" s="289"/>
    </row>
    <row r="57563" spans="22:26">
      <c r="V57563" s="288"/>
      <c r="W57563" s="287"/>
      <c r="Z57563" s="289"/>
    </row>
    <row r="57564" spans="22:26">
      <c r="V57564" s="288"/>
      <c r="W57564" s="287"/>
      <c r="Z57564" s="289"/>
    </row>
    <row r="57565" spans="22:26">
      <c r="V57565" s="288"/>
      <c r="W57565" s="287"/>
      <c r="Z57565" s="289"/>
    </row>
    <row r="57566" spans="22:26">
      <c r="V57566" s="288"/>
      <c r="W57566" s="287"/>
      <c r="Z57566" s="289"/>
    </row>
    <row r="57567" spans="22:26">
      <c r="V57567" s="288"/>
      <c r="W57567" s="287"/>
      <c r="Z57567" s="289"/>
    </row>
    <row r="57568" spans="22:26">
      <c r="V57568" s="288"/>
      <c r="W57568" s="287"/>
      <c r="Z57568" s="289"/>
    </row>
    <row r="57569" spans="22:26">
      <c r="V57569" s="288"/>
      <c r="W57569" s="287"/>
      <c r="Z57569" s="289"/>
    </row>
    <row r="57570" spans="22:26">
      <c r="V57570" s="288"/>
      <c r="W57570" s="287"/>
      <c r="Z57570" s="289"/>
    </row>
    <row r="57571" spans="22:26">
      <c r="V57571" s="288"/>
      <c r="W57571" s="287"/>
      <c r="Z57571" s="289"/>
    </row>
    <row r="57572" spans="22:26">
      <c r="V57572" s="288"/>
      <c r="W57572" s="287"/>
      <c r="Z57572" s="289"/>
    </row>
    <row r="57573" spans="22:26">
      <c r="V57573" s="288"/>
      <c r="W57573" s="287"/>
      <c r="Z57573" s="289"/>
    </row>
    <row r="57574" spans="22:26">
      <c r="V57574" s="288"/>
      <c r="W57574" s="287"/>
      <c r="Z57574" s="289"/>
    </row>
    <row r="57575" spans="22:26">
      <c r="V57575" s="288"/>
      <c r="W57575" s="287"/>
      <c r="Z57575" s="289"/>
    </row>
    <row r="57576" spans="22:26">
      <c r="V57576" s="288"/>
      <c r="W57576" s="287"/>
      <c r="Z57576" s="289"/>
    </row>
    <row r="57577" spans="22:26">
      <c r="V57577" s="288"/>
      <c r="W57577" s="287"/>
      <c r="Z57577" s="289"/>
    </row>
    <row r="57578" spans="22:26">
      <c r="V57578" s="288"/>
      <c r="W57578" s="287"/>
      <c r="Z57578" s="289"/>
    </row>
    <row r="57579" spans="22:26">
      <c r="V57579" s="288"/>
      <c r="W57579" s="287"/>
      <c r="Z57579" s="289"/>
    </row>
    <row r="57580" spans="22:26">
      <c r="V57580" s="288"/>
      <c r="W57580" s="287"/>
      <c r="Z57580" s="289"/>
    </row>
    <row r="57581" spans="22:26">
      <c r="V57581" s="288"/>
      <c r="W57581" s="287"/>
      <c r="Z57581" s="289"/>
    </row>
    <row r="57582" spans="22:26">
      <c r="V57582" s="288"/>
      <c r="W57582" s="287"/>
      <c r="Z57582" s="289"/>
    </row>
    <row r="57583" spans="22:26">
      <c r="V57583" s="288"/>
      <c r="W57583" s="287"/>
      <c r="Z57583" s="289"/>
    </row>
    <row r="57584" spans="22:26">
      <c r="V57584" s="288"/>
      <c r="W57584" s="287"/>
      <c r="Z57584" s="289"/>
    </row>
    <row r="57585" spans="22:26">
      <c r="V57585" s="288"/>
      <c r="W57585" s="287"/>
      <c r="Z57585" s="289"/>
    </row>
    <row r="57586" spans="22:26">
      <c r="V57586" s="288"/>
      <c r="W57586" s="287"/>
      <c r="Z57586" s="289"/>
    </row>
    <row r="57587" spans="22:26">
      <c r="V57587" s="288"/>
      <c r="W57587" s="287"/>
      <c r="Z57587" s="289"/>
    </row>
    <row r="57588" spans="22:26">
      <c r="V57588" s="288"/>
      <c r="W57588" s="287"/>
      <c r="Z57588" s="289"/>
    </row>
    <row r="57589" spans="22:26">
      <c r="V57589" s="288"/>
      <c r="W57589" s="287"/>
      <c r="Z57589" s="289"/>
    </row>
    <row r="57590" spans="22:26">
      <c r="V57590" s="288"/>
      <c r="W57590" s="287"/>
      <c r="Z57590" s="289"/>
    </row>
    <row r="57591" spans="22:26">
      <c r="V57591" s="288"/>
      <c r="W57591" s="287"/>
      <c r="Z57591" s="289"/>
    </row>
    <row r="57592" spans="22:26">
      <c r="V57592" s="288"/>
      <c r="W57592" s="287"/>
      <c r="Z57592" s="289"/>
    </row>
    <row r="57593" spans="22:26">
      <c r="V57593" s="288"/>
      <c r="W57593" s="287"/>
      <c r="Z57593" s="289"/>
    </row>
    <row r="57594" spans="22:26">
      <c r="V57594" s="288"/>
      <c r="W57594" s="287"/>
      <c r="Z57594" s="289"/>
    </row>
    <row r="57595" spans="22:26">
      <c r="V57595" s="288"/>
      <c r="W57595" s="287"/>
      <c r="Z57595" s="289"/>
    </row>
    <row r="57596" spans="22:26">
      <c r="V57596" s="288"/>
      <c r="W57596" s="287"/>
      <c r="Z57596" s="289"/>
    </row>
    <row r="57597" spans="22:26">
      <c r="V57597" s="288"/>
      <c r="W57597" s="287"/>
      <c r="Z57597" s="289"/>
    </row>
    <row r="57598" spans="22:26">
      <c r="V57598" s="288"/>
      <c r="W57598" s="287"/>
      <c r="Z57598" s="289"/>
    </row>
    <row r="57599" spans="22:26">
      <c r="V57599" s="288"/>
      <c r="W57599" s="287"/>
      <c r="Z57599" s="289"/>
    </row>
    <row r="57600" spans="22:26">
      <c r="V57600" s="288"/>
      <c r="W57600" s="287"/>
      <c r="Z57600" s="289"/>
    </row>
    <row r="57601" spans="22:26">
      <c r="V57601" s="288"/>
      <c r="W57601" s="287"/>
      <c r="Z57601" s="289"/>
    </row>
    <row r="57602" spans="22:26">
      <c r="V57602" s="288"/>
      <c r="W57602" s="287"/>
      <c r="Z57602" s="289"/>
    </row>
    <row r="57603" spans="22:26">
      <c r="V57603" s="288"/>
      <c r="W57603" s="287"/>
      <c r="Z57603" s="289"/>
    </row>
    <row r="57604" spans="22:26">
      <c r="V57604" s="288"/>
      <c r="W57604" s="287"/>
      <c r="Z57604" s="289"/>
    </row>
    <row r="57605" spans="22:26">
      <c r="V57605" s="288"/>
      <c r="W57605" s="287"/>
      <c r="Z57605" s="289"/>
    </row>
    <row r="57606" spans="22:26">
      <c r="V57606" s="288"/>
      <c r="W57606" s="287"/>
      <c r="Z57606" s="289"/>
    </row>
    <row r="57607" spans="22:26">
      <c r="V57607" s="288"/>
      <c r="W57607" s="287"/>
      <c r="Z57607" s="289"/>
    </row>
    <row r="57608" spans="22:26">
      <c r="V57608" s="288"/>
      <c r="W57608" s="287"/>
      <c r="Z57608" s="289"/>
    </row>
    <row r="57609" spans="22:26">
      <c r="V57609" s="288"/>
      <c r="W57609" s="287"/>
      <c r="Z57609" s="289"/>
    </row>
    <row r="57610" spans="22:26">
      <c r="V57610" s="288"/>
      <c r="W57610" s="287"/>
      <c r="Z57610" s="289"/>
    </row>
    <row r="57611" spans="22:26">
      <c r="V57611" s="288"/>
      <c r="W57611" s="287"/>
      <c r="Z57611" s="289"/>
    </row>
    <row r="57612" spans="22:26">
      <c r="V57612" s="288"/>
      <c r="W57612" s="287"/>
      <c r="Z57612" s="289"/>
    </row>
    <row r="57613" spans="22:26">
      <c r="V57613" s="288"/>
      <c r="W57613" s="287"/>
      <c r="Z57613" s="289"/>
    </row>
    <row r="57614" spans="22:26">
      <c r="V57614" s="288"/>
      <c r="W57614" s="287"/>
      <c r="Z57614" s="289"/>
    </row>
    <row r="57615" spans="22:26">
      <c r="V57615" s="288"/>
      <c r="W57615" s="287"/>
      <c r="Z57615" s="289"/>
    </row>
    <row r="57616" spans="22:26">
      <c r="V57616" s="288"/>
      <c r="W57616" s="287"/>
      <c r="Z57616" s="289"/>
    </row>
    <row r="57617" spans="22:26">
      <c r="V57617" s="288"/>
      <c r="W57617" s="287"/>
      <c r="Z57617" s="289"/>
    </row>
    <row r="57618" spans="22:26">
      <c r="V57618" s="288"/>
      <c r="W57618" s="287"/>
      <c r="Z57618" s="289"/>
    </row>
    <row r="57619" spans="22:26">
      <c r="V57619" s="288"/>
      <c r="W57619" s="287"/>
      <c r="Z57619" s="289"/>
    </row>
    <row r="57620" spans="22:26">
      <c r="V57620" s="288"/>
      <c r="W57620" s="287"/>
      <c r="Z57620" s="289"/>
    </row>
    <row r="57621" spans="22:26">
      <c r="V57621" s="288"/>
      <c r="W57621" s="287"/>
      <c r="Z57621" s="289"/>
    </row>
    <row r="57622" spans="22:26">
      <c r="V57622" s="288"/>
      <c r="W57622" s="287"/>
      <c r="Z57622" s="289"/>
    </row>
    <row r="57623" spans="22:26">
      <c r="V57623" s="288"/>
      <c r="W57623" s="287"/>
      <c r="Z57623" s="289"/>
    </row>
    <row r="57624" spans="22:26">
      <c r="V57624" s="288"/>
      <c r="W57624" s="287"/>
      <c r="Z57624" s="289"/>
    </row>
    <row r="57625" spans="22:26">
      <c r="V57625" s="288"/>
      <c r="W57625" s="287"/>
      <c r="Z57625" s="289"/>
    </row>
    <row r="57626" spans="22:26">
      <c r="V57626" s="288"/>
      <c r="W57626" s="287"/>
      <c r="Z57626" s="289"/>
    </row>
    <row r="57627" spans="22:26">
      <c r="V57627" s="288"/>
      <c r="W57627" s="287"/>
      <c r="Z57627" s="289"/>
    </row>
    <row r="57628" spans="22:26">
      <c r="V57628" s="288"/>
      <c r="W57628" s="287"/>
      <c r="Z57628" s="289"/>
    </row>
    <row r="57629" spans="22:26">
      <c r="V57629" s="288"/>
      <c r="W57629" s="287"/>
      <c r="Z57629" s="289"/>
    </row>
    <row r="57630" spans="22:26">
      <c r="V57630" s="288"/>
      <c r="W57630" s="287"/>
      <c r="Z57630" s="289"/>
    </row>
    <row r="57631" spans="22:26">
      <c r="V57631" s="288"/>
      <c r="W57631" s="287"/>
      <c r="Z57631" s="289"/>
    </row>
    <row r="57632" spans="22:26">
      <c r="V57632" s="288"/>
      <c r="W57632" s="287"/>
      <c r="Z57632" s="289"/>
    </row>
    <row r="57633" spans="22:26">
      <c r="V57633" s="288"/>
      <c r="W57633" s="287"/>
      <c r="Z57633" s="289"/>
    </row>
    <row r="57634" spans="22:26">
      <c r="V57634" s="288"/>
      <c r="W57634" s="287"/>
      <c r="Z57634" s="289"/>
    </row>
    <row r="57635" spans="22:26">
      <c r="V57635" s="288"/>
      <c r="W57635" s="287"/>
      <c r="Z57635" s="289"/>
    </row>
    <row r="57636" spans="22:26">
      <c r="V57636" s="288"/>
      <c r="W57636" s="287"/>
      <c r="Z57636" s="289"/>
    </row>
    <row r="57637" spans="22:26">
      <c r="V57637" s="288"/>
      <c r="W57637" s="287"/>
      <c r="Z57637" s="289"/>
    </row>
    <row r="57638" spans="22:26">
      <c r="V57638" s="288"/>
      <c r="W57638" s="287"/>
      <c r="Z57638" s="289"/>
    </row>
    <row r="57639" spans="22:26">
      <c r="V57639" s="288"/>
      <c r="W57639" s="287"/>
      <c r="Z57639" s="289"/>
    </row>
    <row r="57640" spans="22:26">
      <c r="V57640" s="288"/>
      <c r="W57640" s="287"/>
      <c r="Z57640" s="289"/>
    </row>
    <row r="57641" spans="22:26">
      <c r="V57641" s="288"/>
      <c r="W57641" s="287"/>
      <c r="Z57641" s="289"/>
    </row>
    <row r="57642" spans="22:26">
      <c r="V57642" s="288"/>
      <c r="W57642" s="287"/>
      <c r="Z57642" s="289"/>
    </row>
    <row r="57643" spans="22:26">
      <c r="V57643" s="288"/>
      <c r="W57643" s="287"/>
      <c r="Z57643" s="289"/>
    </row>
    <row r="57644" spans="22:26">
      <c r="V57644" s="288"/>
      <c r="W57644" s="287"/>
      <c r="Z57644" s="289"/>
    </row>
    <row r="57645" spans="22:26">
      <c r="V57645" s="288"/>
      <c r="W57645" s="287"/>
      <c r="Z57645" s="289"/>
    </row>
    <row r="57646" spans="22:26">
      <c r="V57646" s="288"/>
      <c r="W57646" s="287"/>
      <c r="Z57646" s="289"/>
    </row>
    <row r="57647" spans="22:26">
      <c r="V57647" s="288"/>
      <c r="W57647" s="287"/>
      <c r="Z57647" s="289"/>
    </row>
    <row r="57648" spans="22:26">
      <c r="V57648" s="288"/>
      <c r="W57648" s="287"/>
      <c r="Z57648" s="289"/>
    </row>
    <row r="57649" spans="22:26">
      <c r="V57649" s="288"/>
      <c r="W57649" s="287"/>
      <c r="Z57649" s="289"/>
    </row>
    <row r="57650" spans="22:26">
      <c r="V57650" s="288"/>
      <c r="W57650" s="287"/>
      <c r="Z57650" s="289"/>
    </row>
    <row r="57651" spans="22:26">
      <c r="V57651" s="288"/>
      <c r="W57651" s="287"/>
      <c r="Z57651" s="289"/>
    </row>
    <row r="57652" spans="22:26">
      <c r="V57652" s="288"/>
      <c r="W57652" s="287"/>
      <c r="Z57652" s="289"/>
    </row>
    <row r="57653" spans="22:26">
      <c r="V57653" s="288"/>
      <c r="W57653" s="287"/>
      <c r="Z57653" s="289"/>
    </row>
    <row r="57654" spans="22:26">
      <c r="V57654" s="288"/>
      <c r="W57654" s="287"/>
      <c r="Z57654" s="289"/>
    </row>
    <row r="57655" spans="22:26">
      <c r="V57655" s="288"/>
      <c r="W57655" s="287"/>
      <c r="Z57655" s="289"/>
    </row>
    <row r="57656" spans="22:26">
      <c r="V57656" s="288"/>
      <c r="W57656" s="287"/>
      <c r="Z57656" s="289"/>
    </row>
    <row r="57657" spans="22:26">
      <c r="V57657" s="288"/>
      <c r="W57657" s="287"/>
      <c r="Z57657" s="289"/>
    </row>
    <row r="57658" spans="22:26">
      <c r="V57658" s="288"/>
      <c r="W57658" s="287"/>
      <c r="Z57658" s="289"/>
    </row>
    <row r="57659" spans="22:26">
      <c r="V57659" s="288"/>
      <c r="W57659" s="287"/>
      <c r="Z57659" s="289"/>
    </row>
    <row r="57660" spans="22:26">
      <c r="V57660" s="288"/>
      <c r="W57660" s="287"/>
      <c r="Z57660" s="289"/>
    </row>
    <row r="57661" spans="22:26">
      <c r="V57661" s="288"/>
      <c r="W57661" s="287"/>
      <c r="Z57661" s="289"/>
    </row>
    <row r="57662" spans="22:26">
      <c r="V57662" s="288"/>
      <c r="W57662" s="287"/>
      <c r="Z57662" s="289"/>
    </row>
    <row r="57663" spans="22:26">
      <c r="V57663" s="288"/>
      <c r="W57663" s="287"/>
      <c r="Z57663" s="289"/>
    </row>
    <row r="57664" spans="22:26">
      <c r="V57664" s="288"/>
      <c r="W57664" s="287"/>
      <c r="Z57664" s="289"/>
    </row>
    <row r="57665" spans="22:26">
      <c r="V57665" s="288"/>
      <c r="W57665" s="287"/>
      <c r="Z57665" s="289"/>
    </row>
    <row r="57666" spans="22:26">
      <c r="V57666" s="288"/>
      <c r="W57666" s="287"/>
      <c r="Z57666" s="289"/>
    </row>
    <row r="57667" spans="22:26">
      <c r="V57667" s="288"/>
      <c r="W57667" s="287"/>
      <c r="Z57667" s="289"/>
    </row>
    <row r="57668" spans="22:26">
      <c r="V57668" s="288"/>
      <c r="W57668" s="287"/>
      <c r="Z57668" s="289"/>
    </row>
    <row r="57669" spans="22:26">
      <c r="V57669" s="288"/>
      <c r="W57669" s="287"/>
      <c r="Z57669" s="289"/>
    </row>
    <row r="57670" spans="22:26">
      <c r="V57670" s="288"/>
      <c r="W57670" s="287"/>
      <c r="Z57670" s="289"/>
    </row>
    <row r="57671" spans="22:26">
      <c r="V57671" s="288"/>
      <c r="W57671" s="287"/>
      <c r="Z57671" s="289"/>
    </row>
    <row r="57672" spans="22:26">
      <c r="V57672" s="288"/>
      <c r="W57672" s="287"/>
      <c r="Z57672" s="289"/>
    </row>
    <row r="57673" spans="22:26">
      <c r="V57673" s="288"/>
      <c r="W57673" s="287"/>
      <c r="Z57673" s="289"/>
    </row>
    <row r="57674" spans="22:26">
      <c r="V57674" s="288"/>
      <c r="W57674" s="287"/>
      <c r="Z57674" s="289"/>
    </row>
    <row r="57675" spans="22:26">
      <c r="V57675" s="288"/>
      <c r="W57675" s="287"/>
      <c r="Z57675" s="289"/>
    </row>
    <row r="57676" spans="22:26">
      <c r="V57676" s="288"/>
      <c r="W57676" s="287"/>
      <c r="Z57676" s="289"/>
    </row>
    <row r="57677" spans="22:26">
      <c r="V57677" s="288"/>
      <c r="W57677" s="287"/>
      <c r="Z57677" s="289"/>
    </row>
    <row r="57678" spans="22:26">
      <c r="V57678" s="288"/>
      <c r="W57678" s="287"/>
      <c r="Z57678" s="289"/>
    </row>
    <row r="57679" spans="22:26">
      <c r="V57679" s="288"/>
      <c r="W57679" s="287"/>
      <c r="Z57679" s="289"/>
    </row>
    <row r="57680" spans="22:26">
      <c r="V57680" s="288"/>
      <c r="W57680" s="287"/>
      <c r="Z57680" s="289"/>
    </row>
    <row r="57681" spans="22:26">
      <c r="V57681" s="288"/>
      <c r="W57681" s="287"/>
      <c r="Z57681" s="289"/>
    </row>
    <row r="57682" spans="22:26">
      <c r="V57682" s="288"/>
      <c r="W57682" s="287"/>
      <c r="Z57682" s="289"/>
    </row>
    <row r="57683" spans="22:26">
      <c r="V57683" s="288"/>
      <c r="W57683" s="287"/>
      <c r="Z57683" s="289"/>
    </row>
    <row r="57684" spans="22:26">
      <c r="V57684" s="288"/>
      <c r="W57684" s="287"/>
      <c r="Z57684" s="289"/>
    </row>
    <row r="57685" spans="22:26">
      <c r="V57685" s="288"/>
      <c r="W57685" s="287"/>
      <c r="Z57685" s="289"/>
    </row>
    <row r="57686" spans="22:26">
      <c r="V57686" s="288"/>
      <c r="W57686" s="287"/>
      <c r="Z57686" s="289"/>
    </row>
    <row r="57687" spans="22:26">
      <c r="V57687" s="288"/>
      <c r="W57687" s="287"/>
      <c r="Z57687" s="289"/>
    </row>
    <row r="57688" spans="22:26">
      <c r="V57688" s="288"/>
      <c r="W57688" s="287"/>
      <c r="Z57688" s="289"/>
    </row>
    <row r="57689" spans="22:26">
      <c r="V57689" s="288"/>
      <c r="W57689" s="287"/>
      <c r="Z57689" s="289"/>
    </row>
    <row r="57690" spans="22:26">
      <c r="V57690" s="288"/>
      <c r="W57690" s="287"/>
      <c r="Z57690" s="289"/>
    </row>
    <row r="57691" spans="22:26">
      <c r="V57691" s="288"/>
      <c r="W57691" s="287"/>
      <c r="Z57691" s="289"/>
    </row>
    <row r="57692" spans="22:26">
      <c r="V57692" s="288"/>
      <c r="W57692" s="287"/>
      <c r="Z57692" s="289"/>
    </row>
    <row r="57693" spans="22:26">
      <c r="V57693" s="288"/>
      <c r="W57693" s="287"/>
      <c r="Z57693" s="289"/>
    </row>
    <row r="57694" spans="22:26">
      <c r="V57694" s="288"/>
      <c r="W57694" s="287"/>
      <c r="Z57694" s="289"/>
    </row>
    <row r="57695" spans="22:26">
      <c r="V57695" s="288"/>
      <c r="W57695" s="287"/>
      <c r="Z57695" s="289"/>
    </row>
    <row r="57696" spans="22:26">
      <c r="V57696" s="288"/>
      <c r="W57696" s="287"/>
      <c r="Z57696" s="289"/>
    </row>
    <row r="57697" spans="22:26">
      <c r="V57697" s="288"/>
      <c r="W57697" s="287"/>
      <c r="Z57697" s="289"/>
    </row>
    <row r="57698" spans="22:26">
      <c r="V57698" s="288"/>
      <c r="W57698" s="287"/>
      <c r="Z57698" s="289"/>
    </row>
    <row r="57699" spans="22:26">
      <c r="V57699" s="288"/>
      <c r="W57699" s="287"/>
      <c r="Z57699" s="289"/>
    </row>
    <row r="57700" spans="22:26">
      <c r="V57700" s="288"/>
      <c r="W57700" s="287"/>
      <c r="Z57700" s="289"/>
    </row>
    <row r="57701" spans="22:26">
      <c r="V57701" s="288"/>
      <c r="W57701" s="287"/>
      <c r="Z57701" s="289"/>
    </row>
    <row r="57702" spans="22:26">
      <c r="V57702" s="288"/>
      <c r="W57702" s="287"/>
      <c r="Z57702" s="289"/>
    </row>
    <row r="57703" spans="22:26">
      <c r="V57703" s="288"/>
      <c r="W57703" s="287"/>
      <c r="Z57703" s="289"/>
    </row>
    <row r="57704" spans="22:26">
      <c r="V57704" s="288"/>
      <c r="W57704" s="287"/>
      <c r="Z57704" s="289"/>
    </row>
    <row r="57705" spans="22:26">
      <c r="V57705" s="288"/>
      <c r="W57705" s="287"/>
      <c r="Z57705" s="289"/>
    </row>
    <row r="57706" spans="22:26">
      <c r="V57706" s="288"/>
      <c r="W57706" s="287"/>
      <c r="Z57706" s="289"/>
    </row>
    <row r="57707" spans="22:26">
      <c r="V57707" s="288"/>
      <c r="W57707" s="287"/>
      <c r="Z57707" s="289"/>
    </row>
    <row r="57708" spans="22:26">
      <c r="V57708" s="288"/>
      <c r="W57708" s="287"/>
      <c r="Z57708" s="289"/>
    </row>
    <row r="57709" spans="22:26">
      <c r="V57709" s="288"/>
      <c r="W57709" s="287"/>
      <c r="Z57709" s="289"/>
    </row>
    <row r="57710" spans="22:26">
      <c r="V57710" s="288"/>
      <c r="W57710" s="287"/>
      <c r="Z57710" s="289"/>
    </row>
    <row r="57711" spans="22:26">
      <c r="V57711" s="288"/>
      <c r="W57711" s="287"/>
      <c r="Z57711" s="289"/>
    </row>
    <row r="57712" spans="22:26">
      <c r="V57712" s="288"/>
      <c r="W57712" s="287"/>
      <c r="Z57712" s="289"/>
    </row>
    <row r="57713" spans="22:26">
      <c r="V57713" s="288"/>
      <c r="W57713" s="287"/>
      <c r="Z57713" s="289"/>
    </row>
    <row r="57714" spans="22:26">
      <c r="V57714" s="288"/>
      <c r="W57714" s="287"/>
      <c r="Z57714" s="289"/>
    </row>
    <row r="57715" spans="22:26">
      <c r="V57715" s="288"/>
      <c r="W57715" s="287"/>
      <c r="Z57715" s="289"/>
    </row>
    <row r="57716" spans="22:26">
      <c r="V57716" s="288"/>
      <c r="W57716" s="287"/>
      <c r="Z57716" s="289"/>
    </row>
    <row r="57717" spans="22:26">
      <c r="V57717" s="288"/>
      <c r="W57717" s="287"/>
      <c r="Z57717" s="289"/>
    </row>
    <row r="57718" spans="22:26">
      <c r="V57718" s="288"/>
      <c r="W57718" s="287"/>
      <c r="Z57718" s="289"/>
    </row>
    <row r="57719" spans="22:26">
      <c r="V57719" s="288"/>
      <c r="W57719" s="287"/>
      <c r="Z57719" s="289"/>
    </row>
    <row r="57720" spans="22:26">
      <c r="V57720" s="288"/>
      <c r="W57720" s="287"/>
      <c r="Z57720" s="289"/>
    </row>
    <row r="57721" spans="22:26">
      <c r="V57721" s="288"/>
      <c r="W57721" s="287"/>
      <c r="Z57721" s="289"/>
    </row>
    <row r="57722" spans="22:26">
      <c r="V57722" s="288"/>
      <c r="W57722" s="287"/>
      <c r="Z57722" s="289"/>
    </row>
    <row r="57723" spans="22:26">
      <c r="V57723" s="288"/>
      <c r="W57723" s="287"/>
      <c r="Z57723" s="289"/>
    </row>
    <row r="57724" spans="22:26">
      <c r="V57724" s="288"/>
      <c r="W57724" s="287"/>
      <c r="Z57724" s="289"/>
    </row>
    <row r="57725" spans="22:26">
      <c r="V57725" s="288"/>
      <c r="W57725" s="287"/>
      <c r="Z57725" s="289"/>
    </row>
    <row r="57726" spans="22:26">
      <c r="V57726" s="288"/>
      <c r="W57726" s="287"/>
      <c r="Z57726" s="289"/>
    </row>
    <row r="57727" spans="22:26">
      <c r="V57727" s="288"/>
      <c r="W57727" s="287"/>
      <c r="Z57727" s="289"/>
    </row>
    <row r="57728" spans="22:26">
      <c r="V57728" s="288"/>
      <c r="W57728" s="287"/>
      <c r="Z57728" s="289"/>
    </row>
    <row r="57729" spans="22:26">
      <c r="V57729" s="288"/>
      <c r="W57729" s="287"/>
      <c r="Z57729" s="289"/>
    </row>
    <row r="57730" spans="22:26">
      <c r="V57730" s="288"/>
      <c r="W57730" s="287"/>
      <c r="Z57730" s="289"/>
    </row>
    <row r="57731" spans="22:26">
      <c r="V57731" s="288"/>
      <c r="W57731" s="287"/>
      <c r="Z57731" s="289"/>
    </row>
    <row r="57732" spans="22:26">
      <c r="V57732" s="288"/>
      <c r="W57732" s="287"/>
      <c r="Z57732" s="289"/>
    </row>
    <row r="57733" spans="22:26">
      <c r="V57733" s="288"/>
      <c r="W57733" s="287"/>
      <c r="Z57733" s="289"/>
    </row>
    <row r="57734" spans="22:26">
      <c r="V57734" s="288"/>
      <c r="W57734" s="287"/>
      <c r="Z57734" s="289"/>
    </row>
    <row r="57735" spans="22:26">
      <c r="V57735" s="288"/>
      <c r="W57735" s="287"/>
      <c r="Z57735" s="289"/>
    </row>
    <row r="57736" spans="22:26">
      <c r="V57736" s="288"/>
      <c r="W57736" s="287"/>
      <c r="Z57736" s="289"/>
    </row>
    <row r="57737" spans="22:26">
      <c r="V57737" s="288"/>
      <c r="W57737" s="287"/>
      <c r="Z57737" s="289"/>
    </row>
    <row r="57738" spans="22:26">
      <c r="V57738" s="288"/>
      <c r="W57738" s="287"/>
      <c r="Z57738" s="289"/>
    </row>
    <row r="57739" spans="22:26">
      <c r="V57739" s="288"/>
      <c r="W57739" s="287"/>
      <c r="Z57739" s="289"/>
    </row>
    <row r="57740" spans="22:26">
      <c r="V57740" s="288"/>
      <c r="W57740" s="287"/>
      <c r="Z57740" s="289"/>
    </row>
    <row r="57741" spans="22:26">
      <c r="V57741" s="288"/>
      <c r="W57741" s="287"/>
      <c r="Z57741" s="289"/>
    </row>
    <row r="57742" spans="22:26">
      <c r="V57742" s="288"/>
      <c r="W57742" s="287"/>
      <c r="Z57742" s="289"/>
    </row>
    <row r="57743" spans="22:26">
      <c r="V57743" s="288"/>
      <c r="W57743" s="287"/>
      <c r="Z57743" s="289"/>
    </row>
    <row r="57744" spans="22:26">
      <c r="V57744" s="288"/>
      <c r="W57744" s="287"/>
      <c r="Z57744" s="289"/>
    </row>
    <row r="57745" spans="22:26">
      <c r="V57745" s="288"/>
      <c r="W57745" s="287"/>
      <c r="Z57745" s="289"/>
    </row>
    <row r="57746" spans="22:26">
      <c r="V57746" s="288"/>
      <c r="W57746" s="287"/>
      <c r="Z57746" s="289"/>
    </row>
    <row r="57747" spans="22:26">
      <c r="V57747" s="288"/>
      <c r="W57747" s="287"/>
      <c r="Z57747" s="289"/>
    </row>
    <row r="57748" spans="22:26">
      <c r="V57748" s="288"/>
      <c r="W57748" s="287"/>
      <c r="Z57748" s="289"/>
    </row>
    <row r="57749" spans="22:26">
      <c r="V57749" s="288"/>
      <c r="W57749" s="287"/>
      <c r="Z57749" s="289"/>
    </row>
    <row r="57750" spans="22:26">
      <c r="V57750" s="288"/>
      <c r="W57750" s="287"/>
      <c r="Z57750" s="289"/>
    </row>
    <row r="57751" spans="22:26">
      <c r="V57751" s="288"/>
      <c r="W57751" s="287"/>
      <c r="Z57751" s="289"/>
    </row>
    <row r="57752" spans="22:26">
      <c r="V57752" s="288"/>
      <c r="W57752" s="287"/>
      <c r="Z57752" s="289"/>
    </row>
    <row r="57753" spans="22:26">
      <c r="V57753" s="288"/>
      <c r="W57753" s="287"/>
      <c r="Z57753" s="289"/>
    </row>
    <row r="57754" spans="22:26">
      <c r="V57754" s="288"/>
      <c r="W57754" s="287"/>
      <c r="Z57754" s="289"/>
    </row>
    <row r="57755" spans="22:26">
      <c r="V57755" s="288"/>
      <c r="W57755" s="287"/>
      <c r="Z57755" s="289"/>
    </row>
    <row r="57756" spans="22:26">
      <c r="V57756" s="288"/>
      <c r="W57756" s="287"/>
      <c r="Z57756" s="289"/>
    </row>
    <row r="57757" spans="22:26">
      <c r="V57757" s="288"/>
      <c r="W57757" s="287"/>
      <c r="Z57757" s="289"/>
    </row>
    <row r="57758" spans="22:26">
      <c r="V57758" s="288"/>
      <c r="W57758" s="287"/>
      <c r="Z57758" s="289"/>
    </row>
    <row r="57759" spans="22:26">
      <c r="V57759" s="288"/>
      <c r="W57759" s="287"/>
      <c r="Z57759" s="289"/>
    </row>
    <row r="57760" spans="22:26">
      <c r="V57760" s="288"/>
      <c r="W57760" s="287"/>
      <c r="Z57760" s="289"/>
    </row>
    <row r="57761" spans="22:26">
      <c r="V57761" s="288"/>
      <c r="W57761" s="287"/>
      <c r="Z57761" s="289"/>
    </row>
    <row r="57762" spans="22:26">
      <c r="V57762" s="288"/>
      <c r="W57762" s="287"/>
      <c r="Z57762" s="289"/>
    </row>
    <row r="57763" spans="22:26">
      <c r="V57763" s="288"/>
      <c r="W57763" s="287"/>
      <c r="Z57763" s="289"/>
    </row>
    <row r="57764" spans="22:26">
      <c r="V57764" s="288"/>
      <c r="W57764" s="287"/>
      <c r="Z57764" s="289"/>
    </row>
    <row r="57765" spans="22:26">
      <c r="V57765" s="288"/>
      <c r="W57765" s="287"/>
      <c r="Z57765" s="289"/>
    </row>
    <row r="57766" spans="22:26">
      <c r="V57766" s="288"/>
      <c r="W57766" s="287"/>
      <c r="Z57766" s="289"/>
    </row>
    <row r="57767" spans="22:26">
      <c r="V57767" s="288"/>
      <c r="W57767" s="287"/>
      <c r="Z57767" s="289"/>
    </row>
    <row r="57768" spans="22:26">
      <c r="V57768" s="288"/>
      <c r="W57768" s="287"/>
      <c r="Z57768" s="289"/>
    </row>
    <row r="57769" spans="22:26">
      <c r="V57769" s="288"/>
      <c r="W57769" s="287"/>
      <c r="Z57769" s="289"/>
    </row>
    <row r="57770" spans="22:26">
      <c r="V57770" s="288"/>
      <c r="W57770" s="287"/>
      <c r="Z57770" s="289"/>
    </row>
    <row r="57771" spans="22:26">
      <c r="V57771" s="288"/>
      <c r="W57771" s="287"/>
      <c r="Z57771" s="289"/>
    </row>
    <row r="57772" spans="22:26">
      <c r="V57772" s="288"/>
      <c r="W57772" s="287"/>
      <c r="Z57772" s="289"/>
    </row>
    <row r="57773" spans="22:26">
      <c r="V57773" s="288"/>
      <c r="W57773" s="287"/>
      <c r="Z57773" s="289"/>
    </row>
    <row r="57774" spans="22:26">
      <c r="V57774" s="288"/>
      <c r="W57774" s="287"/>
      <c r="Z57774" s="289"/>
    </row>
    <row r="57775" spans="22:26">
      <c r="V57775" s="288"/>
      <c r="W57775" s="287"/>
      <c r="Z57775" s="289"/>
    </row>
    <row r="57776" spans="22:26">
      <c r="V57776" s="288"/>
      <c r="W57776" s="287"/>
      <c r="Z57776" s="289"/>
    </row>
    <row r="57777" spans="22:26">
      <c r="V57777" s="288"/>
      <c r="W57777" s="287"/>
      <c r="Z57777" s="289"/>
    </row>
    <row r="57778" spans="22:26">
      <c r="V57778" s="288"/>
      <c r="W57778" s="287"/>
      <c r="Z57778" s="289"/>
    </row>
    <row r="57779" spans="22:26">
      <c r="V57779" s="288"/>
      <c r="W57779" s="287"/>
      <c r="Z57779" s="289"/>
    </row>
    <row r="57780" spans="22:26">
      <c r="V57780" s="288"/>
      <c r="W57780" s="287"/>
      <c r="Z57780" s="289"/>
    </row>
    <row r="57781" spans="22:26">
      <c r="V57781" s="288"/>
      <c r="W57781" s="287"/>
      <c r="Z57781" s="289"/>
    </row>
    <row r="57782" spans="22:26">
      <c r="V57782" s="288"/>
      <c r="W57782" s="287"/>
      <c r="Z57782" s="289"/>
    </row>
    <row r="57783" spans="22:26">
      <c r="V57783" s="288"/>
      <c r="W57783" s="287"/>
      <c r="Z57783" s="289"/>
    </row>
    <row r="57784" spans="22:26">
      <c r="V57784" s="288"/>
      <c r="W57784" s="287"/>
      <c r="Z57784" s="289"/>
    </row>
    <row r="57785" spans="22:26">
      <c r="V57785" s="288"/>
      <c r="W57785" s="287"/>
      <c r="Z57785" s="289"/>
    </row>
    <row r="57786" spans="22:26">
      <c r="V57786" s="288"/>
      <c r="W57786" s="287"/>
      <c r="Z57786" s="289"/>
    </row>
    <row r="57787" spans="22:26">
      <c r="V57787" s="288"/>
      <c r="W57787" s="287"/>
      <c r="Z57787" s="289"/>
    </row>
    <row r="57788" spans="22:26">
      <c r="V57788" s="288"/>
      <c r="W57788" s="287"/>
      <c r="Z57788" s="289"/>
    </row>
    <row r="57789" spans="22:26">
      <c r="V57789" s="288"/>
      <c r="W57789" s="287"/>
      <c r="Z57789" s="289"/>
    </row>
    <row r="57790" spans="22:26">
      <c r="V57790" s="288"/>
      <c r="W57790" s="287"/>
      <c r="Z57790" s="289"/>
    </row>
    <row r="57791" spans="22:26">
      <c r="V57791" s="288"/>
      <c r="W57791" s="287"/>
      <c r="Z57791" s="289"/>
    </row>
    <row r="57792" spans="22:26">
      <c r="V57792" s="288"/>
      <c r="W57792" s="287"/>
      <c r="Z57792" s="289"/>
    </row>
    <row r="57793" spans="22:26">
      <c r="V57793" s="288"/>
      <c r="W57793" s="287"/>
      <c r="Z57793" s="289"/>
    </row>
    <row r="57794" spans="22:26">
      <c r="V57794" s="288"/>
      <c r="W57794" s="287"/>
      <c r="Z57794" s="289"/>
    </row>
    <row r="57795" spans="22:26">
      <c r="V57795" s="288"/>
      <c r="W57795" s="287"/>
      <c r="Z57795" s="289"/>
    </row>
    <row r="57796" spans="22:26">
      <c r="V57796" s="288"/>
      <c r="W57796" s="287"/>
      <c r="Z57796" s="289"/>
    </row>
    <row r="57797" spans="22:26">
      <c r="V57797" s="288"/>
      <c r="W57797" s="287"/>
      <c r="Z57797" s="289"/>
    </row>
    <row r="57798" spans="22:26">
      <c r="V57798" s="288"/>
      <c r="W57798" s="287"/>
      <c r="Z57798" s="289"/>
    </row>
    <row r="57799" spans="22:26">
      <c r="V57799" s="288"/>
      <c r="W57799" s="287"/>
      <c r="Z57799" s="289"/>
    </row>
    <row r="57800" spans="22:26">
      <c r="V57800" s="288"/>
      <c r="W57800" s="287"/>
      <c r="Z57800" s="289"/>
    </row>
    <row r="57801" spans="22:26">
      <c r="V57801" s="288"/>
      <c r="W57801" s="287"/>
      <c r="Z57801" s="289"/>
    </row>
    <row r="57802" spans="22:26">
      <c r="V57802" s="288"/>
      <c r="W57802" s="287"/>
      <c r="Z57802" s="289"/>
    </row>
    <row r="57803" spans="22:26">
      <c r="V57803" s="288"/>
      <c r="W57803" s="287"/>
      <c r="Z57803" s="289"/>
    </row>
    <row r="57804" spans="22:26">
      <c r="V57804" s="288"/>
      <c r="W57804" s="287"/>
      <c r="Z57804" s="289"/>
    </row>
    <row r="57805" spans="22:26">
      <c r="V57805" s="288"/>
      <c r="W57805" s="287"/>
      <c r="Z57805" s="289"/>
    </row>
    <row r="57806" spans="22:26">
      <c r="V57806" s="288"/>
      <c r="W57806" s="287"/>
      <c r="Z57806" s="289"/>
    </row>
    <row r="57807" spans="22:26">
      <c r="V57807" s="288"/>
      <c r="W57807" s="287"/>
      <c r="Z57807" s="289"/>
    </row>
    <row r="57808" spans="22:26">
      <c r="V57808" s="288"/>
      <c r="W57808" s="287"/>
      <c r="Z57808" s="289"/>
    </row>
    <row r="57809" spans="22:26">
      <c r="V57809" s="288"/>
      <c r="W57809" s="287"/>
      <c r="Z57809" s="289"/>
    </row>
    <row r="57810" spans="22:26">
      <c r="V57810" s="288"/>
      <c r="W57810" s="287"/>
      <c r="Z57810" s="289"/>
    </row>
    <row r="57811" spans="22:26">
      <c r="V57811" s="288"/>
      <c r="W57811" s="287"/>
      <c r="Z57811" s="289"/>
    </row>
    <row r="57812" spans="22:26">
      <c r="V57812" s="288"/>
      <c r="W57812" s="287"/>
      <c r="Z57812" s="289"/>
    </row>
    <row r="57813" spans="22:26">
      <c r="V57813" s="288"/>
      <c r="W57813" s="287"/>
      <c r="Z57813" s="289"/>
    </row>
    <row r="57814" spans="22:26">
      <c r="V57814" s="288"/>
      <c r="W57814" s="287"/>
      <c r="Z57814" s="289"/>
    </row>
    <row r="57815" spans="22:26">
      <c r="V57815" s="288"/>
      <c r="W57815" s="287"/>
      <c r="Z57815" s="289"/>
    </row>
    <row r="57816" spans="22:26">
      <c r="V57816" s="288"/>
      <c r="W57816" s="287"/>
      <c r="Z57816" s="289"/>
    </row>
    <row r="57817" spans="22:26">
      <c r="V57817" s="288"/>
      <c r="W57817" s="287"/>
      <c r="Z57817" s="289"/>
    </row>
    <row r="57818" spans="22:26">
      <c r="V57818" s="288"/>
      <c r="W57818" s="287"/>
      <c r="Z57818" s="289"/>
    </row>
    <row r="57819" spans="22:26">
      <c r="V57819" s="288"/>
      <c r="W57819" s="287"/>
      <c r="Z57819" s="289"/>
    </row>
    <row r="57820" spans="22:26">
      <c r="V57820" s="288"/>
      <c r="W57820" s="287"/>
      <c r="Z57820" s="289"/>
    </row>
    <row r="57821" spans="22:26">
      <c r="V57821" s="288"/>
      <c r="W57821" s="287"/>
      <c r="Z57821" s="289"/>
    </row>
    <row r="57822" spans="22:26">
      <c r="V57822" s="288"/>
      <c r="W57822" s="287"/>
      <c r="Z57822" s="289"/>
    </row>
    <row r="57823" spans="22:26">
      <c r="V57823" s="288"/>
      <c r="W57823" s="287"/>
      <c r="Z57823" s="289"/>
    </row>
    <row r="57824" spans="22:26">
      <c r="V57824" s="288"/>
      <c r="W57824" s="287"/>
      <c r="Z57824" s="289"/>
    </row>
    <row r="57825" spans="22:26">
      <c r="V57825" s="288"/>
      <c r="W57825" s="287"/>
      <c r="Z57825" s="289"/>
    </row>
    <row r="57826" spans="22:26">
      <c r="V57826" s="288"/>
      <c r="W57826" s="287"/>
      <c r="Z57826" s="289"/>
    </row>
    <row r="57827" spans="22:26">
      <c r="V57827" s="288"/>
      <c r="W57827" s="287"/>
      <c r="Z57827" s="289"/>
    </row>
    <row r="57828" spans="22:26">
      <c r="V57828" s="288"/>
      <c r="W57828" s="287"/>
      <c r="Z57828" s="289"/>
    </row>
    <row r="57829" spans="22:26">
      <c r="V57829" s="288"/>
      <c r="W57829" s="287"/>
      <c r="Z57829" s="289"/>
    </row>
    <row r="57830" spans="22:26">
      <c r="V57830" s="288"/>
      <c r="W57830" s="287"/>
      <c r="Z57830" s="289"/>
    </row>
    <row r="57831" spans="22:26">
      <c r="V57831" s="288"/>
      <c r="W57831" s="287"/>
      <c r="Z57831" s="289"/>
    </row>
    <row r="57832" spans="22:26">
      <c r="V57832" s="288"/>
      <c r="W57832" s="287"/>
      <c r="Z57832" s="289"/>
    </row>
    <row r="57833" spans="22:26">
      <c r="V57833" s="288"/>
      <c r="W57833" s="287"/>
      <c r="Z57833" s="289"/>
    </row>
    <row r="57834" spans="22:26">
      <c r="V57834" s="288"/>
      <c r="W57834" s="287"/>
      <c r="Z57834" s="289"/>
    </row>
    <row r="57835" spans="22:26">
      <c r="V57835" s="288"/>
      <c r="W57835" s="287"/>
      <c r="Z57835" s="289"/>
    </row>
    <row r="57836" spans="22:26">
      <c r="V57836" s="288"/>
      <c r="W57836" s="287"/>
      <c r="Z57836" s="289"/>
    </row>
    <row r="57837" spans="22:26">
      <c r="V57837" s="288"/>
      <c r="W57837" s="287"/>
      <c r="Z57837" s="289"/>
    </row>
    <row r="57838" spans="22:26">
      <c r="V57838" s="288"/>
      <c r="W57838" s="287"/>
      <c r="Z57838" s="289"/>
    </row>
    <row r="57839" spans="22:26">
      <c r="V57839" s="288"/>
      <c r="W57839" s="287"/>
      <c r="Z57839" s="289"/>
    </row>
    <row r="57840" spans="22:26">
      <c r="V57840" s="288"/>
      <c r="W57840" s="287"/>
      <c r="Z57840" s="289"/>
    </row>
    <row r="57841" spans="22:26">
      <c r="V57841" s="288"/>
      <c r="W57841" s="287"/>
      <c r="Z57841" s="289"/>
    </row>
    <row r="57842" spans="22:26">
      <c r="V57842" s="288"/>
      <c r="W57842" s="287"/>
      <c r="Z57842" s="289"/>
    </row>
    <row r="57843" spans="22:26">
      <c r="V57843" s="288"/>
      <c r="W57843" s="287"/>
      <c r="Z57843" s="289"/>
    </row>
    <row r="57844" spans="22:26">
      <c r="V57844" s="288"/>
      <c r="W57844" s="287"/>
      <c r="Z57844" s="289"/>
    </row>
    <row r="57845" spans="22:26">
      <c r="V57845" s="288"/>
      <c r="W57845" s="287"/>
      <c r="Z57845" s="289"/>
    </row>
    <row r="57846" spans="22:26">
      <c r="V57846" s="288"/>
      <c r="W57846" s="287"/>
      <c r="Z57846" s="289"/>
    </row>
    <row r="57847" spans="22:26">
      <c r="V57847" s="288"/>
      <c r="W57847" s="287"/>
      <c r="Z57847" s="289"/>
    </row>
    <row r="57848" spans="22:26">
      <c r="V57848" s="288"/>
      <c r="W57848" s="287"/>
      <c r="Z57848" s="289"/>
    </row>
    <row r="57849" spans="22:26">
      <c r="V57849" s="288"/>
      <c r="W57849" s="287"/>
      <c r="Z57849" s="289"/>
    </row>
    <row r="57850" spans="22:26">
      <c r="V57850" s="288"/>
      <c r="W57850" s="287"/>
      <c r="Z57850" s="289"/>
    </row>
    <row r="57851" spans="22:26">
      <c r="V57851" s="288"/>
      <c r="W57851" s="287"/>
      <c r="Z57851" s="289"/>
    </row>
    <row r="57852" spans="22:26">
      <c r="V57852" s="288"/>
      <c r="W57852" s="287"/>
      <c r="Z57852" s="289"/>
    </row>
    <row r="57853" spans="22:26">
      <c r="V57853" s="288"/>
      <c r="W57853" s="287"/>
      <c r="Z57853" s="289"/>
    </row>
    <row r="57854" spans="22:26">
      <c r="V57854" s="288"/>
      <c r="W57854" s="287"/>
      <c r="Z57854" s="289"/>
    </row>
    <row r="57855" spans="22:26">
      <c r="V57855" s="288"/>
      <c r="W57855" s="287"/>
      <c r="Z57855" s="289"/>
    </row>
    <row r="57856" spans="22:26">
      <c r="V57856" s="288"/>
      <c r="W57856" s="287"/>
      <c r="Z57856" s="289"/>
    </row>
    <row r="57857" spans="22:26">
      <c r="V57857" s="288"/>
      <c r="W57857" s="287"/>
      <c r="Z57857" s="289"/>
    </row>
    <row r="57858" spans="22:26">
      <c r="V57858" s="288"/>
      <c r="W57858" s="287"/>
      <c r="Z57858" s="289"/>
    </row>
    <row r="57859" spans="22:26">
      <c r="V57859" s="288"/>
      <c r="W57859" s="287"/>
      <c r="Z57859" s="289"/>
    </row>
    <row r="57860" spans="22:26">
      <c r="V57860" s="288"/>
      <c r="W57860" s="287"/>
      <c r="Z57860" s="289"/>
    </row>
    <row r="57861" spans="22:26">
      <c r="V57861" s="288"/>
      <c r="W57861" s="287"/>
      <c r="Z57861" s="289"/>
    </row>
    <row r="57862" spans="22:26">
      <c r="V57862" s="288"/>
      <c r="W57862" s="287"/>
      <c r="Z57862" s="289"/>
    </row>
    <row r="57863" spans="22:26">
      <c r="V57863" s="288"/>
      <c r="W57863" s="287"/>
      <c r="Z57863" s="289"/>
    </row>
    <row r="57864" spans="22:26">
      <c r="V57864" s="288"/>
      <c r="W57864" s="287"/>
      <c r="Z57864" s="289"/>
    </row>
    <row r="57865" spans="22:26">
      <c r="V57865" s="288"/>
      <c r="W57865" s="287"/>
      <c r="Z57865" s="289"/>
    </row>
    <row r="57866" spans="22:26">
      <c r="V57866" s="288"/>
      <c r="W57866" s="287"/>
      <c r="Z57866" s="289"/>
    </row>
    <row r="57867" spans="22:26">
      <c r="V57867" s="288"/>
      <c r="W57867" s="287"/>
      <c r="Z57867" s="289"/>
    </row>
    <row r="57868" spans="22:26">
      <c r="V57868" s="288"/>
      <c r="W57868" s="287"/>
      <c r="Z57868" s="289"/>
    </row>
    <row r="57869" spans="22:26">
      <c r="V57869" s="288"/>
      <c r="W57869" s="287"/>
      <c r="Z57869" s="289"/>
    </row>
    <row r="57870" spans="22:26">
      <c r="V57870" s="288"/>
      <c r="W57870" s="287"/>
      <c r="Z57870" s="289"/>
    </row>
    <row r="57871" spans="22:26">
      <c r="V57871" s="288"/>
      <c r="W57871" s="287"/>
      <c r="Z57871" s="289"/>
    </row>
    <row r="57872" spans="22:26">
      <c r="V57872" s="288"/>
      <c r="W57872" s="287"/>
      <c r="Z57872" s="289"/>
    </row>
    <row r="57873" spans="22:26">
      <c r="V57873" s="288"/>
      <c r="W57873" s="287"/>
      <c r="Z57873" s="289"/>
    </row>
    <row r="57874" spans="22:26">
      <c r="V57874" s="288"/>
      <c r="W57874" s="287"/>
      <c r="Z57874" s="289"/>
    </row>
    <row r="57875" spans="22:26">
      <c r="V57875" s="288"/>
      <c r="W57875" s="287"/>
      <c r="Z57875" s="289"/>
    </row>
    <row r="57876" spans="22:26">
      <c r="V57876" s="288"/>
      <c r="W57876" s="287"/>
      <c r="Z57876" s="289"/>
    </row>
    <row r="57877" spans="22:26">
      <c r="V57877" s="288"/>
      <c r="W57877" s="287"/>
      <c r="Z57877" s="289"/>
    </row>
    <row r="57878" spans="22:26">
      <c r="V57878" s="288"/>
      <c r="W57878" s="287"/>
      <c r="Z57878" s="289"/>
    </row>
    <row r="57879" spans="22:26">
      <c r="V57879" s="288"/>
      <c r="W57879" s="287"/>
      <c r="Z57879" s="289"/>
    </row>
    <row r="57880" spans="22:26">
      <c r="V57880" s="288"/>
      <c r="W57880" s="287"/>
      <c r="Z57880" s="289"/>
    </row>
    <row r="57881" spans="22:26">
      <c r="V57881" s="288"/>
      <c r="W57881" s="287"/>
      <c r="Z57881" s="289"/>
    </row>
    <row r="57882" spans="22:26">
      <c r="V57882" s="288"/>
      <c r="W57882" s="287"/>
      <c r="Z57882" s="289"/>
    </row>
    <row r="57883" spans="22:26">
      <c r="V57883" s="288"/>
      <c r="W57883" s="287"/>
      <c r="Z57883" s="289"/>
    </row>
    <row r="57884" spans="22:26">
      <c r="V57884" s="288"/>
      <c r="W57884" s="287"/>
      <c r="Z57884" s="289"/>
    </row>
    <row r="57885" spans="22:26">
      <c r="V57885" s="288"/>
      <c r="W57885" s="287"/>
      <c r="Z57885" s="289"/>
    </row>
    <row r="57886" spans="22:26">
      <c r="V57886" s="288"/>
      <c r="W57886" s="287"/>
      <c r="Z57886" s="289"/>
    </row>
    <row r="57887" spans="22:26">
      <c r="V57887" s="288"/>
      <c r="W57887" s="287"/>
      <c r="Z57887" s="289"/>
    </row>
    <row r="57888" spans="22:26">
      <c r="V57888" s="288"/>
      <c r="W57888" s="287"/>
      <c r="Z57888" s="289"/>
    </row>
    <row r="57889" spans="22:26">
      <c r="V57889" s="288"/>
      <c r="W57889" s="287"/>
      <c r="Z57889" s="289"/>
    </row>
    <row r="57890" spans="22:26">
      <c r="V57890" s="288"/>
      <c r="W57890" s="287"/>
      <c r="Z57890" s="289"/>
    </row>
    <row r="57891" spans="22:26">
      <c r="V57891" s="288"/>
      <c r="W57891" s="287"/>
      <c r="Z57891" s="289"/>
    </row>
    <row r="57892" spans="22:26">
      <c r="V57892" s="288"/>
      <c r="W57892" s="287"/>
      <c r="Z57892" s="289"/>
    </row>
    <row r="57893" spans="22:26">
      <c r="V57893" s="288"/>
      <c r="W57893" s="287"/>
      <c r="Z57893" s="289"/>
    </row>
    <row r="57894" spans="22:26">
      <c r="V57894" s="288"/>
      <c r="W57894" s="287"/>
      <c r="Z57894" s="289"/>
    </row>
    <row r="57895" spans="22:26">
      <c r="V57895" s="288"/>
      <c r="W57895" s="287"/>
      <c r="Z57895" s="289"/>
    </row>
    <row r="57896" spans="22:26">
      <c r="V57896" s="288"/>
      <c r="W57896" s="287"/>
      <c r="Z57896" s="289"/>
    </row>
    <row r="57897" spans="22:26">
      <c r="V57897" s="288"/>
      <c r="W57897" s="287"/>
      <c r="Z57897" s="289"/>
    </row>
    <row r="57898" spans="22:26">
      <c r="V57898" s="288"/>
      <c r="W57898" s="287"/>
      <c r="Z57898" s="289"/>
    </row>
    <row r="57899" spans="22:26">
      <c r="V57899" s="288"/>
      <c r="W57899" s="287"/>
      <c r="Z57899" s="289"/>
    </row>
    <row r="57900" spans="22:26">
      <c r="V57900" s="288"/>
      <c r="W57900" s="287"/>
      <c r="Z57900" s="289"/>
    </row>
    <row r="57901" spans="22:26">
      <c r="V57901" s="288"/>
      <c r="W57901" s="287"/>
      <c r="Z57901" s="289"/>
    </row>
    <row r="57902" spans="22:26">
      <c r="V57902" s="288"/>
      <c r="W57902" s="287"/>
      <c r="Z57902" s="289"/>
    </row>
    <row r="57903" spans="22:26">
      <c r="V57903" s="288"/>
      <c r="W57903" s="287"/>
      <c r="Z57903" s="289"/>
    </row>
    <row r="57904" spans="22:26">
      <c r="V57904" s="288"/>
      <c r="W57904" s="287"/>
      <c r="Z57904" s="289"/>
    </row>
    <row r="57905" spans="22:26">
      <c r="V57905" s="288"/>
      <c r="W57905" s="287"/>
      <c r="Z57905" s="289"/>
    </row>
    <row r="57906" spans="22:26">
      <c r="V57906" s="288"/>
      <c r="W57906" s="287"/>
      <c r="Z57906" s="289"/>
    </row>
    <row r="57907" spans="22:26">
      <c r="V57907" s="288"/>
      <c r="W57907" s="287"/>
      <c r="Z57907" s="289"/>
    </row>
    <row r="57908" spans="22:26">
      <c r="V57908" s="288"/>
      <c r="W57908" s="287"/>
      <c r="Z57908" s="289"/>
    </row>
    <row r="57909" spans="22:26">
      <c r="V57909" s="288"/>
      <c r="W57909" s="287"/>
      <c r="Z57909" s="289"/>
    </row>
    <row r="57910" spans="22:26">
      <c r="V57910" s="288"/>
      <c r="W57910" s="287"/>
      <c r="Z57910" s="289"/>
    </row>
    <row r="57911" spans="22:26">
      <c r="V57911" s="288"/>
      <c r="W57911" s="287"/>
      <c r="Z57911" s="289"/>
    </row>
    <row r="57912" spans="22:26">
      <c r="V57912" s="288"/>
      <c r="W57912" s="287"/>
      <c r="Z57912" s="289"/>
    </row>
    <row r="57913" spans="22:26">
      <c r="V57913" s="288"/>
      <c r="W57913" s="287"/>
      <c r="Z57913" s="289"/>
    </row>
    <row r="57914" spans="22:26">
      <c r="V57914" s="288"/>
      <c r="W57914" s="287"/>
      <c r="Z57914" s="289"/>
    </row>
    <row r="57915" spans="22:26">
      <c r="V57915" s="288"/>
      <c r="W57915" s="287"/>
      <c r="Z57915" s="289"/>
    </row>
    <row r="57916" spans="22:26">
      <c r="V57916" s="288"/>
      <c r="W57916" s="287"/>
      <c r="Z57916" s="289"/>
    </row>
    <row r="57917" spans="22:26">
      <c r="V57917" s="288"/>
      <c r="W57917" s="287"/>
      <c r="Z57917" s="289"/>
    </row>
    <row r="57918" spans="22:26">
      <c r="V57918" s="288"/>
      <c r="W57918" s="287"/>
      <c r="Z57918" s="289"/>
    </row>
    <row r="57919" spans="22:26">
      <c r="V57919" s="288"/>
      <c r="W57919" s="287"/>
      <c r="Z57919" s="289"/>
    </row>
    <row r="57920" spans="22:26">
      <c r="V57920" s="288"/>
      <c r="W57920" s="287"/>
      <c r="Z57920" s="289"/>
    </row>
    <row r="57921" spans="22:26">
      <c r="V57921" s="288"/>
      <c r="W57921" s="287"/>
      <c r="Z57921" s="289"/>
    </row>
    <row r="57922" spans="22:26">
      <c r="V57922" s="288"/>
      <c r="W57922" s="287"/>
      <c r="Z57922" s="289"/>
    </row>
    <row r="57923" spans="22:26">
      <c r="V57923" s="288"/>
      <c r="W57923" s="287"/>
      <c r="Z57923" s="289"/>
    </row>
    <row r="57924" spans="22:26">
      <c r="V57924" s="288"/>
      <c r="W57924" s="287"/>
      <c r="Z57924" s="289"/>
    </row>
    <row r="57925" spans="22:26">
      <c r="V57925" s="288"/>
      <c r="W57925" s="287"/>
      <c r="Z57925" s="289"/>
    </row>
    <row r="57926" spans="22:26">
      <c r="V57926" s="288"/>
      <c r="W57926" s="287"/>
      <c r="Z57926" s="289"/>
    </row>
    <row r="57927" spans="22:26">
      <c r="V57927" s="288"/>
      <c r="W57927" s="287"/>
      <c r="Z57927" s="289"/>
    </row>
    <row r="57928" spans="22:26">
      <c r="V57928" s="288"/>
      <c r="W57928" s="287"/>
      <c r="Z57928" s="289"/>
    </row>
    <row r="57929" spans="22:26">
      <c r="V57929" s="288"/>
      <c r="W57929" s="287"/>
      <c r="Z57929" s="289"/>
    </row>
    <row r="57930" spans="22:26">
      <c r="V57930" s="288"/>
      <c r="W57930" s="287"/>
      <c r="Z57930" s="289"/>
    </row>
    <row r="57931" spans="22:26">
      <c r="V57931" s="288"/>
      <c r="W57931" s="287"/>
      <c r="Z57931" s="289"/>
    </row>
    <row r="57932" spans="22:26">
      <c r="V57932" s="288"/>
      <c r="W57932" s="287"/>
      <c r="Z57932" s="289"/>
    </row>
    <row r="57933" spans="22:26">
      <c r="V57933" s="288"/>
      <c r="W57933" s="287"/>
      <c r="Z57933" s="289"/>
    </row>
    <row r="57934" spans="22:26">
      <c r="V57934" s="288"/>
      <c r="W57934" s="287"/>
      <c r="Z57934" s="289"/>
    </row>
    <row r="57935" spans="22:26">
      <c r="V57935" s="288"/>
      <c r="W57935" s="287"/>
      <c r="Z57935" s="289"/>
    </row>
    <row r="57936" spans="22:26">
      <c r="V57936" s="288"/>
      <c r="W57936" s="287"/>
      <c r="Z57936" s="289"/>
    </row>
    <row r="57937" spans="22:26">
      <c r="V57937" s="288"/>
      <c r="W57937" s="287"/>
      <c r="Z57937" s="289"/>
    </row>
    <row r="57938" spans="22:26">
      <c r="V57938" s="288"/>
      <c r="W57938" s="287"/>
      <c r="Z57938" s="289"/>
    </row>
    <row r="57939" spans="22:26">
      <c r="V57939" s="288"/>
      <c r="W57939" s="287"/>
      <c r="Z57939" s="289"/>
    </row>
    <row r="57940" spans="22:26">
      <c r="V57940" s="288"/>
      <c r="W57940" s="287"/>
      <c r="Z57940" s="289"/>
    </row>
    <row r="57941" spans="22:26">
      <c r="V57941" s="288"/>
      <c r="W57941" s="287"/>
      <c r="Z57941" s="289"/>
    </row>
    <row r="57942" spans="22:26">
      <c r="V57942" s="288"/>
      <c r="W57942" s="287"/>
      <c r="Z57942" s="289"/>
    </row>
    <row r="57943" spans="22:26">
      <c r="V57943" s="288"/>
      <c r="W57943" s="287"/>
      <c r="Z57943" s="289"/>
    </row>
    <row r="57944" spans="22:26">
      <c r="V57944" s="288"/>
      <c r="W57944" s="287"/>
      <c r="Z57944" s="289"/>
    </row>
    <row r="57945" spans="22:26">
      <c r="V57945" s="288"/>
      <c r="W57945" s="287"/>
      <c r="Z57945" s="289"/>
    </row>
    <row r="57946" spans="22:26">
      <c r="V57946" s="288"/>
      <c r="W57946" s="287"/>
      <c r="Z57946" s="289"/>
    </row>
    <row r="57947" spans="22:26">
      <c r="V57947" s="288"/>
      <c r="W57947" s="287"/>
      <c r="Z57947" s="289"/>
    </row>
    <row r="57948" spans="22:26">
      <c r="V57948" s="288"/>
      <c r="W57948" s="287"/>
      <c r="Z57948" s="289"/>
    </row>
    <row r="57949" spans="22:26">
      <c r="V57949" s="288"/>
      <c r="W57949" s="287"/>
      <c r="Z57949" s="289"/>
    </row>
    <row r="57950" spans="22:26">
      <c r="V57950" s="288"/>
      <c r="W57950" s="287"/>
      <c r="Z57950" s="289"/>
    </row>
    <row r="57951" spans="22:26">
      <c r="V57951" s="288"/>
      <c r="W57951" s="287"/>
      <c r="Z57951" s="289"/>
    </row>
    <row r="57952" spans="22:26">
      <c r="V57952" s="288"/>
      <c r="W57952" s="287"/>
      <c r="Z57952" s="289"/>
    </row>
    <row r="57953" spans="22:26">
      <c r="V57953" s="288"/>
      <c r="W57953" s="287"/>
      <c r="Z57953" s="289"/>
    </row>
    <row r="57954" spans="22:26">
      <c r="V57954" s="288"/>
      <c r="W57954" s="287"/>
      <c r="Z57954" s="289"/>
    </row>
    <row r="57955" spans="22:26">
      <c r="V57955" s="288"/>
      <c r="W57955" s="287"/>
      <c r="Z57955" s="289"/>
    </row>
    <row r="57956" spans="22:26">
      <c r="V57956" s="288"/>
      <c r="W57956" s="287"/>
      <c r="Z57956" s="289"/>
    </row>
    <row r="57957" spans="22:26">
      <c r="V57957" s="288"/>
      <c r="W57957" s="287"/>
      <c r="Z57957" s="289"/>
    </row>
    <row r="57958" spans="22:26">
      <c r="V57958" s="288"/>
      <c r="W57958" s="287"/>
      <c r="Z57958" s="289"/>
    </row>
    <row r="57959" spans="22:26">
      <c r="V57959" s="288"/>
      <c r="W57959" s="287"/>
      <c r="Z57959" s="289"/>
    </row>
    <row r="57960" spans="22:26">
      <c r="V57960" s="288"/>
      <c r="W57960" s="287"/>
      <c r="Z57960" s="289"/>
    </row>
    <row r="57961" spans="22:26">
      <c r="V57961" s="288"/>
      <c r="W57961" s="287"/>
      <c r="Z57961" s="289"/>
    </row>
    <row r="57962" spans="22:26">
      <c r="V57962" s="288"/>
      <c r="W57962" s="287"/>
      <c r="Z57962" s="289"/>
    </row>
    <row r="57963" spans="22:26">
      <c r="V57963" s="288"/>
      <c r="W57963" s="287"/>
      <c r="Z57963" s="289"/>
    </row>
    <row r="57964" spans="22:26">
      <c r="V57964" s="288"/>
      <c r="W57964" s="287"/>
      <c r="Z57964" s="289"/>
    </row>
    <row r="57965" spans="22:26">
      <c r="V57965" s="288"/>
      <c r="W57965" s="287"/>
      <c r="Z57965" s="289"/>
    </row>
    <row r="57966" spans="22:26">
      <c r="V57966" s="288"/>
      <c r="W57966" s="287"/>
      <c r="Z57966" s="289"/>
    </row>
    <row r="57967" spans="22:26">
      <c r="V57967" s="288"/>
      <c r="W57967" s="287"/>
      <c r="Z57967" s="289"/>
    </row>
    <row r="57968" spans="22:26">
      <c r="V57968" s="288"/>
      <c r="W57968" s="287"/>
      <c r="Z57968" s="289"/>
    </row>
    <row r="57969" spans="22:26">
      <c r="V57969" s="288"/>
      <c r="W57969" s="287"/>
      <c r="Z57969" s="289"/>
    </row>
    <row r="57970" spans="22:26">
      <c r="V57970" s="288"/>
      <c r="W57970" s="287"/>
      <c r="Z57970" s="289"/>
    </row>
    <row r="57971" spans="22:26">
      <c r="V57971" s="288"/>
      <c r="W57971" s="287"/>
      <c r="Z57971" s="289"/>
    </row>
    <row r="57972" spans="22:26">
      <c r="V57972" s="288"/>
      <c r="W57972" s="287"/>
      <c r="Z57972" s="289"/>
    </row>
    <row r="57973" spans="22:26">
      <c r="V57973" s="288"/>
      <c r="W57973" s="287"/>
      <c r="Z57973" s="289"/>
    </row>
    <row r="57974" spans="22:26">
      <c r="V57974" s="288"/>
      <c r="W57974" s="287"/>
      <c r="Z57974" s="289"/>
    </row>
    <row r="57975" spans="22:26">
      <c r="V57975" s="288"/>
      <c r="W57975" s="287"/>
      <c r="Z57975" s="289"/>
    </row>
    <row r="57976" spans="22:26">
      <c r="V57976" s="288"/>
      <c r="W57976" s="287"/>
      <c r="Z57976" s="289"/>
    </row>
    <row r="57977" spans="22:26">
      <c r="V57977" s="288"/>
      <c r="W57977" s="287"/>
      <c r="Z57977" s="289"/>
    </row>
    <row r="57978" spans="22:26">
      <c r="V57978" s="288"/>
      <c r="W57978" s="287"/>
      <c r="Z57978" s="289"/>
    </row>
    <row r="57979" spans="22:26">
      <c r="V57979" s="288"/>
      <c r="W57979" s="287"/>
      <c r="Z57979" s="289"/>
    </row>
    <row r="57980" spans="22:26">
      <c r="V57980" s="288"/>
      <c r="W57980" s="287"/>
      <c r="Z57980" s="289"/>
    </row>
    <row r="57981" spans="22:26">
      <c r="V57981" s="288"/>
      <c r="W57981" s="287"/>
      <c r="Z57981" s="289"/>
    </row>
    <row r="57982" spans="22:26">
      <c r="V57982" s="288"/>
      <c r="W57982" s="287"/>
      <c r="Z57982" s="289"/>
    </row>
    <row r="57983" spans="22:26">
      <c r="V57983" s="288"/>
      <c r="W57983" s="287"/>
      <c r="Z57983" s="289"/>
    </row>
    <row r="57984" spans="22:26">
      <c r="V57984" s="288"/>
      <c r="W57984" s="287"/>
      <c r="Z57984" s="289"/>
    </row>
    <row r="57985" spans="22:26">
      <c r="V57985" s="288"/>
      <c r="W57985" s="287"/>
      <c r="Z57985" s="289"/>
    </row>
    <row r="57986" spans="22:26">
      <c r="V57986" s="288"/>
      <c r="W57986" s="287"/>
      <c r="Z57986" s="289"/>
    </row>
    <row r="57987" spans="22:26">
      <c r="V57987" s="288"/>
      <c r="W57987" s="287"/>
      <c r="Z57987" s="289"/>
    </row>
    <row r="57988" spans="22:26">
      <c r="V57988" s="288"/>
      <c r="W57988" s="287"/>
      <c r="Z57988" s="289"/>
    </row>
    <row r="57989" spans="22:26">
      <c r="V57989" s="288"/>
      <c r="W57989" s="287"/>
      <c r="Z57989" s="289"/>
    </row>
    <row r="57990" spans="22:26">
      <c r="V57990" s="288"/>
      <c r="W57990" s="287"/>
      <c r="Z57990" s="289"/>
    </row>
    <row r="57991" spans="22:26">
      <c r="V57991" s="288"/>
      <c r="W57991" s="287"/>
      <c r="Z57991" s="289"/>
    </row>
    <row r="57992" spans="22:26">
      <c r="V57992" s="288"/>
      <c r="W57992" s="287"/>
      <c r="Z57992" s="289"/>
    </row>
    <row r="57993" spans="22:26">
      <c r="V57993" s="288"/>
      <c r="W57993" s="287"/>
      <c r="Z57993" s="289"/>
    </row>
    <row r="57994" spans="22:26">
      <c r="V57994" s="288"/>
      <c r="W57994" s="287"/>
      <c r="Z57994" s="289"/>
    </row>
    <row r="57995" spans="22:26">
      <c r="V57995" s="288"/>
      <c r="W57995" s="287"/>
      <c r="Z57995" s="289"/>
    </row>
    <row r="57996" spans="22:26">
      <c r="V57996" s="288"/>
      <c r="W57996" s="287"/>
      <c r="Z57996" s="289"/>
    </row>
    <row r="57997" spans="22:26">
      <c r="V57997" s="288"/>
      <c r="W57997" s="287"/>
      <c r="Z57997" s="289"/>
    </row>
    <row r="57998" spans="22:26">
      <c r="V57998" s="288"/>
      <c r="W57998" s="287"/>
      <c r="Z57998" s="289"/>
    </row>
    <row r="57999" spans="22:26">
      <c r="V57999" s="288"/>
      <c r="W57999" s="287"/>
      <c r="Z57999" s="289"/>
    </row>
    <row r="58000" spans="22:26">
      <c r="V58000" s="288"/>
      <c r="W58000" s="287"/>
      <c r="Z58000" s="289"/>
    </row>
    <row r="58001" spans="22:26">
      <c r="V58001" s="288"/>
      <c r="W58001" s="287"/>
      <c r="Z58001" s="289"/>
    </row>
    <row r="58002" spans="22:26">
      <c r="V58002" s="288"/>
      <c r="W58002" s="287"/>
      <c r="Z58002" s="289"/>
    </row>
    <row r="58003" spans="22:26">
      <c r="V58003" s="288"/>
      <c r="W58003" s="287"/>
      <c r="Z58003" s="289"/>
    </row>
    <row r="58004" spans="22:26">
      <c r="V58004" s="288"/>
      <c r="W58004" s="287"/>
      <c r="Z58004" s="289"/>
    </row>
    <row r="58005" spans="22:26">
      <c r="V58005" s="288"/>
      <c r="W58005" s="287"/>
      <c r="Z58005" s="289"/>
    </row>
    <row r="58006" spans="22:26">
      <c r="V58006" s="288"/>
      <c r="W58006" s="287"/>
      <c r="Z58006" s="289"/>
    </row>
    <row r="58007" spans="22:26">
      <c r="V58007" s="288"/>
      <c r="W58007" s="287"/>
      <c r="Z58007" s="289"/>
    </row>
    <row r="58008" spans="22:26">
      <c r="V58008" s="288"/>
      <c r="W58008" s="287"/>
      <c r="Z58008" s="289"/>
    </row>
    <row r="58009" spans="22:26">
      <c r="V58009" s="288"/>
      <c r="W58009" s="287"/>
      <c r="Z58009" s="289"/>
    </row>
    <row r="58010" spans="22:26">
      <c r="V58010" s="288"/>
      <c r="W58010" s="287"/>
      <c r="Z58010" s="289"/>
    </row>
    <row r="58011" spans="22:26">
      <c r="V58011" s="288"/>
      <c r="W58011" s="287"/>
      <c r="Z58011" s="289"/>
    </row>
    <row r="58012" spans="22:26">
      <c r="V58012" s="288"/>
      <c r="W58012" s="287"/>
      <c r="Z58012" s="289"/>
    </row>
    <row r="58013" spans="22:26">
      <c r="V58013" s="288"/>
      <c r="W58013" s="287"/>
      <c r="Z58013" s="289"/>
    </row>
    <row r="58014" spans="22:26">
      <c r="V58014" s="288"/>
      <c r="W58014" s="287"/>
      <c r="Z58014" s="289"/>
    </row>
    <row r="58015" spans="22:26">
      <c r="V58015" s="288"/>
      <c r="W58015" s="287"/>
      <c r="Z58015" s="289"/>
    </row>
    <row r="58016" spans="22:26">
      <c r="V58016" s="288"/>
      <c r="W58016" s="287"/>
      <c r="Z58016" s="289"/>
    </row>
    <row r="58017" spans="22:26">
      <c r="V58017" s="288"/>
      <c r="W58017" s="287"/>
      <c r="Z58017" s="289"/>
    </row>
    <row r="58018" spans="22:26">
      <c r="V58018" s="288"/>
      <c r="W58018" s="287"/>
      <c r="Z58018" s="289"/>
    </row>
    <row r="58019" spans="22:26">
      <c r="V58019" s="288"/>
      <c r="W58019" s="287"/>
      <c r="Z58019" s="289"/>
    </row>
    <row r="58020" spans="22:26">
      <c r="V58020" s="288"/>
      <c r="W58020" s="287"/>
      <c r="Z58020" s="289"/>
    </row>
    <row r="58021" spans="22:26">
      <c r="V58021" s="288"/>
      <c r="W58021" s="287"/>
      <c r="Z58021" s="289"/>
    </row>
    <row r="58022" spans="22:26">
      <c r="V58022" s="288"/>
      <c r="W58022" s="287"/>
      <c r="Z58022" s="289"/>
    </row>
    <row r="58023" spans="22:26">
      <c r="V58023" s="288"/>
      <c r="W58023" s="287"/>
      <c r="Z58023" s="289"/>
    </row>
    <row r="58024" spans="22:26">
      <c r="V58024" s="288"/>
      <c r="W58024" s="287"/>
      <c r="Z58024" s="289"/>
    </row>
    <row r="58025" spans="22:26">
      <c r="V58025" s="288"/>
      <c r="W58025" s="287"/>
      <c r="Z58025" s="289"/>
    </row>
    <row r="58026" spans="22:26">
      <c r="V58026" s="288"/>
      <c r="W58026" s="287"/>
      <c r="Z58026" s="289"/>
    </row>
    <row r="58027" spans="22:26">
      <c r="V58027" s="288"/>
      <c r="W58027" s="287"/>
      <c r="Z58027" s="289"/>
    </row>
    <row r="58028" spans="22:26">
      <c r="V58028" s="288"/>
      <c r="W58028" s="287"/>
      <c r="Z58028" s="289"/>
    </row>
    <row r="58029" spans="22:26">
      <c r="V58029" s="288"/>
      <c r="W58029" s="287"/>
      <c r="Z58029" s="289"/>
    </row>
    <row r="58030" spans="22:26">
      <c r="V58030" s="288"/>
      <c r="W58030" s="287"/>
      <c r="Z58030" s="289"/>
    </row>
    <row r="58031" spans="22:26">
      <c r="V58031" s="288"/>
      <c r="W58031" s="287"/>
      <c r="Z58031" s="289"/>
    </row>
    <row r="58032" spans="22:26">
      <c r="V58032" s="288"/>
      <c r="W58032" s="287"/>
      <c r="Z58032" s="289"/>
    </row>
    <row r="58033" spans="22:26">
      <c r="V58033" s="288"/>
      <c r="W58033" s="287"/>
      <c r="Z58033" s="289"/>
    </row>
    <row r="58034" spans="22:26">
      <c r="V58034" s="288"/>
      <c r="W58034" s="287"/>
      <c r="Z58034" s="289"/>
    </row>
    <row r="58035" spans="22:26">
      <c r="V58035" s="288"/>
      <c r="W58035" s="287"/>
      <c r="Z58035" s="289"/>
    </row>
    <row r="58036" spans="22:26">
      <c r="V58036" s="288"/>
      <c r="W58036" s="287"/>
      <c r="Z58036" s="289"/>
    </row>
    <row r="58037" spans="22:26">
      <c r="V58037" s="288"/>
      <c r="W58037" s="287"/>
      <c r="Z58037" s="289"/>
    </row>
    <row r="58038" spans="22:26">
      <c r="V58038" s="288"/>
      <c r="W58038" s="287"/>
      <c r="Z58038" s="289"/>
    </row>
    <row r="58039" spans="22:26">
      <c r="V58039" s="288"/>
      <c r="W58039" s="287"/>
      <c r="Z58039" s="289"/>
    </row>
    <row r="58040" spans="22:26">
      <c r="V58040" s="288"/>
      <c r="W58040" s="287"/>
      <c r="Z58040" s="289"/>
    </row>
    <row r="58041" spans="22:26">
      <c r="V58041" s="288"/>
      <c r="W58041" s="287"/>
      <c r="Z58041" s="289"/>
    </row>
    <row r="58042" spans="22:26">
      <c r="V58042" s="288"/>
      <c r="W58042" s="287"/>
      <c r="Z58042" s="289"/>
    </row>
    <row r="58043" spans="22:26">
      <c r="V58043" s="288"/>
      <c r="W58043" s="287"/>
      <c r="Z58043" s="289"/>
    </row>
    <row r="58044" spans="22:26">
      <c r="V58044" s="288"/>
      <c r="W58044" s="287"/>
      <c r="Z58044" s="289"/>
    </row>
    <row r="58045" spans="22:26">
      <c r="V58045" s="288"/>
      <c r="W58045" s="287"/>
      <c r="Z58045" s="289"/>
    </row>
    <row r="58046" spans="22:26">
      <c r="V58046" s="288"/>
      <c r="W58046" s="287"/>
      <c r="Z58046" s="289"/>
    </row>
    <row r="58047" spans="22:26">
      <c r="V58047" s="288"/>
      <c r="W58047" s="287"/>
      <c r="Z58047" s="289"/>
    </row>
    <row r="58048" spans="22:26">
      <c r="V58048" s="288"/>
      <c r="W58048" s="287"/>
      <c r="Z58048" s="289"/>
    </row>
    <row r="58049" spans="22:26">
      <c r="V58049" s="288"/>
      <c r="W58049" s="287"/>
      <c r="Z58049" s="289"/>
    </row>
    <row r="58050" spans="22:26">
      <c r="V58050" s="288"/>
      <c r="W58050" s="287"/>
      <c r="Z58050" s="289"/>
    </row>
    <row r="58051" spans="22:26">
      <c r="V58051" s="288"/>
      <c r="W58051" s="287"/>
      <c r="Z58051" s="289"/>
    </row>
    <row r="58052" spans="22:26">
      <c r="V58052" s="288"/>
      <c r="W58052" s="287"/>
      <c r="Z58052" s="289"/>
    </row>
    <row r="58053" spans="22:26">
      <c r="V58053" s="288"/>
      <c r="W58053" s="287"/>
      <c r="Z58053" s="289"/>
    </row>
    <row r="58054" spans="22:26">
      <c r="V58054" s="288"/>
      <c r="W58054" s="287"/>
      <c r="Z58054" s="289"/>
    </row>
    <row r="58055" spans="22:26">
      <c r="V58055" s="288"/>
      <c r="W58055" s="287"/>
      <c r="Z58055" s="289"/>
    </row>
    <row r="58056" spans="22:26">
      <c r="V58056" s="288"/>
      <c r="W58056" s="287"/>
      <c r="Z58056" s="289"/>
    </row>
    <row r="58057" spans="22:26">
      <c r="V58057" s="288"/>
      <c r="W58057" s="287"/>
      <c r="Z58057" s="289"/>
    </row>
    <row r="58058" spans="22:26">
      <c r="V58058" s="288"/>
      <c r="W58058" s="287"/>
      <c r="Z58058" s="289"/>
    </row>
    <row r="58059" spans="22:26">
      <c r="V58059" s="288"/>
      <c r="W58059" s="287"/>
      <c r="Z58059" s="289"/>
    </row>
    <row r="58060" spans="22:26">
      <c r="V58060" s="288"/>
      <c r="W58060" s="287"/>
      <c r="Z58060" s="289"/>
    </row>
    <row r="58061" spans="22:26">
      <c r="V58061" s="288"/>
      <c r="W58061" s="287"/>
      <c r="Z58061" s="289"/>
    </row>
    <row r="58062" spans="22:26">
      <c r="V58062" s="288"/>
      <c r="W58062" s="287"/>
      <c r="Z58062" s="289"/>
    </row>
    <row r="58063" spans="22:26">
      <c r="V58063" s="288"/>
      <c r="W58063" s="287"/>
      <c r="Z58063" s="289"/>
    </row>
    <row r="58064" spans="22:26">
      <c r="V58064" s="288"/>
      <c r="W58064" s="287"/>
      <c r="Z58064" s="289"/>
    </row>
    <row r="58065" spans="22:26">
      <c r="V58065" s="288"/>
      <c r="W58065" s="287"/>
      <c r="Z58065" s="289"/>
    </row>
    <row r="58066" spans="22:26">
      <c r="V58066" s="288"/>
      <c r="W58066" s="287"/>
      <c r="Z58066" s="289"/>
    </row>
    <row r="58067" spans="22:26">
      <c r="V58067" s="288"/>
      <c r="W58067" s="287"/>
      <c r="Z58067" s="289"/>
    </row>
    <row r="58068" spans="22:26">
      <c r="V58068" s="288"/>
      <c r="W58068" s="287"/>
      <c r="Z58068" s="289"/>
    </row>
    <row r="58069" spans="22:26">
      <c r="V58069" s="288"/>
      <c r="W58069" s="287"/>
      <c r="Z58069" s="289"/>
    </row>
    <row r="58070" spans="22:26">
      <c r="V58070" s="288"/>
      <c r="W58070" s="287"/>
      <c r="Z58070" s="289"/>
    </row>
    <row r="58071" spans="22:26">
      <c r="V58071" s="288"/>
      <c r="W58071" s="287"/>
      <c r="Z58071" s="289"/>
    </row>
    <row r="58072" spans="22:26">
      <c r="V58072" s="288"/>
      <c r="W58072" s="287"/>
      <c r="Z58072" s="289"/>
    </row>
    <row r="58073" spans="22:26">
      <c r="V58073" s="288"/>
      <c r="W58073" s="287"/>
      <c r="Z58073" s="289"/>
    </row>
    <row r="58074" spans="22:26">
      <c r="V58074" s="288"/>
      <c r="W58074" s="287"/>
      <c r="Z58074" s="289"/>
    </row>
    <row r="58075" spans="22:26">
      <c r="V58075" s="288"/>
      <c r="W58075" s="287"/>
      <c r="Z58075" s="289"/>
    </row>
    <row r="58076" spans="22:26">
      <c r="V58076" s="288"/>
      <c r="W58076" s="287"/>
      <c r="Z58076" s="289"/>
    </row>
    <row r="58077" spans="22:26">
      <c r="V58077" s="288"/>
      <c r="W58077" s="287"/>
      <c r="Z58077" s="289"/>
    </row>
    <row r="58078" spans="22:26">
      <c r="V58078" s="288"/>
      <c r="W58078" s="287"/>
      <c r="Z58078" s="289"/>
    </row>
    <row r="58079" spans="22:26">
      <c r="V58079" s="288"/>
      <c r="W58079" s="287"/>
      <c r="Z58079" s="289"/>
    </row>
    <row r="58080" spans="22:26">
      <c r="V58080" s="288"/>
      <c r="W58080" s="287"/>
      <c r="Z58080" s="289"/>
    </row>
    <row r="58081" spans="22:26">
      <c r="V58081" s="288"/>
      <c r="W58081" s="287"/>
      <c r="Z58081" s="289"/>
    </row>
    <row r="58082" spans="22:26">
      <c r="V58082" s="288"/>
      <c r="W58082" s="287"/>
      <c r="Z58082" s="289"/>
    </row>
    <row r="58083" spans="22:26">
      <c r="V58083" s="288"/>
      <c r="W58083" s="287"/>
      <c r="Z58083" s="289"/>
    </row>
    <row r="58084" spans="22:26">
      <c r="V58084" s="288"/>
      <c r="W58084" s="287"/>
      <c r="Z58084" s="289"/>
    </row>
    <row r="58085" spans="22:26">
      <c r="V58085" s="288"/>
      <c r="W58085" s="287"/>
      <c r="Z58085" s="289"/>
    </row>
    <row r="58086" spans="22:26">
      <c r="V58086" s="288"/>
      <c r="W58086" s="287"/>
      <c r="Z58086" s="289"/>
    </row>
    <row r="58087" spans="22:26">
      <c r="V58087" s="288"/>
      <c r="W58087" s="287"/>
      <c r="Z58087" s="289"/>
    </row>
    <row r="58088" spans="22:26">
      <c r="V58088" s="288"/>
      <c r="W58088" s="287"/>
      <c r="Z58088" s="289"/>
    </row>
    <row r="58089" spans="22:26">
      <c r="V58089" s="288"/>
      <c r="W58089" s="287"/>
      <c r="Z58089" s="289"/>
    </row>
    <row r="58090" spans="22:26">
      <c r="V58090" s="288"/>
      <c r="W58090" s="287"/>
      <c r="Z58090" s="289"/>
    </row>
    <row r="58091" spans="22:26">
      <c r="V58091" s="288"/>
      <c r="W58091" s="287"/>
      <c r="Z58091" s="289"/>
    </row>
    <row r="58092" spans="22:26">
      <c r="V58092" s="288"/>
      <c r="W58092" s="287"/>
      <c r="Z58092" s="289"/>
    </row>
    <row r="58093" spans="22:26">
      <c r="V58093" s="288"/>
      <c r="W58093" s="287"/>
      <c r="Z58093" s="289"/>
    </row>
    <row r="58094" spans="22:26">
      <c r="V58094" s="288"/>
      <c r="W58094" s="287"/>
      <c r="Z58094" s="289"/>
    </row>
    <row r="58095" spans="22:26">
      <c r="V58095" s="288"/>
      <c r="W58095" s="287"/>
      <c r="Z58095" s="289"/>
    </row>
    <row r="58096" spans="22:26">
      <c r="V58096" s="288"/>
      <c r="W58096" s="287"/>
      <c r="Z58096" s="289"/>
    </row>
    <row r="58097" spans="22:26">
      <c r="V58097" s="288"/>
      <c r="W58097" s="287"/>
      <c r="Z58097" s="289"/>
    </row>
    <row r="58098" spans="22:26">
      <c r="V58098" s="288"/>
      <c r="W58098" s="287"/>
      <c r="Z58098" s="289"/>
    </row>
    <row r="58099" spans="22:26">
      <c r="V58099" s="288"/>
      <c r="W58099" s="287"/>
      <c r="Z58099" s="289"/>
    </row>
    <row r="58100" spans="22:26">
      <c r="V58100" s="288"/>
      <c r="W58100" s="287"/>
      <c r="Z58100" s="289"/>
    </row>
    <row r="58101" spans="22:26">
      <c r="V58101" s="288"/>
      <c r="W58101" s="287"/>
      <c r="Z58101" s="289"/>
    </row>
    <row r="58102" spans="22:26">
      <c r="V58102" s="288"/>
      <c r="W58102" s="287"/>
      <c r="Z58102" s="289"/>
    </row>
    <row r="58103" spans="22:26">
      <c r="V58103" s="288"/>
      <c r="W58103" s="287"/>
      <c r="Z58103" s="289"/>
    </row>
    <row r="58104" spans="22:26">
      <c r="V58104" s="288"/>
      <c r="W58104" s="287"/>
      <c r="Z58104" s="289"/>
    </row>
    <row r="58105" spans="22:26">
      <c r="V58105" s="288"/>
      <c r="W58105" s="287"/>
      <c r="Z58105" s="289"/>
    </row>
    <row r="58106" spans="22:26">
      <c r="V58106" s="288"/>
      <c r="W58106" s="287"/>
      <c r="Z58106" s="289"/>
    </row>
    <row r="58107" spans="22:26">
      <c r="V58107" s="288"/>
      <c r="W58107" s="287"/>
      <c r="Z58107" s="289"/>
    </row>
    <row r="58108" spans="22:26">
      <c r="V58108" s="288"/>
      <c r="W58108" s="287"/>
      <c r="Z58108" s="289"/>
    </row>
    <row r="58109" spans="22:26">
      <c r="V58109" s="288"/>
      <c r="W58109" s="287"/>
      <c r="Z58109" s="289"/>
    </row>
    <row r="58110" spans="22:26">
      <c r="V58110" s="288"/>
      <c r="W58110" s="287"/>
      <c r="Z58110" s="289"/>
    </row>
    <row r="58111" spans="22:26">
      <c r="V58111" s="288"/>
      <c r="W58111" s="287"/>
      <c r="Z58111" s="289"/>
    </row>
    <row r="58112" spans="22:26">
      <c r="V58112" s="288"/>
      <c r="W58112" s="287"/>
      <c r="Z58112" s="289"/>
    </row>
    <row r="58113" spans="22:26">
      <c r="V58113" s="288"/>
      <c r="W58113" s="287"/>
      <c r="Z58113" s="289"/>
    </row>
    <row r="58114" spans="22:26">
      <c r="V58114" s="288"/>
      <c r="W58114" s="287"/>
      <c r="Z58114" s="289"/>
    </row>
    <row r="58115" spans="22:26">
      <c r="V58115" s="288"/>
      <c r="W58115" s="287"/>
      <c r="Z58115" s="289"/>
    </row>
    <row r="58116" spans="22:26">
      <c r="V58116" s="288"/>
      <c r="W58116" s="287"/>
      <c r="Z58116" s="289"/>
    </row>
    <row r="58117" spans="22:26">
      <c r="V58117" s="288"/>
      <c r="W58117" s="287"/>
      <c r="Z58117" s="289"/>
    </row>
    <row r="58118" spans="22:26">
      <c r="V58118" s="288"/>
      <c r="W58118" s="287"/>
      <c r="Z58118" s="289"/>
    </row>
    <row r="58119" spans="22:26">
      <c r="V58119" s="288"/>
      <c r="W58119" s="287"/>
      <c r="Z58119" s="289"/>
    </row>
    <row r="58120" spans="22:26">
      <c r="V58120" s="288"/>
      <c r="W58120" s="287"/>
      <c r="Z58120" s="289"/>
    </row>
    <row r="58121" spans="22:26">
      <c r="V58121" s="288"/>
      <c r="W58121" s="287"/>
      <c r="Z58121" s="289"/>
    </row>
    <row r="58122" spans="22:26">
      <c r="V58122" s="288"/>
      <c r="W58122" s="287"/>
      <c r="Z58122" s="289"/>
    </row>
    <row r="58123" spans="22:26">
      <c r="V58123" s="288"/>
      <c r="W58123" s="287"/>
      <c r="Z58123" s="289"/>
    </row>
    <row r="58124" spans="22:26">
      <c r="V58124" s="288"/>
      <c r="W58124" s="287"/>
      <c r="Z58124" s="289"/>
    </row>
    <row r="58125" spans="22:26">
      <c r="V58125" s="288"/>
      <c r="W58125" s="287"/>
      <c r="Z58125" s="289"/>
    </row>
    <row r="58126" spans="22:26">
      <c r="V58126" s="288"/>
      <c r="W58126" s="287"/>
      <c r="Z58126" s="289"/>
    </row>
    <row r="58127" spans="22:26">
      <c r="V58127" s="288"/>
      <c r="W58127" s="287"/>
      <c r="Z58127" s="289"/>
    </row>
    <row r="58128" spans="22:26">
      <c r="V58128" s="288"/>
      <c r="W58128" s="287"/>
      <c r="Z58128" s="289"/>
    </row>
    <row r="58129" spans="22:26">
      <c r="V58129" s="288"/>
      <c r="W58129" s="287"/>
      <c r="Z58129" s="289"/>
    </row>
    <row r="58130" spans="22:26">
      <c r="V58130" s="288"/>
      <c r="W58130" s="287"/>
      <c r="Z58130" s="289"/>
    </row>
    <row r="58131" spans="22:26">
      <c r="V58131" s="288"/>
      <c r="W58131" s="287"/>
      <c r="Z58131" s="289"/>
    </row>
    <row r="58132" spans="22:26">
      <c r="V58132" s="288"/>
      <c r="W58132" s="287"/>
      <c r="Z58132" s="289"/>
    </row>
    <row r="58133" spans="22:26">
      <c r="V58133" s="288"/>
      <c r="W58133" s="287"/>
      <c r="Z58133" s="289"/>
    </row>
    <row r="58134" spans="22:26">
      <c r="V58134" s="288"/>
      <c r="W58134" s="287"/>
      <c r="Z58134" s="289"/>
    </row>
    <row r="58135" spans="22:26">
      <c r="V58135" s="288"/>
      <c r="W58135" s="287"/>
      <c r="Z58135" s="289"/>
    </row>
    <row r="58136" spans="22:26">
      <c r="V58136" s="288"/>
      <c r="W58136" s="287"/>
      <c r="Z58136" s="289"/>
    </row>
    <row r="58137" spans="22:26">
      <c r="V58137" s="288"/>
      <c r="W58137" s="287"/>
      <c r="Z58137" s="289"/>
    </row>
    <row r="58138" spans="22:26">
      <c r="V58138" s="288"/>
      <c r="W58138" s="287"/>
      <c r="Z58138" s="289"/>
    </row>
    <row r="58139" spans="22:26">
      <c r="V58139" s="288"/>
      <c r="W58139" s="287"/>
      <c r="Z58139" s="289"/>
    </row>
    <row r="58140" spans="22:26">
      <c r="V58140" s="288"/>
      <c r="W58140" s="287"/>
      <c r="Z58140" s="289"/>
    </row>
    <row r="58141" spans="22:26">
      <c r="V58141" s="288"/>
      <c r="W58141" s="287"/>
      <c r="Z58141" s="289"/>
    </row>
    <row r="58142" spans="22:26">
      <c r="V58142" s="288"/>
      <c r="W58142" s="287"/>
      <c r="Z58142" s="289"/>
    </row>
    <row r="58143" spans="22:26">
      <c r="V58143" s="288"/>
      <c r="W58143" s="287"/>
      <c r="Z58143" s="289"/>
    </row>
    <row r="58144" spans="22:26">
      <c r="V58144" s="288"/>
      <c r="W58144" s="287"/>
      <c r="Z58144" s="289"/>
    </row>
    <row r="58145" spans="22:26">
      <c r="V58145" s="288"/>
      <c r="W58145" s="287"/>
      <c r="Z58145" s="289"/>
    </row>
    <row r="58146" spans="22:26">
      <c r="V58146" s="288"/>
      <c r="W58146" s="287"/>
      <c r="Z58146" s="289"/>
    </row>
    <row r="58147" spans="22:26">
      <c r="V58147" s="288"/>
      <c r="W58147" s="287"/>
      <c r="Z58147" s="289"/>
    </row>
    <row r="58148" spans="22:26">
      <c r="V58148" s="288"/>
      <c r="W58148" s="287"/>
      <c r="Z58148" s="289"/>
    </row>
    <row r="58149" spans="22:26">
      <c r="V58149" s="288"/>
      <c r="W58149" s="287"/>
      <c r="Z58149" s="289"/>
    </row>
    <row r="58150" spans="22:26">
      <c r="V58150" s="288"/>
      <c r="W58150" s="287"/>
      <c r="Z58150" s="289"/>
    </row>
    <row r="58151" spans="22:26">
      <c r="V58151" s="288"/>
      <c r="W58151" s="287"/>
      <c r="Z58151" s="289"/>
    </row>
    <row r="58152" spans="22:26">
      <c r="V58152" s="288"/>
      <c r="W58152" s="287"/>
      <c r="Z58152" s="289"/>
    </row>
    <row r="58153" spans="22:26">
      <c r="V58153" s="288"/>
      <c r="W58153" s="287"/>
      <c r="Z58153" s="289"/>
    </row>
    <row r="58154" spans="22:26">
      <c r="V58154" s="288"/>
      <c r="W58154" s="287"/>
      <c r="Z58154" s="289"/>
    </row>
    <row r="58155" spans="22:26">
      <c r="V58155" s="288"/>
      <c r="W58155" s="287"/>
      <c r="Z58155" s="289"/>
    </row>
    <row r="58156" spans="22:26">
      <c r="V58156" s="288"/>
      <c r="W58156" s="287"/>
      <c r="Z58156" s="289"/>
    </row>
    <row r="58157" spans="22:26">
      <c r="V58157" s="288"/>
      <c r="W58157" s="287"/>
      <c r="Z58157" s="289"/>
    </row>
    <row r="58158" spans="22:26">
      <c r="V58158" s="288"/>
      <c r="W58158" s="287"/>
      <c r="Z58158" s="289"/>
    </row>
    <row r="58159" spans="22:26">
      <c r="V58159" s="288"/>
      <c r="W58159" s="287"/>
      <c r="Z58159" s="289"/>
    </row>
    <row r="58160" spans="22:26">
      <c r="V58160" s="288"/>
      <c r="W58160" s="287"/>
      <c r="Z58160" s="289"/>
    </row>
    <row r="58161" spans="22:26">
      <c r="V58161" s="288"/>
      <c r="W58161" s="287"/>
      <c r="Z58161" s="289"/>
    </row>
    <row r="58162" spans="22:26">
      <c r="V58162" s="288"/>
      <c r="W58162" s="287"/>
      <c r="Z58162" s="289"/>
    </row>
    <row r="58163" spans="22:26">
      <c r="V58163" s="288"/>
      <c r="W58163" s="287"/>
      <c r="Z58163" s="289"/>
    </row>
    <row r="58164" spans="22:26">
      <c r="V58164" s="288"/>
      <c r="W58164" s="287"/>
      <c r="Z58164" s="289"/>
    </row>
    <row r="58165" spans="22:26">
      <c r="V58165" s="288"/>
      <c r="W58165" s="287"/>
      <c r="Z58165" s="289"/>
    </row>
    <row r="58166" spans="22:26">
      <c r="V58166" s="288"/>
      <c r="W58166" s="287"/>
      <c r="Z58166" s="289"/>
    </row>
    <row r="58167" spans="22:26">
      <c r="V58167" s="288"/>
      <c r="W58167" s="287"/>
      <c r="Z58167" s="289"/>
    </row>
    <row r="58168" spans="22:26">
      <c r="V58168" s="288"/>
      <c r="W58168" s="287"/>
      <c r="Z58168" s="289"/>
    </row>
    <row r="58169" spans="22:26">
      <c r="V58169" s="288"/>
      <c r="W58169" s="287"/>
      <c r="Z58169" s="289"/>
    </row>
    <row r="58170" spans="22:26">
      <c r="V58170" s="288"/>
      <c r="W58170" s="287"/>
      <c r="Z58170" s="289"/>
    </row>
    <row r="58171" spans="22:26">
      <c r="V58171" s="288"/>
      <c r="W58171" s="287"/>
      <c r="Z58171" s="289"/>
    </row>
    <row r="58172" spans="22:26">
      <c r="V58172" s="288"/>
      <c r="W58172" s="287"/>
      <c r="Z58172" s="289"/>
    </row>
    <row r="58173" spans="22:26">
      <c r="V58173" s="288"/>
      <c r="W58173" s="287"/>
      <c r="Z58173" s="289"/>
    </row>
    <row r="58174" spans="22:26">
      <c r="V58174" s="288"/>
      <c r="W58174" s="287"/>
      <c r="Z58174" s="289"/>
    </row>
    <row r="58175" spans="22:26">
      <c r="V58175" s="288"/>
      <c r="W58175" s="287"/>
      <c r="Z58175" s="289"/>
    </row>
    <row r="58176" spans="22:26">
      <c r="V58176" s="288"/>
      <c r="W58176" s="287"/>
      <c r="Z58176" s="289"/>
    </row>
    <row r="58177" spans="22:26">
      <c r="V58177" s="288"/>
      <c r="W58177" s="287"/>
      <c r="Z58177" s="289"/>
    </row>
    <row r="58178" spans="22:26">
      <c r="V58178" s="288"/>
      <c r="W58178" s="287"/>
      <c r="Z58178" s="289"/>
    </row>
    <row r="58179" spans="22:26">
      <c r="V58179" s="288"/>
      <c r="W58179" s="287"/>
      <c r="Z58179" s="289"/>
    </row>
    <row r="58180" spans="22:26">
      <c r="V58180" s="288"/>
      <c r="W58180" s="287"/>
      <c r="Z58180" s="289"/>
    </row>
    <row r="58181" spans="22:26">
      <c r="V58181" s="288"/>
      <c r="W58181" s="287"/>
      <c r="Z58181" s="289"/>
    </row>
    <row r="58182" spans="22:26">
      <c r="V58182" s="288"/>
      <c r="W58182" s="287"/>
      <c r="Z58182" s="289"/>
    </row>
    <row r="58183" spans="22:26">
      <c r="V58183" s="288"/>
      <c r="W58183" s="287"/>
      <c r="Z58183" s="289"/>
    </row>
    <row r="58184" spans="22:26">
      <c r="V58184" s="288"/>
      <c r="W58184" s="287"/>
      <c r="Z58184" s="289"/>
    </row>
    <row r="58185" spans="22:26">
      <c r="V58185" s="288"/>
      <c r="W58185" s="287"/>
      <c r="Z58185" s="289"/>
    </row>
    <row r="58186" spans="22:26">
      <c r="V58186" s="288"/>
      <c r="W58186" s="287"/>
      <c r="Z58186" s="289"/>
    </row>
    <row r="58187" spans="22:26">
      <c r="V58187" s="288"/>
      <c r="W58187" s="287"/>
      <c r="Z58187" s="289"/>
    </row>
    <row r="58188" spans="22:26">
      <c r="V58188" s="288"/>
      <c r="W58188" s="287"/>
      <c r="Z58188" s="289"/>
    </row>
    <row r="58189" spans="22:26">
      <c r="V58189" s="288"/>
      <c r="W58189" s="287"/>
      <c r="Z58189" s="289"/>
    </row>
    <row r="58190" spans="22:26">
      <c r="V58190" s="288"/>
      <c r="W58190" s="287"/>
      <c r="Z58190" s="289"/>
    </row>
    <row r="58191" spans="22:26">
      <c r="V58191" s="288"/>
      <c r="W58191" s="287"/>
      <c r="Z58191" s="289"/>
    </row>
    <row r="58192" spans="22:26">
      <c r="V58192" s="288"/>
      <c r="W58192" s="287"/>
      <c r="Z58192" s="289"/>
    </row>
    <row r="58193" spans="22:26">
      <c r="V58193" s="288"/>
      <c r="W58193" s="287"/>
      <c r="Z58193" s="289"/>
    </row>
    <row r="58194" spans="22:26">
      <c r="V58194" s="288"/>
      <c r="W58194" s="287"/>
      <c r="Z58194" s="289"/>
    </row>
    <row r="58195" spans="22:26">
      <c r="V58195" s="288"/>
      <c r="W58195" s="287"/>
      <c r="Z58195" s="289"/>
    </row>
    <row r="58196" spans="22:26">
      <c r="V58196" s="288"/>
      <c r="W58196" s="287"/>
      <c r="Z58196" s="289"/>
    </row>
    <row r="58197" spans="22:26">
      <c r="V58197" s="288"/>
      <c r="W58197" s="287"/>
      <c r="Z58197" s="289"/>
    </row>
    <row r="58198" spans="22:26">
      <c r="V58198" s="288"/>
      <c r="W58198" s="287"/>
      <c r="Z58198" s="289"/>
    </row>
    <row r="58199" spans="22:26">
      <c r="V58199" s="288"/>
      <c r="W58199" s="287"/>
      <c r="Z58199" s="289"/>
    </row>
    <row r="58200" spans="22:26">
      <c r="V58200" s="288"/>
      <c r="W58200" s="287"/>
      <c r="Z58200" s="289"/>
    </row>
    <row r="58201" spans="22:26">
      <c r="V58201" s="288"/>
      <c r="W58201" s="287"/>
      <c r="Z58201" s="289"/>
    </row>
    <row r="58202" spans="22:26">
      <c r="V58202" s="288"/>
      <c r="W58202" s="287"/>
      <c r="Z58202" s="289"/>
    </row>
    <row r="58203" spans="22:26">
      <c r="V58203" s="288"/>
      <c r="W58203" s="287"/>
      <c r="Z58203" s="289"/>
    </row>
    <row r="58204" spans="22:26">
      <c r="V58204" s="288"/>
      <c r="W58204" s="287"/>
      <c r="Z58204" s="289"/>
    </row>
    <row r="58205" spans="22:26">
      <c r="V58205" s="288"/>
      <c r="W58205" s="287"/>
      <c r="Z58205" s="289"/>
    </row>
    <row r="58206" spans="22:26">
      <c r="V58206" s="288"/>
      <c r="W58206" s="287"/>
      <c r="Z58206" s="289"/>
    </row>
    <row r="58207" spans="22:26">
      <c r="V58207" s="288"/>
      <c r="W58207" s="287"/>
      <c r="Z58207" s="289"/>
    </row>
    <row r="58208" spans="22:26">
      <c r="V58208" s="288"/>
      <c r="W58208" s="287"/>
      <c r="Z58208" s="289"/>
    </row>
    <row r="58209" spans="22:26">
      <c r="V58209" s="288"/>
      <c r="W58209" s="287"/>
      <c r="Z58209" s="289"/>
    </row>
    <row r="58210" spans="22:26">
      <c r="V58210" s="288"/>
      <c r="W58210" s="287"/>
      <c r="Z58210" s="289"/>
    </row>
    <row r="58211" spans="22:26">
      <c r="V58211" s="288"/>
      <c r="W58211" s="287"/>
      <c r="Z58211" s="289"/>
    </row>
    <row r="58212" spans="22:26">
      <c r="V58212" s="288"/>
      <c r="W58212" s="287"/>
      <c r="Z58212" s="289"/>
    </row>
    <row r="58213" spans="22:26">
      <c r="V58213" s="288"/>
      <c r="W58213" s="287"/>
      <c r="Z58213" s="289"/>
    </row>
    <row r="58214" spans="22:26">
      <c r="V58214" s="288"/>
      <c r="W58214" s="287"/>
      <c r="Z58214" s="289"/>
    </row>
    <row r="58215" spans="22:26">
      <c r="V58215" s="288"/>
      <c r="W58215" s="287"/>
      <c r="Z58215" s="289"/>
    </row>
    <row r="58216" spans="22:26">
      <c r="V58216" s="288"/>
      <c r="W58216" s="287"/>
      <c r="Z58216" s="289"/>
    </row>
    <row r="58217" spans="22:26">
      <c r="V58217" s="288"/>
      <c r="W58217" s="287"/>
      <c r="Z58217" s="289"/>
    </row>
    <row r="58218" spans="22:26">
      <c r="V58218" s="288"/>
      <c r="W58218" s="287"/>
      <c r="Z58218" s="289"/>
    </row>
    <row r="58219" spans="22:26">
      <c r="V58219" s="288"/>
      <c r="W58219" s="287"/>
      <c r="Z58219" s="289"/>
    </row>
    <row r="58220" spans="22:26">
      <c r="V58220" s="288"/>
      <c r="W58220" s="287"/>
      <c r="Z58220" s="289"/>
    </row>
    <row r="58221" spans="22:26">
      <c r="V58221" s="288"/>
      <c r="W58221" s="287"/>
      <c r="Z58221" s="289"/>
    </row>
    <row r="58222" spans="22:26">
      <c r="V58222" s="288"/>
      <c r="W58222" s="287"/>
      <c r="Z58222" s="289"/>
    </row>
    <row r="58223" spans="22:26">
      <c r="V58223" s="288"/>
      <c r="W58223" s="287"/>
      <c r="Z58223" s="289"/>
    </row>
    <row r="58224" spans="22:26">
      <c r="V58224" s="288"/>
      <c r="W58224" s="287"/>
      <c r="Z58224" s="289"/>
    </row>
    <row r="58225" spans="22:26">
      <c r="V58225" s="288"/>
      <c r="W58225" s="287"/>
      <c r="Z58225" s="289"/>
    </row>
    <row r="58226" spans="22:26">
      <c r="V58226" s="288"/>
      <c r="W58226" s="287"/>
      <c r="Z58226" s="289"/>
    </row>
    <row r="58227" spans="22:26">
      <c r="V58227" s="288"/>
      <c r="W58227" s="287"/>
      <c r="Z58227" s="289"/>
    </row>
    <row r="58228" spans="22:26">
      <c r="V58228" s="288"/>
      <c r="W58228" s="287"/>
      <c r="Z58228" s="289"/>
    </row>
    <row r="58229" spans="22:26">
      <c r="V58229" s="288"/>
      <c r="W58229" s="287"/>
      <c r="Z58229" s="289"/>
    </row>
    <row r="58230" spans="22:26">
      <c r="V58230" s="288"/>
      <c r="W58230" s="287"/>
      <c r="Z58230" s="289"/>
    </row>
    <row r="58231" spans="22:26">
      <c r="V58231" s="288"/>
      <c r="W58231" s="287"/>
      <c r="Z58231" s="289"/>
    </row>
    <row r="58232" spans="22:26">
      <c r="V58232" s="288"/>
      <c r="W58232" s="287"/>
      <c r="Z58232" s="289"/>
    </row>
    <row r="58233" spans="22:26">
      <c r="V58233" s="288"/>
      <c r="W58233" s="287"/>
      <c r="Z58233" s="289"/>
    </row>
    <row r="58234" spans="22:26">
      <c r="V58234" s="288"/>
      <c r="W58234" s="287"/>
      <c r="Z58234" s="289"/>
    </row>
    <row r="58235" spans="22:26">
      <c r="V58235" s="288"/>
      <c r="W58235" s="287"/>
      <c r="Z58235" s="289"/>
    </row>
    <row r="58236" spans="22:26">
      <c r="V58236" s="288"/>
      <c r="W58236" s="287"/>
      <c r="Z58236" s="289"/>
    </row>
    <row r="58237" spans="22:26">
      <c r="V58237" s="288"/>
      <c r="W58237" s="287"/>
      <c r="Z58237" s="289"/>
    </row>
    <row r="58238" spans="22:26">
      <c r="V58238" s="288"/>
      <c r="W58238" s="287"/>
      <c r="Z58238" s="289"/>
    </row>
    <row r="58239" spans="22:26">
      <c r="V58239" s="288"/>
      <c r="W58239" s="287"/>
      <c r="Z58239" s="289"/>
    </row>
    <row r="58240" spans="22:26">
      <c r="V58240" s="288"/>
      <c r="W58240" s="287"/>
      <c r="Z58240" s="289"/>
    </row>
    <row r="58241" spans="22:26">
      <c r="V58241" s="288"/>
      <c r="W58241" s="287"/>
      <c r="Z58241" s="289"/>
    </row>
    <row r="58242" spans="22:26">
      <c r="V58242" s="288"/>
      <c r="W58242" s="287"/>
      <c r="Z58242" s="289"/>
    </row>
    <row r="58243" spans="22:26">
      <c r="V58243" s="288"/>
      <c r="W58243" s="287"/>
      <c r="Z58243" s="289"/>
    </row>
    <row r="58244" spans="22:26">
      <c r="V58244" s="288"/>
      <c r="W58244" s="287"/>
      <c r="Z58244" s="289"/>
    </row>
    <row r="58245" spans="22:26">
      <c r="V58245" s="288"/>
      <c r="W58245" s="287"/>
      <c r="Z58245" s="289"/>
    </row>
    <row r="58246" spans="22:26">
      <c r="V58246" s="288"/>
      <c r="W58246" s="287"/>
      <c r="Z58246" s="289"/>
    </row>
    <row r="58247" spans="22:26">
      <c r="V58247" s="288"/>
      <c r="W58247" s="287"/>
      <c r="Z58247" s="289"/>
    </row>
    <row r="58248" spans="22:26">
      <c r="V58248" s="288"/>
      <c r="W58248" s="287"/>
      <c r="Z58248" s="289"/>
    </row>
    <row r="58249" spans="22:26">
      <c r="V58249" s="288"/>
      <c r="W58249" s="287"/>
      <c r="Z58249" s="289"/>
    </row>
    <row r="58250" spans="22:26">
      <c r="V58250" s="288"/>
      <c r="W58250" s="287"/>
      <c r="Z58250" s="289"/>
    </row>
    <row r="58251" spans="22:26">
      <c r="V58251" s="288"/>
      <c r="W58251" s="287"/>
      <c r="Z58251" s="289"/>
    </row>
    <row r="58252" spans="22:26">
      <c r="V58252" s="288"/>
      <c r="W58252" s="287"/>
      <c r="Z58252" s="289"/>
    </row>
    <row r="58253" spans="22:26">
      <c r="V58253" s="288"/>
      <c r="W58253" s="287"/>
      <c r="Z58253" s="289"/>
    </row>
    <row r="58254" spans="22:26">
      <c r="V58254" s="288"/>
      <c r="W58254" s="287"/>
      <c r="Z58254" s="289"/>
    </row>
    <row r="58255" spans="22:26">
      <c r="V58255" s="288"/>
      <c r="W58255" s="287"/>
      <c r="Z58255" s="289"/>
    </row>
    <row r="58256" spans="22:26">
      <c r="V58256" s="288"/>
      <c r="W58256" s="287"/>
      <c r="Z58256" s="289"/>
    </row>
    <row r="58257" spans="22:26">
      <c r="V58257" s="288"/>
      <c r="W58257" s="287"/>
      <c r="Z58257" s="289"/>
    </row>
    <row r="58258" spans="22:26">
      <c r="V58258" s="288"/>
      <c r="W58258" s="287"/>
      <c r="Z58258" s="289"/>
    </row>
    <row r="58259" spans="22:26">
      <c r="V58259" s="288"/>
      <c r="W58259" s="287"/>
      <c r="Z58259" s="289"/>
    </row>
    <row r="58260" spans="22:26">
      <c r="V58260" s="288"/>
      <c r="W58260" s="287"/>
      <c r="Z58260" s="289"/>
    </row>
    <row r="58261" spans="22:26">
      <c r="V58261" s="288"/>
      <c r="W58261" s="287"/>
      <c r="Z58261" s="289"/>
    </row>
    <row r="58262" spans="22:26">
      <c r="V58262" s="288"/>
      <c r="W58262" s="287"/>
      <c r="Z58262" s="289"/>
    </row>
    <row r="58263" spans="22:26">
      <c r="V58263" s="288"/>
      <c r="W58263" s="287"/>
      <c r="Z58263" s="289"/>
    </row>
    <row r="58264" spans="22:26">
      <c r="V58264" s="288"/>
      <c r="W58264" s="287"/>
      <c r="Z58264" s="289"/>
    </row>
    <row r="58265" spans="22:26">
      <c r="V58265" s="288"/>
      <c r="W58265" s="287"/>
      <c r="Z58265" s="289"/>
    </row>
    <row r="58266" spans="22:26">
      <c r="V58266" s="288"/>
      <c r="W58266" s="287"/>
      <c r="Z58266" s="289"/>
    </row>
    <row r="58267" spans="22:26">
      <c r="V58267" s="288"/>
      <c r="W58267" s="287"/>
      <c r="Z58267" s="289"/>
    </row>
    <row r="58268" spans="22:26">
      <c r="V58268" s="288"/>
      <c r="W58268" s="287"/>
      <c r="Z58268" s="289"/>
    </row>
    <row r="58269" spans="22:26">
      <c r="V58269" s="288"/>
      <c r="W58269" s="287"/>
      <c r="Z58269" s="289"/>
    </row>
    <row r="58270" spans="22:26">
      <c r="V58270" s="288"/>
      <c r="W58270" s="287"/>
      <c r="Z58270" s="289"/>
    </row>
    <row r="58271" spans="22:26">
      <c r="V58271" s="288"/>
      <c r="W58271" s="287"/>
      <c r="Z58271" s="289"/>
    </row>
    <row r="58272" spans="22:26">
      <c r="V58272" s="288"/>
      <c r="W58272" s="287"/>
      <c r="Z58272" s="289"/>
    </row>
    <row r="58273" spans="22:26">
      <c r="V58273" s="288"/>
      <c r="W58273" s="287"/>
      <c r="Z58273" s="289"/>
    </row>
    <row r="58274" spans="22:26">
      <c r="V58274" s="288"/>
      <c r="W58274" s="287"/>
      <c r="Z58274" s="289"/>
    </row>
    <row r="58275" spans="22:26">
      <c r="V58275" s="288"/>
      <c r="W58275" s="287"/>
      <c r="Z58275" s="289"/>
    </row>
    <row r="58276" spans="22:26">
      <c r="V58276" s="288"/>
      <c r="W58276" s="287"/>
      <c r="Z58276" s="289"/>
    </row>
    <row r="58277" spans="22:26">
      <c r="V58277" s="288"/>
      <c r="W58277" s="287"/>
      <c r="Z58277" s="289"/>
    </row>
    <row r="58278" spans="22:26">
      <c r="V58278" s="288"/>
      <c r="W58278" s="287"/>
      <c r="Z58278" s="289"/>
    </row>
    <row r="58279" spans="22:26">
      <c r="V58279" s="288"/>
      <c r="W58279" s="287"/>
      <c r="Z58279" s="289"/>
    </row>
    <row r="58280" spans="22:26">
      <c r="V58280" s="288"/>
      <c r="W58280" s="287"/>
      <c r="Z58280" s="289"/>
    </row>
    <row r="58281" spans="22:26">
      <c r="V58281" s="288"/>
      <c r="W58281" s="287"/>
      <c r="Z58281" s="289"/>
    </row>
    <row r="58282" spans="22:26">
      <c r="V58282" s="288"/>
      <c r="W58282" s="287"/>
      <c r="Z58282" s="289"/>
    </row>
    <row r="58283" spans="22:26">
      <c r="V58283" s="288"/>
      <c r="W58283" s="287"/>
      <c r="Z58283" s="289"/>
    </row>
    <row r="58284" spans="22:26">
      <c r="V58284" s="288"/>
      <c r="W58284" s="287"/>
      <c r="Z58284" s="289"/>
    </row>
    <row r="58285" spans="22:26">
      <c r="V58285" s="288"/>
      <c r="W58285" s="287"/>
      <c r="Z58285" s="289"/>
    </row>
    <row r="58286" spans="22:26">
      <c r="V58286" s="288"/>
      <c r="W58286" s="287"/>
      <c r="Z58286" s="289"/>
    </row>
    <row r="58287" spans="22:26">
      <c r="V58287" s="288"/>
      <c r="W58287" s="287"/>
      <c r="Z58287" s="289"/>
    </row>
    <row r="58288" spans="22:26">
      <c r="V58288" s="288"/>
      <c r="W58288" s="287"/>
      <c r="Z58288" s="289"/>
    </row>
    <row r="58289" spans="22:26">
      <c r="V58289" s="288"/>
      <c r="W58289" s="287"/>
      <c r="Z58289" s="289"/>
    </row>
    <row r="58290" spans="22:26">
      <c r="V58290" s="288"/>
      <c r="W58290" s="287"/>
      <c r="Z58290" s="289"/>
    </row>
    <row r="58291" spans="22:26">
      <c r="V58291" s="288"/>
      <c r="W58291" s="287"/>
      <c r="Z58291" s="289"/>
    </row>
    <row r="58292" spans="22:26">
      <c r="V58292" s="288"/>
      <c r="W58292" s="287"/>
      <c r="Z58292" s="289"/>
    </row>
    <row r="58293" spans="22:26">
      <c r="V58293" s="288"/>
      <c r="W58293" s="287"/>
      <c r="Z58293" s="289"/>
    </row>
    <row r="58294" spans="22:26">
      <c r="V58294" s="288"/>
      <c r="W58294" s="287"/>
      <c r="Z58294" s="289"/>
    </row>
    <row r="58295" spans="22:26">
      <c r="V58295" s="288"/>
      <c r="W58295" s="287"/>
      <c r="Z58295" s="289"/>
    </row>
    <row r="58296" spans="22:26">
      <c r="V58296" s="288"/>
      <c r="W58296" s="287"/>
      <c r="Z58296" s="289"/>
    </row>
    <row r="58297" spans="22:26">
      <c r="V58297" s="288"/>
      <c r="W58297" s="287"/>
      <c r="Z58297" s="289"/>
    </row>
    <row r="58298" spans="22:26">
      <c r="V58298" s="288"/>
      <c r="W58298" s="287"/>
      <c r="Z58298" s="289"/>
    </row>
    <row r="58299" spans="22:26">
      <c r="V58299" s="288"/>
      <c r="W58299" s="287"/>
      <c r="Z58299" s="289"/>
    </row>
    <row r="58300" spans="22:26">
      <c r="V58300" s="288"/>
      <c r="W58300" s="287"/>
      <c r="Z58300" s="289"/>
    </row>
    <row r="58301" spans="22:26">
      <c r="V58301" s="288"/>
      <c r="W58301" s="287"/>
      <c r="Z58301" s="289"/>
    </row>
    <row r="58302" spans="22:26">
      <c r="V58302" s="288"/>
      <c r="W58302" s="287"/>
      <c r="Z58302" s="289"/>
    </row>
    <row r="58303" spans="22:26">
      <c r="V58303" s="288"/>
      <c r="W58303" s="287"/>
      <c r="Z58303" s="289"/>
    </row>
    <row r="58304" spans="22:26">
      <c r="V58304" s="288"/>
      <c r="W58304" s="287"/>
      <c r="Z58304" s="289"/>
    </row>
    <row r="58305" spans="22:26">
      <c r="V58305" s="288"/>
      <c r="W58305" s="287"/>
      <c r="Z58305" s="289"/>
    </row>
    <row r="58306" spans="22:26">
      <c r="V58306" s="288"/>
      <c r="W58306" s="287"/>
      <c r="Z58306" s="289"/>
    </row>
    <row r="58307" spans="22:26">
      <c r="V58307" s="288"/>
      <c r="W58307" s="287"/>
      <c r="Z58307" s="289"/>
    </row>
    <row r="58308" spans="22:26">
      <c r="V58308" s="288"/>
      <c r="W58308" s="287"/>
      <c r="Z58308" s="289"/>
    </row>
    <row r="58309" spans="22:26">
      <c r="V58309" s="288"/>
      <c r="W58309" s="287"/>
      <c r="Z58309" s="289"/>
    </row>
    <row r="58310" spans="22:26">
      <c r="V58310" s="288"/>
      <c r="W58310" s="287"/>
      <c r="Z58310" s="289"/>
    </row>
    <row r="58311" spans="22:26">
      <c r="V58311" s="288"/>
      <c r="W58311" s="287"/>
      <c r="Z58311" s="289"/>
    </row>
    <row r="58312" spans="22:26">
      <c r="V58312" s="288"/>
      <c r="W58312" s="287"/>
      <c r="Z58312" s="289"/>
    </row>
    <row r="58313" spans="22:26">
      <c r="V58313" s="288"/>
      <c r="W58313" s="287"/>
      <c r="Z58313" s="289"/>
    </row>
    <row r="58314" spans="22:26">
      <c r="V58314" s="288"/>
      <c r="W58314" s="287"/>
      <c r="Z58314" s="289"/>
    </row>
    <row r="58315" spans="22:26">
      <c r="V58315" s="288"/>
      <c r="W58315" s="287"/>
      <c r="Z58315" s="289"/>
    </row>
    <row r="58316" spans="22:26">
      <c r="V58316" s="288"/>
      <c r="W58316" s="287"/>
      <c r="Z58316" s="289"/>
    </row>
    <row r="58317" spans="22:26">
      <c r="V58317" s="288"/>
      <c r="W58317" s="287"/>
      <c r="Z58317" s="289"/>
    </row>
    <row r="58318" spans="22:26">
      <c r="V58318" s="288"/>
      <c r="W58318" s="287"/>
      <c r="Z58318" s="289"/>
    </row>
    <row r="58319" spans="22:26">
      <c r="V58319" s="288"/>
      <c r="W58319" s="287"/>
      <c r="Z58319" s="289"/>
    </row>
    <row r="58320" spans="22:26">
      <c r="V58320" s="288"/>
      <c r="W58320" s="287"/>
      <c r="Z58320" s="289"/>
    </row>
    <row r="58321" spans="22:26">
      <c r="V58321" s="288"/>
      <c r="W58321" s="287"/>
      <c r="Z58321" s="289"/>
    </row>
    <row r="58322" spans="22:26">
      <c r="V58322" s="288"/>
      <c r="W58322" s="287"/>
      <c r="Z58322" s="289"/>
    </row>
    <row r="58323" spans="22:26">
      <c r="V58323" s="288"/>
      <c r="W58323" s="287"/>
      <c r="Z58323" s="289"/>
    </row>
    <row r="58324" spans="22:26">
      <c r="V58324" s="288"/>
      <c r="W58324" s="287"/>
      <c r="Z58324" s="289"/>
    </row>
    <row r="58325" spans="22:26">
      <c r="V58325" s="288"/>
      <c r="W58325" s="287"/>
      <c r="Z58325" s="289"/>
    </row>
    <row r="58326" spans="22:26">
      <c r="V58326" s="288"/>
      <c r="W58326" s="287"/>
      <c r="Z58326" s="289"/>
    </row>
    <row r="58327" spans="22:26">
      <c r="V58327" s="288"/>
      <c r="W58327" s="287"/>
      <c r="Z58327" s="289"/>
    </row>
    <row r="58328" spans="22:26">
      <c r="V58328" s="288"/>
      <c r="W58328" s="287"/>
      <c r="Z58328" s="289"/>
    </row>
    <row r="58329" spans="22:26">
      <c r="V58329" s="288"/>
      <c r="W58329" s="287"/>
      <c r="Z58329" s="289"/>
    </row>
    <row r="58330" spans="22:26">
      <c r="V58330" s="288"/>
      <c r="W58330" s="287"/>
      <c r="Z58330" s="289"/>
    </row>
    <row r="58331" spans="22:26">
      <c r="V58331" s="288"/>
      <c r="W58331" s="287"/>
      <c r="Z58331" s="289"/>
    </row>
    <row r="58332" spans="22:26">
      <c r="V58332" s="288"/>
      <c r="W58332" s="287"/>
      <c r="Z58332" s="289"/>
    </row>
    <row r="58333" spans="22:26">
      <c r="V58333" s="288"/>
      <c r="W58333" s="287"/>
      <c r="Z58333" s="289"/>
    </row>
    <row r="58334" spans="22:26">
      <c r="V58334" s="288"/>
      <c r="W58334" s="287"/>
      <c r="Z58334" s="289"/>
    </row>
    <row r="58335" spans="22:26">
      <c r="V58335" s="288"/>
      <c r="W58335" s="287"/>
      <c r="Z58335" s="289"/>
    </row>
    <row r="58336" spans="22:26">
      <c r="V58336" s="288"/>
      <c r="W58336" s="287"/>
      <c r="Z58336" s="289"/>
    </row>
    <row r="58337" spans="22:26">
      <c r="V58337" s="288"/>
      <c r="W58337" s="287"/>
      <c r="Z58337" s="289"/>
    </row>
    <row r="58338" spans="22:26">
      <c r="V58338" s="288"/>
      <c r="W58338" s="287"/>
      <c r="Z58338" s="289"/>
    </row>
    <row r="58339" spans="22:26">
      <c r="V58339" s="288"/>
      <c r="W58339" s="287"/>
      <c r="Z58339" s="289"/>
    </row>
    <row r="58340" spans="22:26">
      <c r="V58340" s="288"/>
      <c r="W58340" s="287"/>
      <c r="Z58340" s="289"/>
    </row>
    <row r="58341" spans="22:26">
      <c r="V58341" s="288"/>
      <c r="W58341" s="287"/>
      <c r="Z58341" s="289"/>
    </row>
    <row r="58342" spans="22:26">
      <c r="V58342" s="288"/>
      <c r="W58342" s="287"/>
      <c r="Z58342" s="289"/>
    </row>
    <row r="58343" spans="22:26">
      <c r="V58343" s="288"/>
      <c r="W58343" s="287"/>
      <c r="Z58343" s="289"/>
    </row>
    <row r="58344" spans="22:26">
      <c r="V58344" s="288"/>
      <c r="W58344" s="287"/>
      <c r="Z58344" s="289"/>
    </row>
    <row r="58345" spans="22:26">
      <c r="V58345" s="288"/>
      <c r="W58345" s="287"/>
      <c r="Z58345" s="289"/>
    </row>
    <row r="58346" spans="22:26">
      <c r="V58346" s="288"/>
      <c r="W58346" s="287"/>
      <c r="Z58346" s="289"/>
    </row>
    <row r="58347" spans="22:26">
      <c r="V58347" s="288"/>
      <c r="W58347" s="287"/>
      <c r="Z58347" s="289"/>
    </row>
    <row r="58348" spans="22:26">
      <c r="V58348" s="288"/>
      <c r="W58348" s="287"/>
      <c r="Z58348" s="289"/>
    </row>
    <row r="58349" spans="22:26">
      <c r="V58349" s="288"/>
      <c r="W58349" s="287"/>
      <c r="Z58349" s="289"/>
    </row>
    <row r="58350" spans="22:26">
      <c r="V58350" s="288"/>
      <c r="W58350" s="287"/>
      <c r="Z58350" s="289"/>
    </row>
    <row r="58351" spans="22:26">
      <c r="V58351" s="288"/>
      <c r="W58351" s="287"/>
      <c r="Z58351" s="289"/>
    </row>
    <row r="58352" spans="22:26">
      <c r="V58352" s="288"/>
      <c r="W58352" s="287"/>
      <c r="Z58352" s="289"/>
    </row>
    <row r="58353" spans="22:26">
      <c r="V58353" s="288"/>
      <c r="W58353" s="287"/>
      <c r="Z58353" s="289"/>
    </row>
    <row r="58354" spans="22:26">
      <c r="V58354" s="288"/>
      <c r="W58354" s="287"/>
      <c r="Z58354" s="289"/>
    </row>
    <row r="58355" spans="22:26">
      <c r="V58355" s="288"/>
      <c r="W58355" s="287"/>
      <c r="Z58355" s="289"/>
    </row>
    <row r="58356" spans="22:26">
      <c r="V58356" s="288"/>
      <c r="W58356" s="287"/>
      <c r="Z58356" s="289"/>
    </row>
    <row r="58357" spans="22:26">
      <c r="V58357" s="288"/>
      <c r="W58357" s="287"/>
      <c r="Z58357" s="289"/>
    </row>
    <row r="58358" spans="22:26">
      <c r="V58358" s="288"/>
      <c r="W58358" s="287"/>
      <c r="Z58358" s="289"/>
    </row>
    <row r="58359" spans="22:26">
      <c r="V58359" s="288"/>
      <c r="W58359" s="287"/>
      <c r="Z58359" s="289"/>
    </row>
    <row r="58360" spans="22:26">
      <c r="V58360" s="288"/>
      <c r="W58360" s="287"/>
      <c r="Z58360" s="289"/>
    </row>
    <row r="58361" spans="22:26">
      <c r="V58361" s="288"/>
      <c r="W58361" s="287"/>
      <c r="Z58361" s="289"/>
    </row>
    <row r="58362" spans="22:26">
      <c r="V58362" s="288"/>
      <c r="W58362" s="287"/>
      <c r="Z58362" s="289"/>
    </row>
    <row r="58363" spans="22:26">
      <c r="V58363" s="288"/>
      <c r="W58363" s="287"/>
      <c r="Z58363" s="289"/>
    </row>
    <row r="58364" spans="22:26">
      <c r="V58364" s="288"/>
      <c r="W58364" s="287"/>
      <c r="Z58364" s="289"/>
    </row>
    <row r="58365" spans="22:26">
      <c r="V58365" s="288"/>
      <c r="W58365" s="287"/>
      <c r="Z58365" s="289"/>
    </row>
    <row r="58366" spans="22:26">
      <c r="V58366" s="288"/>
      <c r="W58366" s="287"/>
      <c r="Z58366" s="289"/>
    </row>
    <row r="58367" spans="22:26">
      <c r="V58367" s="288"/>
      <c r="W58367" s="287"/>
      <c r="Z58367" s="289"/>
    </row>
    <row r="58368" spans="22:26">
      <c r="V58368" s="288"/>
      <c r="W58368" s="287"/>
      <c r="Z58368" s="289"/>
    </row>
    <row r="58369" spans="22:26">
      <c r="V58369" s="288"/>
      <c r="W58369" s="287"/>
      <c r="Z58369" s="289"/>
    </row>
    <row r="58370" spans="22:26">
      <c r="V58370" s="288"/>
      <c r="W58370" s="287"/>
      <c r="Z58370" s="289"/>
    </row>
    <row r="58371" spans="22:26">
      <c r="V58371" s="288"/>
      <c r="W58371" s="287"/>
      <c r="Z58371" s="289"/>
    </row>
    <row r="58372" spans="22:26">
      <c r="V58372" s="288"/>
      <c r="W58372" s="287"/>
      <c r="Z58372" s="289"/>
    </row>
    <row r="58373" spans="22:26">
      <c r="V58373" s="288"/>
      <c r="W58373" s="287"/>
      <c r="Z58373" s="289"/>
    </row>
    <row r="58374" spans="22:26">
      <c r="V58374" s="288"/>
      <c r="W58374" s="287"/>
      <c r="Z58374" s="289"/>
    </row>
    <row r="58375" spans="22:26">
      <c r="V58375" s="288"/>
      <c r="W58375" s="287"/>
      <c r="Z58375" s="289"/>
    </row>
    <row r="58376" spans="22:26">
      <c r="V58376" s="288"/>
      <c r="W58376" s="287"/>
      <c r="Z58376" s="289"/>
    </row>
    <row r="58377" spans="22:26">
      <c r="V58377" s="288"/>
      <c r="W58377" s="287"/>
      <c r="Z58377" s="289"/>
    </row>
    <row r="58378" spans="22:26">
      <c r="V58378" s="288"/>
      <c r="W58378" s="287"/>
      <c r="Z58378" s="289"/>
    </row>
    <row r="58379" spans="22:26">
      <c r="V58379" s="288"/>
      <c r="W58379" s="287"/>
      <c r="Z58379" s="289"/>
    </row>
    <row r="58380" spans="22:26">
      <c r="V58380" s="288"/>
      <c r="W58380" s="287"/>
      <c r="Z58380" s="289"/>
    </row>
    <row r="58381" spans="22:26">
      <c r="V58381" s="288"/>
      <c r="W58381" s="287"/>
      <c r="Z58381" s="289"/>
    </row>
    <row r="58382" spans="22:26">
      <c r="V58382" s="288"/>
      <c r="W58382" s="287"/>
      <c r="Z58382" s="289"/>
    </row>
    <row r="58383" spans="22:26">
      <c r="V58383" s="288"/>
      <c r="W58383" s="287"/>
      <c r="Z58383" s="289"/>
    </row>
    <row r="58384" spans="22:26">
      <c r="V58384" s="288"/>
      <c r="W58384" s="287"/>
      <c r="Z58384" s="289"/>
    </row>
    <row r="58385" spans="22:26">
      <c r="V58385" s="288"/>
      <c r="W58385" s="287"/>
      <c r="Z58385" s="289"/>
    </row>
    <row r="58386" spans="22:26">
      <c r="V58386" s="288"/>
      <c r="W58386" s="287"/>
      <c r="Z58386" s="289"/>
    </row>
    <row r="58387" spans="22:26">
      <c r="V58387" s="288"/>
      <c r="W58387" s="287"/>
      <c r="Z58387" s="289"/>
    </row>
    <row r="58388" spans="22:26">
      <c r="V58388" s="288"/>
      <c r="W58388" s="287"/>
      <c r="Z58388" s="289"/>
    </row>
    <row r="58389" spans="22:26">
      <c r="V58389" s="288"/>
      <c r="W58389" s="287"/>
      <c r="Z58389" s="289"/>
    </row>
    <row r="58390" spans="22:26">
      <c r="V58390" s="288"/>
      <c r="W58390" s="287"/>
      <c r="Z58390" s="289"/>
    </row>
    <row r="58391" spans="22:26">
      <c r="V58391" s="288"/>
      <c r="W58391" s="287"/>
      <c r="Z58391" s="289"/>
    </row>
    <row r="58392" spans="22:26">
      <c r="V58392" s="288"/>
      <c r="W58392" s="287"/>
      <c r="Z58392" s="289"/>
    </row>
    <row r="58393" spans="22:26">
      <c r="V58393" s="288"/>
      <c r="W58393" s="287"/>
      <c r="Z58393" s="289"/>
    </row>
    <row r="58394" spans="22:26">
      <c r="V58394" s="288"/>
      <c r="W58394" s="287"/>
      <c r="Z58394" s="289"/>
    </row>
    <row r="58395" spans="22:26">
      <c r="V58395" s="288"/>
      <c r="W58395" s="287"/>
      <c r="Z58395" s="289"/>
    </row>
    <row r="58396" spans="22:26">
      <c r="V58396" s="288"/>
      <c r="W58396" s="287"/>
      <c r="Z58396" s="289"/>
    </row>
    <row r="58397" spans="22:26">
      <c r="V58397" s="288"/>
      <c r="W58397" s="287"/>
      <c r="Z58397" s="289"/>
    </row>
    <row r="58398" spans="22:26">
      <c r="V58398" s="288"/>
      <c r="W58398" s="287"/>
      <c r="Z58398" s="289"/>
    </row>
    <row r="58399" spans="22:26">
      <c r="V58399" s="288"/>
      <c r="W58399" s="287"/>
      <c r="Z58399" s="289"/>
    </row>
    <row r="58400" spans="22:26">
      <c r="V58400" s="288"/>
      <c r="W58400" s="287"/>
      <c r="Z58400" s="289"/>
    </row>
    <row r="58401" spans="22:26">
      <c r="V58401" s="288"/>
      <c r="W58401" s="287"/>
      <c r="Z58401" s="289"/>
    </row>
    <row r="58402" spans="22:26">
      <c r="V58402" s="288"/>
      <c r="W58402" s="287"/>
      <c r="Z58402" s="289"/>
    </row>
    <row r="58403" spans="22:26">
      <c r="V58403" s="288"/>
      <c r="W58403" s="287"/>
      <c r="Z58403" s="289"/>
    </row>
    <row r="58404" spans="22:26">
      <c r="V58404" s="288"/>
      <c r="W58404" s="287"/>
      <c r="Z58404" s="289"/>
    </row>
    <row r="58405" spans="22:26">
      <c r="V58405" s="288"/>
      <c r="W58405" s="287"/>
      <c r="Z58405" s="289"/>
    </row>
    <row r="58406" spans="22:26">
      <c r="V58406" s="288"/>
      <c r="W58406" s="287"/>
      <c r="Z58406" s="289"/>
    </row>
    <row r="58407" spans="22:26">
      <c r="V58407" s="288"/>
      <c r="W58407" s="287"/>
      <c r="Z58407" s="289"/>
    </row>
    <row r="58408" spans="22:26">
      <c r="V58408" s="288"/>
      <c r="W58408" s="287"/>
      <c r="Z58408" s="289"/>
    </row>
    <row r="58409" spans="22:26">
      <c r="V58409" s="288"/>
      <c r="W58409" s="287"/>
      <c r="Z58409" s="289"/>
    </row>
    <row r="58410" spans="22:26">
      <c r="V58410" s="288"/>
      <c r="W58410" s="287"/>
      <c r="Z58410" s="289"/>
    </row>
    <row r="58411" spans="22:26">
      <c r="V58411" s="288"/>
      <c r="W58411" s="287"/>
      <c r="Z58411" s="289"/>
    </row>
    <row r="58412" spans="22:26">
      <c r="V58412" s="288"/>
      <c r="W58412" s="287"/>
      <c r="Z58412" s="289"/>
    </row>
    <row r="58413" spans="22:26">
      <c r="V58413" s="288"/>
      <c r="W58413" s="287"/>
      <c r="Z58413" s="289"/>
    </row>
    <row r="58414" spans="22:26">
      <c r="V58414" s="288"/>
      <c r="W58414" s="287"/>
      <c r="Z58414" s="289"/>
    </row>
    <row r="58415" spans="22:26">
      <c r="V58415" s="288"/>
      <c r="W58415" s="287"/>
      <c r="Z58415" s="289"/>
    </row>
    <row r="58416" spans="22:26">
      <c r="V58416" s="288"/>
      <c r="W58416" s="287"/>
      <c r="Z58416" s="289"/>
    </row>
    <row r="58417" spans="22:26">
      <c r="V58417" s="288"/>
      <c r="W58417" s="287"/>
      <c r="Z58417" s="289"/>
    </row>
    <row r="58418" spans="22:26">
      <c r="V58418" s="288"/>
      <c r="W58418" s="287"/>
      <c r="Z58418" s="289"/>
    </row>
    <row r="58419" spans="22:26">
      <c r="V58419" s="288"/>
      <c r="W58419" s="287"/>
      <c r="Z58419" s="289"/>
    </row>
    <row r="58420" spans="22:26">
      <c r="V58420" s="288"/>
      <c r="W58420" s="287"/>
      <c r="Z58420" s="289"/>
    </row>
    <row r="58421" spans="22:26">
      <c r="V58421" s="288"/>
      <c r="W58421" s="287"/>
      <c r="Z58421" s="289"/>
    </row>
    <row r="58422" spans="22:26">
      <c r="V58422" s="288"/>
      <c r="W58422" s="287"/>
      <c r="Z58422" s="289"/>
    </row>
    <row r="58423" spans="22:26">
      <c r="V58423" s="288"/>
      <c r="W58423" s="287"/>
      <c r="Z58423" s="289"/>
    </row>
    <row r="58424" spans="22:26">
      <c r="V58424" s="288"/>
      <c r="W58424" s="287"/>
      <c r="Z58424" s="289"/>
    </row>
    <row r="58425" spans="22:26">
      <c r="V58425" s="288"/>
      <c r="W58425" s="287"/>
      <c r="Z58425" s="289"/>
    </row>
    <row r="58426" spans="22:26">
      <c r="V58426" s="288"/>
      <c r="W58426" s="287"/>
      <c r="Z58426" s="289"/>
    </row>
    <row r="58427" spans="22:26">
      <c r="V58427" s="288"/>
      <c r="W58427" s="287"/>
      <c r="Z58427" s="289"/>
    </row>
    <row r="58428" spans="22:26">
      <c r="V58428" s="288"/>
      <c r="W58428" s="287"/>
      <c r="Z58428" s="289"/>
    </row>
    <row r="58429" spans="22:26">
      <c r="V58429" s="288"/>
      <c r="W58429" s="287"/>
      <c r="Z58429" s="289"/>
    </row>
    <row r="58430" spans="22:26">
      <c r="V58430" s="288"/>
      <c r="W58430" s="287"/>
      <c r="Z58430" s="289"/>
    </row>
    <row r="58431" spans="22:26">
      <c r="V58431" s="288"/>
      <c r="W58431" s="287"/>
      <c r="Z58431" s="289"/>
    </row>
    <row r="58432" spans="22:26">
      <c r="V58432" s="288"/>
      <c r="W58432" s="287"/>
      <c r="Z58432" s="289"/>
    </row>
    <row r="58433" spans="22:26">
      <c r="V58433" s="288"/>
      <c r="W58433" s="287"/>
      <c r="Z58433" s="289"/>
    </row>
    <row r="58434" spans="22:26">
      <c r="V58434" s="288"/>
      <c r="W58434" s="287"/>
      <c r="Z58434" s="289"/>
    </row>
    <row r="58435" spans="22:26">
      <c r="V58435" s="288"/>
      <c r="W58435" s="287"/>
      <c r="Z58435" s="289"/>
    </row>
    <row r="58436" spans="22:26">
      <c r="V58436" s="288"/>
      <c r="W58436" s="287"/>
      <c r="Z58436" s="289"/>
    </row>
    <row r="58437" spans="22:26">
      <c r="V58437" s="288"/>
      <c r="W58437" s="287"/>
      <c r="Z58437" s="289"/>
    </row>
    <row r="58438" spans="22:26">
      <c r="V58438" s="288"/>
      <c r="W58438" s="287"/>
      <c r="Z58438" s="289"/>
    </row>
    <row r="58439" spans="22:26">
      <c r="V58439" s="288"/>
      <c r="W58439" s="287"/>
      <c r="Z58439" s="289"/>
    </row>
    <row r="58440" spans="22:26">
      <c r="V58440" s="288"/>
      <c r="W58440" s="287"/>
      <c r="Z58440" s="289"/>
    </row>
    <row r="58441" spans="22:26">
      <c r="V58441" s="288"/>
      <c r="W58441" s="287"/>
      <c r="Z58441" s="289"/>
    </row>
    <row r="58442" spans="22:26">
      <c r="V58442" s="288"/>
      <c r="W58442" s="287"/>
      <c r="Z58442" s="289"/>
    </row>
    <row r="58443" spans="22:26">
      <c r="V58443" s="288"/>
      <c r="W58443" s="287"/>
      <c r="Z58443" s="289"/>
    </row>
    <row r="58444" spans="22:26">
      <c r="V58444" s="288"/>
      <c r="W58444" s="287"/>
      <c r="Z58444" s="289"/>
    </row>
    <row r="58445" spans="22:26">
      <c r="V58445" s="288"/>
      <c r="W58445" s="287"/>
      <c r="Z58445" s="289"/>
    </row>
    <row r="58446" spans="22:26">
      <c r="V58446" s="288"/>
      <c r="W58446" s="287"/>
      <c r="Z58446" s="289"/>
    </row>
    <row r="58447" spans="22:26">
      <c r="V58447" s="288"/>
      <c r="W58447" s="287"/>
      <c r="Z58447" s="289"/>
    </row>
    <row r="58448" spans="22:26">
      <c r="V58448" s="288"/>
      <c r="W58448" s="287"/>
      <c r="Z58448" s="289"/>
    </row>
    <row r="58449" spans="22:26">
      <c r="V58449" s="288"/>
      <c r="W58449" s="287"/>
      <c r="Z58449" s="289"/>
    </row>
    <row r="58450" spans="22:26">
      <c r="V58450" s="288"/>
      <c r="W58450" s="287"/>
      <c r="Z58450" s="289"/>
    </row>
    <row r="58451" spans="22:26">
      <c r="V58451" s="288"/>
      <c r="W58451" s="287"/>
      <c r="Z58451" s="289"/>
    </row>
    <row r="58452" spans="22:26">
      <c r="V58452" s="288"/>
      <c r="W58452" s="287"/>
      <c r="Z58452" s="289"/>
    </row>
    <row r="58453" spans="22:26">
      <c r="V58453" s="288"/>
      <c r="W58453" s="287"/>
      <c r="Z58453" s="289"/>
    </row>
    <row r="58454" spans="22:26">
      <c r="V58454" s="288"/>
      <c r="W58454" s="287"/>
      <c r="Z58454" s="289"/>
    </row>
    <row r="58455" spans="22:26">
      <c r="V58455" s="288"/>
      <c r="W58455" s="287"/>
      <c r="Z58455" s="289"/>
    </row>
    <row r="58456" spans="22:26">
      <c r="V58456" s="288"/>
      <c r="W58456" s="287"/>
      <c r="Z58456" s="289"/>
    </row>
    <row r="58457" spans="22:26">
      <c r="V58457" s="288"/>
      <c r="W58457" s="287"/>
      <c r="Z58457" s="289"/>
    </row>
    <row r="58458" spans="22:26">
      <c r="V58458" s="288"/>
      <c r="W58458" s="287"/>
      <c r="Z58458" s="289"/>
    </row>
    <row r="58459" spans="22:26">
      <c r="V58459" s="288"/>
      <c r="W58459" s="287"/>
      <c r="Z58459" s="289"/>
    </row>
    <row r="58460" spans="22:26">
      <c r="V58460" s="288"/>
      <c r="W58460" s="287"/>
      <c r="Z58460" s="289"/>
    </row>
    <row r="58461" spans="22:26">
      <c r="V58461" s="288"/>
      <c r="W58461" s="287"/>
      <c r="Z58461" s="289"/>
    </row>
    <row r="58462" spans="22:26">
      <c r="V58462" s="288"/>
      <c r="W58462" s="287"/>
      <c r="Z58462" s="289"/>
    </row>
    <row r="58463" spans="22:26">
      <c r="V58463" s="288"/>
      <c r="W58463" s="287"/>
      <c r="Z58463" s="289"/>
    </row>
    <row r="58464" spans="22:26">
      <c r="V58464" s="288"/>
      <c r="W58464" s="287"/>
      <c r="Z58464" s="289"/>
    </row>
    <row r="58465" spans="22:26">
      <c r="V58465" s="288"/>
      <c r="W58465" s="287"/>
      <c r="Z58465" s="289"/>
    </row>
    <row r="58466" spans="22:26">
      <c r="V58466" s="288"/>
      <c r="W58466" s="287"/>
      <c r="Z58466" s="289"/>
    </row>
    <row r="58467" spans="22:26">
      <c r="V58467" s="288"/>
      <c r="W58467" s="287"/>
      <c r="Z58467" s="289"/>
    </row>
    <row r="58468" spans="22:26">
      <c r="V58468" s="288"/>
      <c r="W58468" s="287"/>
      <c r="Z58468" s="289"/>
    </row>
    <row r="58469" spans="22:26">
      <c r="V58469" s="288"/>
      <c r="W58469" s="287"/>
      <c r="Z58469" s="289"/>
    </row>
    <row r="58470" spans="22:26">
      <c r="V58470" s="288"/>
      <c r="W58470" s="287"/>
      <c r="Z58470" s="289"/>
    </row>
    <row r="58471" spans="22:26">
      <c r="V58471" s="288"/>
      <c r="W58471" s="287"/>
      <c r="Z58471" s="289"/>
    </row>
    <row r="58472" spans="22:26">
      <c r="V58472" s="288"/>
      <c r="W58472" s="287"/>
      <c r="Z58472" s="289"/>
    </row>
    <row r="58473" spans="22:26">
      <c r="V58473" s="288"/>
      <c r="W58473" s="287"/>
      <c r="Z58473" s="289"/>
    </row>
    <row r="58474" spans="22:26">
      <c r="V58474" s="288"/>
      <c r="W58474" s="287"/>
      <c r="Z58474" s="289"/>
    </row>
    <row r="58475" spans="22:26">
      <c r="V58475" s="288"/>
      <c r="W58475" s="287"/>
      <c r="Z58475" s="289"/>
    </row>
    <row r="58476" spans="22:26">
      <c r="V58476" s="288"/>
      <c r="W58476" s="287"/>
      <c r="Z58476" s="289"/>
    </row>
    <row r="58477" spans="22:26">
      <c r="V58477" s="288"/>
      <c r="W58477" s="287"/>
      <c r="Z58477" s="289"/>
    </row>
    <row r="58478" spans="22:26">
      <c r="V58478" s="288"/>
      <c r="W58478" s="287"/>
      <c r="Z58478" s="289"/>
    </row>
    <row r="58479" spans="22:26">
      <c r="V58479" s="288"/>
      <c r="W58479" s="287"/>
      <c r="Z58479" s="289"/>
    </row>
    <row r="58480" spans="22:26">
      <c r="V58480" s="288"/>
      <c r="W58480" s="287"/>
      <c r="Z58480" s="289"/>
    </row>
    <row r="58481" spans="22:26">
      <c r="V58481" s="288"/>
      <c r="W58481" s="287"/>
      <c r="Z58481" s="289"/>
    </row>
    <row r="58482" spans="22:26">
      <c r="V58482" s="288"/>
      <c r="W58482" s="287"/>
      <c r="Z58482" s="289"/>
    </row>
    <row r="58483" spans="22:26">
      <c r="V58483" s="288"/>
      <c r="W58483" s="287"/>
      <c r="Z58483" s="289"/>
    </row>
    <row r="58484" spans="22:26">
      <c r="V58484" s="288"/>
      <c r="W58484" s="287"/>
      <c r="Z58484" s="289"/>
    </row>
    <row r="58485" spans="22:26">
      <c r="V58485" s="288"/>
      <c r="W58485" s="287"/>
      <c r="Z58485" s="289"/>
    </row>
    <row r="58486" spans="22:26">
      <c r="V58486" s="288"/>
      <c r="W58486" s="287"/>
      <c r="Z58486" s="289"/>
    </row>
    <row r="58487" spans="22:26">
      <c r="V58487" s="288"/>
      <c r="W58487" s="287"/>
      <c r="Z58487" s="289"/>
    </row>
    <row r="58488" spans="22:26">
      <c r="V58488" s="288"/>
      <c r="W58488" s="287"/>
      <c r="Z58488" s="289"/>
    </row>
    <row r="58489" spans="22:26">
      <c r="V58489" s="288"/>
      <c r="W58489" s="287"/>
      <c r="Z58489" s="289"/>
    </row>
    <row r="58490" spans="22:26">
      <c r="V58490" s="288"/>
      <c r="W58490" s="287"/>
      <c r="Z58490" s="289"/>
    </row>
    <row r="58491" spans="22:26">
      <c r="V58491" s="288"/>
      <c r="W58491" s="287"/>
      <c r="Z58491" s="289"/>
    </row>
    <row r="58492" spans="22:26">
      <c r="V58492" s="288"/>
      <c r="W58492" s="287"/>
      <c r="Z58492" s="289"/>
    </row>
    <row r="58493" spans="22:26">
      <c r="V58493" s="288"/>
      <c r="W58493" s="287"/>
      <c r="Z58493" s="289"/>
    </row>
    <row r="58494" spans="22:26">
      <c r="V58494" s="288"/>
      <c r="W58494" s="287"/>
      <c r="Z58494" s="289"/>
    </row>
    <row r="58495" spans="22:26">
      <c r="V58495" s="288"/>
      <c r="W58495" s="287"/>
      <c r="Z58495" s="289"/>
    </row>
    <row r="58496" spans="22:26">
      <c r="V58496" s="288"/>
      <c r="W58496" s="287"/>
      <c r="Z58496" s="289"/>
    </row>
    <row r="58497" spans="22:26">
      <c r="V58497" s="288"/>
      <c r="W58497" s="287"/>
      <c r="Z58497" s="289"/>
    </row>
    <row r="58498" spans="22:26">
      <c r="V58498" s="288"/>
      <c r="W58498" s="287"/>
      <c r="Z58498" s="289"/>
    </row>
    <row r="58499" spans="22:26">
      <c r="V58499" s="288"/>
      <c r="W58499" s="287"/>
      <c r="Z58499" s="289"/>
    </row>
    <row r="58500" spans="22:26">
      <c r="V58500" s="288"/>
      <c r="W58500" s="287"/>
      <c r="Z58500" s="289"/>
    </row>
    <row r="58501" spans="22:26">
      <c r="V58501" s="288"/>
      <c r="W58501" s="287"/>
      <c r="Z58501" s="289"/>
    </row>
    <row r="58502" spans="22:26">
      <c r="V58502" s="288"/>
      <c r="W58502" s="287"/>
      <c r="Z58502" s="289"/>
    </row>
    <row r="58503" spans="22:26">
      <c r="V58503" s="288"/>
      <c r="W58503" s="287"/>
      <c r="Z58503" s="289"/>
    </row>
    <row r="58504" spans="22:26">
      <c r="V58504" s="288"/>
      <c r="W58504" s="287"/>
      <c r="Z58504" s="289"/>
    </row>
    <row r="58505" spans="22:26">
      <c r="V58505" s="288"/>
      <c r="W58505" s="287"/>
      <c r="Z58505" s="289"/>
    </row>
    <row r="58506" spans="22:26">
      <c r="V58506" s="288"/>
      <c r="W58506" s="287"/>
      <c r="Z58506" s="289"/>
    </row>
    <row r="58507" spans="22:26">
      <c r="V58507" s="288"/>
      <c r="W58507" s="287"/>
      <c r="Z58507" s="289"/>
    </row>
    <row r="58508" spans="22:26">
      <c r="V58508" s="288"/>
      <c r="W58508" s="287"/>
      <c r="Z58508" s="289"/>
    </row>
    <row r="58509" spans="22:26">
      <c r="V58509" s="288"/>
      <c r="W58509" s="287"/>
      <c r="Z58509" s="289"/>
    </row>
    <row r="58510" spans="22:26">
      <c r="V58510" s="288"/>
      <c r="W58510" s="287"/>
      <c r="Z58510" s="289"/>
    </row>
    <row r="58511" spans="22:26">
      <c r="V58511" s="288"/>
      <c r="W58511" s="287"/>
      <c r="Z58511" s="289"/>
    </row>
    <row r="58512" spans="22:26">
      <c r="V58512" s="288"/>
      <c r="W58512" s="287"/>
      <c r="Z58512" s="289"/>
    </row>
    <row r="58513" spans="22:26">
      <c r="V58513" s="288"/>
      <c r="W58513" s="287"/>
      <c r="Z58513" s="289"/>
    </row>
    <row r="58514" spans="22:26">
      <c r="V58514" s="288"/>
      <c r="W58514" s="287"/>
      <c r="Z58514" s="289"/>
    </row>
    <row r="58515" spans="22:26">
      <c r="V58515" s="288"/>
      <c r="W58515" s="287"/>
      <c r="Z58515" s="289"/>
    </row>
    <row r="58516" spans="22:26">
      <c r="V58516" s="288"/>
      <c r="W58516" s="287"/>
      <c r="Z58516" s="289"/>
    </row>
    <row r="58517" spans="22:26">
      <c r="V58517" s="288"/>
      <c r="W58517" s="287"/>
      <c r="Z58517" s="289"/>
    </row>
    <row r="58518" spans="22:26">
      <c r="V58518" s="288"/>
      <c r="W58518" s="287"/>
      <c r="Z58518" s="289"/>
    </row>
    <row r="58519" spans="22:26">
      <c r="V58519" s="288"/>
      <c r="W58519" s="287"/>
      <c r="Z58519" s="289"/>
    </row>
    <row r="58520" spans="22:26">
      <c r="V58520" s="288"/>
      <c r="W58520" s="287"/>
      <c r="Z58520" s="289"/>
    </row>
    <row r="58521" spans="22:26">
      <c r="V58521" s="288"/>
      <c r="W58521" s="287"/>
      <c r="Z58521" s="289"/>
    </row>
    <row r="58522" spans="22:26">
      <c r="V58522" s="288"/>
      <c r="W58522" s="287"/>
      <c r="Z58522" s="289"/>
    </row>
    <row r="58523" spans="22:26">
      <c r="V58523" s="288"/>
      <c r="W58523" s="287"/>
      <c r="Z58523" s="289"/>
    </row>
    <row r="58524" spans="22:26">
      <c r="V58524" s="288"/>
      <c r="W58524" s="287"/>
      <c r="Z58524" s="289"/>
    </row>
    <row r="58525" spans="22:26">
      <c r="V58525" s="288"/>
      <c r="W58525" s="287"/>
      <c r="Z58525" s="289"/>
    </row>
    <row r="58526" spans="22:26">
      <c r="V58526" s="288"/>
      <c r="W58526" s="287"/>
      <c r="Z58526" s="289"/>
    </row>
    <row r="58527" spans="22:26">
      <c r="V58527" s="288"/>
      <c r="W58527" s="287"/>
      <c r="Z58527" s="289"/>
    </row>
    <row r="58528" spans="22:26">
      <c r="V58528" s="288"/>
      <c r="W58528" s="287"/>
      <c r="Z58528" s="289"/>
    </row>
    <row r="58529" spans="22:26">
      <c r="V58529" s="288"/>
      <c r="W58529" s="287"/>
      <c r="Z58529" s="289"/>
    </row>
    <row r="58530" spans="22:26">
      <c r="V58530" s="288"/>
      <c r="W58530" s="287"/>
      <c r="Z58530" s="289"/>
    </row>
    <row r="58531" spans="22:26">
      <c r="V58531" s="288"/>
      <c r="W58531" s="287"/>
      <c r="Z58531" s="289"/>
    </row>
    <row r="58532" spans="22:26">
      <c r="V58532" s="288"/>
      <c r="W58532" s="287"/>
      <c r="Z58532" s="289"/>
    </row>
    <row r="58533" spans="22:26">
      <c r="V58533" s="288"/>
      <c r="W58533" s="287"/>
      <c r="Z58533" s="289"/>
    </row>
    <row r="58534" spans="22:26">
      <c r="V58534" s="288"/>
      <c r="W58534" s="287"/>
      <c r="Z58534" s="289"/>
    </row>
    <row r="58535" spans="22:26">
      <c r="V58535" s="288"/>
      <c r="W58535" s="287"/>
      <c r="Z58535" s="289"/>
    </row>
    <row r="58536" spans="22:26">
      <c r="V58536" s="288"/>
      <c r="W58536" s="287"/>
      <c r="Z58536" s="289"/>
    </row>
    <row r="58537" spans="22:26">
      <c r="V58537" s="288"/>
      <c r="W58537" s="287"/>
      <c r="Z58537" s="289"/>
    </row>
    <row r="58538" spans="22:26">
      <c r="V58538" s="288"/>
      <c r="W58538" s="287"/>
      <c r="Z58538" s="289"/>
    </row>
    <row r="58539" spans="22:26">
      <c r="V58539" s="288"/>
      <c r="W58539" s="287"/>
      <c r="Z58539" s="289"/>
    </row>
    <row r="58540" spans="22:26">
      <c r="V58540" s="288"/>
      <c r="W58540" s="287"/>
      <c r="Z58540" s="289"/>
    </row>
    <row r="58541" spans="22:26">
      <c r="V58541" s="288"/>
      <c r="W58541" s="287"/>
      <c r="Z58541" s="289"/>
    </row>
    <row r="58542" spans="22:26">
      <c r="V58542" s="288"/>
      <c r="W58542" s="287"/>
      <c r="Z58542" s="289"/>
    </row>
    <row r="58543" spans="22:26">
      <c r="V58543" s="288"/>
      <c r="W58543" s="287"/>
      <c r="Z58543" s="289"/>
    </row>
    <row r="58544" spans="22:26">
      <c r="V58544" s="288"/>
      <c r="W58544" s="287"/>
      <c r="Z58544" s="289"/>
    </row>
    <row r="58545" spans="22:26">
      <c r="V58545" s="288"/>
      <c r="W58545" s="287"/>
      <c r="Z58545" s="289"/>
    </row>
    <row r="58546" spans="22:26">
      <c r="V58546" s="288"/>
      <c r="W58546" s="287"/>
      <c r="Z58546" s="289"/>
    </row>
    <row r="58547" spans="22:26">
      <c r="V58547" s="288"/>
      <c r="W58547" s="287"/>
      <c r="Z58547" s="289"/>
    </row>
    <row r="58548" spans="22:26">
      <c r="V58548" s="288"/>
      <c r="W58548" s="287"/>
      <c r="Z58548" s="289"/>
    </row>
    <row r="58549" spans="22:26">
      <c r="V58549" s="288"/>
      <c r="W58549" s="287"/>
      <c r="Z58549" s="289"/>
    </row>
    <row r="58550" spans="22:26">
      <c r="V58550" s="288"/>
      <c r="W58550" s="287"/>
      <c r="Z58550" s="289"/>
    </row>
    <row r="58551" spans="22:26">
      <c r="V58551" s="288"/>
      <c r="W58551" s="287"/>
      <c r="Z58551" s="289"/>
    </row>
    <row r="58552" spans="22:26">
      <c r="V58552" s="288"/>
      <c r="W58552" s="287"/>
      <c r="Z58552" s="289"/>
    </row>
    <row r="58553" spans="22:26">
      <c r="V58553" s="288"/>
      <c r="W58553" s="287"/>
      <c r="Z58553" s="289"/>
    </row>
    <row r="58554" spans="22:26">
      <c r="V58554" s="288"/>
      <c r="W58554" s="287"/>
      <c r="Z58554" s="289"/>
    </row>
    <row r="58555" spans="22:26">
      <c r="V58555" s="288"/>
      <c r="W58555" s="287"/>
      <c r="Z58555" s="289"/>
    </row>
    <row r="58556" spans="22:26">
      <c r="V58556" s="288"/>
      <c r="W58556" s="287"/>
      <c r="Z58556" s="289"/>
    </row>
    <row r="58557" spans="22:26">
      <c r="V58557" s="288"/>
      <c r="W58557" s="287"/>
      <c r="Z58557" s="289"/>
    </row>
    <row r="58558" spans="22:26">
      <c r="V58558" s="288"/>
      <c r="W58558" s="287"/>
      <c r="Z58558" s="289"/>
    </row>
    <row r="58559" spans="22:26">
      <c r="V58559" s="288"/>
      <c r="W58559" s="287"/>
      <c r="Z58559" s="289"/>
    </row>
    <row r="58560" spans="22:26">
      <c r="V58560" s="288"/>
      <c r="W58560" s="287"/>
      <c r="Z58560" s="289"/>
    </row>
    <row r="58561" spans="22:26">
      <c r="V58561" s="288"/>
      <c r="W58561" s="287"/>
      <c r="Z58561" s="289"/>
    </row>
    <row r="58562" spans="22:26">
      <c r="V58562" s="288"/>
      <c r="W58562" s="287"/>
      <c r="Z58562" s="289"/>
    </row>
    <row r="58563" spans="22:26">
      <c r="V58563" s="288"/>
      <c r="W58563" s="287"/>
      <c r="Z58563" s="289"/>
    </row>
    <row r="58564" spans="22:26">
      <c r="V58564" s="288"/>
      <c r="W58564" s="287"/>
      <c r="Z58564" s="289"/>
    </row>
    <row r="58565" spans="22:26">
      <c r="V58565" s="288"/>
      <c r="W58565" s="287"/>
      <c r="Z58565" s="289"/>
    </row>
    <row r="58566" spans="22:26">
      <c r="V58566" s="288"/>
      <c r="W58566" s="287"/>
      <c r="Z58566" s="289"/>
    </row>
    <row r="58567" spans="22:26">
      <c r="V58567" s="288"/>
      <c r="W58567" s="287"/>
      <c r="Z58567" s="289"/>
    </row>
    <row r="58568" spans="22:26">
      <c r="V58568" s="288"/>
      <c r="W58568" s="287"/>
      <c r="Z58568" s="289"/>
    </row>
    <row r="58569" spans="22:26">
      <c r="V58569" s="288"/>
      <c r="W58569" s="287"/>
      <c r="Z58569" s="289"/>
    </row>
    <row r="58570" spans="22:26">
      <c r="V58570" s="288"/>
      <c r="W58570" s="287"/>
      <c r="Z58570" s="289"/>
    </row>
    <row r="58571" spans="22:26">
      <c r="V58571" s="288"/>
      <c r="W58571" s="287"/>
      <c r="Z58571" s="289"/>
    </row>
    <row r="58572" spans="22:26">
      <c r="V58572" s="288"/>
      <c r="W58572" s="287"/>
      <c r="Z58572" s="289"/>
    </row>
    <row r="58573" spans="22:26">
      <c r="V58573" s="288"/>
      <c r="W58573" s="287"/>
      <c r="Z58573" s="289"/>
    </row>
    <row r="58574" spans="22:26">
      <c r="V58574" s="288"/>
      <c r="W58574" s="287"/>
      <c r="Z58574" s="289"/>
    </row>
    <row r="58575" spans="22:26">
      <c r="V58575" s="288"/>
      <c r="W58575" s="287"/>
      <c r="Z58575" s="289"/>
    </row>
    <row r="58576" spans="22:26">
      <c r="V58576" s="288"/>
      <c r="W58576" s="287"/>
      <c r="Z58576" s="289"/>
    </row>
    <row r="58577" spans="22:26">
      <c r="V58577" s="288"/>
      <c r="W58577" s="287"/>
      <c r="Z58577" s="289"/>
    </row>
    <row r="58578" spans="22:26">
      <c r="V58578" s="288"/>
      <c r="W58578" s="287"/>
      <c r="Z58578" s="289"/>
    </row>
    <row r="58579" spans="22:26">
      <c r="V58579" s="288"/>
      <c r="W58579" s="287"/>
      <c r="Z58579" s="289"/>
    </row>
    <row r="58580" spans="22:26">
      <c r="V58580" s="288"/>
      <c r="W58580" s="287"/>
      <c r="Z58580" s="289"/>
    </row>
    <row r="58581" spans="22:26">
      <c r="V58581" s="288"/>
      <c r="W58581" s="287"/>
      <c r="Z58581" s="289"/>
    </row>
    <row r="58582" spans="22:26">
      <c r="V58582" s="288"/>
      <c r="W58582" s="287"/>
      <c r="Z58582" s="289"/>
    </row>
    <row r="58583" spans="22:26">
      <c r="V58583" s="288"/>
      <c r="W58583" s="287"/>
      <c r="Z58583" s="289"/>
    </row>
    <row r="58584" spans="22:26">
      <c r="V58584" s="288"/>
      <c r="W58584" s="287"/>
      <c r="Z58584" s="289"/>
    </row>
    <row r="58585" spans="22:26">
      <c r="V58585" s="288"/>
      <c r="W58585" s="287"/>
      <c r="Z58585" s="289"/>
    </row>
    <row r="58586" spans="22:26">
      <c r="V58586" s="288"/>
      <c r="W58586" s="287"/>
      <c r="Z58586" s="289"/>
    </row>
    <row r="58587" spans="22:26">
      <c r="V58587" s="288"/>
      <c r="W58587" s="287"/>
      <c r="Z58587" s="289"/>
    </row>
    <row r="58588" spans="22:26">
      <c r="V58588" s="288"/>
      <c r="W58588" s="287"/>
      <c r="Z58588" s="289"/>
    </row>
    <row r="58589" spans="22:26">
      <c r="V58589" s="288"/>
      <c r="W58589" s="287"/>
      <c r="Z58589" s="289"/>
    </row>
    <row r="58590" spans="22:26">
      <c r="V58590" s="288"/>
      <c r="W58590" s="287"/>
      <c r="Z58590" s="289"/>
    </row>
    <row r="58591" spans="22:26">
      <c r="V58591" s="288"/>
      <c r="W58591" s="287"/>
      <c r="Z58591" s="289"/>
    </row>
    <row r="58592" spans="22:26">
      <c r="V58592" s="288"/>
      <c r="W58592" s="287"/>
      <c r="Z58592" s="289"/>
    </row>
    <row r="58593" spans="22:26">
      <c r="V58593" s="288"/>
      <c r="W58593" s="287"/>
      <c r="Z58593" s="289"/>
    </row>
    <row r="58594" spans="22:26">
      <c r="V58594" s="288"/>
      <c r="W58594" s="287"/>
      <c r="Z58594" s="289"/>
    </row>
    <row r="58595" spans="22:26">
      <c r="V58595" s="288"/>
      <c r="W58595" s="287"/>
      <c r="Z58595" s="289"/>
    </row>
    <row r="58596" spans="22:26">
      <c r="V58596" s="288"/>
      <c r="W58596" s="287"/>
      <c r="Z58596" s="289"/>
    </row>
    <row r="58597" spans="22:26">
      <c r="V58597" s="288"/>
      <c r="W58597" s="287"/>
      <c r="Z58597" s="289"/>
    </row>
    <row r="58598" spans="22:26">
      <c r="V58598" s="288"/>
      <c r="W58598" s="287"/>
      <c r="Z58598" s="289"/>
    </row>
    <row r="58599" spans="22:26">
      <c r="V58599" s="288"/>
      <c r="W58599" s="287"/>
      <c r="Z58599" s="289"/>
    </row>
    <row r="58600" spans="22:26">
      <c r="V58600" s="288"/>
      <c r="W58600" s="287"/>
      <c r="Z58600" s="289"/>
    </row>
    <row r="58601" spans="22:26">
      <c r="V58601" s="288"/>
      <c r="W58601" s="287"/>
      <c r="Z58601" s="289"/>
    </row>
    <row r="58602" spans="22:26">
      <c r="V58602" s="288"/>
      <c r="W58602" s="287"/>
      <c r="Z58602" s="289"/>
    </row>
    <row r="58603" spans="22:26">
      <c r="V58603" s="288"/>
      <c r="W58603" s="287"/>
      <c r="Z58603" s="289"/>
    </row>
    <row r="58604" spans="22:26">
      <c r="V58604" s="288"/>
      <c r="W58604" s="287"/>
      <c r="Z58604" s="289"/>
    </row>
    <row r="58605" spans="22:26">
      <c r="V58605" s="288"/>
      <c r="W58605" s="287"/>
      <c r="Z58605" s="289"/>
    </row>
    <row r="58606" spans="22:26">
      <c r="V58606" s="288"/>
      <c r="W58606" s="287"/>
      <c r="Z58606" s="289"/>
    </row>
    <row r="58607" spans="22:26">
      <c r="V58607" s="288"/>
      <c r="W58607" s="287"/>
      <c r="Z58607" s="289"/>
    </row>
    <row r="58608" spans="22:26">
      <c r="V58608" s="288"/>
      <c r="W58608" s="287"/>
      <c r="Z58608" s="289"/>
    </row>
    <row r="58609" spans="22:26">
      <c r="V58609" s="288"/>
      <c r="W58609" s="287"/>
      <c r="Z58609" s="289"/>
    </row>
    <row r="58610" spans="22:26">
      <c r="V58610" s="288"/>
      <c r="W58610" s="287"/>
      <c r="Z58610" s="289"/>
    </row>
    <row r="58611" spans="22:26">
      <c r="V58611" s="288"/>
      <c r="W58611" s="287"/>
      <c r="Z58611" s="289"/>
    </row>
    <row r="58612" spans="22:26">
      <c r="V58612" s="288"/>
      <c r="W58612" s="287"/>
      <c r="Z58612" s="289"/>
    </row>
    <row r="58613" spans="22:26">
      <c r="V58613" s="288"/>
      <c r="W58613" s="287"/>
      <c r="Z58613" s="289"/>
    </row>
    <row r="58614" spans="22:26">
      <c r="V58614" s="288"/>
      <c r="W58614" s="287"/>
      <c r="Z58614" s="289"/>
    </row>
    <row r="58615" spans="22:26">
      <c r="V58615" s="288"/>
      <c r="W58615" s="287"/>
      <c r="Z58615" s="289"/>
    </row>
    <row r="58616" spans="22:26">
      <c r="V58616" s="288"/>
      <c r="W58616" s="287"/>
      <c r="Z58616" s="289"/>
    </row>
    <row r="58617" spans="22:26">
      <c r="V58617" s="288"/>
      <c r="W58617" s="287"/>
      <c r="Z58617" s="289"/>
    </row>
    <row r="58618" spans="22:26">
      <c r="V58618" s="288"/>
      <c r="W58618" s="287"/>
      <c r="Z58618" s="289"/>
    </row>
    <row r="58619" spans="22:26">
      <c r="V58619" s="288"/>
      <c r="W58619" s="287"/>
      <c r="Z58619" s="289"/>
    </row>
    <row r="58620" spans="22:26">
      <c r="V58620" s="288"/>
      <c r="W58620" s="287"/>
      <c r="Z58620" s="289"/>
    </row>
    <row r="58621" spans="22:26">
      <c r="V58621" s="288"/>
      <c r="W58621" s="287"/>
      <c r="Z58621" s="289"/>
    </row>
    <row r="58622" spans="22:26">
      <c r="V58622" s="288"/>
      <c r="W58622" s="287"/>
      <c r="Z58622" s="289"/>
    </row>
    <row r="58623" spans="22:26">
      <c r="V58623" s="288"/>
      <c r="W58623" s="287"/>
      <c r="Z58623" s="289"/>
    </row>
    <row r="58624" spans="22:26">
      <c r="V58624" s="288"/>
      <c r="W58624" s="287"/>
      <c r="Z58624" s="289"/>
    </row>
    <row r="58625" spans="22:26">
      <c r="V58625" s="288"/>
      <c r="W58625" s="287"/>
      <c r="Z58625" s="289"/>
    </row>
    <row r="58626" spans="22:26">
      <c r="V58626" s="288"/>
      <c r="W58626" s="287"/>
      <c r="Z58626" s="289"/>
    </row>
    <row r="58627" spans="22:26">
      <c r="V58627" s="288"/>
      <c r="W58627" s="287"/>
      <c r="Z58627" s="289"/>
    </row>
    <row r="58628" spans="22:26">
      <c r="V58628" s="288"/>
      <c r="W58628" s="287"/>
      <c r="Z58628" s="289"/>
    </row>
    <row r="58629" spans="22:26">
      <c r="V58629" s="288"/>
      <c r="W58629" s="287"/>
      <c r="Z58629" s="289"/>
    </row>
    <row r="58630" spans="22:26">
      <c r="V58630" s="288"/>
      <c r="W58630" s="287"/>
      <c r="Z58630" s="289"/>
    </row>
    <row r="58631" spans="22:26">
      <c r="V58631" s="288"/>
      <c r="W58631" s="287"/>
      <c r="Z58631" s="289"/>
    </row>
    <row r="58632" spans="22:26">
      <c r="V58632" s="288"/>
      <c r="W58632" s="287"/>
      <c r="Z58632" s="289"/>
    </row>
    <row r="58633" spans="22:26">
      <c r="V58633" s="288"/>
      <c r="W58633" s="287"/>
      <c r="Z58633" s="289"/>
    </row>
    <row r="58634" spans="22:26">
      <c r="V58634" s="288"/>
      <c r="W58634" s="287"/>
      <c r="Z58634" s="289"/>
    </row>
    <row r="58635" spans="22:26">
      <c r="V58635" s="288"/>
      <c r="W58635" s="287"/>
      <c r="Z58635" s="289"/>
    </row>
    <row r="58636" spans="22:26">
      <c r="V58636" s="288"/>
      <c r="W58636" s="287"/>
      <c r="Z58636" s="289"/>
    </row>
    <row r="58637" spans="22:26">
      <c r="V58637" s="288"/>
      <c r="W58637" s="287"/>
      <c r="Z58637" s="289"/>
    </row>
    <row r="58638" spans="22:26">
      <c r="V58638" s="288"/>
      <c r="W58638" s="287"/>
      <c r="Z58638" s="289"/>
    </row>
    <row r="58639" spans="22:26">
      <c r="V58639" s="288"/>
      <c r="W58639" s="287"/>
      <c r="Z58639" s="289"/>
    </row>
    <row r="58640" spans="22:26">
      <c r="V58640" s="288"/>
      <c r="W58640" s="287"/>
      <c r="Z58640" s="289"/>
    </row>
    <row r="58641" spans="22:26">
      <c r="V58641" s="288"/>
      <c r="W58641" s="287"/>
      <c r="Z58641" s="289"/>
    </row>
    <row r="58642" spans="22:26">
      <c r="V58642" s="288"/>
      <c r="W58642" s="287"/>
      <c r="Z58642" s="289"/>
    </row>
    <row r="58643" spans="22:26">
      <c r="V58643" s="288"/>
      <c r="W58643" s="287"/>
      <c r="Z58643" s="289"/>
    </row>
    <row r="58644" spans="22:26">
      <c r="V58644" s="288"/>
      <c r="W58644" s="287"/>
      <c r="Z58644" s="289"/>
    </row>
    <row r="58645" spans="22:26">
      <c r="V58645" s="288"/>
      <c r="W58645" s="287"/>
      <c r="Z58645" s="289"/>
    </row>
    <row r="58646" spans="22:26">
      <c r="V58646" s="288"/>
      <c r="W58646" s="287"/>
      <c r="Z58646" s="289"/>
    </row>
    <row r="58647" spans="22:26">
      <c r="V58647" s="288"/>
      <c r="W58647" s="287"/>
      <c r="Z58647" s="289"/>
    </row>
    <row r="58648" spans="22:26">
      <c r="V58648" s="288"/>
      <c r="W58648" s="287"/>
      <c r="Z58648" s="289"/>
    </row>
    <row r="58649" spans="22:26">
      <c r="V58649" s="288"/>
      <c r="W58649" s="287"/>
      <c r="Z58649" s="289"/>
    </row>
    <row r="58650" spans="22:26">
      <c r="V58650" s="288"/>
      <c r="W58650" s="287"/>
      <c r="Z58650" s="289"/>
    </row>
    <row r="58651" spans="22:26">
      <c r="V58651" s="288"/>
      <c r="W58651" s="287"/>
      <c r="Z58651" s="289"/>
    </row>
    <row r="58652" spans="22:26">
      <c r="V58652" s="288"/>
      <c r="W58652" s="287"/>
      <c r="Z58652" s="289"/>
    </row>
    <row r="58653" spans="22:26">
      <c r="V58653" s="288"/>
      <c r="W58653" s="287"/>
      <c r="Z58653" s="289"/>
    </row>
    <row r="58654" spans="22:26">
      <c r="V58654" s="288"/>
      <c r="W58654" s="287"/>
      <c r="Z58654" s="289"/>
    </row>
    <row r="58655" spans="22:26">
      <c r="V58655" s="288"/>
      <c r="W58655" s="287"/>
      <c r="Z58655" s="289"/>
    </row>
    <row r="58656" spans="22:26">
      <c r="V58656" s="288"/>
      <c r="W58656" s="287"/>
      <c r="Z58656" s="289"/>
    </row>
    <row r="58657" spans="22:26">
      <c r="V58657" s="288"/>
      <c r="W58657" s="287"/>
      <c r="Z58657" s="289"/>
    </row>
    <row r="58658" spans="22:26">
      <c r="V58658" s="288"/>
      <c r="W58658" s="287"/>
      <c r="Z58658" s="289"/>
    </row>
    <row r="58659" spans="22:26">
      <c r="V58659" s="288"/>
      <c r="W58659" s="287"/>
      <c r="Z58659" s="289"/>
    </row>
    <row r="58660" spans="22:26">
      <c r="V58660" s="288"/>
      <c r="W58660" s="287"/>
      <c r="Z58660" s="289"/>
    </row>
    <row r="58661" spans="22:26">
      <c r="V58661" s="288"/>
      <c r="W58661" s="287"/>
      <c r="Z58661" s="289"/>
    </row>
    <row r="58662" spans="22:26">
      <c r="V58662" s="288"/>
      <c r="W58662" s="287"/>
      <c r="Z58662" s="289"/>
    </row>
    <row r="58663" spans="22:26">
      <c r="V58663" s="288"/>
      <c r="W58663" s="287"/>
      <c r="Z58663" s="289"/>
    </row>
    <row r="58664" spans="22:26">
      <c r="V58664" s="288"/>
      <c r="W58664" s="287"/>
      <c r="Z58664" s="289"/>
    </row>
    <row r="58665" spans="22:26">
      <c r="V58665" s="288"/>
      <c r="W58665" s="287"/>
      <c r="Z58665" s="289"/>
    </row>
    <row r="58666" spans="22:26">
      <c r="V58666" s="288"/>
      <c r="W58666" s="287"/>
      <c r="Z58666" s="289"/>
    </row>
    <row r="58667" spans="22:26">
      <c r="V58667" s="288"/>
      <c r="W58667" s="287"/>
      <c r="Z58667" s="289"/>
    </row>
    <row r="58668" spans="22:26">
      <c r="V58668" s="288"/>
      <c r="W58668" s="287"/>
      <c r="Z58668" s="289"/>
    </row>
    <row r="58669" spans="22:26">
      <c r="V58669" s="288"/>
      <c r="W58669" s="287"/>
      <c r="Z58669" s="289"/>
    </row>
    <row r="58670" spans="22:26">
      <c r="V58670" s="288"/>
      <c r="W58670" s="287"/>
      <c r="Z58670" s="289"/>
    </row>
    <row r="58671" spans="22:26">
      <c r="V58671" s="288"/>
      <c r="W58671" s="287"/>
      <c r="Z58671" s="289"/>
    </row>
    <row r="58672" spans="22:26">
      <c r="V58672" s="288"/>
      <c r="W58672" s="287"/>
      <c r="Z58672" s="289"/>
    </row>
    <row r="58673" spans="22:26">
      <c r="V58673" s="288"/>
      <c r="W58673" s="287"/>
      <c r="Z58673" s="289"/>
    </row>
    <row r="58674" spans="22:26">
      <c r="V58674" s="288"/>
      <c r="W58674" s="287"/>
      <c r="Z58674" s="289"/>
    </row>
    <row r="58675" spans="22:26">
      <c r="V58675" s="288"/>
      <c r="W58675" s="287"/>
      <c r="Z58675" s="289"/>
    </row>
    <row r="58676" spans="22:26">
      <c r="V58676" s="288"/>
      <c r="W58676" s="287"/>
      <c r="Z58676" s="289"/>
    </row>
    <row r="58677" spans="22:26">
      <c r="V58677" s="288"/>
      <c r="W58677" s="287"/>
      <c r="Z58677" s="289"/>
    </row>
    <row r="58678" spans="22:26">
      <c r="V58678" s="288"/>
      <c r="W58678" s="287"/>
      <c r="Z58678" s="289"/>
    </row>
    <row r="58679" spans="22:26">
      <c r="V58679" s="288"/>
      <c r="W58679" s="287"/>
      <c r="Z58679" s="289"/>
    </row>
    <row r="58680" spans="22:26">
      <c r="V58680" s="288"/>
      <c r="W58680" s="287"/>
      <c r="Z58680" s="289"/>
    </row>
    <row r="58681" spans="22:26">
      <c r="V58681" s="288"/>
      <c r="W58681" s="287"/>
      <c r="Z58681" s="289"/>
    </row>
    <row r="58682" spans="22:26">
      <c r="V58682" s="288"/>
      <c r="W58682" s="287"/>
      <c r="Z58682" s="289"/>
    </row>
    <row r="58683" spans="22:26">
      <c r="V58683" s="288"/>
      <c r="W58683" s="287"/>
      <c r="Z58683" s="289"/>
    </row>
    <row r="58684" spans="22:26">
      <c r="V58684" s="288"/>
      <c r="W58684" s="287"/>
      <c r="Z58684" s="289"/>
    </row>
    <row r="58685" spans="22:26">
      <c r="V58685" s="288"/>
      <c r="W58685" s="287"/>
      <c r="Z58685" s="289"/>
    </row>
    <row r="58686" spans="22:26">
      <c r="V58686" s="288"/>
      <c r="W58686" s="287"/>
      <c r="Z58686" s="289"/>
    </row>
    <row r="58687" spans="22:26">
      <c r="V58687" s="288"/>
      <c r="W58687" s="287"/>
      <c r="Z58687" s="289"/>
    </row>
    <row r="58688" spans="22:26">
      <c r="V58688" s="288"/>
      <c r="W58688" s="287"/>
      <c r="Z58688" s="289"/>
    </row>
    <row r="58689" spans="22:26">
      <c r="V58689" s="288"/>
      <c r="W58689" s="287"/>
      <c r="Z58689" s="289"/>
    </row>
    <row r="58690" spans="22:26">
      <c r="V58690" s="288"/>
      <c r="W58690" s="287"/>
      <c r="Z58690" s="289"/>
    </row>
    <row r="58691" spans="22:26">
      <c r="V58691" s="288"/>
      <c r="W58691" s="287"/>
      <c r="Z58691" s="289"/>
    </row>
    <row r="58692" spans="22:26">
      <c r="V58692" s="288"/>
      <c r="W58692" s="287"/>
      <c r="Z58692" s="289"/>
    </row>
    <row r="58693" spans="22:26">
      <c r="V58693" s="288"/>
      <c r="W58693" s="287"/>
      <c r="Z58693" s="289"/>
    </row>
    <row r="58694" spans="22:26">
      <c r="V58694" s="288"/>
      <c r="W58694" s="287"/>
      <c r="Z58694" s="289"/>
    </row>
    <row r="58695" spans="22:26">
      <c r="V58695" s="288"/>
      <c r="W58695" s="287"/>
      <c r="Z58695" s="289"/>
    </row>
    <row r="58696" spans="22:26">
      <c r="V58696" s="288"/>
      <c r="W58696" s="287"/>
      <c r="Z58696" s="289"/>
    </row>
    <row r="58697" spans="22:26">
      <c r="V58697" s="288"/>
      <c r="W58697" s="287"/>
      <c r="Z58697" s="289"/>
    </row>
    <row r="58698" spans="22:26">
      <c r="V58698" s="288"/>
      <c r="W58698" s="287"/>
      <c r="Z58698" s="289"/>
    </row>
    <row r="58699" spans="22:26">
      <c r="V58699" s="288"/>
      <c r="W58699" s="287"/>
      <c r="Z58699" s="289"/>
    </row>
    <row r="58700" spans="22:26">
      <c r="V58700" s="288"/>
      <c r="W58700" s="287"/>
      <c r="Z58700" s="289"/>
    </row>
    <row r="58701" spans="22:26">
      <c r="V58701" s="288"/>
      <c r="W58701" s="287"/>
      <c r="Z58701" s="289"/>
    </row>
    <row r="58702" spans="22:26">
      <c r="V58702" s="288"/>
      <c r="W58702" s="287"/>
      <c r="Z58702" s="289"/>
    </row>
    <row r="58703" spans="22:26">
      <c r="V58703" s="288"/>
      <c r="W58703" s="287"/>
      <c r="Z58703" s="289"/>
    </row>
    <row r="58704" spans="22:26">
      <c r="V58704" s="288"/>
      <c r="W58704" s="287"/>
      <c r="Z58704" s="289"/>
    </row>
    <row r="58705" spans="22:26">
      <c r="V58705" s="288"/>
      <c r="W58705" s="287"/>
      <c r="Z58705" s="289"/>
    </row>
    <row r="58706" spans="22:26">
      <c r="V58706" s="288"/>
      <c r="W58706" s="287"/>
      <c r="Z58706" s="289"/>
    </row>
    <row r="58707" spans="22:26">
      <c r="V58707" s="288"/>
      <c r="W58707" s="287"/>
      <c r="Z58707" s="289"/>
    </row>
    <row r="58708" spans="22:26">
      <c r="V58708" s="288"/>
      <c r="W58708" s="287"/>
      <c r="Z58708" s="289"/>
    </row>
    <row r="58709" spans="22:26">
      <c r="V58709" s="288"/>
      <c r="W58709" s="287"/>
      <c r="Z58709" s="289"/>
    </row>
    <row r="58710" spans="22:26">
      <c r="V58710" s="288"/>
      <c r="W58710" s="287"/>
      <c r="Z58710" s="289"/>
    </row>
    <row r="58711" spans="22:26">
      <c r="V58711" s="288"/>
      <c r="W58711" s="287"/>
      <c r="Z58711" s="289"/>
    </row>
    <row r="58712" spans="22:26">
      <c r="V58712" s="288"/>
      <c r="W58712" s="287"/>
      <c r="Z58712" s="289"/>
    </row>
    <row r="58713" spans="22:26">
      <c r="V58713" s="288"/>
      <c r="W58713" s="287"/>
      <c r="Z58713" s="289"/>
    </row>
    <row r="58714" spans="22:26">
      <c r="V58714" s="288"/>
      <c r="W58714" s="287"/>
      <c r="Z58714" s="289"/>
    </row>
    <row r="58715" spans="22:26">
      <c r="V58715" s="288"/>
      <c r="W58715" s="287"/>
      <c r="Z58715" s="289"/>
    </row>
    <row r="58716" spans="22:26">
      <c r="V58716" s="288"/>
      <c r="W58716" s="287"/>
      <c r="Z58716" s="289"/>
    </row>
    <row r="58717" spans="22:26">
      <c r="V58717" s="288"/>
      <c r="W58717" s="287"/>
      <c r="Z58717" s="289"/>
    </row>
    <row r="58718" spans="22:26">
      <c r="V58718" s="288"/>
      <c r="W58718" s="287"/>
      <c r="Z58718" s="289"/>
    </row>
    <row r="58719" spans="22:26">
      <c r="V58719" s="288"/>
      <c r="W58719" s="287"/>
      <c r="Z58719" s="289"/>
    </row>
    <row r="58720" spans="22:26">
      <c r="V58720" s="288"/>
      <c r="W58720" s="287"/>
      <c r="Z58720" s="289"/>
    </row>
    <row r="58721" spans="22:26">
      <c r="V58721" s="288"/>
      <c r="W58721" s="287"/>
      <c r="Z58721" s="289"/>
    </row>
    <row r="58722" spans="22:26">
      <c r="V58722" s="288"/>
      <c r="W58722" s="287"/>
      <c r="Z58722" s="289"/>
    </row>
    <row r="58723" spans="22:26">
      <c r="V58723" s="288"/>
      <c r="W58723" s="287"/>
      <c r="Z58723" s="289"/>
    </row>
    <row r="58724" spans="22:26">
      <c r="V58724" s="288"/>
      <c r="W58724" s="287"/>
      <c r="Z58724" s="289"/>
    </row>
    <row r="58725" spans="22:26">
      <c r="V58725" s="288"/>
      <c r="W58725" s="287"/>
      <c r="Z58725" s="289"/>
    </row>
    <row r="58726" spans="22:26">
      <c r="V58726" s="288"/>
      <c r="W58726" s="287"/>
      <c r="Z58726" s="289"/>
    </row>
    <row r="58727" spans="22:26">
      <c r="V58727" s="288"/>
      <c r="W58727" s="287"/>
      <c r="Z58727" s="289"/>
    </row>
    <row r="58728" spans="22:26">
      <c r="V58728" s="288"/>
      <c r="W58728" s="287"/>
      <c r="Z58728" s="289"/>
    </row>
    <row r="58729" spans="22:26">
      <c r="V58729" s="288"/>
      <c r="W58729" s="287"/>
      <c r="Z58729" s="289"/>
    </row>
    <row r="58730" spans="22:26">
      <c r="V58730" s="288"/>
      <c r="W58730" s="287"/>
      <c r="Z58730" s="289"/>
    </row>
    <row r="58731" spans="22:26">
      <c r="V58731" s="288"/>
      <c r="W58731" s="287"/>
      <c r="Z58731" s="289"/>
    </row>
    <row r="58732" spans="22:26">
      <c r="V58732" s="288"/>
      <c r="W58732" s="287"/>
      <c r="Z58732" s="289"/>
    </row>
    <row r="58733" spans="22:26">
      <c r="V58733" s="288"/>
      <c r="W58733" s="287"/>
      <c r="Z58733" s="289"/>
    </row>
    <row r="58734" spans="22:26">
      <c r="V58734" s="288"/>
      <c r="W58734" s="287"/>
      <c r="Z58734" s="289"/>
    </row>
    <row r="58735" spans="22:26">
      <c r="V58735" s="288"/>
      <c r="W58735" s="287"/>
      <c r="Z58735" s="289"/>
    </row>
    <row r="58736" spans="22:26">
      <c r="V58736" s="288"/>
      <c r="W58736" s="287"/>
      <c r="Z58736" s="289"/>
    </row>
    <row r="58737" spans="22:26">
      <c r="V58737" s="288"/>
      <c r="W58737" s="287"/>
      <c r="Z58737" s="289"/>
    </row>
    <row r="58738" spans="22:26">
      <c r="V58738" s="288"/>
      <c r="W58738" s="287"/>
      <c r="Z58738" s="289"/>
    </row>
    <row r="58739" spans="22:26">
      <c r="V58739" s="288"/>
      <c r="W58739" s="287"/>
      <c r="Z58739" s="289"/>
    </row>
    <row r="58740" spans="22:26">
      <c r="V58740" s="288"/>
      <c r="W58740" s="287"/>
      <c r="Z58740" s="289"/>
    </row>
    <row r="58741" spans="22:26">
      <c r="V58741" s="288"/>
      <c r="W58741" s="287"/>
      <c r="Z58741" s="289"/>
    </row>
    <row r="58742" spans="22:26">
      <c r="V58742" s="288"/>
      <c r="W58742" s="287"/>
      <c r="Z58742" s="289"/>
    </row>
    <row r="58743" spans="22:26">
      <c r="V58743" s="288"/>
      <c r="W58743" s="287"/>
      <c r="Z58743" s="289"/>
    </row>
    <row r="58744" spans="22:26">
      <c r="V58744" s="288"/>
      <c r="W58744" s="287"/>
      <c r="Z58744" s="289"/>
    </row>
    <row r="58745" spans="22:26">
      <c r="V58745" s="288"/>
      <c r="W58745" s="287"/>
      <c r="Z58745" s="289"/>
    </row>
    <row r="58746" spans="22:26">
      <c r="V58746" s="288"/>
      <c r="W58746" s="287"/>
      <c r="Z58746" s="289"/>
    </row>
    <row r="58747" spans="22:26">
      <c r="V58747" s="288"/>
      <c r="W58747" s="287"/>
      <c r="Z58747" s="289"/>
    </row>
    <row r="58748" spans="22:26">
      <c r="V58748" s="288"/>
      <c r="W58748" s="287"/>
      <c r="Z58748" s="289"/>
    </row>
    <row r="58749" spans="22:26">
      <c r="V58749" s="288"/>
      <c r="W58749" s="287"/>
      <c r="Z58749" s="289"/>
    </row>
    <row r="58750" spans="22:26">
      <c r="V58750" s="288"/>
      <c r="W58750" s="287"/>
      <c r="Z58750" s="289"/>
    </row>
    <row r="58751" spans="22:26">
      <c r="V58751" s="288"/>
      <c r="W58751" s="287"/>
      <c r="Z58751" s="289"/>
    </row>
    <row r="58752" spans="22:26">
      <c r="V58752" s="288"/>
      <c r="W58752" s="287"/>
      <c r="Z58752" s="289"/>
    </row>
    <row r="58753" spans="22:26">
      <c r="V58753" s="288"/>
      <c r="W58753" s="287"/>
      <c r="Z58753" s="289"/>
    </row>
    <row r="58754" spans="22:26">
      <c r="V58754" s="288"/>
      <c r="W58754" s="287"/>
      <c r="Z58754" s="289"/>
    </row>
    <row r="58755" spans="22:26">
      <c r="V58755" s="288"/>
      <c r="W58755" s="287"/>
      <c r="Z58755" s="289"/>
    </row>
    <row r="58756" spans="22:26">
      <c r="V58756" s="288"/>
      <c r="W58756" s="287"/>
      <c r="Z58756" s="289"/>
    </row>
    <row r="58757" spans="22:26">
      <c r="V58757" s="288"/>
      <c r="W58757" s="287"/>
      <c r="Z58757" s="289"/>
    </row>
    <row r="58758" spans="22:26">
      <c r="V58758" s="288"/>
      <c r="W58758" s="287"/>
      <c r="Z58758" s="289"/>
    </row>
    <row r="58759" spans="22:26">
      <c r="V58759" s="288"/>
      <c r="W58759" s="287"/>
      <c r="Z58759" s="289"/>
    </row>
    <row r="58760" spans="22:26">
      <c r="V58760" s="288"/>
      <c r="W58760" s="287"/>
      <c r="Z58760" s="289"/>
    </row>
    <row r="58761" spans="22:26">
      <c r="V58761" s="288"/>
      <c r="W58761" s="287"/>
      <c r="Z58761" s="289"/>
    </row>
    <row r="58762" spans="22:26">
      <c r="V58762" s="288"/>
      <c r="W58762" s="287"/>
      <c r="Z58762" s="289"/>
    </row>
    <row r="58763" spans="22:26">
      <c r="V58763" s="288"/>
      <c r="W58763" s="287"/>
      <c r="Z58763" s="289"/>
    </row>
    <row r="58764" spans="22:26">
      <c r="V58764" s="288"/>
      <c r="W58764" s="287"/>
      <c r="Z58764" s="289"/>
    </row>
    <row r="58765" spans="22:26">
      <c r="V58765" s="288"/>
      <c r="W58765" s="287"/>
      <c r="Z58765" s="289"/>
    </row>
    <row r="58766" spans="22:26">
      <c r="V58766" s="288"/>
      <c r="W58766" s="287"/>
      <c r="Z58766" s="289"/>
    </row>
    <row r="58767" spans="22:26">
      <c r="V58767" s="288"/>
      <c r="W58767" s="287"/>
      <c r="Z58767" s="289"/>
    </row>
    <row r="58768" spans="22:26">
      <c r="V58768" s="288"/>
      <c r="W58768" s="287"/>
      <c r="Z58768" s="289"/>
    </row>
    <row r="58769" spans="22:26">
      <c r="V58769" s="288"/>
      <c r="W58769" s="287"/>
      <c r="Z58769" s="289"/>
    </row>
    <row r="58770" spans="22:26">
      <c r="V58770" s="288"/>
      <c r="W58770" s="287"/>
      <c r="Z58770" s="289"/>
    </row>
    <row r="58771" spans="22:26">
      <c r="V58771" s="288"/>
      <c r="W58771" s="287"/>
      <c r="Z58771" s="289"/>
    </row>
    <row r="58772" spans="22:26">
      <c r="V58772" s="288"/>
      <c r="W58772" s="287"/>
      <c r="Z58772" s="289"/>
    </row>
    <row r="58773" spans="22:26">
      <c r="V58773" s="288"/>
      <c r="W58773" s="287"/>
      <c r="Z58773" s="289"/>
    </row>
    <row r="58774" spans="22:26">
      <c r="V58774" s="288"/>
      <c r="W58774" s="287"/>
      <c r="Z58774" s="289"/>
    </row>
    <row r="58775" spans="22:26">
      <c r="V58775" s="288"/>
      <c r="W58775" s="287"/>
      <c r="Z58775" s="289"/>
    </row>
    <row r="58776" spans="22:26">
      <c r="V58776" s="288"/>
      <c r="W58776" s="287"/>
      <c r="Z58776" s="289"/>
    </row>
    <row r="58777" spans="22:26">
      <c r="V58777" s="288"/>
      <c r="W58777" s="287"/>
      <c r="Z58777" s="289"/>
    </row>
    <row r="58778" spans="22:26">
      <c r="V58778" s="288"/>
      <c r="W58778" s="287"/>
      <c r="Z58778" s="289"/>
    </row>
    <row r="58779" spans="22:26">
      <c r="V58779" s="288"/>
      <c r="W58779" s="287"/>
      <c r="Z58779" s="289"/>
    </row>
    <row r="58780" spans="22:26">
      <c r="V58780" s="288"/>
      <c r="W58780" s="287"/>
      <c r="Z58780" s="289"/>
    </row>
    <row r="58781" spans="22:26">
      <c r="V58781" s="288"/>
      <c r="W58781" s="287"/>
      <c r="Z58781" s="289"/>
    </row>
    <row r="58782" spans="22:26">
      <c r="V58782" s="288"/>
      <c r="W58782" s="287"/>
      <c r="Z58782" s="289"/>
    </row>
    <row r="58783" spans="22:26">
      <c r="V58783" s="288"/>
      <c r="W58783" s="287"/>
      <c r="Z58783" s="289"/>
    </row>
    <row r="58784" spans="22:26">
      <c r="V58784" s="288"/>
      <c r="W58784" s="287"/>
      <c r="Z58784" s="289"/>
    </row>
    <row r="58785" spans="22:26">
      <c r="V58785" s="288"/>
      <c r="W58785" s="287"/>
      <c r="Z58785" s="289"/>
    </row>
    <row r="58786" spans="22:26">
      <c r="V58786" s="288"/>
      <c r="W58786" s="287"/>
      <c r="Z58786" s="289"/>
    </row>
    <row r="58787" spans="22:26">
      <c r="V58787" s="288"/>
      <c r="W58787" s="287"/>
      <c r="Z58787" s="289"/>
    </row>
    <row r="58788" spans="22:26">
      <c r="V58788" s="288"/>
      <c r="W58788" s="287"/>
      <c r="Z58788" s="289"/>
    </row>
    <row r="58789" spans="22:26">
      <c r="V58789" s="288"/>
      <c r="W58789" s="287"/>
      <c r="Z58789" s="289"/>
    </row>
    <row r="58790" spans="22:26">
      <c r="V58790" s="288"/>
      <c r="W58790" s="287"/>
      <c r="Z58790" s="289"/>
    </row>
    <row r="58791" spans="22:26">
      <c r="V58791" s="288"/>
      <c r="W58791" s="287"/>
      <c r="Z58791" s="289"/>
    </row>
    <row r="58792" spans="22:26">
      <c r="V58792" s="288"/>
      <c r="W58792" s="287"/>
      <c r="Z58792" s="289"/>
    </row>
    <row r="58793" spans="22:26">
      <c r="V58793" s="288"/>
      <c r="W58793" s="287"/>
      <c r="Z58793" s="289"/>
    </row>
    <row r="58794" spans="22:26">
      <c r="V58794" s="288"/>
      <c r="W58794" s="287"/>
      <c r="Z58794" s="289"/>
    </row>
    <row r="58795" spans="22:26">
      <c r="V58795" s="288"/>
      <c r="W58795" s="287"/>
      <c r="Z58795" s="289"/>
    </row>
    <row r="58796" spans="22:26">
      <c r="V58796" s="288"/>
      <c r="W58796" s="287"/>
      <c r="Z58796" s="289"/>
    </row>
    <row r="58797" spans="22:26">
      <c r="V58797" s="288"/>
      <c r="W58797" s="287"/>
      <c r="Z58797" s="289"/>
    </row>
    <row r="58798" spans="22:26">
      <c r="V58798" s="288"/>
      <c r="W58798" s="287"/>
      <c r="Z58798" s="289"/>
    </row>
    <row r="58799" spans="22:26">
      <c r="V58799" s="288"/>
      <c r="W58799" s="287"/>
      <c r="Z58799" s="289"/>
    </row>
    <row r="58800" spans="22:26">
      <c r="V58800" s="288"/>
      <c r="W58800" s="287"/>
      <c r="Z58800" s="289"/>
    </row>
    <row r="58801" spans="22:26">
      <c r="V58801" s="288"/>
      <c r="W58801" s="287"/>
      <c r="Z58801" s="289"/>
    </row>
    <row r="58802" spans="22:26">
      <c r="V58802" s="288"/>
      <c r="W58802" s="287"/>
      <c r="Z58802" s="289"/>
    </row>
    <row r="58803" spans="22:26">
      <c r="V58803" s="288"/>
      <c r="W58803" s="287"/>
      <c r="Z58803" s="289"/>
    </row>
    <row r="58804" spans="22:26">
      <c r="V58804" s="288"/>
      <c r="W58804" s="287"/>
      <c r="Z58804" s="289"/>
    </row>
    <row r="58805" spans="22:26">
      <c r="V58805" s="288"/>
      <c r="W58805" s="287"/>
      <c r="Z58805" s="289"/>
    </row>
    <row r="58806" spans="22:26">
      <c r="V58806" s="288"/>
      <c r="W58806" s="287"/>
      <c r="Z58806" s="289"/>
    </row>
    <row r="58807" spans="22:26">
      <c r="V58807" s="288"/>
      <c r="W58807" s="287"/>
      <c r="Z58807" s="289"/>
    </row>
    <row r="58808" spans="22:26">
      <c r="V58808" s="288"/>
      <c r="W58808" s="287"/>
      <c r="Z58808" s="289"/>
    </row>
    <row r="58809" spans="22:26">
      <c r="V58809" s="288"/>
      <c r="W58809" s="287"/>
      <c r="Z58809" s="289"/>
    </row>
    <row r="58810" spans="22:26">
      <c r="V58810" s="288"/>
      <c r="W58810" s="287"/>
      <c r="Z58810" s="289"/>
    </row>
    <row r="58811" spans="22:26">
      <c r="V58811" s="288"/>
      <c r="W58811" s="287"/>
      <c r="Z58811" s="289"/>
    </row>
    <row r="58812" spans="22:26">
      <c r="V58812" s="288"/>
      <c r="W58812" s="287"/>
      <c r="Z58812" s="289"/>
    </row>
    <row r="58813" spans="22:26">
      <c r="V58813" s="288"/>
      <c r="W58813" s="287"/>
      <c r="Z58813" s="289"/>
    </row>
    <row r="58814" spans="22:26">
      <c r="V58814" s="288"/>
      <c r="W58814" s="287"/>
      <c r="Z58814" s="289"/>
    </row>
    <row r="58815" spans="22:26">
      <c r="V58815" s="288"/>
      <c r="W58815" s="287"/>
      <c r="Z58815" s="289"/>
    </row>
    <row r="58816" spans="22:26">
      <c r="V58816" s="288"/>
      <c r="W58816" s="287"/>
      <c r="Z58816" s="289"/>
    </row>
    <row r="58817" spans="22:26">
      <c r="V58817" s="288"/>
      <c r="W58817" s="287"/>
      <c r="Z58817" s="289"/>
    </row>
    <row r="58818" spans="22:26">
      <c r="V58818" s="288"/>
      <c r="W58818" s="287"/>
      <c r="Z58818" s="289"/>
    </row>
    <row r="58819" spans="22:26">
      <c r="V58819" s="288"/>
      <c r="W58819" s="287"/>
      <c r="Z58819" s="289"/>
    </row>
    <row r="58820" spans="22:26">
      <c r="V58820" s="288"/>
      <c r="W58820" s="287"/>
      <c r="Z58820" s="289"/>
    </row>
    <row r="58821" spans="22:26">
      <c r="V58821" s="288"/>
      <c r="W58821" s="287"/>
      <c r="Z58821" s="289"/>
    </row>
    <row r="58822" spans="22:26">
      <c r="V58822" s="288"/>
      <c r="W58822" s="287"/>
      <c r="Z58822" s="289"/>
    </row>
    <row r="58823" spans="22:26">
      <c r="V58823" s="288"/>
      <c r="W58823" s="287"/>
      <c r="Z58823" s="289"/>
    </row>
    <row r="58824" spans="22:26">
      <c r="V58824" s="288"/>
      <c r="W58824" s="287"/>
      <c r="Z58824" s="289"/>
    </row>
    <row r="58825" spans="22:26">
      <c r="V58825" s="288"/>
      <c r="W58825" s="287"/>
      <c r="Z58825" s="289"/>
    </row>
    <row r="58826" spans="22:26">
      <c r="V58826" s="288"/>
      <c r="W58826" s="287"/>
      <c r="Z58826" s="289"/>
    </row>
    <row r="58827" spans="22:26">
      <c r="V58827" s="288"/>
      <c r="W58827" s="287"/>
      <c r="Z58827" s="289"/>
    </row>
    <row r="58828" spans="22:26">
      <c r="V58828" s="288"/>
      <c r="W58828" s="287"/>
      <c r="Z58828" s="289"/>
    </row>
    <row r="58829" spans="22:26">
      <c r="V58829" s="288"/>
      <c r="W58829" s="287"/>
      <c r="Z58829" s="289"/>
    </row>
    <row r="58830" spans="22:26">
      <c r="V58830" s="288"/>
      <c r="W58830" s="287"/>
      <c r="Z58830" s="289"/>
    </row>
    <row r="58831" spans="22:26">
      <c r="V58831" s="288"/>
      <c r="W58831" s="287"/>
      <c r="Z58831" s="289"/>
    </row>
    <row r="58832" spans="22:26">
      <c r="V58832" s="288"/>
      <c r="W58832" s="287"/>
      <c r="Z58832" s="289"/>
    </row>
    <row r="58833" spans="22:26">
      <c r="V58833" s="288"/>
      <c r="W58833" s="287"/>
      <c r="Z58833" s="289"/>
    </row>
    <row r="58834" spans="22:26">
      <c r="V58834" s="288"/>
      <c r="W58834" s="287"/>
      <c r="Z58834" s="289"/>
    </row>
    <row r="58835" spans="22:26">
      <c r="V58835" s="288"/>
      <c r="W58835" s="287"/>
      <c r="Z58835" s="289"/>
    </row>
    <row r="58836" spans="22:26">
      <c r="V58836" s="288"/>
      <c r="W58836" s="287"/>
      <c r="Z58836" s="289"/>
    </row>
    <row r="58837" spans="22:26">
      <c r="V58837" s="288"/>
      <c r="W58837" s="287"/>
      <c r="Z58837" s="289"/>
    </row>
    <row r="58838" spans="22:26">
      <c r="V58838" s="288"/>
      <c r="W58838" s="287"/>
      <c r="Z58838" s="289"/>
    </row>
    <row r="58839" spans="22:26">
      <c r="V58839" s="288"/>
      <c r="W58839" s="287"/>
      <c r="Z58839" s="289"/>
    </row>
    <row r="58840" spans="22:26">
      <c r="V58840" s="288"/>
      <c r="W58840" s="287"/>
      <c r="Z58840" s="289"/>
    </row>
    <row r="58841" spans="22:26">
      <c r="V58841" s="288"/>
      <c r="W58841" s="287"/>
      <c r="Z58841" s="289"/>
    </row>
    <row r="58842" spans="22:26">
      <c r="V58842" s="288"/>
      <c r="W58842" s="287"/>
      <c r="Z58842" s="289"/>
    </row>
    <row r="58843" spans="22:26">
      <c r="V58843" s="288"/>
      <c r="W58843" s="287"/>
      <c r="Z58843" s="289"/>
    </row>
    <row r="58844" spans="22:26">
      <c r="V58844" s="288"/>
      <c r="W58844" s="287"/>
      <c r="Z58844" s="289"/>
    </row>
    <row r="58845" spans="22:26">
      <c r="V58845" s="288"/>
      <c r="W58845" s="287"/>
      <c r="Z58845" s="289"/>
    </row>
    <row r="58846" spans="22:26">
      <c r="V58846" s="288"/>
      <c r="W58846" s="287"/>
      <c r="Z58846" s="289"/>
    </row>
    <row r="58847" spans="22:26">
      <c r="V58847" s="288"/>
      <c r="W58847" s="287"/>
      <c r="Z58847" s="289"/>
    </row>
    <row r="58848" spans="22:26">
      <c r="V58848" s="288"/>
      <c r="W58848" s="287"/>
      <c r="Z58848" s="289"/>
    </row>
    <row r="58849" spans="22:26">
      <c r="V58849" s="288"/>
      <c r="W58849" s="287"/>
      <c r="Z58849" s="289"/>
    </row>
    <row r="58850" spans="22:26">
      <c r="V58850" s="288"/>
      <c r="W58850" s="287"/>
      <c r="Z58850" s="289"/>
    </row>
    <row r="58851" spans="22:26">
      <c r="V58851" s="288"/>
      <c r="W58851" s="287"/>
      <c r="Z58851" s="289"/>
    </row>
    <row r="58852" spans="22:26">
      <c r="V58852" s="288"/>
      <c r="W58852" s="287"/>
      <c r="Z58852" s="289"/>
    </row>
    <row r="58853" spans="22:26">
      <c r="V58853" s="288"/>
      <c r="W58853" s="287"/>
      <c r="Z58853" s="289"/>
    </row>
    <row r="58854" spans="22:26">
      <c r="V58854" s="288"/>
      <c r="W58854" s="287"/>
      <c r="Z58854" s="289"/>
    </row>
    <row r="58855" spans="22:26">
      <c r="V58855" s="288"/>
      <c r="W58855" s="287"/>
      <c r="Z58855" s="289"/>
    </row>
    <row r="58856" spans="22:26">
      <c r="V58856" s="288"/>
      <c r="W58856" s="287"/>
      <c r="Z58856" s="289"/>
    </row>
    <row r="58857" spans="22:26">
      <c r="V58857" s="288"/>
      <c r="W58857" s="287"/>
      <c r="Z58857" s="289"/>
    </row>
    <row r="58858" spans="22:26">
      <c r="V58858" s="288"/>
      <c r="W58858" s="287"/>
      <c r="Z58858" s="289"/>
    </row>
    <row r="58859" spans="22:26">
      <c r="V58859" s="288"/>
      <c r="W58859" s="287"/>
      <c r="Z58859" s="289"/>
    </row>
    <row r="58860" spans="22:26">
      <c r="V58860" s="288"/>
      <c r="W58860" s="287"/>
      <c r="Z58860" s="289"/>
    </row>
    <row r="58861" spans="22:26">
      <c r="V58861" s="288"/>
      <c r="W58861" s="287"/>
      <c r="Z58861" s="289"/>
    </row>
    <row r="58862" spans="22:26">
      <c r="V58862" s="288"/>
      <c r="W58862" s="287"/>
      <c r="Z58862" s="289"/>
    </row>
    <row r="58863" spans="22:26">
      <c r="V58863" s="288"/>
      <c r="W58863" s="287"/>
      <c r="Z58863" s="289"/>
    </row>
    <row r="58864" spans="22:26">
      <c r="V58864" s="288"/>
      <c r="W58864" s="287"/>
      <c r="Z58864" s="289"/>
    </row>
    <row r="58865" spans="22:26">
      <c r="V58865" s="288"/>
      <c r="W58865" s="287"/>
      <c r="Z58865" s="289"/>
    </row>
    <row r="58866" spans="22:26">
      <c r="V58866" s="288"/>
      <c r="W58866" s="287"/>
      <c r="Z58866" s="289"/>
    </row>
    <row r="58867" spans="22:26">
      <c r="V58867" s="288"/>
      <c r="W58867" s="287"/>
      <c r="Z58867" s="289"/>
    </row>
    <row r="58868" spans="22:26">
      <c r="V58868" s="288"/>
      <c r="W58868" s="287"/>
      <c r="Z58868" s="289"/>
    </row>
    <row r="58869" spans="22:26">
      <c r="V58869" s="288"/>
      <c r="W58869" s="287"/>
      <c r="Z58869" s="289"/>
    </row>
    <row r="58870" spans="22:26">
      <c r="V58870" s="288"/>
      <c r="W58870" s="287"/>
      <c r="Z58870" s="289"/>
    </row>
    <row r="58871" spans="22:26">
      <c r="V58871" s="288"/>
      <c r="W58871" s="287"/>
      <c r="Z58871" s="289"/>
    </row>
    <row r="58872" spans="22:26">
      <c r="V58872" s="288"/>
      <c r="W58872" s="287"/>
      <c r="Z58872" s="289"/>
    </row>
    <row r="58873" spans="22:26">
      <c r="V58873" s="288"/>
      <c r="W58873" s="287"/>
      <c r="Z58873" s="289"/>
    </row>
    <row r="58874" spans="22:26">
      <c r="V58874" s="288"/>
      <c r="W58874" s="287"/>
      <c r="Z58874" s="289"/>
    </row>
    <row r="58875" spans="22:26">
      <c r="V58875" s="288"/>
      <c r="W58875" s="287"/>
      <c r="Z58875" s="289"/>
    </row>
    <row r="58876" spans="22:26">
      <c r="V58876" s="288"/>
      <c r="W58876" s="287"/>
      <c r="Z58876" s="289"/>
    </row>
    <row r="58877" spans="22:26">
      <c r="V58877" s="288"/>
      <c r="W58877" s="287"/>
      <c r="Z58877" s="289"/>
    </row>
    <row r="58878" spans="22:26">
      <c r="V58878" s="288"/>
      <c r="W58878" s="287"/>
      <c r="Z58878" s="289"/>
    </row>
    <row r="58879" spans="22:26">
      <c r="V58879" s="288"/>
      <c r="W58879" s="287"/>
      <c r="Z58879" s="289"/>
    </row>
    <row r="58880" spans="22:26">
      <c r="V58880" s="288"/>
      <c r="W58880" s="287"/>
      <c r="Z58880" s="289"/>
    </row>
    <row r="58881" spans="22:26">
      <c r="V58881" s="288"/>
      <c r="W58881" s="287"/>
      <c r="Z58881" s="289"/>
    </row>
    <row r="58882" spans="22:26">
      <c r="V58882" s="288"/>
      <c r="W58882" s="287"/>
      <c r="Z58882" s="289"/>
    </row>
    <row r="58883" spans="22:26">
      <c r="V58883" s="288"/>
      <c r="W58883" s="287"/>
      <c r="Z58883" s="289"/>
    </row>
    <row r="58884" spans="22:26">
      <c r="V58884" s="288"/>
      <c r="W58884" s="287"/>
      <c r="Z58884" s="289"/>
    </row>
    <row r="58885" spans="22:26">
      <c r="V58885" s="288"/>
      <c r="W58885" s="287"/>
      <c r="Z58885" s="289"/>
    </row>
    <row r="58886" spans="22:26">
      <c r="V58886" s="288"/>
      <c r="W58886" s="287"/>
      <c r="Z58886" s="289"/>
    </row>
    <row r="58887" spans="22:26">
      <c r="V58887" s="288"/>
      <c r="W58887" s="287"/>
      <c r="Z58887" s="289"/>
    </row>
    <row r="58888" spans="22:26">
      <c r="V58888" s="288"/>
      <c r="W58888" s="287"/>
      <c r="Z58888" s="289"/>
    </row>
    <row r="58889" spans="22:26">
      <c r="V58889" s="288"/>
      <c r="W58889" s="287"/>
      <c r="Z58889" s="289"/>
    </row>
    <row r="58890" spans="22:26">
      <c r="V58890" s="288"/>
      <c r="W58890" s="287"/>
      <c r="Z58890" s="289"/>
    </row>
    <row r="58891" spans="22:26">
      <c r="V58891" s="288"/>
      <c r="W58891" s="287"/>
      <c r="Z58891" s="289"/>
    </row>
    <row r="58892" spans="22:26">
      <c r="V58892" s="288"/>
      <c r="W58892" s="287"/>
      <c r="Z58892" s="289"/>
    </row>
    <row r="58893" spans="22:26">
      <c r="V58893" s="288"/>
      <c r="W58893" s="287"/>
      <c r="Z58893" s="289"/>
    </row>
    <row r="58894" spans="22:26">
      <c r="V58894" s="288"/>
      <c r="W58894" s="287"/>
      <c r="Z58894" s="289"/>
    </row>
    <row r="58895" spans="22:26">
      <c r="V58895" s="288"/>
      <c r="W58895" s="287"/>
      <c r="Z58895" s="289"/>
    </row>
    <row r="58896" spans="22:26">
      <c r="V58896" s="288"/>
      <c r="W58896" s="287"/>
      <c r="Z58896" s="289"/>
    </row>
    <row r="58897" spans="22:26">
      <c r="V58897" s="288"/>
      <c r="W58897" s="287"/>
      <c r="Z58897" s="289"/>
    </row>
    <row r="58898" spans="22:26">
      <c r="V58898" s="288"/>
      <c r="W58898" s="287"/>
      <c r="Z58898" s="289"/>
    </row>
    <row r="58899" spans="22:26">
      <c r="V58899" s="288"/>
      <c r="W58899" s="287"/>
      <c r="Z58899" s="289"/>
    </row>
    <row r="58900" spans="22:26">
      <c r="V58900" s="288"/>
      <c r="W58900" s="287"/>
      <c r="Z58900" s="289"/>
    </row>
    <row r="58901" spans="22:26">
      <c r="V58901" s="288"/>
      <c r="W58901" s="287"/>
      <c r="Z58901" s="289"/>
    </row>
    <row r="58902" spans="22:26">
      <c r="V58902" s="288"/>
      <c r="W58902" s="287"/>
      <c r="Z58902" s="289"/>
    </row>
    <row r="58903" spans="22:26">
      <c r="V58903" s="288"/>
      <c r="W58903" s="287"/>
      <c r="Z58903" s="289"/>
    </row>
    <row r="58904" spans="22:26">
      <c r="V58904" s="288"/>
      <c r="W58904" s="287"/>
      <c r="Z58904" s="289"/>
    </row>
    <row r="58905" spans="22:26">
      <c r="V58905" s="288"/>
      <c r="W58905" s="287"/>
      <c r="Z58905" s="289"/>
    </row>
    <row r="58906" spans="22:26">
      <c r="V58906" s="288"/>
      <c r="W58906" s="287"/>
      <c r="Z58906" s="289"/>
    </row>
    <row r="58907" spans="22:26">
      <c r="V58907" s="288"/>
      <c r="W58907" s="287"/>
      <c r="Z58907" s="289"/>
    </row>
    <row r="58908" spans="22:26">
      <c r="V58908" s="288"/>
      <c r="W58908" s="287"/>
      <c r="Z58908" s="289"/>
    </row>
    <row r="58909" spans="22:26">
      <c r="V58909" s="288"/>
      <c r="W58909" s="287"/>
      <c r="Z58909" s="289"/>
    </row>
    <row r="58910" spans="22:26">
      <c r="V58910" s="288"/>
      <c r="W58910" s="287"/>
      <c r="Z58910" s="289"/>
    </row>
    <row r="58911" spans="22:26">
      <c r="V58911" s="288"/>
      <c r="W58911" s="287"/>
      <c r="Z58911" s="289"/>
    </row>
    <row r="58912" spans="22:26">
      <c r="V58912" s="288"/>
      <c r="W58912" s="287"/>
      <c r="Z58912" s="289"/>
    </row>
    <row r="58913" spans="22:26">
      <c r="V58913" s="288"/>
      <c r="W58913" s="287"/>
      <c r="Z58913" s="289"/>
    </row>
    <row r="58914" spans="22:26">
      <c r="V58914" s="288"/>
      <c r="W58914" s="287"/>
      <c r="Z58914" s="289"/>
    </row>
    <row r="58915" spans="22:26">
      <c r="V58915" s="288"/>
      <c r="W58915" s="287"/>
      <c r="Z58915" s="289"/>
    </row>
    <row r="58916" spans="22:26">
      <c r="V58916" s="288"/>
      <c r="W58916" s="287"/>
      <c r="Z58916" s="289"/>
    </row>
    <row r="58917" spans="22:26">
      <c r="V58917" s="288"/>
      <c r="W58917" s="287"/>
      <c r="Z58917" s="289"/>
    </row>
    <row r="58918" spans="22:26">
      <c r="V58918" s="288"/>
      <c r="W58918" s="287"/>
      <c r="Z58918" s="289"/>
    </row>
    <row r="58919" spans="22:26">
      <c r="V58919" s="288"/>
      <c r="W58919" s="287"/>
      <c r="Z58919" s="289"/>
    </row>
    <row r="58920" spans="22:26">
      <c r="V58920" s="288"/>
      <c r="W58920" s="287"/>
      <c r="Z58920" s="289"/>
    </row>
    <row r="58921" spans="22:26">
      <c r="V58921" s="288"/>
      <c r="W58921" s="287"/>
      <c r="Z58921" s="289"/>
    </row>
    <row r="58922" spans="22:26">
      <c r="V58922" s="288"/>
      <c r="W58922" s="287"/>
      <c r="Z58922" s="289"/>
    </row>
    <row r="58923" spans="22:26">
      <c r="V58923" s="288"/>
      <c r="W58923" s="287"/>
      <c r="Z58923" s="289"/>
    </row>
    <row r="58924" spans="22:26">
      <c r="V58924" s="288"/>
      <c r="W58924" s="287"/>
      <c r="Z58924" s="289"/>
    </row>
    <row r="58925" spans="22:26">
      <c r="V58925" s="288"/>
      <c r="W58925" s="287"/>
      <c r="Z58925" s="289"/>
    </row>
    <row r="58926" spans="22:26">
      <c r="V58926" s="288"/>
      <c r="W58926" s="287"/>
      <c r="Z58926" s="289"/>
    </row>
    <row r="58927" spans="22:26">
      <c r="V58927" s="288"/>
      <c r="W58927" s="287"/>
      <c r="Z58927" s="289"/>
    </row>
    <row r="58928" spans="22:26">
      <c r="V58928" s="288"/>
      <c r="W58928" s="287"/>
      <c r="Z58928" s="289"/>
    </row>
    <row r="58929" spans="22:26">
      <c r="V58929" s="288"/>
      <c r="W58929" s="287"/>
      <c r="Z58929" s="289"/>
    </row>
    <row r="58930" spans="22:26">
      <c r="V58930" s="288"/>
      <c r="W58930" s="287"/>
      <c r="Z58930" s="289"/>
    </row>
    <row r="58931" spans="22:26">
      <c r="V58931" s="288"/>
      <c r="W58931" s="287"/>
      <c r="Z58931" s="289"/>
    </row>
    <row r="58932" spans="22:26">
      <c r="V58932" s="288"/>
      <c r="W58932" s="287"/>
      <c r="Z58932" s="289"/>
    </row>
    <row r="58933" spans="22:26">
      <c r="V58933" s="288"/>
      <c r="W58933" s="287"/>
      <c r="Z58933" s="289"/>
    </row>
    <row r="58934" spans="22:26">
      <c r="V58934" s="288"/>
      <c r="W58934" s="287"/>
      <c r="Z58934" s="289"/>
    </row>
    <row r="58935" spans="22:26">
      <c r="V58935" s="288"/>
      <c r="W58935" s="287"/>
      <c r="Z58935" s="289"/>
    </row>
    <row r="58936" spans="22:26">
      <c r="V58936" s="288"/>
      <c r="W58936" s="287"/>
      <c r="Z58936" s="289"/>
    </row>
    <row r="58937" spans="22:26">
      <c r="V58937" s="288"/>
      <c r="W58937" s="287"/>
      <c r="Z58937" s="289"/>
    </row>
    <row r="58938" spans="22:26">
      <c r="V58938" s="288"/>
      <c r="W58938" s="287"/>
      <c r="Z58938" s="289"/>
    </row>
    <row r="58939" spans="22:26">
      <c r="V58939" s="288"/>
      <c r="W58939" s="287"/>
      <c r="Z58939" s="289"/>
    </row>
    <row r="58940" spans="22:26">
      <c r="V58940" s="288"/>
      <c r="W58940" s="287"/>
      <c r="Z58940" s="289"/>
    </row>
    <row r="58941" spans="22:26">
      <c r="V58941" s="288"/>
      <c r="W58941" s="287"/>
      <c r="Z58941" s="289"/>
    </row>
    <row r="58942" spans="22:26">
      <c r="V58942" s="288"/>
      <c r="W58942" s="287"/>
      <c r="Z58942" s="289"/>
    </row>
    <row r="58943" spans="22:26">
      <c r="V58943" s="288"/>
      <c r="W58943" s="287"/>
      <c r="Z58943" s="289"/>
    </row>
    <row r="58944" spans="22:26">
      <c r="V58944" s="288"/>
      <c r="W58944" s="287"/>
      <c r="Z58944" s="289"/>
    </row>
    <row r="58945" spans="22:26">
      <c r="V58945" s="288"/>
      <c r="W58945" s="287"/>
      <c r="Z58945" s="289"/>
    </row>
    <row r="58946" spans="22:26">
      <c r="V58946" s="288"/>
      <c r="W58946" s="287"/>
      <c r="Z58946" s="289"/>
    </row>
    <row r="58947" spans="22:26">
      <c r="V58947" s="288"/>
      <c r="W58947" s="287"/>
      <c r="Z58947" s="289"/>
    </row>
    <row r="58948" spans="22:26">
      <c r="V58948" s="288"/>
      <c r="W58948" s="287"/>
      <c r="Z58948" s="289"/>
    </row>
    <row r="58949" spans="22:26">
      <c r="V58949" s="288"/>
      <c r="W58949" s="287"/>
      <c r="Z58949" s="289"/>
    </row>
    <row r="58950" spans="22:26">
      <c r="V58950" s="288"/>
      <c r="W58950" s="287"/>
      <c r="Z58950" s="289"/>
    </row>
    <row r="58951" spans="22:26">
      <c r="V58951" s="288"/>
      <c r="W58951" s="287"/>
      <c r="Z58951" s="289"/>
    </row>
    <row r="58952" spans="22:26">
      <c r="V58952" s="288"/>
      <c r="W58952" s="287"/>
      <c r="Z58952" s="289"/>
    </row>
    <row r="58953" spans="22:26">
      <c r="V58953" s="288"/>
      <c r="W58953" s="287"/>
      <c r="Z58953" s="289"/>
    </row>
    <row r="58954" spans="22:26">
      <c r="V58954" s="288"/>
      <c r="W58954" s="287"/>
      <c r="Z58954" s="289"/>
    </row>
    <row r="58955" spans="22:26">
      <c r="V58955" s="288"/>
      <c r="W58955" s="287"/>
      <c r="Z58955" s="289"/>
    </row>
    <row r="58956" spans="22:26">
      <c r="V58956" s="288"/>
      <c r="W58956" s="287"/>
      <c r="Z58956" s="289"/>
    </row>
    <row r="58957" spans="22:26">
      <c r="V58957" s="288"/>
      <c r="W58957" s="287"/>
      <c r="Z58957" s="289"/>
    </row>
    <row r="58958" spans="22:26">
      <c r="V58958" s="288"/>
      <c r="W58958" s="287"/>
      <c r="Z58958" s="289"/>
    </row>
    <row r="58959" spans="22:26">
      <c r="V58959" s="288"/>
      <c r="W58959" s="287"/>
      <c r="Z58959" s="289"/>
    </row>
    <row r="58960" spans="22:26">
      <c r="V58960" s="288"/>
      <c r="W58960" s="287"/>
      <c r="Z58960" s="289"/>
    </row>
    <row r="58961" spans="22:26">
      <c r="V58961" s="288"/>
      <c r="W58961" s="287"/>
      <c r="Z58961" s="289"/>
    </row>
    <row r="58962" spans="22:26">
      <c r="V58962" s="288"/>
      <c r="W58962" s="287"/>
      <c r="Z58962" s="289"/>
    </row>
    <row r="58963" spans="22:26">
      <c r="V58963" s="288"/>
      <c r="W58963" s="287"/>
      <c r="Z58963" s="289"/>
    </row>
    <row r="58964" spans="22:26">
      <c r="V58964" s="288"/>
      <c r="W58964" s="287"/>
      <c r="Z58964" s="289"/>
    </row>
    <row r="58965" spans="22:26">
      <c r="V58965" s="288"/>
      <c r="W58965" s="287"/>
      <c r="Z58965" s="289"/>
    </row>
    <row r="58966" spans="22:26">
      <c r="V58966" s="288"/>
      <c r="W58966" s="287"/>
      <c r="Z58966" s="289"/>
    </row>
    <row r="58967" spans="22:26">
      <c r="V58967" s="288"/>
      <c r="W58967" s="287"/>
      <c r="Z58967" s="289"/>
    </row>
    <row r="58968" spans="22:26">
      <c r="V58968" s="288"/>
      <c r="W58968" s="287"/>
      <c r="Z58968" s="289"/>
    </row>
    <row r="58969" spans="22:26">
      <c r="V58969" s="288"/>
      <c r="W58969" s="287"/>
      <c r="Z58969" s="289"/>
    </row>
    <row r="58970" spans="22:26">
      <c r="V58970" s="288"/>
      <c r="W58970" s="287"/>
      <c r="Z58970" s="289"/>
    </row>
    <row r="58971" spans="22:26">
      <c r="V58971" s="288"/>
      <c r="W58971" s="287"/>
      <c r="Z58971" s="289"/>
    </row>
    <row r="58972" spans="22:26">
      <c r="V58972" s="288"/>
      <c r="W58972" s="287"/>
      <c r="Z58972" s="289"/>
    </row>
    <row r="58973" spans="22:26">
      <c r="V58973" s="288"/>
      <c r="W58973" s="287"/>
      <c r="Z58973" s="289"/>
    </row>
    <row r="58974" spans="22:26">
      <c r="V58974" s="288"/>
      <c r="W58974" s="287"/>
      <c r="Z58974" s="289"/>
    </row>
    <row r="58975" spans="22:26">
      <c r="V58975" s="288"/>
      <c r="W58975" s="287"/>
      <c r="Z58975" s="289"/>
    </row>
    <row r="58976" spans="22:26">
      <c r="V58976" s="288"/>
      <c r="W58976" s="287"/>
      <c r="Z58976" s="289"/>
    </row>
    <row r="58977" spans="22:26">
      <c r="V58977" s="288"/>
      <c r="W58977" s="287"/>
      <c r="Z58977" s="289"/>
    </row>
    <row r="58978" spans="22:26">
      <c r="V58978" s="288"/>
      <c r="W58978" s="287"/>
      <c r="Z58978" s="289"/>
    </row>
    <row r="58979" spans="22:26">
      <c r="V58979" s="288"/>
      <c r="W58979" s="287"/>
      <c r="Z58979" s="289"/>
    </row>
    <row r="58980" spans="22:26">
      <c r="V58980" s="288"/>
      <c r="W58980" s="287"/>
      <c r="Z58980" s="289"/>
    </row>
    <row r="58981" spans="22:26">
      <c r="V58981" s="288"/>
      <c r="W58981" s="287"/>
      <c r="Z58981" s="289"/>
    </row>
    <row r="58982" spans="22:26">
      <c r="V58982" s="288"/>
      <c r="W58982" s="287"/>
      <c r="Z58982" s="289"/>
    </row>
    <row r="58983" spans="22:26">
      <c r="V58983" s="288"/>
      <c r="W58983" s="287"/>
      <c r="Z58983" s="289"/>
    </row>
    <row r="58984" spans="22:26">
      <c r="V58984" s="288"/>
      <c r="W58984" s="287"/>
      <c r="Z58984" s="289"/>
    </row>
    <row r="58985" spans="22:26">
      <c r="V58985" s="288"/>
      <c r="W58985" s="287"/>
      <c r="Z58985" s="289"/>
    </row>
    <row r="58986" spans="22:26">
      <c r="V58986" s="288"/>
      <c r="W58986" s="287"/>
      <c r="Z58986" s="289"/>
    </row>
    <row r="58987" spans="22:26">
      <c r="V58987" s="288"/>
      <c r="W58987" s="287"/>
      <c r="Z58987" s="289"/>
    </row>
    <row r="58988" spans="22:26">
      <c r="V58988" s="288"/>
      <c r="W58988" s="287"/>
      <c r="Z58988" s="289"/>
    </row>
    <row r="58989" spans="22:26">
      <c r="V58989" s="288"/>
      <c r="W58989" s="287"/>
      <c r="Z58989" s="289"/>
    </row>
    <row r="58990" spans="22:26">
      <c r="V58990" s="288"/>
      <c r="W58990" s="287"/>
      <c r="Z58990" s="289"/>
    </row>
    <row r="58991" spans="22:26">
      <c r="V58991" s="288"/>
      <c r="W58991" s="287"/>
      <c r="Z58991" s="289"/>
    </row>
    <row r="58992" spans="22:26">
      <c r="V58992" s="288"/>
      <c r="W58992" s="287"/>
      <c r="Z58992" s="289"/>
    </row>
    <row r="58993" spans="22:26">
      <c r="V58993" s="288"/>
      <c r="W58993" s="287"/>
      <c r="Z58993" s="289"/>
    </row>
    <row r="58994" spans="22:26">
      <c r="V58994" s="288"/>
      <c r="W58994" s="287"/>
      <c r="Z58994" s="289"/>
    </row>
    <row r="58995" spans="22:26">
      <c r="V58995" s="288"/>
      <c r="W58995" s="287"/>
      <c r="Z58995" s="289"/>
    </row>
    <row r="58996" spans="22:26">
      <c r="V58996" s="288"/>
      <c r="W58996" s="287"/>
      <c r="Z58996" s="289"/>
    </row>
    <row r="58997" spans="22:26">
      <c r="V58997" s="288"/>
      <c r="W58997" s="287"/>
      <c r="Z58997" s="289"/>
    </row>
    <row r="58998" spans="22:26">
      <c r="V58998" s="288"/>
      <c r="W58998" s="287"/>
      <c r="Z58998" s="289"/>
    </row>
    <row r="58999" spans="22:26">
      <c r="V58999" s="288"/>
      <c r="W58999" s="287"/>
      <c r="Z58999" s="289"/>
    </row>
    <row r="59000" spans="22:26">
      <c r="V59000" s="288"/>
      <c r="W59000" s="287"/>
      <c r="Z59000" s="289"/>
    </row>
    <row r="59001" spans="22:26">
      <c r="V59001" s="288"/>
      <c r="W59001" s="287"/>
      <c r="Z59001" s="289"/>
    </row>
    <row r="59002" spans="22:26">
      <c r="V59002" s="288"/>
      <c r="W59002" s="287"/>
      <c r="Z59002" s="289"/>
    </row>
    <row r="59003" spans="22:26">
      <c r="V59003" s="288"/>
      <c r="W59003" s="287"/>
      <c r="Z59003" s="289"/>
    </row>
    <row r="59004" spans="22:26">
      <c r="V59004" s="288"/>
      <c r="W59004" s="287"/>
      <c r="Z59004" s="289"/>
    </row>
    <row r="59005" spans="22:26">
      <c r="V59005" s="288"/>
      <c r="W59005" s="287"/>
      <c r="Z59005" s="289"/>
    </row>
    <row r="59006" spans="22:26">
      <c r="V59006" s="288"/>
      <c r="W59006" s="287"/>
      <c r="Z59006" s="289"/>
    </row>
    <row r="59007" spans="22:26">
      <c r="V59007" s="288"/>
      <c r="W59007" s="287"/>
      <c r="Z59007" s="289"/>
    </row>
    <row r="59008" spans="22:26">
      <c r="V59008" s="288"/>
      <c r="W59008" s="287"/>
      <c r="Z59008" s="289"/>
    </row>
    <row r="59009" spans="22:26">
      <c r="V59009" s="288"/>
      <c r="W59009" s="287"/>
      <c r="Z59009" s="289"/>
    </row>
    <row r="59010" spans="22:26">
      <c r="V59010" s="288"/>
      <c r="W59010" s="287"/>
      <c r="Z59010" s="289"/>
    </row>
    <row r="59011" spans="22:26">
      <c r="V59011" s="288"/>
      <c r="W59011" s="287"/>
      <c r="Z59011" s="289"/>
    </row>
    <row r="59012" spans="22:26">
      <c r="V59012" s="288"/>
      <c r="W59012" s="287"/>
      <c r="Z59012" s="289"/>
    </row>
    <row r="59013" spans="22:26">
      <c r="V59013" s="288"/>
      <c r="W59013" s="287"/>
      <c r="Z59013" s="289"/>
    </row>
    <row r="59014" spans="22:26">
      <c r="V59014" s="288"/>
      <c r="W59014" s="287"/>
      <c r="Z59014" s="289"/>
    </row>
    <row r="59015" spans="22:26">
      <c r="V59015" s="288"/>
      <c r="W59015" s="287"/>
      <c r="Z59015" s="289"/>
    </row>
    <row r="59016" spans="22:26">
      <c r="V59016" s="288"/>
      <c r="W59016" s="287"/>
      <c r="Z59016" s="289"/>
    </row>
    <row r="59017" spans="22:26">
      <c r="V59017" s="288"/>
      <c r="W59017" s="287"/>
      <c r="Z59017" s="289"/>
    </row>
    <row r="59018" spans="22:26">
      <c r="V59018" s="288"/>
      <c r="W59018" s="287"/>
      <c r="Z59018" s="289"/>
    </row>
    <row r="59019" spans="22:26">
      <c r="V59019" s="288"/>
      <c r="W59019" s="287"/>
      <c r="Z59019" s="289"/>
    </row>
    <row r="59020" spans="22:26">
      <c r="V59020" s="288"/>
      <c r="W59020" s="287"/>
      <c r="Z59020" s="289"/>
    </row>
    <row r="59021" spans="22:26">
      <c r="V59021" s="288"/>
      <c r="W59021" s="287"/>
      <c r="Z59021" s="289"/>
    </row>
    <row r="59022" spans="22:26">
      <c r="V59022" s="288"/>
      <c r="W59022" s="287"/>
      <c r="Z59022" s="289"/>
    </row>
    <row r="59023" spans="22:26">
      <c r="V59023" s="288"/>
      <c r="W59023" s="287"/>
      <c r="Z59023" s="289"/>
    </row>
    <row r="59024" spans="22:26">
      <c r="V59024" s="288"/>
      <c r="W59024" s="287"/>
      <c r="Z59024" s="289"/>
    </row>
    <row r="59025" spans="22:26">
      <c r="V59025" s="288"/>
      <c r="W59025" s="287"/>
      <c r="Z59025" s="289"/>
    </row>
    <row r="59026" spans="22:26">
      <c r="V59026" s="288"/>
      <c r="W59026" s="287"/>
      <c r="Z59026" s="289"/>
    </row>
    <row r="59027" spans="22:26">
      <c r="V59027" s="288"/>
      <c r="W59027" s="287"/>
      <c r="Z59027" s="289"/>
    </row>
    <row r="59028" spans="22:26">
      <c r="V59028" s="288"/>
      <c r="W59028" s="287"/>
      <c r="Z59028" s="289"/>
    </row>
    <row r="59029" spans="22:26">
      <c r="V59029" s="288"/>
      <c r="W59029" s="287"/>
      <c r="Z59029" s="289"/>
    </row>
    <row r="59030" spans="22:26">
      <c r="V59030" s="288"/>
      <c r="W59030" s="287"/>
      <c r="Z59030" s="289"/>
    </row>
    <row r="59031" spans="22:26">
      <c r="V59031" s="288"/>
      <c r="W59031" s="287"/>
      <c r="Z59031" s="289"/>
    </row>
    <row r="59032" spans="22:26">
      <c r="V59032" s="288"/>
      <c r="W59032" s="287"/>
      <c r="Z59032" s="289"/>
    </row>
    <row r="59033" spans="22:26">
      <c r="V59033" s="288"/>
      <c r="W59033" s="287"/>
      <c r="Z59033" s="289"/>
    </row>
    <row r="59034" spans="22:26">
      <c r="V59034" s="288"/>
      <c r="W59034" s="287"/>
      <c r="Z59034" s="289"/>
    </row>
    <row r="59035" spans="22:26">
      <c r="V59035" s="288"/>
      <c r="W59035" s="287"/>
      <c r="Z59035" s="289"/>
    </row>
    <row r="59036" spans="22:26">
      <c r="V59036" s="288"/>
      <c r="W59036" s="287"/>
      <c r="Z59036" s="289"/>
    </row>
    <row r="59037" spans="22:26">
      <c r="V59037" s="288"/>
      <c r="W59037" s="287"/>
      <c r="Z59037" s="289"/>
    </row>
    <row r="59038" spans="22:26">
      <c r="V59038" s="288"/>
      <c r="W59038" s="287"/>
      <c r="Z59038" s="289"/>
    </row>
    <row r="59039" spans="22:26">
      <c r="V59039" s="288"/>
      <c r="W59039" s="287"/>
      <c r="Z59039" s="289"/>
    </row>
    <row r="59040" spans="22:26">
      <c r="V59040" s="288"/>
      <c r="W59040" s="287"/>
      <c r="Z59040" s="289"/>
    </row>
    <row r="59041" spans="22:26">
      <c r="V59041" s="288"/>
      <c r="W59041" s="287"/>
      <c r="Z59041" s="289"/>
    </row>
    <row r="59042" spans="22:26">
      <c r="V59042" s="288"/>
      <c r="W59042" s="287"/>
      <c r="Z59042" s="289"/>
    </row>
    <row r="59043" spans="22:26">
      <c r="V59043" s="288"/>
      <c r="W59043" s="287"/>
      <c r="Z59043" s="289"/>
    </row>
    <row r="59044" spans="22:26">
      <c r="V59044" s="288"/>
      <c r="W59044" s="287"/>
      <c r="Z59044" s="289"/>
    </row>
    <row r="59045" spans="22:26">
      <c r="V59045" s="288"/>
      <c r="W59045" s="287"/>
      <c r="Z59045" s="289"/>
    </row>
    <row r="59046" spans="22:26">
      <c r="V59046" s="288"/>
      <c r="W59046" s="287"/>
      <c r="Z59046" s="289"/>
    </row>
    <row r="59047" spans="22:26">
      <c r="V59047" s="288"/>
      <c r="W59047" s="287"/>
      <c r="Z59047" s="289"/>
    </row>
    <row r="59048" spans="22:26">
      <c r="V59048" s="288"/>
      <c r="W59048" s="287"/>
      <c r="Z59048" s="289"/>
    </row>
    <row r="59049" spans="22:26">
      <c r="V59049" s="288"/>
      <c r="W59049" s="287"/>
      <c r="Z59049" s="289"/>
    </row>
    <row r="59050" spans="22:26">
      <c r="V59050" s="288"/>
      <c r="W59050" s="287"/>
      <c r="Z59050" s="289"/>
    </row>
    <row r="59051" spans="22:26">
      <c r="V59051" s="288"/>
      <c r="W59051" s="287"/>
      <c r="Z59051" s="289"/>
    </row>
    <row r="59052" spans="22:26">
      <c r="V59052" s="288"/>
      <c r="W59052" s="287"/>
      <c r="Z59052" s="289"/>
    </row>
    <row r="59053" spans="22:26">
      <c r="V59053" s="288"/>
      <c r="W59053" s="287"/>
      <c r="Z59053" s="289"/>
    </row>
    <row r="59054" spans="22:26">
      <c r="V59054" s="288"/>
      <c r="W59054" s="287"/>
      <c r="Z59054" s="289"/>
    </row>
    <row r="59055" spans="22:26">
      <c r="V59055" s="288"/>
      <c r="W59055" s="287"/>
      <c r="Z59055" s="289"/>
    </row>
    <row r="59056" spans="22:26">
      <c r="V59056" s="288"/>
      <c r="W59056" s="287"/>
      <c r="Z59056" s="289"/>
    </row>
    <row r="59057" spans="22:26">
      <c r="V59057" s="288"/>
      <c r="W59057" s="287"/>
      <c r="Z59057" s="289"/>
    </row>
    <row r="59058" spans="22:26">
      <c r="V59058" s="288"/>
      <c r="W59058" s="287"/>
      <c r="Z59058" s="289"/>
    </row>
    <row r="59059" spans="22:26">
      <c r="V59059" s="288"/>
      <c r="W59059" s="287"/>
      <c r="Z59059" s="289"/>
    </row>
    <row r="59060" spans="22:26">
      <c r="V59060" s="288"/>
      <c r="W59060" s="287"/>
      <c r="Z59060" s="289"/>
    </row>
    <row r="59061" spans="22:26">
      <c r="V59061" s="288"/>
      <c r="W59061" s="287"/>
      <c r="Z59061" s="289"/>
    </row>
    <row r="59062" spans="22:26">
      <c r="V59062" s="288"/>
      <c r="W59062" s="287"/>
      <c r="Z59062" s="289"/>
    </row>
    <row r="59063" spans="22:26">
      <c r="V59063" s="288"/>
      <c r="W59063" s="287"/>
      <c r="Z59063" s="289"/>
    </row>
    <row r="59064" spans="22:26">
      <c r="V59064" s="288"/>
      <c r="W59064" s="287"/>
      <c r="Z59064" s="289"/>
    </row>
    <row r="59065" spans="22:26">
      <c r="V59065" s="288"/>
      <c r="W59065" s="287"/>
      <c r="Z59065" s="289"/>
    </row>
    <row r="59066" spans="22:26">
      <c r="V59066" s="288"/>
      <c r="W59066" s="287"/>
      <c r="Z59066" s="289"/>
    </row>
    <row r="59067" spans="22:26">
      <c r="V59067" s="288"/>
      <c r="W59067" s="287"/>
      <c r="Z59067" s="289"/>
    </row>
    <row r="59068" spans="22:26">
      <c r="V59068" s="288"/>
      <c r="W59068" s="287"/>
      <c r="Z59068" s="289"/>
    </row>
    <row r="59069" spans="22:26">
      <c r="V59069" s="288"/>
      <c r="W59069" s="287"/>
      <c r="Z59069" s="289"/>
    </row>
    <row r="59070" spans="22:26">
      <c r="V59070" s="288"/>
      <c r="W59070" s="287"/>
      <c r="Z59070" s="289"/>
    </row>
    <row r="59071" spans="22:26">
      <c r="V59071" s="288"/>
      <c r="W59071" s="287"/>
      <c r="Z59071" s="289"/>
    </row>
    <row r="59072" spans="22:26">
      <c r="V59072" s="288"/>
      <c r="W59072" s="287"/>
      <c r="Z59072" s="289"/>
    </row>
    <row r="59073" spans="22:26">
      <c r="V59073" s="288"/>
      <c r="W59073" s="287"/>
      <c r="Z59073" s="289"/>
    </row>
    <row r="59074" spans="22:26">
      <c r="V59074" s="288"/>
      <c r="W59074" s="287"/>
      <c r="Z59074" s="289"/>
    </row>
    <row r="59075" spans="22:26">
      <c r="V59075" s="288"/>
      <c r="W59075" s="287"/>
      <c r="Z59075" s="289"/>
    </row>
    <row r="59076" spans="22:26">
      <c r="V59076" s="288"/>
      <c r="W59076" s="287"/>
      <c r="Z59076" s="289"/>
    </row>
    <row r="59077" spans="22:26">
      <c r="V59077" s="288"/>
      <c r="W59077" s="287"/>
      <c r="Z59077" s="289"/>
    </row>
    <row r="59078" spans="22:26">
      <c r="V59078" s="288"/>
      <c r="W59078" s="287"/>
      <c r="Z59078" s="289"/>
    </row>
    <row r="59079" spans="22:26">
      <c r="V59079" s="288"/>
      <c r="W59079" s="287"/>
      <c r="Z59079" s="289"/>
    </row>
    <row r="59080" spans="22:26">
      <c r="V59080" s="288"/>
      <c r="W59080" s="287"/>
      <c r="Z59080" s="289"/>
    </row>
    <row r="59081" spans="22:26">
      <c r="V59081" s="288"/>
      <c r="W59081" s="287"/>
      <c r="Z59081" s="289"/>
    </row>
    <row r="59082" spans="22:26">
      <c r="V59082" s="288"/>
      <c r="W59082" s="287"/>
      <c r="Z59082" s="289"/>
    </row>
    <row r="59083" spans="22:26">
      <c r="V59083" s="288"/>
      <c r="W59083" s="287"/>
      <c r="Z59083" s="289"/>
    </row>
    <row r="59084" spans="22:26">
      <c r="V59084" s="288"/>
      <c r="W59084" s="287"/>
      <c r="Z59084" s="289"/>
    </row>
    <row r="59085" spans="22:26">
      <c r="V59085" s="288"/>
      <c r="W59085" s="287"/>
      <c r="Z59085" s="289"/>
    </row>
    <row r="59086" spans="22:26">
      <c r="V59086" s="288"/>
      <c r="W59086" s="287"/>
      <c r="Z59086" s="289"/>
    </row>
    <row r="59087" spans="22:26">
      <c r="V59087" s="288"/>
      <c r="W59087" s="287"/>
      <c r="Z59087" s="289"/>
    </row>
    <row r="59088" spans="22:26">
      <c r="V59088" s="288"/>
      <c r="W59088" s="287"/>
      <c r="Z59088" s="289"/>
    </row>
    <row r="59089" spans="22:26">
      <c r="V59089" s="288"/>
      <c r="W59089" s="287"/>
      <c r="Z59089" s="289"/>
    </row>
    <row r="59090" spans="22:26">
      <c r="V59090" s="288"/>
      <c r="W59090" s="287"/>
      <c r="Z59090" s="289"/>
    </row>
    <row r="59091" spans="22:26">
      <c r="V59091" s="288"/>
      <c r="W59091" s="287"/>
      <c r="Z59091" s="289"/>
    </row>
    <row r="59092" spans="22:26">
      <c r="V59092" s="288"/>
      <c r="W59092" s="287"/>
      <c r="Z59092" s="289"/>
    </row>
    <row r="59093" spans="22:26">
      <c r="V59093" s="288"/>
      <c r="W59093" s="287"/>
      <c r="Z59093" s="289"/>
    </row>
    <row r="59094" spans="22:26">
      <c r="V59094" s="288"/>
      <c r="W59094" s="287"/>
      <c r="Z59094" s="289"/>
    </row>
    <row r="59095" spans="22:26">
      <c r="V59095" s="288"/>
      <c r="W59095" s="287"/>
      <c r="Z59095" s="289"/>
    </row>
    <row r="59096" spans="22:26">
      <c r="V59096" s="288"/>
      <c r="W59096" s="287"/>
      <c r="Z59096" s="289"/>
    </row>
    <row r="59097" spans="22:26">
      <c r="V59097" s="288"/>
      <c r="W59097" s="287"/>
      <c r="Z59097" s="289"/>
    </row>
    <row r="59098" spans="22:26">
      <c r="V59098" s="288"/>
      <c r="W59098" s="287"/>
      <c r="Z59098" s="289"/>
    </row>
    <row r="59099" spans="22:26">
      <c r="V59099" s="288"/>
      <c r="W59099" s="287"/>
      <c r="Z59099" s="289"/>
    </row>
    <row r="59100" spans="22:26">
      <c r="V59100" s="288"/>
      <c r="W59100" s="287"/>
      <c r="Z59100" s="289"/>
    </row>
    <row r="59101" spans="22:26">
      <c r="V59101" s="288"/>
      <c r="W59101" s="287"/>
      <c r="Z59101" s="289"/>
    </row>
    <row r="59102" spans="22:26">
      <c r="V59102" s="288"/>
      <c r="W59102" s="287"/>
      <c r="Z59102" s="289"/>
    </row>
    <row r="59103" spans="22:26">
      <c r="V59103" s="288"/>
      <c r="W59103" s="287"/>
      <c r="Z59103" s="289"/>
    </row>
    <row r="59104" spans="22:26">
      <c r="V59104" s="288"/>
      <c r="W59104" s="287"/>
      <c r="Z59104" s="289"/>
    </row>
    <row r="59105" spans="22:26">
      <c r="V59105" s="288"/>
      <c r="W59105" s="287"/>
      <c r="Z59105" s="289"/>
    </row>
    <row r="59106" spans="22:26">
      <c r="V59106" s="288"/>
      <c r="W59106" s="287"/>
      <c r="Z59106" s="289"/>
    </row>
    <row r="59107" spans="22:26">
      <c r="V59107" s="288"/>
      <c r="W59107" s="287"/>
      <c r="Z59107" s="289"/>
    </row>
    <row r="59108" spans="22:26">
      <c r="V59108" s="288"/>
      <c r="W59108" s="287"/>
      <c r="Z59108" s="289"/>
    </row>
    <row r="59109" spans="22:26">
      <c r="V59109" s="288"/>
      <c r="W59109" s="287"/>
      <c r="Z59109" s="289"/>
    </row>
    <row r="59110" spans="22:26">
      <c r="V59110" s="288"/>
      <c r="W59110" s="287"/>
      <c r="Z59110" s="289"/>
    </row>
    <row r="59111" spans="22:26">
      <c r="V59111" s="288"/>
      <c r="W59111" s="287"/>
      <c r="Z59111" s="289"/>
    </row>
    <row r="59112" spans="22:26">
      <c r="V59112" s="288"/>
      <c r="W59112" s="287"/>
      <c r="Z59112" s="289"/>
    </row>
    <row r="59113" spans="22:26">
      <c r="V59113" s="288"/>
      <c r="W59113" s="287"/>
      <c r="Z59113" s="289"/>
    </row>
    <row r="59114" spans="22:26">
      <c r="V59114" s="288"/>
      <c r="W59114" s="287"/>
      <c r="Z59114" s="289"/>
    </row>
    <row r="59115" spans="22:26">
      <c r="V59115" s="288"/>
      <c r="W59115" s="287"/>
      <c r="Z59115" s="289"/>
    </row>
    <row r="59116" spans="22:26">
      <c r="V59116" s="288"/>
      <c r="W59116" s="287"/>
      <c r="Z59116" s="289"/>
    </row>
    <row r="59117" spans="22:26">
      <c r="V59117" s="288"/>
      <c r="W59117" s="287"/>
      <c r="Z59117" s="289"/>
    </row>
    <row r="59118" spans="22:26">
      <c r="V59118" s="288"/>
      <c r="W59118" s="287"/>
      <c r="Z59118" s="289"/>
    </row>
    <row r="59119" spans="22:26">
      <c r="V59119" s="288"/>
      <c r="W59119" s="287"/>
      <c r="Z59119" s="289"/>
    </row>
    <row r="59120" spans="22:26">
      <c r="V59120" s="288"/>
      <c r="W59120" s="287"/>
      <c r="Z59120" s="289"/>
    </row>
    <row r="59121" spans="22:26">
      <c r="V59121" s="288"/>
      <c r="W59121" s="287"/>
      <c r="Z59121" s="289"/>
    </row>
    <row r="59122" spans="22:26">
      <c r="V59122" s="288"/>
      <c r="W59122" s="287"/>
      <c r="Z59122" s="289"/>
    </row>
    <row r="59123" spans="22:26">
      <c r="V59123" s="288"/>
      <c r="W59123" s="287"/>
      <c r="Z59123" s="289"/>
    </row>
    <row r="59124" spans="22:26">
      <c r="V59124" s="288"/>
      <c r="W59124" s="287"/>
      <c r="Z59124" s="289"/>
    </row>
    <row r="59125" spans="22:26">
      <c r="V59125" s="288"/>
      <c r="W59125" s="287"/>
      <c r="Z59125" s="289"/>
    </row>
    <row r="59126" spans="22:26">
      <c r="V59126" s="288"/>
      <c r="W59126" s="287"/>
      <c r="Z59126" s="289"/>
    </row>
    <row r="59127" spans="22:26">
      <c r="V59127" s="288"/>
      <c r="W59127" s="287"/>
      <c r="Z59127" s="289"/>
    </row>
    <row r="59128" spans="22:26">
      <c r="V59128" s="288"/>
      <c r="W59128" s="287"/>
      <c r="Z59128" s="289"/>
    </row>
    <row r="59129" spans="22:26">
      <c r="V59129" s="288"/>
      <c r="W59129" s="287"/>
      <c r="Z59129" s="289"/>
    </row>
    <row r="59130" spans="22:26">
      <c r="V59130" s="288"/>
      <c r="W59130" s="287"/>
      <c r="Z59130" s="289"/>
    </row>
    <row r="59131" spans="22:26">
      <c r="V59131" s="288"/>
      <c r="W59131" s="287"/>
      <c r="Z59131" s="289"/>
    </row>
    <row r="59132" spans="22:26">
      <c r="V59132" s="288"/>
      <c r="W59132" s="287"/>
      <c r="Z59132" s="289"/>
    </row>
    <row r="59133" spans="22:26">
      <c r="V59133" s="288"/>
      <c r="W59133" s="287"/>
      <c r="Z59133" s="289"/>
    </row>
    <row r="59134" spans="22:26">
      <c r="V59134" s="288"/>
      <c r="W59134" s="287"/>
      <c r="Z59134" s="289"/>
    </row>
    <row r="59135" spans="22:26">
      <c r="V59135" s="288"/>
      <c r="W59135" s="287"/>
      <c r="Z59135" s="289"/>
    </row>
    <row r="59136" spans="22:26">
      <c r="V59136" s="288"/>
      <c r="W59136" s="287"/>
      <c r="Z59136" s="289"/>
    </row>
    <row r="59137" spans="22:26">
      <c r="V59137" s="288"/>
      <c r="W59137" s="287"/>
      <c r="Z59137" s="289"/>
    </row>
    <row r="59138" spans="22:26">
      <c r="V59138" s="288"/>
      <c r="W59138" s="287"/>
      <c r="Z59138" s="289"/>
    </row>
    <row r="59139" spans="22:26">
      <c r="V59139" s="288"/>
      <c r="W59139" s="287"/>
      <c r="Z59139" s="289"/>
    </row>
    <row r="59140" spans="22:26">
      <c r="V59140" s="288"/>
      <c r="W59140" s="287"/>
      <c r="Z59140" s="289"/>
    </row>
    <row r="59141" spans="22:26">
      <c r="V59141" s="288"/>
      <c r="W59141" s="287"/>
      <c r="Z59141" s="289"/>
    </row>
    <row r="59142" spans="22:26">
      <c r="V59142" s="288"/>
      <c r="W59142" s="287"/>
      <c r="Z59142" s="289"/>
    </row>
    <row r="59143" spans="22:26">
      <c r="V59143" s="288"/>
      <c r="W59143" s="287"/>
      <c r="Z59143" s="289"/>
    </row>
    <row r="59144" spans="22:26">
      <c r="V59144" s="288"/>
      <c r="W59144" s="287"/>
      <c r="Z59144" s="289"/>
    </row>
    <row r="59145" spans="22:26">
      <c r="V59145" s="288"/>
      <c r="W59145" s="287"/>
      <c r="Z59145" s="289"/>
    </row>
    <row r="59146" spans="22:26">
      <c r="V59146" s="288"/>
      <c r="W59146" s="287"/>
      <c r="Z59146" s="289"/>
    </row>
    <row r="59147" spans="22:26">
      <c r="V59147" s="288"/>
      <c r="W59147" s="287"/>
      <c r="Z59147" s="289"/>
    </row>
    <row r="59148" spans="22:26">
      <c r="V59148" s="288"/>
      <c r="W59148" s="287"/>
      <c r="Z59148" s="289"/>
    </row>
    <row r="59149" spans="22:26">
      <c r="V59149" s="288"/>
      <c r="W59149" s="287"/>
      <c r="Z59149" s="289"/>
    </row>
    <row r="59150" spans="22:26">
      <c r="V59150" s="288"/>
      <c r="W59150" s="287"/>
      <c r="Z59150" s="289"/>
    </row>
    <row r="59151" spans="22:26">
      <c r="V59151" s="288"/>
      <c r="W59151" s="287"/>
      <c r="Z59151" s="289"/>
    </row>
    <row r="59152" spans="22:26">
      <c r="V59152" s="288"/>
      <c r="W59152" s="287"/>
      <c r="Z59152" s="289"/>
    </row>
    <row r="59153" spans="22:26">
      <c r="V59153" s="288"/>
      <c r="W59153" s="287"/>
      <c r="Z59153" s="289"/>
    </row>
    <row r="59154" spans="22:26">
      <c r="V59154" s="288"/>
      <c r="W59154" s="287"/>
      <c r="Z59154" s="289"/>
    </row>
    <row r="59155" spans="22:26">
      <c r="V59155" s="288"/>
      <c r="W59155" s="287"/>
      <c r="Z59155" s="289"/>
    </row>
    <row r="59156" spans="22:26">
      <c r="V59156" s="288"/>
      <c r="W59156" s="287"/>
      <c r="Z59156" s="289"/>
    </row>
    <row r="59157" spans="22:26">
      <c r="V59157" s="288"/>
      <c r="W59157" s="287"/>
      <c r="Z59157" s="289"/>
    </row>
    <row r="59158" spans="22:26">
      <c r="V59158" s="288"/>
      <c r="W59158" s="287"/>
      <c r="Z59158" s="289"/>
    </row>
    <row r="59159" spans="22:26">
      <c r="V59159" s="288"/>
      <c r="W59159" s="287"/>
      <c r="Z59159" s="289"/>
    </row>
    <row r="59160" spans="22:26">
      <c r="V59160" s="288"/>
      <c r="W59160" s="287"/>
      <c r="Z59160" s="289"/>
    </row>
    <row r="59161" spans="22:26">
      <c r="V59161" s="288"/>
      <c r="W59161" s="287"/>
      <c r="Z59161" s="289"/>
    </row>
    <row r="59162" spans="22:26">
      <c r="V59162" s="288"/>
      <c r="W59162" s="287"/>
      <c r="Z59162" s="289"/>
    </row>
    <row r="59163" spans="22:26">
      <c r="V59163" s="288"/>
      <c r="W59163" s="287"/>
      <c r="Z59163" s="289"/>
    </row>
    <row r="59164" spans="22:26">
      <c r="V59164" s="288"/>
      <c r="W59164" s="287"/>
      <c r="Z59164" s="289"/>
    </row>
    <row r="59165" spans="22:26">
      <c r="V59165" s="288"/>
      <c r="W59165" s="287"/>
      <c r="Z59165" s="289"/>
    </row>
    <row r="59166" spans="22:26">
      <c r="V59166" s="288"/>
      <c r="W59166" s="287"/>
      <c r="Z59166" s="289"/>
    </row>
    <row r="59167" spans="22:26">
      <c r="V59167" s="288"/>
      <c r="W59167" s="287"/>
      <c r="Z59167" s="289"/>
    </row>
    <row r="59168" spans="22:26">
      <c r="V59168" s="288"/>
      <c r="W59168" s="287"/>
      <c r="Z59168" s="289"/>
    </row>
    <row r="59169" spans="22:26">
      <c r="V59169" s="288"/>
      <c r="W59169" s="287"/>
      <c r="Z59169" s="289"/>
    </row>
    <row r="59170" spans="22:26">
      <c r="V59170" s="288"/>
      <c r="W59170" s="287"/>
      <c r="Z59170" s="289"/>
    </row>
    <row r="59171" spans="22:26">
      <c r="V59171" s="288"/>
      <c r="W59171" s="287"/>
      <c r="Z59171" s="289"/>
    </row>
    <row r="59172" spans="22:26">
      <c r="V59172" s="288"/>
      <c r="W59172" s="287"/>
      <c r="Z59172" s="289"/>
    </row>
    <row r="59173" spans="22:26">
      <c r="V59173" s="288"/>
      <c r="W59173" s="287"/>
      <c r="Z59173" s="289"/>
    </row>
    <row r="59174" spans="22:26">
      <c r="V59174" s="288"/>
      <c r="W59174" s="287"/>
      <c r="Z59174" s="289"/>
    </row>
    <row r="59175" spans="22:26">
      <c r="V59175" s="288"/>
      <c r="W59175" s="287"/>
      <c r="Z59175" s="289"/>
    </row>
    <row r="59176" spans="22:26">
      <c r="V59176" s="288"/>
      <c r="W59176" s="287"/>
      <c r="Z59176" s="289"/>
    </row>
    <row r="59177" spans="22:26">
      <c r="V59177" s="288"/>
      <c r="W59177" s="287"/>
      <c r="Z59177" s="289"/>
    </row>
    <row r="59178" spans="22:26">
      <c r="V59178" s="288"/>
      <c r="W59178" s="287"/>
      <c r="Z59178" s="289"/>
    </row>
    <row r="59179" spans="22:26">
      <c r="V59179" s="288"/>
      <c r="W59179" s="287"/>
      <c r="Z59179" s="289"/>
    </row>
    <row r="59180" spans="22:26">
      <c r="V59180" s="288"/>
      <c r="W59180" s="287"/>
      <c r="Z59180" s="289"/>
    </row>
    <row r="59181" spans="22:26">
      <c r="V59181" s="288"/>
      <c r="W59181" s="287"/>
      <c r="Z59181" s="289"/>
    </row>
    <row r="59182" spans="22:26">
      <c r="V59182" s="288"/>
      <c r="W59182" s="287"/>
      <c r="Z59182" s="289"/>
    </row>
    <row r="59183" spans="22:26">
      <c r="V59183" s="288"/>
      <c r="W59183" s="287"/>
      <c r="Z59183" s="289"/>
    </row>
    <row r="59184" spans="22:26">
      <c r="V59184" s="288"/>
      <c r="W59184" s="287"/>
      <c r="Z59184" s="289"/>
    </row>
    <row r="59185" spans="22:26">
      <c r="V59185" s="288"/>
      <c r="W59185" s="287"/>
      <c r="Z59185" s="289"/>
    </row>
    <row r="59186" spans="22:26">
      <c r="V59186" s="288"/>
      <c r="W59186" s="287"/>
      <c r="Z59186" s="289"/>
    </row>
    <row r="59187" spans="22:26">
      <c r="V59187" s="288"/>
      <c r="W59187" s="287"/>
      <c r="Z59187" s="289"/>
    </row>
    <row r="59188" spans="22:26">
      <c r="V59188" s="288"/>
      <c r="W59188" s="287"/>
      <c r="Z59188" s="289"/>
    </row>
    <row r="59189" spans="22:26">
      <c r="V59189" s="288"/>
      <c r="W59189" s="287"/>
      <c r="Z59189" s="289"/>
    </row>
    <row r="59190" spans="22:26">
      <c r="V59190" s="288"/>
      <c r="W59190" s="287"/>
      <c r="Z59190" s="289"/>
    </row>
    <row r="59191" spans="22:26">
      <c r="V59191" s="288"/>
      <c r="W59191" s="287"/>
      <c r="Z59191" s="289"/>
    </row>
    <row r="59192" spans="22:26">
      <c r="V59192" s="288"/>
      <c r="W59192" s="287"/>
      <c r="Z59192" s="289"/>
    </row>
    <row r="59193" spans="22:26">
      <c r="V59193" s="288"/>
      <c r="W59193" s="287"/>
      <c r="Z59193" s="289"/>
    </row>
    <row r="59194" spans="22:26">
      <c r="V59194" s="288"/>
      <c r="W59194" s="287"/>
      <c r="Z59194" s="289"/>
    </row>
    <row r="59195" spans="22:26">
      <c r="V59195" s="288"/>
      <c r="W59195" s="287"/>
      <c r="Z59195" s="289"/>
    </row>
    <row r="59196" spans="22:26">
      <c r="V59196" s="288"/>
      <c r="W59196" s="287"/>
      <c r="Z59196" s="289"/>
    </row>
    <row r="59197" spans="22:26">
      <c r="V59197" s="288"/>
      <c r="W59197" s="287"/>
      <c r="Z59197" s="289"/>
    </row>
    <row r="59198" spans="22:26">
      <c r="V59198" s="288"/>
      <c r="W59198" s="287"/>
      <c r="Z59198" s="289"/>
    </row>
    <row r="59199" spans="22:26">
      <c r="V59199" s="288"/>
      <c r="W59199" s="287"/>
      <c r="Z59199" s="289"/>
    </row>
    <row r="59200" spans="22:26">
      <c r="V59200" s="288"/>
      <c r="W59200" s="287"/>
      <c r="Z59200" s="289"/>
    </row>
    <row r="59201" spans="22:26">
      <c r="V59201" s="288"/>
      <c r="W59201" s="287"/>
      <c r="Z59201" s="289"/>
    </row>
    <row r="59202" spans="22:26">
      <c r="V59202" s="288"/>
      <c r="W59202" s="287"/>
      <c r="Z59202" s="289"/>
    </row>
    <row r="59203" spans="22:26">
      <c r="V59203" s="288"/>
      <c r="W59203" s="287"/>
      <c r="Z59203" s="289"/>
    </row>
    <row r="59204" spans="22:26">
      <c r="V59204" s="288"/>
      <c r="W59204" s="287"/>
      <c r="Z59204" s="289"/>
    </row>
    <row r="59205" spans="22:26">
      <c r="V59205" s="288"/>
      <c r="W59205" s="287"/>
      <c r="Z59205" s="289"/>
    </row>
    <row r="59206" spans="22:26">
      <c r="V59206" s="288"/>
      <c r="W59206" s="287"/>
      <c r="Z59206" s="289"/>
    </row>
    <row r="59207" spans="22:26">
      <c r="V59207" s="288"/>
      <c r="W59207" s="287"/>
      <c r="Z59207" s="289"/>
    </row>
    <row r="59208" spans="22:26">
      <c r="V59208" s="288"/>
      <c r="W59208" s="287"/>
      <c r="Z59208" s="289"/>
    </row>
    <row r="59209" spans="22:26">
      <c r="V59209" s="288"/>
      <c r="W59209" s="287"/>
      <c r="Z59209" s="289"/>
    </row>
    <row r="59210" spans="22:26">
      <c r="V59210" s="288"/>
      <c r="W59210" s="287"/>
      <c r="Z59210" s="289"/>
    </row>
    <row r="59211" spans="22:26">
      <c r="V59211" s="288"/>
      <c r="W59211" s="287"/>
      <c r="Z59211" s="289"/>
    </row>
    <row r="59212" spans="22:26">
      <c r="V59212" s="288"/>
      <c r="W59212" s="287"/>
      <c r="Z59212" s="289"/>
    </row>
    <row r="59213" spans="22:26">
      <c r="V59213" s="288"/>
      <c r="W59213" s="287"/>
      <c r="Z59213" s="289"/>
    </row>
    <row r="59214" spans="22:26">
      <c r="V59214" s="288"/>
      <c r="W59214" s="287"/>
      <c r="Z59214" s="289"/>
    </row>
    <row r="59215" spans="22:26">
      <c r="V59215" s="288"/>
      <c r="W59215" s="287"/>
      <c r="Z59215" s="289"/>
    </row>
    <row r="59216" spans="22:26">
      <c r="V59216" s="288"/>
      <c r="W59216" s="287"/>
      <c r="Z59216" s="289"/>
    </row>
    <row r="59217" spans="22:26">
      <c r="V59217" s="288"/>
      <c r="W59217" s="287"/>
      <c r="Z59217" s="289"/>
    </row>
    <row r="59218" spans="22:26">
      <c r="V59218" s="288"/>
      <c r="W59218" s="287"/>
      <c r="Z59218" s="289"/>
    </row>
    <row r="59219" spans="22:26">
      <c r="V59219" s="288"/>
      <c r="W59219" s="287"/>
      <c r="Z59219" s="289"/>
    </row>
    <row r="59220" spans="22:26">
      <c r="V59220" s="288"/>
      <c r="W59220" s="287"/>
      <c r="Z59220" s="289"/>
    </row>
    <row r="59221" spans="22:26">
      <c r="V59221" s="288"/>
      <c r="W59221" s="287"/>
      <c r="Z59221" s="289"/>
    </row>
    <row r="59222" spans="22:26">
      <c r="V59222" s="288"/>
      <c r="W59222" s="287"/>
      <c r="Z59222" s="289"/>
    </row>
    <row r="59223" spans="22:26">
      <c r="V59223" s="288"/>
      <c r="W59223" s="287"/>
      <c r="Z59223" s="289"/>
    </row>
    <row r="59224" spans="22:26">
      <c r="V59224" s="288"/>
      <c r="W59224" s="287"/>
      <c r="Z59224" s="289"/>
    </row>
    <row r="59225" spans="22:26">
      <c r="V59225" s="288"/>
      <c r="W59225" s="287"/>
      <c r="Z59225" s="289"/>
    </row>
    <row r="59226" spans="22:26">
      <c r="V59226" s="288"/>
      <c r="W59226" s="287"/>
      <c r="Z59226" s="289"/>
    </row>
    <row r="59227" spans="22:26">
      <c r="V59227" s="288"/>
      <c r="W59227" s="287"/>
      <c r="Z59227" s="289"/>
    </row>
    <row r="59228" spans="22:26">
      <c r="V59228" s="288"/>
      <c r="W59228" s="287"/>
      <c r="Z59228" s="289"/>
    </row>
    <row r="59229" spans="22:26">
      <c r="V59229" s="288"/>
      <c r="W59229" s="287"/>
      <c r="Z59229" s="289"/>
    </row>
    <row r="59230" spans="22:26">
      <c r="V59230" s="288"/>
      <c r="W59230" s="287"/>
      <c r="Z59230" s="289"/>
    </row>
    <row r="59231" spans="22:26">
      <c r="V59231" s="288"/>
      <c r="W59231" s="287"/>
      <c r="Z59231" s="289"/>
    </row>
    <row r="59232" spans="22:26">
      <c r="V59232" s="288"/>
      <c r="W59232" s="287"/>
      <c r="Z59232" s="289"/>
    </row>
    <row r="59233" spans="22:26">
      <c r="V59233" s="288"/>
      <c r="W59233" s="287"/>
      <c r="Z59233" s="289"/>
    </row>
    <row r="59234" spans="22:26">
      <c r="V59234" s="288"/>
      <c r="W59234" s="287"/>
      <c r="Z59234" s="289"/>
    </row>
    <row r="59235" spans="22:26">
      <c r="V59235" s="288"/>
      <c r="W59235" s="287"/>
      <c r="Z59235" s="289"/>
    </row>
    <row r="59236" spans="22:26">
      <c r="V59236" s="288"/>
      <c r="W59236" s="287"/>
      <c r="Z59236" s="289"/>
    </row>
    <row r="59237" spans="22:26">
      <c r="V59237" s="288"/>
      <c r="W59237" s="287"/>
      <c r="Z59237" s="289"/>
    </row>
    <row r="59238" spans="22:26">
      <c r="V59238" s="288"/>
      <c r="W59238" s="287"/>
      <c r="Z59238" s="289"/>
    </row>
    <row r="59239" spans="22:26">
      <c r="V59239" s="288"/>
      <c r="W59239" s="287"/>
      <c r="Z59239" s="289"/>
    </row>
    <row r="59240" spans="22:26">
      <c r="V59240" s="288"/>
      <c r="W59240" s="287"/>
      <c r="Z59240" s="289"/>
    </row>
    <row r="59241" spans="22:26">
      <c r="V59241" s="288"/>
      <c r="W59241" s="287"/>
      <c r="Z59241" s="289"/>
    </row>
    <row r="59242" spans="22:26">
      <c r="V59242" s="288"/>
      <c r="W59242" s="287"/>
      <c r="Z59242" s="289"/>
    </row>
    <row r="59243" spans="22:26">
      <c r="V59243" s="288"/>
      <c r="W59243" s="287"/>
      <c r="Z59243" s="289"/>
    </row>
    <row r="59244" spans="22:26">
      <c r="V59244" s="288"/>
      <c r="W59244" s="287"/>
      <c r="Z59244" s="289"/>
    </row>
    <row r="59245" spans="22:26">
      <c r="V59245" s="288"/>
      <c r="W59245" s="287"/>
      <c r="Z59245" s="289"/>
    </row>
    <row r="59246" spans="22:26">
      <c r="V59246" s="288"/>
      <c r="W59246" s="287"/>
      <c r="Z59246" s="289"/>
    </row>
    <row r="59247" spans="22:26">
      <c r="V59247" s="288"/>
      <c r="W59247" s="287"/>
      <c r="Z59247" s="289"/>
    </row>
    <row r="59248" spans="22:26">
      <c r="V59248" s="288"/>
      <c r="W59248" s="287"/>
      <c r="Z59248" s="289"/>
    </row>
    <row r="59249" spans="22:26">
      <c r="V59249" s="288"/>
      <c r="W59249" s="287"/>
      <c r="Z59249" s="289"/>
    </row>
    <row r="59250" spans="22:26">
      <c r="V59250" s="288"/>
      <c r="W59250" s="287"/>
      <c r="Z59250" s="289"/>
    </row>
    <row r="59251" spans="22:26">
      <c r="V59251" s="288"/>
      <c r="W59251" s="287"/>
      <c r="Z59251" s="289"/>
    </row>
    <row r="59252" spans="22:26">
      <c r="V59252" s="288"/>
      <c r="W59252" s="287"/>
      <c r="Z59252" s="289"/>
    </row>
    <row r="59253" spans="22:26">
      <c r="V59253" s="288"/>
      <c r="W59253" s="287"/>
      <c r="Z59253" s="289"/>
    </row>
    <row r="59254" spans="22:26">
      <c r="V59254" s="288"/>
      <c r="W59254" s="287"/>
      <c r="Z59254" s="289"/>
    </row>
    <row r="59255" spans="22:26">
      <c r="V59255" s="288"/>
      <c r="W59255" s="287"/>
      <c r="Z59255" s="289"/>
    </row>
    <row r="59256" spans="22:26">
      <c r="V59256" s="288"/>
      <c r="W59256" s="287"/>
      <c r="Z59256" s="289"/>
    </row>
    <row r="59257" spans="22:26">
      <c r="V59257" s="288"/>
      <c r="W59257" s="287"/>
      <c r="Z59257" s="289"/>
    </row>
    <row r="59258" spans="22:26">
      <c r="V59258" s="288"/>
      <c r="W59258" s="287"/>
      <c r="Z59258" s="289"/>
    </row>
    <row r="59259" spans="22:26">
      <c r="V59259" s="288"/>
      <c r="W59259" s="287"/>
      <c r="Z59259" s="289"/>
    </row>
    <row r="59260" spans="22:26">
      <c r="V59260" s="288"/>
      <c r="W59260" s="287"/>
      <c r="Z59260" s="289"/>
    </row>
    <row r="59261" spans="22:26">
      <c r="V59261" s="288"/>
      <c r="W59261" s="287"/>
      <c r="Z59261" s="289"/>
    </row>
    <row r="59262" spans="22:26">
      <c r="V59262" s="288"/>
      <c r="W59262" s="287"/>
      <c r="Z59262" s="289"/>
    </row>
    <row r="59263" spans="22:26">
      <c r="V59263" s="288"/>
      <c r="W59263" s="287"/>
      <c r="Z59263" s="289"/>
    </row>
    <row r="59264" spans="22:26">
      <c r="V59264" s="288"/>
      <c r="W59264" s="287"/>
      <c r="Z59264" s="289"/>
    </row>
    <row r="59265" spans="22:26">
      <c r="V59265" s="288"/>
      <c r="W59265" s="287"/>
      <c r="Z59265" s="289"/>
    </row>
    <row r="59266" spans="22:26">
      <c r="V59266" s="288"/>
      <c r="W59266" s="287"/>
      <c r="Z59266" s="289"/>
    </row>
    <row r="59267" spans="22:26">
      <c r="V59267" s="288"/>
      <c r="W59267" s="287"/>
      <c r="Z59267" s="289"/>
    </row>
    <row r="59268" spans="22:26">
      <c r="V59268" s="288"/>
      <c r="W59268" s="287"/>
      <c r="Z59268" s="289"/>
    </row>
    <row r="59269" spans="22:26">
      <c r="V59269" s="288"/>
      <c r="W59269" s="287"/>
      <c r="Z59269" s="289"/>
    </row>
    <row r="59270" spans="22:26">
      <c r="V59270" s="288"/>
      <c r="W59270" s="287"/>
      <c r="Z59270" s="289"/>
    </row>
    <row r="59271" spans="22:26">
      <c r="V59271" s="288"/>
      <c r="W59271" s="287"/>
      <c r="Z59271" s="289"/>
    </row>
    <row r="59272" spans="22:26">
      <c r="V59272" s="288"/>
      <c r="W59272" s="287"/>
      <c r="Z59272" s="289"/>
    </row>
    <row r="59273" spans="22:26">
      <c r="V59273" s="288"/>
      <c r="W59273" s="287"/>
      <c r="Z59273" s="289"/>
    </row>
    <row r="59274" spans="22:26">
      <c r="V59274" s="288"/>
      <c r="W59274" s="287"/>
      <c r="Z59274" s="289"/>
    </row>
    <row r="59275" spans="22:26">
      <c r="V59275" s="288"/>
      <c r="W59275" s="287"/>
      <c r="Z59275" s="289"/>
    </row>
    <row r="59276" spans="22:26">
      <c r="V59276" s="288"/>
      <c r="W59276" s="287"/>
      <c r="Z59276" s="289"/>
    </row>
    <row r="59277" spans="22:26">
      <c r="V59277" s="288"/>
      <c r="W59277" s="287"/>
      <c r="Z59277" s="289"/>
    </row>
    <row r="59278" spans="22:26">
      <c r="V59278" s="288"/>
      <c r="W59278" s="287"/>
      <c r="Z59278" s="289"/>
    </row>
    <row r="59279" spans="22:26">
      <c r="V59279" s="288"/>
      <c r="W59279" s="287"/>
      <c r="Z59279" s="289"/>
    </row>
    <row r="59280" spans="22:26">
      <c r="V59280" s="288"/>
      <c r="W59280" s="287"/>
      <c r="Z59280" s="289"/>
    </row>
    <row r="59281" spans="22:26">
      <c r="V59281" s="288"/>
      <c r="W59281" s="287"/>
      <c r="Z59281" s="289"/>
    </row>
    <row r="59282" spans="22:26">
      <c r="V59282" s="288"/>
      <c r="W59282" s="287"/>
      <c r="Z59282" s="289"/>
    </row>
    <row r="59283" spans="22:26">
      <c r="V59283" s="288"/>
      <c r="W59283" s="287"/>
      <c r="Z59283" s="289"/>
    </row>
    <row r="59284" spans="22:26">
      <c r="V59284" s="288"/>
      <c r="W59284" s="287"/>
      <c r="Z59284" s="289"/>
    </row>
    <row r="59285" spans="22:26">
      <c r="V59285" s="288"/>
      <c r="W59285" s="287"/>
      <c r="Z59285" s="289"/>
    </row>
    <row r="59286" spans="22:26">
      <c r="V59286" s="288"/>
      <c r="W59286" s="287"/>
      <c r="Z59286" s="289"/>
    </row>
    <row r="59287" spans="22:26">
      <c r="V59287" s="288"/>
      <c r="W59287" s="287"/>
      <c r="Z59287" s="289"/>
    </row>
    <row r="59288" spans="22:26">
      <c r="V59288" s="288"/>
      <c r="W59288" s="287"/>
      <c r="Z59288" s="289"/>
    </row>
    <row r="59289" spans="22:26">
      <c r="V59289" s="288"/>
      <c r="W59289" s="287"/>
      <c r="Z59289" s="289"/>
    </row>
    <row r="59290" spans="22:26">
      <c r="V59290" s="288"/>
      <c r="W59290" s="287"/>
      <c r="Z59290" s="289"/>
    </row>
    <row r="59291" spans="22:26">
      <c r="V59291" s="288"/>
      <c r="W59291" s="287"/>
      <c r="Z59291" s="289"/>
    </row>
    <row r="59292" spans="22:26">
      <c r="V59292" s="288"/>
      <c r="W59292" s="287"/>
      <c r="Z59292" s="289"/>
    </row>
    <row r="59293" spans="22:26">
      <c r="V59293" s="288"/>
      <c r="W59293" s="287"/>
      <c r="Z59293" s="289"/>
    </row>
    <row r="59294" spans="22:26">
      <c r="V59294" s="288"/>
      <c r="W59294" s="287"/>
      <c r="Z59294" s="289"/>
    </row>
    <row r="59295" spans="22:26">
      <c r="V59295" s="288"/>
      <c r="W59295" s="287"/>
      <c r="Z59295" s="289"/>
    </row>
    <row r="59296" spans="22:26">
      <c r="V59296" s="288"/>
      <c r="W59296" s="287"/>
      <c r="Z59296" s="289"/>
    </row>
    <row r="59297" spans="22:26">
      <c r="V59297" s="288"/>
      <c r="W59297" s="287"/>
      <c r="Z59297" s="289"/>
    </row>
    <row r="59298" spans="22:26">
      <c r="V59298" s="288"/>
      <c r="W59298" s="287"/>
      <c r="Z59298" s="289"/>
    </row>
    <row r="59299" spans="22:26">
      <c r="V59299" s="288"/>
      <c r="W59299" s="287"/>
      <c r="Z59299" s="289"/>
    </row>
    <row r="59300" spans="22:26">
      <c r="V59300" s="288"/>
      <c r="W59300" s="287"/>
      <c r="Z59300" s="289"/>
    </row>
    <row r="59301" spans="22:26">
      <c r="V59301" s="288"/>
      <c r="W59301" s="287"/>
      <c r="Z59301" s="289"/>
    </row>
    <row r="59302" spans="22:26">
      <c r="V59302" s="288"/>
      <c r="W59302" s="287"/>
      <c r="Z59302" s="289"/>
    </row>
    <row r="59303" spans="22:26">
      <c r="V59303" s="288"/>
      <c r="W59303" s="287"/>
      <c r="Z59303" s="289"/>
    </row>
    <row r="59304" spans="22:26">
      <c r="V59304" s="288"/>
      <c r="W59304" s="287"/>
      <c r="Z59304" s="289"/>
    </row>
    <row r="59305" spans="22:26">
      <c r="V59305" s="288"/>
      <c r="W59305" s="287"/>
      <c r="Z59305" s="289"/>
    </row>
    <row r="59306" spans="22:26">
      <c r="V59306" s="288"/>
      <c r="W59306" s="287"/>
      <c r="Z59306" s="289"/>
    </row>
    <row r="59307" spans="22:26">
      <c r="V59307" s="288"/>
      <c r="W59307" s="287"/>
      <c r="Z59307" s="289"/>
    </row>
    <row r="59308" spans="22:26">
      <c r="V59308" s="288"/>
      <c r="W59308" s="287"/>
      <c r="Z59308" s="289"/>
    </row>
    <row r="59309" spans="22:26">
      <c r="V59309" s="288"/>
      <c r="W59309" s="287"/>
      <c r="Z59309" s="289"/>
    </row>
    <row r="59310" spans="22:26">
      <c r="V59310" s="288"/>
      <c r="W59310" s="287"/>
      <c r="Z59310" s="289"/>
    </row>
    <row r="59311" spans="22:26">
      <c r="V59311" s="288"/>
      <c r="W59311" s="287"/>
      <c r="Z59311" s="289"/>
    </row>
    <row r="59312" spans="22:26">
      <c r="V59312" s="288"/>
      <c r="W59312" s="287"/>
      <c r="Z59312" s="289"/>
    </row>
    <row r="59313" spans="22:26">
      <c r="V59313" s="288"/>
      <c r="W59313" s="287"/>
      <c r="Z59313" s="289"/>
    </row>
    <row r="59314" spans="22:26">
      <c r="V59314" s="288"/>
      <c r="W59314" s="287"/>
      <c r="Z59314" s="289"/>
    </row>
    <row r="59315" spans="22:26">
      <c r="V59315" s="288"/>
      <c r="W59315" s="287"/>
      <c r="Z59315" s="289"/>
    </row>
    <row r="59316" spans="22:26">
      <c r="V59316" s="288"/>
      <c r="W59316" s="287"/>
      <c r="Z59316" s="289"/>
    </row>
    <row r="59317" spans="22:26">
      <c r="V59317" s="288"/>
      <c r="W59317" s="287"/>
      <c r="Z59317" s="289"/>
    </row>
    <row r="59318" spans="22:26">
      <c r="V59318" s="288"/>
      <c r="W59318" s="287"/>
      <c r="Z59318" s="289"/>
    </row>
    <row r="59319" spans="22:26">
      <c r="V59319" s="288"/>
      <c r="W59319" s="287"/>
      <c r="Z59319" s="289"/>
    </row>
    <row r="59320" spans="22:26">
      <c r="V59320" s="288"/>
      <c r="W59320" s="287"/>
      <c r="Z59320" s="289"/>
    </row>
    <row r="59321" spans="22:26">
      <c r="V59321" s="288"/>
      <c r="W59321" s="287"/>
      <c r="Z59321" s="289"/>
    </row>
    <row r="59322" spans="22:26">
      <c r="V59322" s="288"/>
      <c r="W59322" s="287"/>
      <c r="Z59322" s="289"/>
    </row>
    <row r="59323" spans="22:26">
      <c r="V59323" s="288"/>
      <c r="W59323" s="287"/>
      <c r="Z59323" s="289"/>
    </row>
    <row r="59324" spans="22:26">
      <c r="V59324" s="288"/>
      <c r="W59324" s="287"/>
      <c r="Z59324" s="289"/>
    </row>
    <row r="59325" spans="22:26">
      <c r="V59325" s="288"/>
      <c r="W59325" s="287"/>
      <c r="Z59325" s="289"/>
    </row>
    <row r="59326" spans="22:26">
      <c r="V59326" s="288"/>
      <c r="W59326" s="287"/>
      <c r="Z59326" s="289"/>
    </row>
    <row r="59327" spans="22:26">
      <c r="V59327" s="288"/>
      <c r="W59327" s="287"/>
      <c r="Z59327" s="289"/>
    </row>
    <row r="59328" spans="22:26">
      <c r="V59328" s="288"/>
      <c r="W59328" s="287"/>
      <c r="Z59328" s="289"/>
    </row>
    <row r="59329" spans="22:26">
      <c r="V59329" s="288"/>
      <c r="W59329" s="287"/>
      <c r="Z59329" s="289"/>
    </row>
    <row r="59330" spans="22:26">
      <c r="V59330" s="288"/>
      <c r="W59330" s="287"/>
      <c r="Z59330" s="289"/>
    </row>
    <row r="59331" spans="22:26">
      <c r="V59331" s="288"/>
      <c r="W59331" s="287"/>
      <c r="Z59331" s="289"/>
    </row>
    <row r="59332" spans="22:26">
      <c r="V59332" s="288"/>
      <c r="W59332" s="287"/>
      <c r="Z59332" s="289"/>
    </row>
    <row r="59333" spans="22:26">
      <c r="V59333" s="288"/>
      <c r="W59333" s="287"/>
      <c r="Z59333" s="289"/>
    </row>
    <row r="59334" spans="22:26">
      <c r="V59334" s="288"/>
      <c r="W59334" s="287"/>
      <c r="Z59334" s="289"/>
    </row>
    <row r="59335" spans="22:26">
      <c r="V59335" s="288"/>
      <c r="W59335" s="287"/>
      <c r="Z59335" s="289"/>
    </row>
    <row r="59336" spans="22:26">
      <c r="V59336" s="288"/>
      <c r="W59336" s="287"/>
      <c r="Z59336" s="289"/>
    </row>
    <row r="59337" spans="22:26">
      <c r="V59337" s="288"/>
      <c r="W59337" s="287"/>
      <c r="Z59337" s="289"/>
    </row>
    <row r="59338" spans="22:26">
      <c r="V59338" s="288"/>
      <c r="W59338" s="287"/>
      <c r="Z59338" s="289"/>
    </row>
    <row r="59339" spans="22:26">
      <c r="V59339" s="288"/>
      <c r="W59339" s="287"/>
      <c r="Z59339" s="289"/>
    </row>
    <row r="59340" spans="22:26">
      <c r="V59340" s="288"/>
      <c r="W59340" s="287"/>
      <c r="Z59340" s="289"/>
    </row>
    <row r="59341" spans="22:26">
      <c r="V59341" s="288"/>
      <c r="W59341" s="287"/>
      <c r="Z59341" s="289"/>
    </row>
    <row r="59342" spans="22:26">
      <c r="V59342" s="288"/>
      <c r="W59342" s="287"/>
      <c r="Z59342" s="289"/>
    </row>
    <row r="59343" spans="22:26">
      <c r="V59343" s="288"/>
      <c r="W59343" s="287"/>
      <c r="Z59343" s="289"/>
    </row>
    <row r="59344" spans="22:26">
      <c r="V59344" s="288"/>
      <c r="W59344" s="287"/>
      <c r="Z59344" s="289"/>
    </row>
    <row r="59345" spans="22:26">
      <c r="V59345" s="288"/>
      <c r="W59345" s="287"/>
      <c r="Z59345" s="289"/>
    </row>
    <row r="59346" spans="22:26">
      <c r="V59346" s="288"/>
      <c r="W59346" s="287"/>
      <c r="Z59346" s="289"/>
    </row>
    <row r="59347" spans="22:26">
      <c r="V59347" s="288"/>
      <c r="W59347" s="287"/>
      <c r="Z59347" s="289"/>
    </row>
    <row r="59348" spans="22:26">
      <c r="V59348" s="288"/>
      <c r="W59348" s="287"/>
      <c r="Z59348" s="289"/>
    </row>
    <row r="59349" spans="22:26">
      <c r="V59349" s="288"/>
      <c r="W59349" s="287"/>
      <c r="Z59349" s="289"/>
    </row>
    <row r="59350" spans="22:26">
      <c r="V59350" s="288"/>
      <c r="W59350" s="287"/>
      <c r="Z59350" s="289"/>
    </row>
    <row r="59351" spans="22:26">
      <c r="V59351" s="288"/>
      <c r="W59351" s="287"/>
      <c r="Z59351" s="289"/>
    </row>
    <row r="59352" spans="22:26">
      <c r="V59352" s="288"/>
      <c r="W59352" s="287"/>
      <c r="Z59352" s="289"/>
    </row>
    <row r="59353" spans="22:26">
      <c r="V59353" s="288"/>
      <c r="W59353" s="287"/>
      <c r="Z59353" s="289"/>
    </row>
    <row r="59354" spans="22:26">
      <c r="V59354" s="288"/>
      <c r="W59354" s="287"/>
      <c r="Z59354" s="289"/>
    </row>
    <row r="59355" spans="22:26">
      <c r="V59355" s="288"/>
      <c r="W59355" s="287"/>
      <c r="Z59355" s="289"/>
    </row>
    <row r="59356" spans="22:26">
      <c r="V59356" s="288"/>
      <c r="W59356" s="287"/>
      <c r="Z59356" s="289"/>
    </row>
    <row r="59357" spans="22:26">
      <c r="V59357" s="288"/>
      <c r="W59357" s="287"/>
      <c r="Z59357" s="289"/>
    </row>
    <row r="59358" spans="22:26">
      <c r="V59358" s="288"/>
      <c r="W59358" s="287"/>
      <c r="Z59358" s="289"/>
    </row>
    <row r="59359" spans="22:26">
      <c r="V59359" s="288"/>
      <c r="W59359" s="287"/>
      <c r="Z59359" s="289"/>
    </row>
    <row r="59360" spans="22:26">
      <c r="V59360" s="288"/>
      <c r="W59360" s="287"/>
      <c r="Z59360" s="289"/>
    </row>
    <row r="59361" spans="22:26">
      <c r="V59361" s="288"/>
      <c r="W59361" s="287"/>
      <c r="Z59361" s="289"/>
    </row>
    <row r="59362" spans="22:26">
      <c r="V59362" s="288"/>
      <c r="W59362" s="287"/>
      <c r="Z59362" s="289"/>
    </row>
    <row r="59363" spans="22:26">
      <c r="V59363" s="288"/>
      <c r="W59363" s="287"/>
      <c r="Z59363" s="289"/>
    </row>
    <row r="59364" spans="22:26">
      <c r="V59364" s="288"/>
      <c r="W59364" s="287"/>
      <c r="Z59364" s="289"/>
    </row>
    <row r="59365" spans="22:26">
      <c r="V59365" s="288"/>
      <c r="W59365" s="287"/>
      <c r="Z59365" s="289"/>
    </row>
    <row r="59366" spans="22:26">
      <c r="V59366" s="288"/>
      <c r="W59366" s="287"/>
      <c r="Z59366" s="289"/>
    </row>
    <row r="59367" spans="22:26">
      <c r="V59367" s="288"/>
      <c r="W59367" s="287"/>
      <c r="Z59367" s="289"/>
    </row>
    <row r="59368" spans="22:26">
      <c r="V59368" s="288"/>
      <c r="W59368" s="287"/>
      <c r="Z59368" s="289"/>
    </row>
    <row r="59369" spans="22:26">
      <c r="V59369" s="288"/>
      <c r="W59369" s="287"/>
      <c r="Z59369" s="289"/>
    </row>
    <row r="59370" spans="22:26">
      <c r="V59370" s="288"/>
      <c r="W59370" s="287"/>
      <c r="Z59370" s="289"/>
    </row>
    <row r="59371" spans="22:26">
      <c r="V59371" s="288"/>
      <c r="W59371" s="287"/>
      <c r="Z59371" s="289"/>
    </row>
    <row r="59372" spans="22:26">
      <c r="V59372" s="288"/>
      <c r="W59372" s="287"/>
      <c r="Z59372" s="289"/>
    </row>
    <row r="59373" spans="22:26">
      <c r="V59373" s="288"/>
      <c r="W59373" s="287"/>
      <c r="Z59373" s="289"/>
    </row>
    <row r="59374" spans="22:26">
      <c r="V59374" s="288"/>
      <c r="W59374" s="287"/>
      <c r="Z59374" s="289"/>
    </row>
    <row r="59375" spans="22:26">
      <c r="V59375" s="288"/>
      <c r="W59375" s="287"/>
      <c r="Z59375" s="289"/>
    </row>
    <row r="59376" spans="22:26">
      <c r="V59376" s="288"/>
      <c r="W59376" s="287"/>
      <c r="Z59376" s="289"/>
    </row>
    <row r="59377" spans="22:26">
      <c r="V59377" s="288"/>
      <c r="W59377" s="287"/>
      <c r="Z59377" s="289"/>
    </row>
    <row r="59378" spans="22:26">
      <c r="V59378" s="288"/>
      <c r="W59378" s="287"/>
      <c r="Z59378" s="289"/>
    </row>
    <row r="59379" spans="22:26">
      <c r="V59379" s="288"/>
      <c r="W59379" s="287"/>
      <c r="Z59379" s="289"/>
    </row>
    <row r="59380" spans="22:26">
      <c r="V59380" s="288"/>
      <c r="W59380" s="287"/>
      <c r="Z59380" s="289"/>
    </row>
    <row r="59381" spans="22:26">
      <c r="V59381" s="288"/>
      <c r="W59381" s="287"/>
      <c r="Z59381" s="289"/>
    </row>
    <row r="59382" spans="22:26">
      <c r="V59382" s="288"/>
      <c r="W59382" s="287"/>
      <c r="Z59382" s="289"/>
    </row>
    <row r="59383" spans="22:26">
      <c r="V59383" s="288"/>
      <c r="W59383" s="287"/>
      <c r="Z59383" s="289"/>
    </row>
    <row r="59384" spans="22:26">
      <c r="V59384" s="288"/>
      <c r="W59384" s="287"/>
      <c r="Z59384" s="289"/>
    </row>
    <row r="59385" spans="22:26">
      <c r="V59385" s="288"/>
      <c r="W59385" s="287"/>
      <c r="Z59385" s="289"/>
    </row>
    <row r="59386" spans="22:26">
      <c r="V59386" s="288"/>
      <c r="W59386" s="287"/>
      <c r="Z59386" s="289"/>
    </row>
    <row r="59387" spans="22:26">
      <c r="V59387" s="288"/>
      <c r="W59387" s="287"/>
      <c r="Z59387" s="289"/>
    </row>
    <row r="59388" spans="22:26">
      <c r="V59388" s="288"/>
      <c r="W59388" s="287"/>
      <c r="Z59388" s="289"/>
    </row>
    <row r="59389" spans="22:26">
      <c r="V59389" s="288"/>
      <c r="W59389" s="287"/>
      <c r="Z59389" s="289"/>
    </row>
    <row r="59390" spans="22:26">
      <c r="V59390" s="288"/>
      <c r="W59390" s="287"/>
      <c r="Z59390" s="289"/>
    </row>
    <row r="59391" spans="22:26">
      <c r="V59391" s="288"/>
      <c r="W59391" s="287"/>
      <c r="Z59391" s="289"/>
    </row>
    <row r="59392" spans="22:26">
      <c r="V59392" s="288"/>
      <c r="W59392" s="287"/>
      <c r="Z59392" s="289"/>
    </row>
    <row r="59393" spans="22:26">
      <c r="V59393" s="288"/>
      <c r="W59393" s="287"/>
      <c r="Z59393" s="289"/>
    </row>
    <row r="59394" spans="22:26">
      <c r="V59394" s="288"/>
      <c r="W59394" s="287"/>
      <c r="Z59394" s="289"/>
    </row>
    <row r="59395" spans="22:26">
      <c r="V59395" s="288"/>
      <c r="W59395" s="287"/>
      <c r="Z59395" s="289"/>
    </row>
    <row r="59396" spans="22:26">
      <c r="V59396" s="288"/>
      <c r="W59396" s="287"/>
      <c r="Z59396" s="289"/>
    </row>
    <row r="59397" spans="22:26">
      <c r="V59397" s="288"/>
      <c r="W59397" s="287"/>
      <c r="Z59397" s="289"/>
    </row>
    <row r="59398" spans="22:26">
      <c r="V59398" s="288"/>
      <c r="W59398" s="287"/>
      <c r="Z59398" s="289"/>
    </row>
    <row r="59399" spans="22:26">
      <c r="V59399" s="288"/>
      <c r="W59399" s="287"/>
      <c r="Z59399" s="289"/>
    </row>
    <row r="59400" spans="22:26">
      <c r="V59400" s="288"/>
      <c r="W59400" s="287"/>
      <c r="Z59400" s="289"/>
    </row>
    <row r="59401" spans="22:26">
      <c r="V59401" s="288"/>
      <c r="W59401" s="287"/>
      <c r="Z59401" s="289"/>
    </row>
    <row r="59402" spans="22:26">
      <c r="V59402" s="288"/>
      <c r="W59402" s="287"/>
      <c r="Z59402" s="289"/>
    </row>
    <row r="59403" spans="22:26">
      <c r="V59403" s="288"/>
      <c r="W59403" s="287"/>
      <c r="Z59403" s="289"/>
    </row>
    <row r="59404" spans="22:26">
      <c r="V59404" s="288"/>
      <c r="W59404" s="287"/>
      <c r="Z59404" s="289"/>
    </row>
    <row r="59405" spans="22:26">
      <c r="V59405" s="288"/>
      <c r="W59405" s="287"/>
      <c r="Z59405" s="289"/>
    </row>
    <row r="59406" spans="22:26">
      <c r="V59406" s="288"/>
      <c r="W59406" s="287"/>
      <c r="Z59406" s="289"/>
    </row>
    <row r="59407" spans="22:26">
      <c r="V59407" s="288"/>
      <c r="W59407" s="287"/>
      <c r="Z59407" s="289"/>
    </row>
    <row r="59408" spans="22:26">
      <c r="V59408" s="288"/>
      <c r="W59408" s="287"/>
      <c r="Z59408" s="289"/>
    </row>
    <row r="59409" spans="22:26">
      <c r="V59409" s="288"/>
      <c r="W59409" s="287"/>
      <c r="Z59409" s="289"/>
    </row>
    <row r="59410" spans="22:26">
      <c r="V59410" s="288"/>
      <c r="W59410" s="287"/>
      <c r="Z59410" s="289"/>
    </row>
    <row r="59411" spans="22:26">
      <c r="V59411" s="288"/>
      <c r="W59411" s="287"/>
      <c r="Z59411" s="289"/>
    </row>
    <row r="59412" spans="22:26">
      <c r="V59412" s="288"/>
      <c r="W59412" s="287"/>
      <c r="Z59412" s="289"/>
    </row>
    <row r="59413" spans="22:26">
      <c r="V59413" s="288"/>
      <c r="W59413" s="287"/>
      <c r="Z59413" s="289"/>
    </row>
    <row r="59414" spans="22:26">
      <c r="V59414" s="288"/>
      <c r="W59414" s="287"/>
      <c r="Z59414" s="289"/>
    </row>
    <row r="59415" spans="22:26">
      <c r="V59415" s="288"/>
      <c r="W59415" s="287"/>
      <c r="Z59415" s="289"/>
    </row>
    <row r="59416" spans="22:26">
      <c r="V59416" s="288"/>
      <c r="W59416" s="287"/>
      <c r="Z59416" s="289"/>
    </row>
    <row r="59417" spans="22:26">
      <c r="V59417" s="288"/>
      <c r="W59417" s="287"/>
      <c r="Z59417" s="289"/>
    </row>
    <row r="59418" spans="22:26">
      <c r="V59418" s="288"/>
      <c r="W59418" s="287"/>
      <c r="Z59418" s="289"/>
    </row>
    <row r="59419" spans="22:26">
      <c r="V59419" s="288"/>
      <c r="W59419" s="287"/>
      <c r="Z59419" s="289"/>
    </row>
    <row r="59420" spans="22:26">
      <c r="V59420" s="288"/>
      <c r="W59420" s="287"/>
      <c r="Z59420" s="289"/>
    </row>
    <row r="59421" spans="22:26">
      <c r="V59421" s="288"/>
      <c r="W59421" s="287"/>
      <c r="Z59421" s="289"/>
    </row>
    <row r="59422" spans="22:26">
      <c r="V59422" s="288"/>
      <c r="W59422" s="287"/>
      <c r="Z59422" s="289"/>
    </row>
    <row r="59423" spans="22:26">
      <c r="V59423" s="288"/>
      <c r="W59423" s="287"/>
      <c r="Z59423" s="289"/>
    </row>
    <row r="59424" spans="22:26">
      <c r="V59424" s="288"/>
      <c r="W59424" s="287"/>
      <c r="Z59424" s="289"/>
    </row>
    <row r="59425" spans="22:26">
      <c r="V59425" s="288"/>
      <c r="W59425" s="287"/>
      <c r="Z59425" s="289"/>
    </row>
    <row r="59426" spans="22:26">
      <c r="V59426" s="288"/>
      <c r="W59426" s="287"/>
      <c r="Z59426" s="289"/>
    </row>
    <row r="59427" spans="22:26">
      <c r="V59427" s="288"/>
      <c r="W59427" s="287"/>
      <c r="Z59427" s="289"/>
    </row>
    <row r="59428" spans="22:26">
      <c r="V59428" s="288"/>
      <c r="W59428" s="287"/>
      <c r="Z59428" s="289"/>
    </row>
    <row r="59429" spans="22:26">
      <c r="V59429" s="288"/>
      <c r="W59429" s="287"/>
      <c r="Z59429" s="289"/>
    </row>
    <row r="59430" spans="22:26">
      <c r="V59430" s="288"/>
      <c r="W59430" s="287"/>
      <c r="Z59430" s="289"/>
    </row>
    <row r="59431" spans="22:26">
      <c r="V59431" s="288"/>
      <c r="W59431" s="287"/>
      <c r="Z59431" s="289"/>
    </row>
    <row r="59432" spans="22:26">
      <c r="V59432" s="288"/>
      <c r="W59432" s="287"/>
      <c r="Z59432" s="289"/>
    </row>
    <row r="59433" spans="22:26">
      <c r="V59433" s="288"/>
      <c r="W59433" s="287"/>
      <c r="Z59433" s="289"/>
    </row>
    <row r="59434" spans="22:26">
      <c r="V59434" s="288"/>
      <c r="W59434" s="287"/>
      <c r="Z59434" s="289"/>
    </row>
    <row r="59435" spans="22:26">
      <c r="V59435" s="288"/>
      <c r="W59435" s="287"/>
      <c r="Z59435" s="289"/>
    </row>
    <row r="59436" spans="22:26">
      <c r="V59436" s="288"/>
      <c r="W59436" s="287"/>
      <c r="Z59436" s="289"/>
    </row>
    <row r="59437" spans="22:26">
      <c r="V59437" s="288"/>
      <c r="W59437" s="287"/>
      <c r="Z59437" s="289"/>
    </row>
    <row r="59438" spans="22:26">
      <c r="V59438" s="288"/>
      <c r="W59438" s="287"/>
      <c r="Z59438" s="289"/>
    </row>
    <row r="59439" spans="22:26">
      <c r="V59439" s="288"/>
      <c r="W59439" s="287"/>
      <c r="Z59439" s="289"/>
    </row>
    <row r="59440" spans="22:26">
      <c r="V59440" s="288"/>
      <c r="W59440" s="287"/>
      <c r="Z59440" s="289"/>
    </row>
    <row r="59441" spans="22:26">
      <c r="V59441" s="288"/>
      <c r="W59441" s="287"/>
      <c r="Z59441" s="289"/>
    </row>
    <row r="59442" spans="22:26">
      <c r="V59442" s="288"/>
      <c r="W59442" s="287"/>
      <c r="Z59442" s="289"/>
    </row>
    <row r="59443" spans="22:26">
      <c r="V59443" s="288"/>
      <c r="W59443" s="287"/>
      <c r="Z59443" s="289"/>
    </row>
    <row r="59444" spans="22:26">
      <c r="V59444" s="288"/>
      <c r="W59444" s="287"/>
      <c r="Z59444" s="289"/>
    </row>
    <row r="59445" spans="22:26">
      <c r="V59445" s="288"/>
      <c r="W59445" s="287"/>
      <c r="Z59445" s="289"/>
    </row>
    <row r="59446" spans="22:26">
      <c r="V59446" s="288"/>
      <c r="W59446" s="287"/>
      <c r="Z59446" s="289"/>
    </row>
    <row r="59447" spans="22:26">
      <c r="V59447" s="288"/>
      <c r="W59447" s="287"/>
      <c r="Z59447" s="289"/>
    </row>
    <row r="59448" spans="22:26">
      <c r="V59448" s="288"/>
      <c r="W59448" s="287"/>
      <c r="Z59448" s="289"/>
    </row>
    <row r="59449" spans="22:26">
      <c r="V59449" s="288"/>
      <c r="W59449" s="287"/>
      <c r="Z59449" s="289"/>
    </row>
    <row r="59450" spans="22:26">
      <c r="V59450" s="288"/>
      <c r="W59450" s="287"/>
      <c r="Z59450" s="289"/>
    </row>
    <row r="59451" spans="22:26">
      <c r="V59451" s="288"/>
      <c r="W59451" s="287"/>
      <c r="Z59451" s="289"/>
    </row>
    <row r="59452" spans="22:26">
      <c r="V59452" s="288"/>
      <c r="W59452" s="287"/>
      <c r="Z59452" s="289"/>
    </row>
    <row r="59453" spans="22:26">
      <c r="V59453" s="288"/>
      <c r="W59453" s="287"/>
      <c r="Z59453" s="289"/>
    </row>
    <row r="59454" spans="22:26">
      <c r="V59454" s="288"/>
      <c r="W59454" s="287"/>
      <c r="Z59454" s="289"/>
    </row>
    <row r="59455" spans="22:26">
      <c r="V59455" s="288"/>
      <c r="W59455" s="287"/>
      <c r="Z59455" s="289"/>
    </row>
    <row r="59456" spans="22:26">
      <c r="V59456" s="288"/>
      <c r="W59456" s="287"/>
      <c r="Z59456" s="289"/>
    </row>
    <row r="59457" spans="22:26">
      <c r="V59457" s="288"/>
      <c r="W59457" s="287"/>
      <c r="Z59457" s="289"/>
    </row>
    <row r="59458" spans="22:26">
      <c r="V59458" s="288"/>
      <c r="W59458" s="287"/>
      <c r="Z59458" s="289"/>
    </row>
    <row r="59459" spans="22:26">
      <c r="V59459" s="288"/>
      <c r="W59459" s="287"/>
      <c r="Z59459" s="289"/>
    </row>
    <row r="59460" spans="22:26">
      <c r="V59460" s="288"/>
      <c r="W59460" s="287"/>
      <c r="Z59460" s="289"/>
    </row>
    <row r="59461" spans="22:26">
      <c r="V59461" s="288"/>
      <c r="W59461" s="287"/>
      <c r="Z59461" s="289"/>
    </row>
    <row r="59462" spans="22:26">
      <c r="V59462" s="288"/>
      <c r="W59462" s="287"/>
      <c r="Z59462" s="289"/>
    </row>
    <row r="59463" spans="22:26">
      <c r="V59463" s="288"/>
      <c r="W59463" s="287"/>
      <c r="Z59463" s="289"/>
    </row>
    <row r="59464" spans="22:26">
      <c r="V59464" s="288"/>
      <c r="W59464" s="287"/>
      <c r="Z59464" s="289"/>
    </row>
    <row r="59465" spans="22:26">
      <c r="V59465" s="288"/>
      <c r="W59465" s="287"/>
      <c r="Z59465" s="289"/>
    </row>
    <row r="59466" spans="22:26">
      <c r="V59466" s="288"/>
      <c r="W59466" s="287"/>
      <c r="Z59466" s="289"/>
    </row>
    <row r="59467" spans="22:26">
      <c r="V59467" s="288"/>
      <c r="W59467" s="287"/>
      <c r="Z59467" s="289"/>
    </row>
    <row r="59468" spans="22:26">
      <c r="V59468" s="288"/>
      <c r="W59468" s="287"/>
      <c r="Z59468" s="289"/>
    </row>
    <row r="59469" spans="22:26">
      <c r="V59469" s="288"/>
      <c r="W59469" s="287"/>
      <c r="Z59469" s="289"/>
    </row>
    <row r="59470" spans="22:26">
      <c r="V59470" s="288"/>
      <c r="W59470" s="287"/>
      <c r="Z59470" s="289"/>
    </row>
    <row r="59471" spans="22:26">
      <c r="V59471" s="288"/>
      <c r="W59471" s="287"/>
      <c r="Z59471" s="289"/>
    </row>
    <row r="59472" spans="22:26">
      <c r="V59472" s="288"/>
      <c r="W59472" s="287"/>
      <c r="Z59472" s="289"/>
    </row>
    <row r="59473" spans="22:26">
      <c r="V59473" s="288"/>
      <c r="W59473" s="287"/>
      <c r="Z59473" s="289"/>
    </row>
    <row r="59474" spans="22:26">
      <c r="V59474" s="288"/>
      <c r="W59474" s="287"/>
      <c r="Z59474" s="289"/>
    </row>
    <row r="59475" spans="22:26">
      <c r="V59475" s="288"/>
      <c r="W59475" s="287"/>
      <c r="Z59475" s="289"/>
    </row>
    <row r="59476" spans="22:26">
      <c r="V59476" s="288"/>
      <c r="W59476" s="287"/>
      <c r="Z59476" s="289"/>
    </row>
    <row r="59477" spans="22:26">
      <c r="V59477" s="288"/>
      <c r="W59477" s="287"/>
      <c r="Z59477" s="289"/>
    </row>
    <row r="59478" spans="22:26">
      <c r="V59478" s="288"/>
      <c r="W59478" s="287"/>
      <c r="Z59478" s="289"/>
    </row>
    <row r="59479" spans="22:26">
      <c r="V59479" s="288"/>
      <c r="W59479" s="287"/>
      <c r="Z59479" s="289"/>
    </row>
    <row r="59480" spans="22:26">
      <c r="V59480" s="288"/>
      <c r="W59480" s="287"/>
      <c r="Z59480" s="289"/>
    </row>
    <row r="59481" spans="22:26">
      <c r="V59481" s="288"/>
      <c r="W59481" s="287"/>
      <c r="Z59481" s="289"/>
    </row>
    <row r="59482" spans="22:26">
      <c r="V59482" s="288"/>
      <c r="W59482" s="287"/>
      <c r="Z59482" s="289"/>
    </row>
    <row r="59483" spans="22:26">
      <c r="V59483" s="288"/>
      <c r="W59483" s="287"/>
      <c r="Z59483" s="289"/>
    </row>
    <row r="59484" spans="22:26">
      <c r="V59484" s="288"/>
      <c r="W59484" s="287"/>
      <c r="Z59484" s="289"/>
    </row>
    <row r="59485" spans="22:26">
      <c r="V59485" s="288"/>
      <c r="W59485" s="287"/>
      <c r="Z59485" s="289"/>
    </row>
    <row r="59486" spans="22:26">
      <c r="V59486" s="288"/>
      <c r="W59486" s="287"/>
      <c r="Z59486" s="289"/>
    </row>
    <row r="59487" spans="22:26">
      <c r="V59487" s="288"/>
      <c r="W59487" s="287"/>
      <c r="Z59487" s="289"/>
    </row>
    <row r="59488" spans="22:26">
      <c r="V59488" s="288"/>
      <c r="W59488" s="287"/>
      <c r="Z59488" s="289"/>
    </row>
    <row r="59489" spans="22:26">
      <c r="V59489" s="288"/>
      <c r="W59489" s="287"/>
      <c r="Z59489" s="289"/>
    </row>
    <row r="59490" spans="22:26">
      <c r="V59490" s="288"/>
      <c r="W59490" s="287"/>
      <c r="Z59490" s="289"/>
    </row>
    <row r="59491" spans="22:26">
      <c r="V59491" s="288"/>
      <c r="W59491" s="287"/>
      <c r="Z59491" s="289"/>
    </row>
    <row r="59492" spans="22:26">
      <c r="V59492" s="288"/>
      <c r="W59492" s="287"/>
      <c r="Z59492" s="289"/>
    </row>
    <row r="59493" spans="22:26">
      <c r="V59493" s="288"/>
      <c r="W59493" s="287"/>
      <c r="Z59493" s="289"/>
    </row>
    <row r="59494" spans="22:26">
      <c r="V59494" s="288"/>
      <c r="W59494" s="287"/>
      <c r="Z59494" s="289"/>
    </row>
    <row r="59495" spans="22:26">
      <c r="V59495" s="288"/>
      <c r="W59495" s="287"/>
      <c r="Z59495" s="289"/>
    </row>
    <row r="59496" spans="22:26">
      <c r="V59496" s="288"/>
      <c r="W59496" s="287"/>
      <c r="Z59496" s="289"/>
    </row>
    <row r="59497" spans="22:26">
      <c r="V59497" s="288"/>
      <c r="W59497" s="287"/>
      <c r="Z59497" s="289"/>
    </row>
    <row r="59498" spans="22:26">
      <c r="V59498" s="288"/>
      <c r="W59498" s="287"/>
      <c r="Z59498" s="289"/>
    </row>
    <row r="59499" spans="22:26">
      <c r="V59499" s="288"/>
      <c r="W59499" s="287"/>
      <c r="Z59499" s="289"/>
    </row>
    <row r="59500" spans="22:26">
      <c r="V59500" s="288"/>
      <c r="W59500" s="287"/>
      <c r="Z59500" s="289"/>
    </row>
    <row r="59501" spans="22:26">
      <c r="V59501" s="288"/>
      <c r="W59501" s="287"/>
      <c r="Z59501" s="289"/>
    </row>
    <row r="59502" spans="22:26">
      <c r="V59502" s="288"/>
      <c r="W59502" s="287"/>
      <c r="Z59502" s="289"/>
    </row>
    <row r="59503" spans="22:26">
      <c r="V59503" s="288"/>
      <c r="W59503" s="287"/>
      <c r="Z59503" s="289"/>
    </row>
    <row r="59504" spans="22:26">
      <c r="V59504" s="288"/>
      <c r="W59504" s="287"/>
      <c r="Z59504" s="289"/>
    </row>
    <row r="59505" spans="22:26">
      <c r="V59505" s="288"/>
      <c r="W59505" s="287"/>
      <c r="Z59505" s="289"/>
    </row>
    <row r="59506" spans="22:26">
      <c r="V59506" s="288"/>
      <c r="W59506" s="287"/>
      <c r="Z59506" s="289"/>
    </row>
    <row r="59507" spans="22:26">
      <c r="V59507" s="288"/>
      <c r="W59507" s="287"/>
      <c r="Z59507" s="289"/>
    </row>
    <row r="59508" spans="22:26">
      <c r="V59508" s="288"/>
      <c r="W59508" s="287"/>
      <c r="Z59508" s="289"/>
    </row>
    <row r="59509" spans="22:26">
      <c r="V59509" s="288"/>
      <c r="W59509" s="287"/>
      <c r="Z59509" s="289"/>
    </row>
    <row r="59510" spans="22:26">
      <c r="V59510" s="288"/>
      <c r="W59510" s="287"/>
      <c r="Z59510" s="289"/>
    </row>
    <row r="59511" spans="22:26">
      <c r="V59511" s="288"/>
      <c r="W59511" s="287"/>
      <c r="Z59511" s="289"/>
    </row>
    <row r="59512" spans="22:26">
      <c r="V59512" s="288"/>
      <c r="W59512" s="287"/>
      <c r="Z59512" s="289"/>
    </row>
    <row r="59513" spans="22:26">
      <c r="V59513" s="288"/>
      <c r="W59513" s="287"/>
      <c r="Z59513" s="289"/>
    </row>
    <row r="59514" spans="22:26">
      <c r="V59514" s="288"/>
      <c r="W59514" s="287"/>
      <c r="Z59514" s="289"/>
    </row>
    <row r="59515" spans="22:26">
      <c r="V59515" s="288"/>
      <c r="W59515" s="287"/>
      <c r="Z59515" s="289"/>
    </row>
    <row r="59516" spans="22:26">
      <c r="V59516" s="288"/>
      <c r="W59516" s="287"/>
      <c r="Z59516" s="289"/>
    </row>
    <row r="59517" spans="22:26">
      <c r="V59517" s="288"/>
      <c r="W59517" s="287"/>
      <c r="Z59517" s="289"/>
    </row>
    <row r="59518" spans="22:26">
      <c r="V59518" s="288"/>
      <c r="W59518" s="287"/>
      <c r="Z59518" s="289"/>
    </row>
    <row r="59519" spans="22:26">
      <c r="V59519" s="288"/>
      <c r="W59519" s="287"/>
      <c r="Z59519" s="289"/>
    </row>
    <row r="59520" spans="22:26">
      <c r="V59520" s="288"/>
      <c r="W59520" s="287"/>
      <c r="Z59520" s="289"/>
    </row>
    <row r="59521" spans="22:26">
      <c r="V59521" s="288"/>
      <c r="W59521" s="287"/>
      <c r="Z59521" s="289"/>
    </row>
    <row r="59522" spans="22:26">
      <c r="V59522" s="288"/>
      <c r="W59522" s="287"/>
      <c r="Z59522" s="289"/>
    </row>
    <row r="59523" spans="22:26">
      <c r="V59523" s="288"/>
      <c r="W59523" s="287"/>
      <c r="Z59523" s="289"/>
    </row>
    <row r="59524" spans="22:26">
      <c r="V59524" s="288"/>
      <c r="W59524" s="287"/>
      <c r="Z59524" s="289"/>
    </row>
    <row r="59525" spans="22:26">
      <c r="V59525" s="288"/>
      <c r="W59525" s="287"/>
      <c r="Z59525" s="289"/>
    </row>
    <row r="59526" spans="22:26">
      <c r="V59526" s="288"/>
      <c r="W59526" s="287"/>
      <c r="Z59526" s="289"/>
    </row>
    <row r="59527" spans="22:26">
      <c r="V59527" s="288"/>
      <c r="W59527" s="287"/>
      <c r="Z59527" s="289"/>
    </row>
    <row r="59528" spans="22:26">
      <c r="V59528" s="288"/>
      <c r="W59528" s="287"/>
      <c r="Z59528" s="289"/>
    </row>
    <row r="59529" spans="22:26">
      <c r="V59529" s="288"/>
      <c r="W59529" s="287"/>
      <c r="Z59529" s="289"/>
    </row>
    <row r="59530" spans="22:26">
      <c r="V59530" s="288"/>
      <c r="W59530" s="287"/>
      <c r="Z59530" s="289"/>
    </row>
    <row r="59531" spans="22:26">
      <c r="V59531" s="288"/>
      <c r="W59531" s="287"/>
      <c r="Z59531" s="289"/>
    </row>
    <row r="59532" spans="22:26">
      <c r="V59532" s="288"/>
      <c r="W59532" s="287"/>
      <c r="Z59532" s="289"/>
    </row>
    <row r="59533" spans="22:26">
      <c r="V59533" s="288"/>
      <c r="W59533" s="287"/>
      <c r="Z59533" s="289"/>
    </row>
    <row r="59534" spans="22:26">
      <c r="V59534" s="288"/>
      <c r="W59534" s="287"/>
      <c r="Z59534" s="289"/>
    </row>
    <row r="59535" spans="22:26">
      <c r="V59535" s="288"/>
      <c r="W59535" s="287"/>
      <c r="Z59535" s="289"/>
    </row>
    <row r="59536" spans="22:26">
      <c r="V59536" s="288"/>
      <c r="W59536" s="287"/>
      <c r="Z59536" s="289"/>
    </row>
    <row r="59537" spans="22:26">
      <c r="V59537" s="288"/>
      <c r="W59537" s="287"/>
      <c r="Z59537" s="289"/>
    </row>
    <row r="59538" spans="22:26">
      <c r="V59538" s="288"/>
      <c r="W59538" s="287"/>
      <c r="Z59538" s="289"/>
    </row>
    <row r="59539" spans="22:26">
      <c r="V59539" s="288"/>
      <c r="W59539" s="287"/>
      <c r="Z59539" s="289"/>
    </row>
    <row r="59540" spans="22:26">
      <c r="V59540" s="288"/>
      <c r="W59540" s="287"/>
      <c r="Z59540" s="289"/>
    </row>
    <row r="59541" spans="22:26">
      <c r="V59541" s="288"/>
      <c r="W59541" s="287"/>
      <c r="Z59541" s="289"/>
    </row>
    <row r="59542" spans="22:26">
      <c r="V59542" s="288"/>
      <c r="W59542" s="287"/>
      <c r="Z59542" s="289"/>
    </row>
    <row r="59543" spans="22:26">
      <c r="V59543" s="288"/>
      <c r="W59543" s="287"/>
      <c r="Z59543" s="289"/>
    </row>
    <row r="59544" spans="22:26">
      <c r="V59544" s="288"/>
      <c r="W59544" s="287"/>
      <c r="Z59544" s="289"/>
    </row>
    <row r="59545" spans="22:26">
      <c r="V59545" s="288"/>
      <c r="W59545" s="287"/>
      <c r="Z59545" s="289"/>
    </row>
    <row r="59546" spans="22:26">
      <c r="V59546" s="288"/>
      <c r="W59546" s="287"/>
      <c r="Z59546" s="289"/>
    </row>
    <row r="59547" spans="22:26">
      <c r="V59547" s="288"/>
      <c r="W59547" s="287"/>
      <c r="Z59547" s="289"/>
    </row>
    <row r="59548" spans="22:26">
      <c r="V59548" s="288"/>
      <c r="W59548" s="287"/>
      <c r="Z59548" s="289"/>
    </row>
    <row r="59549" spans="22:26">
      <c r="V59549" s="288"/>
      <c r="W59549" s="287"/>
      <c r="Z59549" s="289"/>
    </row>
    <row r="59550" spans="22:26">
      <c r="V59550" s="288"/>
      <c r="W59550" s="287"/>
      <c r="Z59550" s="289"/>
    </row>
    <row r="59551" spans="22:26">
      <c r="V59551" s="288"/>
      <c r="W59551" s="287"/>
      <c r="Z59551" s="289"/>
    </row>
    <row r="59552" spans="22:26">
      <c r="V59552" s="288"/>
      <c r="W59552" s="287"/>
      <c r="Z59552" s="289"/>
    </row>
    <row r="59553" spans="22:26">
      <c r="V59553" s="288"/>
      <c r="W59553" s="287"/>
      <c r="Z59553" s="289"/>
    </row>
    <row r="59554" spans="22:26">
      <c r="V59554" s="288"/>
      <c r="W59554" s="287"/>
      <c r="Z59554" s="289"/>
    </row>
    <row r="59555" spans="22:26">
      <c r="V59555" s="288"/>
      <c r="W59555" s="287"/>
      <c r="Z59555" s="289"/>
    </row>
    <row r="59556" spans="22:26">
      <c r="V59556" s="288"/>
      <c r="W59556" s="287"/>
      <c r="Z59556" s="289"/>
    </row>
    <row r="59557" spans="22:26">
      <c r="V59557" s="288"/>
      <c r="W59557" s="287"/>
      <c r="Z59557" s="289"/>
    </row>
    <row r="59558" spans="22:26">
      <c r="V59558" s="288"/>
      <c r="W59558" s="287"/>
      <c r="Z59558" s="289"/>
    </row>
    <row r="59559" spans="22:26">
      <c r="V59559" s="288"/>
      <c r="W59559" s="287"/>
      <c r="Z59559" s="289"/>
    </row>
    <row r="59560" spans="22:26">
      <c r="V59560" s="288"/>
      <c r="W59560" s="287"/>
      <c r="Z59560" s="289"/>
    </row>
    <row r="59561" spans="22:26">
      <c r="V59561" s="288"/>
      <c r="W59561" s="287"/>
      <c r="Z59561" s="289"/>
    </row>
    <row r="59562" spans="22:26">
      <c r="V59562" s="288"/>
      <c r="W59562" s="287"/>
      <c r="Z59562" s="289"/>
    </row>
    <row r="59563" spans="22:26">
      <c r="V59563" s="288"/>
      <c r="W59563" s="287"/>
      <c r="Z59563" s="289"/>
    </row>
    <row r="59564" spans="22:26">
      <c r="V59564" s="288"/>
      <c r="W59564" s="287"/>
      <c r="Z59564" s="289"/>
    </row>
    <row r="59565" spans="22:26">
      <c r="V59565" s="288"/>
      <c r="W59565" s="287"/>
      <c r="Z59565" s="289"/>
    </row>
    <row r="59566" spans="22:26">
      <c r="V59566" s="288"/>
      <c r="W59566" s="287"/>
      <c r="Z59566" s="289"/>
    </row>
    <row r="59567" spans="22:26">
      <c r="V59567" s="288"/>
      <c r="W59567" s="287"/>
      <c r="Z59567" s="289"/>
    </row>
    <row r="59568" spans="22:26">
      <c r="V59568" s="288"/>
      <c r="W59568" s="287"/>
      <c r="Z59568" s="289"/>
    </row>
    <row r="59569" spans="22:26">
      <c r="V59569" s="288"/>
      <c r="W59569" s="287"/>
      <c r="Z59569" s="289"/>
    </row>
    <row r="59570" spans="22:26">
      <c r="V59570" s="288"/>
      <c r="W59570" s="287"/>
      <c r="Z59570" s="289"/>
    </row>
    <row r="59571" spans="22:26">
      <c r="V59571" s="288"/>
      <c r="W59571" s="287"/>
      <c r="Z59571" s="289"/>
    </row>
    <row r="59572" spans="22:26">
      <c r="V59572" s="288"/>
      <c r="W59572" s="287"/>
      <c r="Z59572" s="289"/>
    </row>
    <row r="59573" spans="22:26">
      <c r="V59573" s="288"/>
      <c r="W59573" s="287"/>
      <c r="Z59573" s="289"/>
    </row>
    <row r="59574" spans="22:26">
      <c r="V59574" s="288"/>
      <c r="W59574" s="287"/>
      <c r="Z59574" s="289"/>
    </row>
    <row r="59575" spans="22:26">
      <c r="V59575" s="288"/>
      <c r="W59575" s="287"/>
      <c r="Z59575" s="289"/>
    </row>
    <row r="59576" spans="22:26">
      <c r="V59576" s="288"/>
      <c r="W59576" s="287"/>
      <c r="Z59576" s="289"/>
    </row>
    <row r="59577" spans="22:26">
      <c r="V59577" s="288"/>
      <c r="W59577" s="287"/>
      <c r="Z59577" s="289"/>
    </row>
    <row r="59578" spans="22:26">
      <c r="V59578" s="288"/>
      <c r="W59578" s="287"/>
      <c r="Z59578" s="289"/>
    </row>
    <row r="59579" spans="22:26">
      <c r="V59579" s="288"/>
      <c r="W59579" s="287"/>
      <c r="Z59579" s="289"/>
    </row>
    <row r="59580" spans="22:26">
      <c r="V59580" s="288"/>
      <c r="W59580" s="287"/>
      <c r="Z59580" s="289"/>
    </row>
    <row r="59581" spans="22:26">
      <c r="V59581" s="288"/>
      <c r="W59581" s="287"/>
      <c r="Z59581" s="289"/>
    </row>
    <row r="59582" spans="22:26">
      <c r="V59582" s="288"/>
      <c r="W59582" s="287"/>
      <c r="Z59582" s="289"/>
    </row>
    <row r="59583" spans="22:26">
      <c r="V59583" s="288"/>
      <c r="W59583" s="287"/>
      <c r="Z59583" s="289"/>
    </row>
    <row r="59584" spans="22:26">
      <c r="V59584" s="288"/>
      <c r="W59584" s="287"/>
      <c r="Z59584" s="289"/>
    </row>
    <row r="59585" spans="22:26">
      <c r="V59585" s="288"/>
      <c r="W59585" s="287"/>
      <c r="Z59585" s="289"/>
    </row>
    <row r="59586" spans="22:26">
      <c r="V59586" s="288"/>
      <c r="W59586" s="287"/>
      <c r="Z59586" s="289"/>
    </row>
    <row r="59587" spans="22:26">
      <c r="V59587" s="288"/>
      <c r="W59587" s="287"/>
      <c r="Z59587" s="289"/>
    </row>
    <row r="59588" spans="22:26">
      <c r="V59588" s="288"/>
      <c r="W59588" s="287"/>
      <c r="Z59588" s="289"/>
    </row>
    <row r="59589" spans="22:26">
      <c r="V59589" s="288"/>
      <c r="W59589" s="287"/>
      <c r="Z59589" s="289"/>
    </row>
    <row r="59590" spans="22:26">
      <c r="V59590" s="288"/>
      <c r="W59590" s="287"/>
      <c r="Z59590" s="289"/>
    </row>
    <row r="59591" spans="22:26">
      <c r="V59591" s="288"/>
      <c r="W59591" s="287"/>
      <c r="Z59591" s="289"/>
    </row>
    <row r="59592" spans="22:26">
      <c r="V59592" s="288"/>
      <c r="W59592" s="287"/>
      <c r="Z59592" s="289"/>
    </row>
    <row r="59593" spans="22:26">
      <c r="V59593" s="288"/>
      <c r="W59593" s="287"/>
      <c r="Z59593" s="289"/>
    </row>
    <row r="59594" spans="22:26">
      <c r="V59594" s="288"/>
      <c r="W59594" s="287"/>
      <c r="Z59594" s="289"/>
    </row>
    <row r="59595" spans="22:26">
      <c r="V59595" s="288"/>
      <c r="W59595" s="287"/>
      <c r="Z59595" s="289"/>
    </row>
    <row r="59596" spans="22:26">
      <c r="V59596" s="288"/>
      <c r="W59596" s="287"/>
      <c r="Z59596" s="289"/>
    </row>
    <row r="59597" spans="22:26">
      <c r="V59597" s="288"/>
      <c r="W59597" s="287"/>
      <c r="Z59597" s="289"/>
    </row>
    <row r="59598" spans="22:26">
      <c r="V59598" s="288"/>
      <c r="W59598" s="287"/>
      <c r="Z59598" s="289"/>
    </row>
    <row r="59599" spans="22:26">
      <c r="V59599" s="288"/>
      <c r="W59599" s="287"/>
      <c r="Z59599" s="289"/>
    </row>
    <row r="59600" spans="22:26">
      <c r="V59600" s="288"/>
      <c r="W59600" s="287"/>
      <c r="Z59600" s="289"/>
    </row>
    <row r="59601" spans="22:26">
      <c r="V59601" s="288"/>
      <c r="W59601" s="287"/>
      <c r="Z59601" s="289"/>
    </row>
    <row r="59602" spans="22:26">
      <c r="V59602" s="288"/>
      <c r="W59602" s="287"/>
      <c r="Z59602" s="289"/>
    </row>
    <row r="59603" spans="22:26">
      <c r="V59603" s="288"/>
      <c r="W59603" s="287"/>
      <c r="Z59603" s="289"/>
    </row>
    <row r="59604" spans="22:26">
      <c r="V59604" s="288"/>
      <c r="W59604" s="287"/>
      <c r="Z59604" s="289"/>
    </row>
    <row r="59605" spans="22:26">
      <c r="V59605" s="288"/>
      <c r="W59605" s="287"/>
      <c r="Z59605" s="289"/>
    </row>
    <row r="59606" spans="22:26">
      <c r="V59606" s="288"/>
      <c r="W59606" s="287"/>
      <c r="Z59606" s="289"/>
    </row>
    <row r="59607" spans="22:26">
      <c r="V59607" s="288"/>
      <c r="W59607" s="287"/>
      <c r="Z59607" s="289"/>
    </row>
    <row r="59608" spans="22:26">
      <c r="V59608" s="288"/>
      <c r="W59608" s="287"/>
      <c r="Z59608" s="289"/>
    </row>
    <row r="59609" spans="22:26">
      <c r="V59609" s="288"/>
      <c r="W59609" s="287"/>
      <c r="Z59609" s="289"/>
    </row>
    <row r="59610" spans="22:26">
      <c r="V59610" s="288"/>
      <c r="W59610" s="287"/>
      <c r="Z59610" s="289"/>
    </row>
    <row r="59611" spans="22:26">
      <c r="V59611" s="288"/>
      <c r="W59611" s="287"/>
      <c r="Z59611" s="289"/>
    </row>
    <row r="59612" spans="22:26">
      <c r="V59612" s="288"/>
      <c r="W59612" s="287"/>
      <c r="Z59612" s="289"/>
    </row>
    <row r="59613" spans="22:26">
      <c r="V59613" s="288"/>
      <c r="W59613" s="287"/>
      <c r="Z59613" s="289"/>
    </row>
    <row r="59614" spans="22:26">
      <c r="V59614" s="288"/>
      <c r="W59614" s="287"/>
      <c r="Z59614" s="289"/>
    </row>
    <row r="59615" spans="22:26">
      <c r="V59615" s="288"/>
      <c r="W59615" s="287"/>
      <c r="Z59615" s="289"/>
    </row>
    <row r="59616" spans="22:26">
      <c r="V59616" s="288"/>
      <c r="W59616" s="287"/>
      <c r="Z59616" s="289"/>
    </row>
    <row r="59617" spans="22:26">
      <c r="V59617" s="288"/>
      <c r="W59617" s="287"/>
      <c r="Z59617" s="289"/>
    </row>
    <row r="59618" spans="22:26">
      <c r="V59618" s="288"/>
      <c r="W59618" s="287"/>
      <c r="Z59618" s="289"/>
    </row>
    <row r="59619" spans="22:26">
      <c r="V59619" s="288"/>
      <c r="W59619" s="287"/>
      <c r="Z59619" s="289"/>
    </row>
    <row r="59620" spans="22:26">
      <c r="V59620" s="288"/>
      <c r="W59620" s="287"/>
      <c r="Z59620" s="289"/>
    </row>
    <row r="59621" spans="22:26">
      <c r="V59621" s="288"/>
      <c r="W59621" s="287"/>
      <c r="Z59621" s="289"/>
    </row>
    <row r="59622" spans="22:26">
      <c r="V59622" s="288"/>
      <c r="W59622" s="287"/>
      <c r="Z59622" s="289"/>
    </row>
    <row r="59623" spans="22:26">
      <c r="V59623" s="288"/>
      <c r="W59623" s="287"/>
      <c r="Z59623" s="289"/>
    </row>
    <row r="59624" spans="22:26">
      <c r="V59624" s="288"/>
      <c r="W59624" s="287"/>
      <c r="Z59624" s="289"/>
    </row>
    <row r="59625" spans="22:26">
      <c r="V59625" s="288"/>
      <c r="W59625" s="287"/>
      <c r="Z59625" s="289"/>
    </row>
    <row r="59626" spans="22:26">
      <c r="V59626" s="288"/>
      <c r="W59626" s="287"/>
      <c r="Z59626" s="289"/>
    </row>
    <row r="59627" spans="22:26">
      <c r="V59627" s="288"/>
      <c r="W59627" s="287"/>
      <c r="Z59627" s="289"/>
    </row>
    <row r="59628" spans="22:26">
      <c r="V59628" s="288"/>
      <c r="W59628" s="287"/>
      <c r="Z59628" s="289"/>
    </row>
    <row r="59629" spans="22:26">
      <c r="V59629" s="288"/>
      <c r="W59629" s="287"/>
      <c r="Z59629" s="289"/>
    </row>
    <row r="59630" spans="22:26">
      <c r="V59630" s="288"/>
      <c r="W59630" s="287"/>
      <c r="Z59630" s="289"/>
    </row>
    <row r="59631" spans="22:26">
      <c r="V59631" s="288"/>
      <c r="W59631" s="287"/>
      <c r="Z59631" s="289"/>
    </row>
    <row r="59632" spans="22:26">
      <c r="V59632" s="288"/>
      <c r="W59632" s="287"/>
      <c r="Z59632" s="289"/>
    </row>
    <row r="59633" spans="22:26">
      <c r="V59633" s="288"/>
      <c r="W59633" s="287"/>
      <c r="Z59633" s="289"/>
    </row>
    <row r="59634" spans="22:26">
      <c r="V59634" s="288"/>
      <c r="W59634" s="287"/>
      <c r="Z59634" s="289"/>
    </row>
    <row r="59635" spans="22:26">
      <c r="V59635" s="288"/>
      <c r="W59635" s="287"/>
      <c r="Z59635" s="289"/>
    </row>
    <row r="59636" spans="22:26">
      <c r="V59636" s="288"/>
      <c r="W59636" s="287"/>
      <c r="Z59636" s="289"/>
    </row>
    <row r="59637" spans="22:26">
      <c r="V59637" s="288"/>
      <c r="W59637" s="287"/>
      <c r="Z59637" s="289"/>
    </row>
    <row r="59638" spans="22:26">
      <c r="V59638" s="288"/>
      <c r="W59638" s="287"/>
      <c r="Z59638" s="289"/>
    </row>
    <row r="59639" spans="22:26">
      <c r="V59639" s="288"/>
      <c r="W59639" s="287"/>
      <c r="Z59639" s="289"/>
    </row>
    <row r="59640" spans="22:26">
      <c r="V59640" s="288"/>
      <c r="W59640" s="287"/>
      <c r="Z59640" s="289"/>
    </row>
    <row r="59641" spans="22:26">
      <c r="V59641" s="288"/>
      <c r="W59641" s="287"/>
      <c r="Z59641" s="289"/>
    </row>
    <row r="59642" spans="22:26">
      <c r="V59642" s="288"/>
      <c r="W59642" s="287"/>
      <c r="Z59642" s="289"/>
    </row>
    <row r="59643" spans="22:26">
      <c r="V59643" s="288"/>
      <c r="W59643" s="287"/>
      <c r="Z59643" s="289"/>
    </row>
    <row r="59644" spans="22:26">
      <c r="V59644" s="288"/>
      <c r="W59644" s="287"/>
      <c r="Z59644" s="289"/>
    </row>
    <row r="59645" spans="22:26">
      <c r="V59645" s="288"/>
      <c r="W59645" s="287"/>
      <c r="Z59645" s="289"/>
    </row>
    <row r="59646" spans="22:26">
      <c r="V59646" s="288"/>
      <c r="W59646" s="287"/>
      <c r="Z59646" s="289"/>
    </row>
    <row r="59647" spans="22:26">
      <c r="V59647" s="288"/>
      <c r="W59647" s="287"/>
      <c r="Z59647" s="289"/>
    </row>
    <row r="59648" spans="22:26">
      <c r="V59648" s="288"/>
      <c r="W59648" s="287"/>
      <c r="Z59648" s="289"/>
    </row>
    <row r="59649" spans="22:26">
      <c r="V59649" s="288"/>
      <c r="W59649" s="287"/>
      <c r="Z59649" s="289"/>
    </row>
    <row r="59650" spans="22:26">
      <c r="V59650" s="288"/>
      <c r="W59650" s="287"/>
      <c r="Z59650" s="289"/>
    </row>
    <row r="59651" spans="22:26">
      <c r="V59651" s="288"/>
      <c r="W59651" s="287"/>
      <c r="Z59651" s="289"/>
    </row>
    <row r="59652" spans="22:26">
      <c r="V59652" s="288"/>
      <c r="W59652" s="287"/>
      <c r="Z59652" s="289"/>
    </row>
    <row r="59653" spans="22:26">
      <c r="V59653" s="288"/>
      <c r="W59653" s="287"/>
      <c r="Z59653" s="289"/>
    </row>
    <row r="59654" spans="22:26">
      <c r="V59654" s="288"/>
      <c r="W59654" s="287"/>
      <c r="Z59654" s="289"/>
    </row>
    <row r="59655" spans="22:26">
      <c r="V59655" s="288"/>
      <c r="W59655" s="287"/>
      <c r="Z59655" s="289"/>
    </row>
    <row r="59656" spans="22:26">
      <c r="V59656" s="288"/>
      <c r="W59656" s="287"/>
      <c r="Z59656" s="289"/>
    </row>
    <row r="59657" spans="22:26">
      <c r="V59657" s="288"/>
      <c r="W59657" s="287"/>
      <c r="Z59657" s="289"/>
    </row>
    <row r="59658" spans="22:26">
      <c r="V59658" s="288"/>
      <c r="W59658" s="287"/>
      <c r="Z59658" s="289"/>
    </row>
    <row r="59659" spans="22:26">
      <c r="V59659" s="288"/>
      <c r="W59659" s="287"/>
      <c r="Z59659" s="289"/>
    </row>
    <row r="59660" spans="22:26">
      <c r="V59660" s="288"/>
      <c r="W59660" s="287"/>
      <c r="Z59660" s="289"/>
    </row>
    <row r="59661" spans="22:26">
      <c r="V59661" s="288"/>
      <c r="W59661" s="287"/>
      <c r="Z59661" s="289"/>
    </row>
    <row r="59662" spans="22:26">
      <c r="V59662" s="288"/>
      <c r="W59662" s="287"/>
      <c r="Z59662" s="289"/>
    </row>
    <row r="59663" spans="22:26">
      <c r="V59663" s="288"/>
      <c r="W59663" s="287"/>
      <c r="Z59663" s="289"/>
    </row>
    <row r="59664" spans="22:26">
      <c r="V59664" s="288"/>
      <c r="W59664" s="287"/>
      <c r="Z59664" s="289"/>
    </row>
    <row r="59665" spans="22:26">
      <c r="V59665" s="288"/>
      <c r="W59665" s="287"/>
      <c r="Z59665" s="289"/>
    </row>
    <row r="59666" spans="22:26">
      <c r="V59666" s="288"/>
      <c r="W59666" s="287"/>
      <c r="Z59666" s="289"/>
    </row>
    <row r="59667" spans="22:26">
      <c r="V59667" s="288"/>
      <c r="W59667" s="287"/>
      <c r="Z59667" s="289"/>
    </row>
    <row r="59668" spans="22:26">
      <c r="V59668" s="288"/>
      <c r="W59668" s="287"/>
      <c r="Z59668" s="289"/>
    </row>
    <row r="59669" spans="22:26">
      <c r="V59669" s="288"/>
      <c r="W59669" s="287"/>
      <c r="Z59669" s="289"/>
    </row>
    <row r="59670" spans="22:26">
      <c r="V59670" s="288"/>
      <c r="W59670" s="287"/>
      <c r="Z59670" s="289"/>
    </row>
    <row r="59671" spans="22:26">
      <c r="V59671" s="288"/>
      <c r="W59671" s="287"/>
      <c r="Z59671" s="289"/>
    </row>
    <row r="59672" spans="22:26">
      <c r="V59672" s="288"/>
      <c r="W59672" s="287"/>
      <c r="Z59672" s="289"/>
    </row>
    <row r="59673" spans="22:26">
      <c r="V59673" s="288"/>
      <c r="W59673" s="287"/>
      <c r="Z59673" s="289"/>
    </row>
    <row r="59674" spans="22:26">
      <c r="V59674" s="288"/>
      <c r="W59674" s="287"/>
      <c r="Z59674" s="289"/>
    </row>
    <row r="59675" spans="22:26">
      <c r="V59675" s="288"/>
      <c r="W59675" s="287"/>
      <c r="Z59675" s="289"/>
    </row>
    <row r="59676" spans="22:26">
      <c r="V59676" s="288"/>
      <c r="W59676" s="287"/>
      <c r="Z59676" s="289"/>
    </row>
    <row r="59677" spans="22:26">
      <c r="V59677" s="288"/>
      <c r="W59677" s="287"/>
      <c r="Z59677" s="289"/>
    </row>
    <row r="59678" spans="22:26">
      <c r="V59678" s="288"/>
      <c r="W59678" s="287"/>
      <c r="Z59678" s="289"/>
    </row>
    <row r="59679" spans="22:26">
      <c r="V59679" s="288"/>
      <c r="W59679" s="287"/>
      <c r="Z59679" s="289"/>
    </row>
    <row r="59680" spans="22:26">
      <c r="V59680" s="288"/>
      <c r="W59680" s="287"/>
      <c r="Z59680" s="289"/>
    </row>
    <row r="59681" spans="22:26">
      <c r="V59681" s="288"/>
      <c r="W59681" s="287"/>
      <c r="Z59681" s="289"/>
    </row>
    <row r="59682" spans="22:26">
      <c r="V59682" s="288"/>
      <c r="W59682" s="287"/>
      <c r="Z59682" s="289"/>
    </row>
    <row r="59683" spans="22:26">
      <c r="V59683" s="288"/>
      <c r="W59683" s="287"/>
      <c r="Z59683" s="289"/>
    </row>
    <row r="59684" spans="22:26">
      <c r="V59684" s="288"/>
      <c r="W59684" s="287"/>
      <c r="Z59684" s="289"/>
    </row>
    <row r="59685" spans="22:26">
      <c r="V59685" s="288"/>
      <c r="W59685" s="287"/>
      <c r="Z59685" s="289"/>
    </row>
    <row r="59686" spans="22:26">
      <c r="V59686" s="288"/>
      <c r="W59686" s="287"/>
      <c r="Z59686" s="289"/>
    </row>
    <row r="59687" spans="22:26">
      <c r="V59687" s="288"/>
      <c r="W59687" s="287"/>
      <c r="Z59687" s="289"/>
    </row>
    <row r="59688" spans="22:26">
      <c r="V59688" s="288"/>
      <c r="W59688" s="287"/>
      <c r="Z59688" s="289"/>
    </row>
    <row r="59689" spans="22:26">
      <c r="V59689" s="288"/>
      <c r="W59689" s="287"/>
      <c r="Z59689" s="289"/>
    </row>
    <row r="59690" spans="22:26">
      <c r="V59690" s="288"/>
      <c r="W59690" s="287"/>
      <c r="Z59690" s="289"/>
    </row>
    <row r="59691" spans="22:26">
      <c r="V59691" s="288"/>
      <c r="W59691" s="287"/>
      <c r="Z59691" s="289"/>
    </row>
    <row r="59692" spans="22:26">
      <c r="V59692" s="288"/>
      <c r="W59692" s="287"/>
      <c r="Z59692" s="289"/>
    </row>
    <row r="59693" spans="22:26">
      <c r="V59693" s="288"/>
      <c r="W59693" s="287"/>
      <c r="Z59693" s="289"/>
    </row>
    <row r="59694" spans="22:26">
      <c r="V59694" s="288"/>
      <c r="W59694" s="287"/>
      <c r="Z59694" s="289"/>
    </row>
    <row r="59695" spans="22:26">
      <c r="V59695" s="288"/>
      <c r="W59695" s="287"/>
      <c r="Z59695" s="289"/>
    </row>
    <row r="59696" spans="22:26">
      <c r="V59696" s="288"/>
      <c r="W59696" s="287"/>
      <c r="Z59696" s="289"/>
    </row>
    <row r="59697" spans="22:26">
      <c r="V59697" s="288"/>
      <c r="W59697" s="287"/>
      <c r="Z59697" s="289"/>
    </row>
    <row r="59698" spans="22:26">
      <c r="V59698" s="288"/>
      <c r="W59698" s="287"/>
      <c r="Z59698" s="289"/>
    </row>
    <row r="59699" spans="22:26">
      <c r="V59699" s="288"/>
      <c r="W59699" s="287"/>
      <c r="Z59699" s="289"/>
    </row>
    <row r="59700" spans="22:26">
      <c r="V59700" s="288"/>
      <c r="W59700" s="287"/>
      <c r="Z59700" s="289"/>
    </row>
    <row r="59701" spans="22:26">
      <c r="V59701" s="288"/>
      <c r="W59701" s="287"/>
      <c r="Z59701" s="289"/>
    </row>
    <row r="59702" spans="22:26">
      <c r="V59702" s="288"/>
      <c r="W59702" s="287"/>
      <c r="Z59702" s="289"/>
    </row>
    <row r="59703" spans="22:26">
      <c r="V59703" s="288"/>
      <c r="W59703" s="287"/>
      <c r="Z59703" s="289"/>
    </row>
    <row r="59704" spans="22:26">
      <c r="V59704" s="288"/>
      <c r="W59704" s="287"/>
      <c r="Z59704" s="289"/>
    </row>
    <row r="59705" spans="22:26">
      <c r="V59705" s="288"/>
      <c r="W59705" s="287"/>
      <c r="Z59705" s="289"/>
    </row>
    <row r="59706" spans="22:26">
      <c r="V59706" s="288"/>
      <c r="W59706" s="287"/>
      <c r="Z59706" s="289"/>
    </row>
    <row r="59707" spans="22:26">
      <c r="V59707" s="288"/>
      <c r="W59707" s="287"/>
      <c r="Z59707" s="289"/>
    </row>
    <row r="59708" spans="22:26">
      <c r="V59708" s="288"/>
      <c r="W59708" s="287"/>
      <c r="Z59708" s="289"/>
    </row>
    <row r="59709" spans="22:26">
      <c r="V59709" s="288"/>
      <c r="W59709" s="287"/>
      <c r="Z59709" s="289"/>
    </row>
    <row r="59710" spans="22:26">
      <c r="V59710" s="288"/>
      <c r="W59710" s="287"/>
      <c r="Z59710" s="289"/>
    </row>
    <row r="59711" spans="22:26">
      <c r="V59711" s="288"/>
      <c r="W59711" s="287"/>
      <c r="Z59711" s="289"/>
    </row>
    <row r="59712" spans="22:26">
      <c r="V59712" s="288"/>
      <c r="W59712" s="287"/>
      <c r="Z59712" s="289"/>
    </row>
    <row r="59713" spans="22:26">
      <c r="V59713" s="288"/>
      <c r="W59713" s="287"/>
      <c r="Z59713" s="289"/>
    </row>
    <row r="59714" spans="22:26">
      <c r="V59714" s="288"/>
      <c r="W59714" s="287"/>
      <c r="Z59714" s="289"/>
    </row>
    <row r="59715" spans="22:26">
      <c r="V59715" s="288"/>
      <c r="W59715" s="287"/>
      <c r="Z59715" s="289"/>
    </row>
    <row r="59716" spans="22:26">
      <c r="V59716" s="288"/>
      <c r="W59716" s="287"/>
      <c r="Z59716" s="289"/>
    </row>
    <row r="59717" spans="22:26">
      <c r="V59717" s="288"/>
      <c r="W59717" s="287"/>
      <c r="Z59717" s="289"/>
    </row>
    <row r="59718" spans="22:26">
      <c r="V59718" s="288"/>
      <c r="W59718" s="287"/>
      <c r="Z59718" s="289"/>
    </row>
    <row r="59719" spans="22:26">
      <c r="V59719" s="288"/>
      <c r="W59719" s="287"/>
      <c r="Z59719" s="289"/>
    </row>
    <row r="59720" spans="22:26">
      <c r="V59720" s="288"/>
      <c r="W59720" s="287"/>
      <c r="Z59720" s="289"/>
    </row>
    <row r="59721" spans="22:26">
      <c r="V59721" s="288"/>
      <c r="W59721" s="287"/>
      <c r="Z59721" s="289"/>
    </row>
    <row r="59722" spans="22:26">
      <c r="V59722" s="288"/>
      <c r="W59722" s="287"/>
      <c r="Z59722" s="289"/>
    </row>
    <row r="59723" spans="22:26">
      <c r="V59723" s="288"/>
      <c r="W59723" s="287"/>
      <c r="Z59723" s="289"/>
    </row>
    <row r="59724" spans="22:26">
      <c r="V59724" s="288"/>
      <c r="W59724" s="287"/>
      <c r="Z59724" s="289"/>
    </row>
    <row r="59725" spans="22:26">
      <c r="V59725" s="288"/>
      <c r="W59725" s="287"/>
      <c r="Z59725" s="289"/>
    </row>
    <row r="59726" spans="22:26">
      <c r="V59726" s="288"/>
      <c r="W59726" s="287"/>
      <c r="Z59726" s="289"/>
    </row>
    <row r="59727" spans="22:26">
      <c r="V59727" s="288"/>
      <c r="W59727" s="287"/>
      <c r="Z59727" s="289"/>
    </row>
    <row r="59728" spans="22:26">
      <c r="V59728" s="288"/>
      <c r="W59728" s="287"/>
      <c r="Z59728" s="289"/>
    </row>
    <row r="59729" spans="22:26">
      <c r="V59729" s="288"/>
      <c r="W59729" s="287"/>
      <c r="Z59729" s="289"/>
    </row>
    <row r="59730" spans="22:26">
      <c r="V59730" s="288"/>
      <c r="W59730" s="287"/>
      <c r="Z59730" s="289"/>
    </row>
    <row r="59731" spans="22:26">
      <c r="V59731" s="288"/>
      <c r="W59731" s="287"/>
      <c r="Z59731" s="289"/>
    </row>
    <row r="59732" spans="22:26">
      <c r="V59732" s="288"/>
      <c r="W59732" s="287"/>
      <c r="Z59732" s="289"/>
    </row>
    <row r="59733" spans="22:26">
      <c r="V59733" s="288"/>
      <c r="W59733" s="287"/>
      <c r="Z59733" s="289"/>
    </row>
    <row r="59734" spans="22:26">
      <c r="V59734" s="288"/>
      <c r="W59734" s="287"/>
      <c r="Z59734" s="289"/>
    </row>
    <row r="59735" spans="22:26">
      <c r="V59735" s="288"/>
      <c r="W59735" s="287"/>
      <c r="Z59735" s="289"/>
    </row>
    <row r="59736" spans="22:26">
      <c r="V59736" s="288"/>
      <c r="W59736" s="287"/>
      <c r="Z59736" s="289"/>
    </row>
    <row r="59737" spans="22:26">
      <c r="V59737" s="288"/>
      <c r="W59737" s="287"/>
      <c r="Z59737" s="289"/>
    </row>
    <row r="59738" spans="22:26">
      <c r="V59738" s="288"/>
      <c r="W59738" s="287"/>
      <c r="Z59738" s="289"/>
    </row>
    <row r="59739" spans="22:26">
      <c r="V59739" s="288"/>
      <c r="W59739" s="287"/>
      <c r="Z59739" s="289"/>
    </row>
    <row r="59740" spans="22:26">
      <c r="V59740" s="288"/>
      <c r="W59740" s="287"/>
      <c r="Z59740" s="289"/>
    </row>
    <row r="59741" spans="22:26">
      <c r="V59741" s="288"/>
      <c r="W59741" s="287"/>
      <c r="Z59741" s="289"/>
    </row>
    <row r="59742" spans="22:26">
      <c r="V59742" s="288"/>
      <c r="W59742" s="287"/>
      <c r="Z59742" s="289"/>
    </row>
    <row r="59743" spans="22:26">
      <c r="V59743" s="288"/>
      <c r="W59743" s="287"/>
      <c r="Z59743" s="289"/>
    </row>
    <row r="59744" spans="22:26">
      <c r="V59744" s="288"/>
      <c r="W59744" s="287"/>
      <c r="Z59744" s="289"/>
    </row>
    <row r="59745" spans="22:26">
      <c r="V59745" s="288"/>
      <c r="W59745" s="287"/>
      <c r="Z59745" s="289"/>
    </row>
    <row r="59746" spans="22:26">
      <c r="V59746" s="288"/>
      <c r="W59746" s="287"/>
      <c r="Z59746" s="289"/>
    </row>
    <row r="59747" spans="22:26">
      <c r="V59747" s="288"/>
      <c r="W59747" s="287"/>
      <c r="Z59747" s="289"/>
    </row>
    <row r="59748" spans="22:26">
      <c r="V59748" s="288"/>
      <c r="W59748" s="287"/>
      <c r="Z59748" s="289"/>
    </row>
    <row r="59749" spans="22:26">
      <c r="V59749" s="288"/>
      <c r="W59749" s="287"/>
      <c r="Z59749" s="289"/>
    </row>
    <row r="59750" spans="22:26">
      <c r="V59750" s="288"/>
      <c r="W59750" s="287"/>
      <c r="Z59750" s="289"/>
    </row>
    <row r="59751" spans="22:26">
      <c r="V59751" s="288"/>
      <c r="W59751" s="287"/>
      <c r="Z59751" s="289"/>
    </row>
    <row r="59752" spans="22:26">
      <c r="V59752" s="288"/>
      <c r="W59752" s="287"/>
      <c r="Z59752" s="289"/>
    </row>
    <row r="59753" spans="22:26">
      <c r="V59753" s="288"/>
      <c r="W59753" s="287"/>
      <c r="Z59753" s="289"/>
    </row>
    <row r="59754" spans="22:26">
      <c r="V59754" s="288"/>
      <c r="W59754" s="287"/>
      <c r="Z59754" s="289"/>
    </row>
    <row r="59755" spans="22:26">
      <c r="V59755" s="288"/>
      <c r="W59755" s="287"/>
      <c r="Z59755" s="289"/>
    </row>
    <row r="59756" spans="22:26">
      <c r="V59756" s="288"/>
      <c r="W59756" s="287"/>
      <c r="Z59756" s="289"/>
    </row>
    <row r="59757" spans="22:26">
      <c r="V59757" s="288"/>
      <c r="W59757" s="287"/>
      <c r="Z59757" s="289"/>
    </row>
    <row r="59758" spans="22:26">
      <c r="V59758" s="288"/>
      <c r="W59758" s="287"/>
      <c r="Z59758" s="289"/>
    </row>
    <row r="59759" spans="22:26">
      <c r="V59759" s="288"/>
      <c r="W59759" s="287"/>
      <c r="Z59759" s="289"/>
    </row>
    <row r="59760" spans="22:26">
      <c r="V59760" s="288"/>
      <c r="W59760" s="287"/>
      <c r="Z59760" s="289"/>
    </row>
    <row r="59761" spans="22:26">
      <c r="V59761" s="288"/>
      <c r="W59761" s="287"/>
      <c r="Z59761" s="289"/>
    </row>
    <row r="59762" spans="22:26">
      <c r="V59762" s="288"/>
      <c r="W59762" s="287"/>
      <c r="Z59762" s="289"/>
    </row>
    <row r="59763" spans="22:26">
      <c r="V59763" s="288"/>
      <c r="W59763" s="287"/>
      <c r="Z59763" s="289"/>
    </row>
    <row r="59764" spans="22:26">
      <c r="V59764" s="288"/>
      <c r="W59764" s="287"/>
      <c r="Z59764" s="289"/>
    </row>
    <row r="59765" spans="22:26">
      <c r="V59765" s="288"/>
      <c r="W59765" s="287"/>
      <c r="Z59765" s="289"/>
    </row>
    <row r="59766" spans="22:26">
      <c r="V59766" s="288"/>
      <c r="W59766" s="287"/>
      <c r="Z59766" s="289"/>
    </row>
    <row r="59767" spans="22:26">
      <c r="V59767" s="288"/>
      <c r="W59767" s="287"/>
      <c r="Z59767" s="289"/>
    </row>
    <row r="59768" spans="22:26">
      <c r="V59768" s="288"/>
      <c r="W59768" s="287"/>
      <c r="Z59768" s="289"/>
    </row>
    <row r="59769" spans="22:26">
      <c r="V59769" s="288"/>
      <c r="W59769" s="287"/>
      <c r="Z59769" s="289"/>
    </row>
    <row r="59770" spans="22:26">
      <c r="V59770" s="288"/>
      <c r="W59770" s="287"/>
      <c r="Z59770" s="289"/>
    </row>
    <row r="59771" spans="22:26">
      <c r="V59771" s="288"/>
      <c r="W59771" s="287"/>
      <c r="Z59771" s="289"/>
    </row>
    <row r="59772" spans="22:26">
      <c r="V59772" s="288"/>
      <c r="W59772" s="287"/>
      <c r="Z59772" s="289"/>
    </row>
    <row r="59773" spans="22:26">
      <c r="V59773" s="288"/>
      <c r="W59773" s="287"/>
      <c r="Z59773" s="289"/>
    </row>
    <row r="59774" spans="22:26">
      <c r="V59774" s="288"/>
      <c r="W59774" s="287"/>
      <c r="Z59774" s="289"/>
    </row>
    <row r="59775" spans="22:26">
      <c r="V59775" s="288"/>
      <c r="W59775" s="287"/>
      <c r="Z59775" s="289"/>
    </row>
    <row r="59776" spans="22:26">
      <c r="V59776" s="288"/>
      <c r="W59776" s="287"/>
      <c r="Z59776" s="289"/>
    </row>
    <row r="59777" spans="22:26">
      <c r="V59777" s="288"/>
      <c r="W59777" s="287"/>
      <c r="Z59777" s="289"/>
    </row>
    <row r="59778" spans="22:26">
      <c r="V59778" s="288"/>
      <c r="W59778" s="287"/>
      <c r="Z59778" s="289"/>
    </row>
    <row r="59779" spans="22:26">
      <c r="V59779" s="288"/>
      <c r="W59779" s="287"/>
      <c r="Z59779" s="289"/>
    </row>
    <row r="59780" spans="22:26">
      <c r="V59780" s="288"/>
      <c r="W59780" s="287"/>
      <c r="Z59780" s="289"/>
    </row>
    <row r="59781" spans="22:26">
      <c r="V59781" s="288"/>
      <c r="W59781" s="287"/>
      <c r="Z59781" s="289"/>
    </row>
    <row r="59782" spans="22:26">
      <c r="V59782" s="288"/>
      <c r="W59782" s="287"/>
      <c r="Z59782" s="289"/>
    </row>
    <row r="59783" spans="22:26">
      <c r="V59783" s="288"/>
      <c r="W59783" s="287"/>
      <c r="Z59783" s="289"/>
    </row>
    <row r="59784" spans="22:26">
      <c r="V59784" s="288"/>
      <c r="W59784" s="287"/>
      <c r="Z59784" s="289"/>
    </row>
    <row r="59785" spans="22:26">
      <c r="V59785" s="288"/>
      <c r="W59785" s="287"/>
      <c r="Z59785" s="289"/>
    </row>
    <row r="59786" spans="22:26">
      <c r="V59786" s="288"/>
      <c r="W59786" s="287"/>
      <c r="Z59786" s="289"/>
    </row>
    <row r="59787" spans="22:26">
      <c r="V59787" s="288"/>
      <c r="W59787" s="287"/>
      <c r="Z59787" s="289"/>
    </row>
    <row r="59788" spans="22:26">
      <c r="V59788" s="288"/>
      <c r="W59788" s="287"/>
      <c r="Z59788" s="289"/>
    </row>
    <row r="59789" spans="22:26">
      <c r="V59789" s="288"/>
      <c r="W59789" s="287"/>
      <c r="Z59789" s="289"/>
    </row>
    <row r="59790" spans="22:26">
      <c r="V59790" s="288"/>
      <c r="W59790" s="287"/>
      <c r="Z59790" s="289"/>
    </row>
    <row r="59791" spans="22:26">
      <c r="V59791" s="288"/>
      <c r="W59791" s="287"/>
      <c r="Z59791" s="289"/>
    </row>
    <row r="59792" spans="22:26">
      <c r="V59792" s="288"/>
      <c r="W59792" s="287"/>
      <c r="Z59792" s="289"/>
    </row>
    <row r="59793" spans="22:26">
      <c r="V59793" s="288"/>
      <c r="W59793" s="287"/>
      <c r="Z59793" s="289"/>
    </row>
    <row r="59794" spans="22:26">
      <c r="V59794" s="288"/>
      <c r="W59794" s="287"/>
      <c r="Z59794" s="289"/>
    </row>
    <row r="59795" spans="22:26">
      <c r="V59795" s="288"/>
      <c r="W59795" s="287"/>
      <c r="Z59795" s="289"/>
    </row>
    <row r="59796" spans="22:26">
      <c r="V59796" s="288"/>
      <c r="W59796" s="287"/>
      <c r="Z59796" s="289"/>
    </row>
    <row r="59797" spans="22:26">
      <c r="V59797" s="288"/>
      <c r="W59797" s="287"/>
      <c r="Z59797" s="289"/>
    </row>
    <row r="59798" spans="22:26">
      <c r="V59798" s="288"/>
      <c r="W59798" s="287"/>
      <c r="Z59798" s="289"/>
    </row>
    <row r="59799" spans="22:26">
      <c r="V59799" s="288"/>
      <c r="W59799" s="287"/>
      <c r="Z59799" s="289"/>
    </row>
    <row r="59800" spans="22:26">
      <c r="V59800" s="288"/>
      <c r="W59800" s="287"/>
      <c r="Z59800" s="289"/>
    </row>
    <row r="59801" spans="22:26">
      <c r="V59801" s="288"/>
      <c r="W59801" s="287"/>
      <c r="Z59801" s="289"/>
    </row>
    <row r="59802" spans="22:26">
      <c r="V59802" s="288"/>
      <c r="W59802" s="287"/>
      <c r="Z59802" s="289"/>
    </row>
    <row r="59803" spans="22:26">
      <c r="V59803" s="288"/>
      <c r="W59803" s="287"/>
      <c r="Z59803" s="289"/>
    </row>
    <row r="59804" spans="22:26">
      <c r="V59804" s="288"/>
      <c r="W59804" s="287"/>
      <c r="Z59804" s="289"/>
    </row>
    <row r="59805" spans="22:26">
      <c r="V59805" s="288"/>
      <c r="W59805" s="287"/>
      <c r="Z59805" s="289"/>
    </row>
    <row r="59806" spans="22:26">
      <c r="V59806" s="288"/>
      <c r="W59806" s="287"/>
      <c r="Z59806" s="289"/>
    </row>
    <row r="59807" spans="22:26">
      <c r="V59807" s="288"/>
      <c r="W59807" s="287"/>
      <c r="Z59807" s="289"/>
    </row>
    <row r="59808" spans="22:26">
      <c r="V59808" s="288"/>
      <c r="W59808" s="287"/>
      <c r="Z59808" s="289"/>
    </row>
    <row r="59809" spans="22:26">
      <c r="V59809" s="288"/>
      <c r="W59809" s="287"/>
      <c r="Z59809" s="289"/>
    </row>
    <row r="59810" spans="22:26">
      <c r="V59810" s="288"/>
      <c r="W59810" s="287"/>
      <c r="Z59810" s="289"/>
    </row>
    <row r="59811" spans="22:26">
      <c r="V59811" s="288"/>
      <c r="W59811" s="287"/>
      <c r="Z59811" s="289"/>
    </row>
    <row r="59812" spans="22:26">
      <c r="V59812" s="288"/>
      <c r="W59812" s="287"/>
      <c r="Z59812" s="289"/>
    </row>
    <row r="59813" spans="22:26">
      <c r="V59813" s="288"/>
      <c r="W59813" s="287"/>
      <c r="Z59813" s="289"/>
    </row>
    <row r="59814" spans="22:26">
      <c r="V59814" s="288"/>
      <c r="W59814" s="287"/>
      <c r="Z59814" s="289"/>
    </row>
    <row r="59815" spans="22:26">
      <c r="V59815" s="288"/>
      <c r="W59815" s="287"/>
      <c r="Z59815" s="289"/>
    </row>
    <row r="59816" spans="22:26">
      <c r="V59816" s="288"/>
      <c r="W59816" s="287"/>
      <c r="Z59816" s="289"/>
    </row>
    <row r="59817" spans="22:26">
      <c r="V59817" s="288"/>
      <c r="W59817" s="287"/>
      <c r="Z59817" s="289"/>
    </row>
    <row r="59818" spans="22:26">
      <c r="V59818" s="288"/>
      <c r="W59818" s="287"/>
      <c r="Z59818" s="289"/>
    </row>
    <row r="59819" spans="22:26">
      <c r="V59819" s="288"/>
      <c r="W59819" s="287"/>
      <c r="Z59819" s="289"/>
    </row>
    <row r="59820" spans="22:26">
      <c r="V59820" s="288"/>
      <c r="W59820" s="287"/>
      <c r="Z59820" s="289"/>
    </row>
    <row r="59821" spans="22:26">
      <c r="V59821" s="288"/>
      <c r="W59821" s="287"/>
      <c r="Z59821" s="289"/>
    </row>
    <row r="59822" spans="22:26">
      <c r="V59822" s="288"/>
      <c r="W59822" s="287"/>
      <c r="Z59822" s="289"/>
    </row>
    <row r="59823" spans="22:26">
      <c r="V59823" s="288"/>
      <c r="W59823" s="287"/>
      <c r="Z59823" s="289"/>
    </row>
    <row r="59824" spans="22:26">
      <c r="V59824" s="288"/>
      <c r="W59824" s="287"/>
      <c r="Z59824" s="289"/>
    </row>
    <row r="59825" spans="22:26">
      <c r="V59825" s="288"/>
      <c r="W59825" s="287"/>
      <c r="Z59825" s="289"/>
    </row>
    <row r="59826" spans="22:26">
      <c r="V59826" s="288"/>
      <c r="W59826" s="287"/>
      <c r="Z59826" s="289"/>
    </row>
    <row r="59827" spans="22:26">
      <c r="V59827" s="288"/>
      <c r="W59827" s="287"/>
      <c r="Z59827" s="289"/>
    </row>
    <row r="59828" spans="22:26">
      <c r="V59828" s="288"/>
      <c r="W59828" s="287"/>
      <c r="Z59828" s="289"/>
    </row>
    <row r="59829" spans="22:26">
      <c r="V59829" s="288"/>
      <c r="W59829" s="287"/>
      <c r="Z59829" s="289"/>
    </row>
    <row r="59830" spans="22:26">
      <c r="V59830" s="288"/>
      <c r="W59830" s="287"/>
      <c r="Z59830" s="289"/>
    </row>
    <row r="59831" spans="22:26">
      <c r="V59831" s="288"/>
      <c r="W59831" s="287"/>
      <c r="Z59831" s="289"/>
    </row>
    <row r="59832" spans="22:26">
      <c r="V59832" s="288"/>
      <c r="W59832" s="287"/>
      <c r="Z59832" s="289"/>
    </row>
    <row r="59833" spans="22:26">
      <c r="V59833" s="288"/>
      <c r="W59833" s="287"/>
      <c r="Z59833" s="289"/>
    </row>
    <row r="59834" spans="22:26">
      <c r="V59834" s="288"/>
      <c r="W59834" s="287"/>
      <c r="Z59834" s="289"/>
    </row>
    <row r="59835" spans="22:26">
      <c r="V59835" s="288"/>
      <c r="W59835" s="287"/>
      <c r="Z59835" s="289"/>
    </row>
    <row r="59836" spans="22:26">
      <c r="V59836" s="288"/>
      <c r="W59836" s="287"/>
      <c r="Z59836" s="289"/>
    </row>
    <row r="59837" spans="22:26">
      <c r="V59837" s="288"/>
      <c r="W59837" s="287"/>
      <c r="Z59837" s="289"/>
    </row>
    <row r="59838" spans="22:26">
      <c r="V59838" s="288"/>
      <c r="W59838" s="287"/>
      <c r="Z59838" s="289"/>
    </row>
    <row r="59839" spans="22:26">
      <c r="V59839" s="288"/>
      <c r="W59839" s="287"/>
      <c r="Z59839" s="289"/>
    </row>
    <row r="59840" spans="22:26">
      <c r="V59840" s="288"/>
      <c r="W59840" s="287"/>
      <c r="Z59840" s="289"/>
    </row>
    <row r="59841" spans="22:26">
      <c r="V59841" s="288"/>
      <c r="W59841" s="287"/>
      <c r="Z59841" s="289"/>
    </row>
    <row r="59842" spans="22:26">
      <c r="V59842" s="288"/>
      <c r="W59842" s="287"/>
      <c r="Z59842" s="289"/>
    </row>
    <row r="59843" spans="22:26">
      <c r="V59843" s="288"/>
      <c r="W59843" s="287"/>
      <c r="Z59843" s="289"/>
    </row>
    <row r="59844" spans="22:26">
      <c r="V59844" s="288"/>
      <c r="W59844" s="287"/>
      <c r="Z59844" s="289"/>
    </row>
    <row r="59845" spans="22:26">
      <c r="V59845" s="288"/>
      <c r="W59845" s="287"/>
      <c r="Z59845" s="289"/>
    </row>
    <row r="59846" spans="22:26">
      <c r="V59846" s="288"/>
      <c r="W59846" s="287"/>
      <c r="Z59846" s="289"/>
    </row>
    <row r="59847" spans="22:26">
      <c r="V59847" s="288"/>
      <c r="W59847" s="287"/>
      <c r="Z59847" s="289"/>
    </row>
    <row r="59848" spans="22:26">
      <c r="V59848" s="288"/>
      <c r="W59848" s="287"/>
      <c r="Z59848" s="289"/>
    </row>
    <row r="59849" spans="22:26">
      <c r="V59849" s="288"/>
      <c r="W59849" s="287"/>
      <c r="Z59849" s="289"/>
    </row>
    <row r="59850" spans="22:26">
      <c r="V59850" s="288"/>
      <c r="W59850" s="287"/>
      <c r="Z59850" s="289"/>
    </row>
    <row r="59851" spans="22:26">
      <c r="V59851" s="288"/>
      <c r="W59851" s="287"/>
      <c r="Z59851" s="289"/>
    </row>
    <row r="59852" spans="22:26">
      <c r="V59852" s="288"/>
      <c r="W59852" s="287"/>
      <c r="Z59852" s="289"/>
    </row>
    <row r="59853" spans="22:26">
      <c r="V59853" s="288"/>
      <c r="W59853" s="287"/>
      <c r="Z59853" s="289"/>
    </row>
    <row r="59854" spans="22:26">
      <c r="V59854" s="288"/>
      <c r="W59854" s="287"/>
      <c r="Z59854" s="289"/>
    </row>
    <row r="59855" spans="22:26">
      <c r="V59855" s="288"/>
      <c r="W59855" s="287"/>
      <c r="Z59855" s="289"/>
    </row>
    <row r="59856" spans="22:26">
      <c r="V59856" s="288"/>
      <c r="W59856" s="287"/>
      <c r="Z59856" s="289"/>
    </row>
    <row r="59857" spans="22:26">
      <c r="V59857" s="288"/>
      <c r="W59857" s="287"/>
      <c r="Z59857" s="289"/>
    </row>
    <row r="59858" spans="22:26">
      <c r="V59858" s="288"/>
      <c r="W59858" s="287"/>
      <c r="Z59858" s="289"/>
    </row>
    <row r="59859" spans="22:26">
      <c r="V59859" s="288"/>
      <c r="W59859" s="287"/>
      <c r="Z59859" s="289"/>
    </row>
    <row r="59860" spans="22:26">
      <c r="V59860" s="288"/>
      <c r="W59860" s="287"/>
      <c r="Z59860" s="289"/>
    </row>
    <row r="59861" spans="22:26">
      <c r="V59861" s="288"/>
      <c r="W59861" s="287"/>
      <c r="Z59861" s="289"/>
    </row>
    <row r="59862" spans="22:26">
      <c r="V59862" s="288"/>
      <c r="W59862" s="287"/>
      <c r="Z59862" s="289"/>
    </row>
    <row r="59863" spans="22:26">
      <c r="V59863" s="288"/>
      <c r="W59863" s="287"/>
      <c r="Z59863" s="289"/>
    </row>
    <row r="59864" spans="22:26">
      <c r="V59864" s="288"/>
      <c r="W59864" s="287"/>
      <c r="Z59864" s="289"/>
    </row>
    <row r="59865" spans="22:26">
      <c r="V59865" s="288"/>
      <c r="W59865" s="287"/>
      <c r="Z59865" s="289"/>
    </row>
    <row r="59866" spans="22:26">
      <c r="V59866" s="288"/>
      <c r="W59866" s="287"/>
      <c r="Z59866" s="289"/>
    </row>
    <row r="59867" spans="22:26">
      <c r="V59867" s="288"/>
      <c r="W59867" s="287"/>
      <c r="Z59867" s="289"/>
    </row>
    <row r="59868" spans="22:26">
      <c r="V59868" s="288"/>
      <c r="W59868" s="287"/>
      <c r="Z59868" s="289"/>
    </row>
    <row r="59869" spans="22:26">
      <c r="V59869" s="288"/>
      <c r="W59869" s="287"/>
      <c r="Z59869" s="289"/>
    </row>
    <row r="59870" spans="22:26">
      <c r="V59870" s="288"/>
      <c r="W59870" s="287"/>
      <c r="Z59870" s="289"/>
    </row>
    <row r="59871" spans="22:26">
      <c r="V59871" s="288"/>
      <c r="W59871" s="287"/>
      <c r="Z59871" s="289"/>
    </row>
    <row r="59872" spans="22:26">
      <c r="V59872" s="288"/>
      <c r="W59872" s="287"/>
      <c r="Z59872" s="289"/>
    </row>
    <row r="59873" spans="22:26">
      <c r="V59873" s="288"/>
      <c r="W59873" s="287"/>
      <c r="Z59873" s="289"/>
    </row>
    <row r="59874" spans="22:26">
      <c r="V59874" s="288"/>
      <c r="W59874" s="287"/>
      <c r="Z59874" s="289"/>
    </row>
    <row r="59875" spans="22:26">
      <c r="V59875" s="288"/>
      <c r="W59875" s="287"/>
      <c r="Z59875" s="289"/>
    </row>
    <row r="59876" spans="22:26">
      <c r="V59876" s="288"/>
      <c r="W59876" s="287"/>
      <c r="Z59876" s="289"/>
    </row>
    <row r="59877" spans="22:26">
      <c r="V59877" s="288"/>
      <c r="W59877" s="287"/>
      <c r="Z59877" s="289"/>
    </row>
    <row r="59878" spans="22:26">
      <c r="V59878" s="288"/>
      <c r="W59878" s="287"/>
      <c r="Z59878" s="289"/>
    </row>
    <row r="59879" spans="22:26">
      <c r="V59879" s="288"/>
      <c r="W59879" s="287"/>
      <c r="Z59879" s="289"/>
    </row>
    <row r="59880" spans="22:26">
      <c r="V59880" s="288"/>
      <c r="W59880" s="287"/>
      <c r="Z59880" s="289"/>
    </row>
    <row r="59881" spans="22:26">
      <c r="V59881" s="288"/>
      <c r="W59881" s="287"/>
      <c r="Z59881" s="289"/>
    </row>
    <row r="59882" spans="22:26">
      <c r="V59882" s="288"/>
      <c r="W59882" s="287"/>
      <c r="Z59882" s="289"/>
    </row>
    <row r="59883" spans="22:26">
      <c r="V59883" s="288"/>
      <c r="W59883" s="287"/>
      <c r="Z59883" s="289"/>
    </row>
    <row r="59884" spans="22:26">
      <c r="V59884" s="288"/>
      <c r="W59884" s="287"/>
      <c r="Z59884" s="289"/>
    </row>
    <row r="59885" spans="22:26">
      <c r="V59885" s="288"/>
      <c r="W59885" s="287"/>
      <c r="Z59885" s="289"/>
    </row>
    <row r="59886" spans="22:26">
      <c r="V59886" s="288"/>
      <c r="W59886" s="287"/>
      <c r="Z59886" s="289"/>
    </row>
    <row r="59887" spans="22:26">
      <c r="V59887" s="288"/>
      <c r="W59887" s="287"/>
      <c r="Z59887" s="289"/>
    </row>
    <row r="59888" spans="22:26">
      <c r="V59888" s="288"/>
      <c r="W59888" s="287"/>
      <c r="Z59888" s="289"/>
    </row>
    <row r="59889" spans="22:26">
      <c r="V59889" s="288"/>
      <c r="W59889" s="287"/>
      <c r="Z59889" s="289"/>
    </row>
    <row r="59890" spans="22:26">
      <c r="V59890" s="288"/>
      <c r="W59890" s="287"/>
      <c r="Z59890" s="289"/>
    </row>
    <row r="59891" spans="22:26">
      <c r="V59891" s="288"/>
      <c r="W59891" s="287"/>
      <c r="Z59891" s="289"/>
    </row>
    <row r="59892" spans="22:26">
      <c r="V59892" s="288"/>
      <c r="W59892" s="287"/>
      <c r="Z59892" s="289"/>
    </row>
    <row r="59893" spans="22:26">
      <c r="V59893" s="288"/>
      <c r="W59893" s="287"/>
      <c r="Z59893" s="289"/>
    </row>
    <row r="59894" spans="22:26">
      <c r="V59894" s="288"/>
      <c r="W59894" s="287"/>
      <c r="Z59894" s="289"/>
    </row>
    <row r="59895" spans="22:26">
      <c r="V59895" s="288"/>
      <c r="W59895" s="287"/>
      <c r="Z59895" s="289"/>
    </row>
    <row r="59896" spans="22:26">
      <c r="V59896" s="288"/>
      <c r="W59896" s="287"/>
      <c r="Z59896" s="289"/>
    </row>
    <row r="59897" spans="22:26">
      <c r="V59897" s="288"/>
      <c r="W59897" s="287"/>
      <c r="Z59897" s="289"/>
    </row>
    <row r="59898" spans="22:26">
      <c r="V59898" s="288"/>
      <c r="W59898" s="287"/>
      <c r="Z59898" s="289"/>
    </row>
    <row r="59899" spans="22:26">
      <c r="V59899" s="288"/>
      <c r="W59899" s="287"/>
      <c r="Z59899" s="289"/>
    </row>
    <row r="59900" spans="22:26">
      <c r="V59900" s="288"/>
      <c r="W59900" s="287"/>
      <c r="Z59900" s="289"/>
    </row>
    <row r="59901" spans="22:26">
      <c r="V59901" s="288"/>
      <c r="W59901" s="287"/>
      <c r="Z59901" s="289"/>
    </row>
    <row r="59902" spans="22:26">
      <c r="V59902" s="288"/>
      <c r="W59902" s="287"/>
      <c r="Z59902" s="289"/>
    </row>
    <row r="59903" spans="22:26">
      <c r="V59903" s="288"/>
      <c r="W59903" s="287"/>
      <c r="Z59903" s="289"/>
    </row>
    <row r="59904" spans="22:26">
      <c r="V59904" s="288"/>
      <c r="W59904" s="287"/>
      <c r="Z59904" s="289"/>
    </row>
    <row r="59905" spans="22:26">
      <c r="V59905" s="288"/>
      <c r="W59905" s="287"/>
      <c r="Z59905" s="289"/>
    </row>
    <row r="59906" spans="22:26">
      <c r="V59906" s="288"/>
      <c r="W59906" s="287"/>
      <c r="Z59906" s="289"/>
    </row>
    <row r="59907" spans="22:26">
      <c r="V59907" s="288"/>
      <c r="W59907" s="287"/>
      <c r="Z59907" s="289"/>
    </row>
    <row r="59908" spans="22:26">
      <c r="V59908" s="288"/>
      <c r="W59908" s="287"/>
      <c r="Z59908" s="289"/>
    </row>
    <row r="59909" spans="22:26">
      <c r="V59909" s="288"/>
      <c r="W59909" s="287"/>
      <c r="Z59909" s="289"/>
    </row>
    <row r="59910" spans="22:26">
      <c r="V59910" s="288"/>
      <c r="W59910" s="287"/>
      <c r="Z59910" s="289"/>
    </row>
    <row r="59911" spans="22:26">
      <c r="V59911" s="288"/>
      <c r="W59911" s="287"/>
      <c r="Z59911" s="289"/>
    </row>
    <row r="59912" spans="22:26">
      <c r="V59912" s="288"/>
      <c r="W59912" s="287"/>
      <c r="Z59912" s="289"/>
    </row>
    <row r="59913" spans="22:26">
      <c r="V59913" s="288"/>
      <c r="W59913" s="287"/>
      <c r="Z59913" s="289"/>
    </row>
    <row r="59914" spans="22:26">
      <c r="V59914" s="288"/>
      <c r="W59914" s="287"/>
      <c r="Z59914" s="289"/>
    </row>
    <row r="59915" spans="22:26">
      <c r="V59915" s="288"/>
      <c r="W59915" s="287"/>
      <c r="Z59915" s="289"/>
    </row>
    <row r="59916" spans="22:26">
      <c r="V59916" s="288"/>
      <c r="W59916" s="287"/>
      <c r="Z59916" s="289"/>
    </row>
    <row r="59917" spans="22:26">
      <c r="V59917" s="288"/>
      <c r="W59917" s="287"/>
      <c r="Z59917" s="289"/>
    </row>
    <row r="59918" spans="22:26">
      <c r="V59918" s="288"/>
      <c r="W59918" s="287"/>
      <c r="Z59918" s="289"/>
    </row>
    <row r="59919" spans="22:26">
      <c r="V59919" s="288"/>
      <c r="W59919" s="287"/>
      <c r="Z59919" s="289"/>
    </row>
    <row r="59920" spans="22:26">
      <c r="V59920" s="288"/>
      <c r="W59920" s="287"/>
      <c r="Z59920" s="289"/>
    </row>
    <row r="59921" spans="22:26">
      <c r="V59921" s="288"/>
      <c r="W59921" s="287"/>
      <c r="Z59921" s="289"/>
    </row>
    <row r="59922" spans="22:26">
      <c r="V59922" s="288"/>
      <c r="W59922" s="287"/>
      <c r="Z59922" s="289"/>
    </row>
    <row r="59923" spans="22:26">
      <c r="V59923" s="288"/>
      <c r="W59923" s="287"/>
      <c r="Z59923" s="289"/>
    </row>
    <row r="59924" spans="22:26">
      <c r="V59924" s="288"/>
      <c r="W59924" s="287"/>
      <c r="Z59924" s="289"/>
    </row>
    <row r="59925" spans="22:26">
      <c r="V59925" s="288"/>
      <c r="W59925" s="287"/>
      <c r="Z59925" s="289"/>
    </row>
    <row r="59926" spans="22:26">
      <c r="V59926" s="288"/>
      <c r="W59926" s="287"/>
      <c r="Z59926" s="289"/>
    </row>
    <row r="59927" spans="22:26">
      <c r="V59927" s="288"/>
      <c r="W59927" s="287"/>
      <c r="Z59927" s="289"/>
    </row>
    <row r="59928" spans="22:26">
      <c r="V59928" s="288"/>
      <c r="W59928" s="287"/>
      <c r="Z59928" s="289"/>
    </row>
    <row r="59929" spans="22:26">
      <c r="V59929" s="288"/>
      <c r="W59929" s="287"/>
      <c r="Z59929" s="289"/>
    </row>
    <row r="59930" spans="22:26">
      <c r="V59930" s="288"/>
      <c r="W59930" s="287"/>
      <c r="Z59930" s="289"/>
    </row>
    <row r="59931" spans="22:26">
      <c r="V59931" s="288"/>
      <c r="W59931" s="287"/>
      <c r="Z59931" s="289"/>
    </row>
    <row r="59932" spans="22:26">
      <c r="V59932" s="288"/>
      <c r="W59932" s="287"/>
      <c r="Z59932" s="289"/>
    </row>
    <row r="59933" spans="22:26">
      <c r="V59933" s="288"/>
      <c r="W59933" s="287"/>
      <c r="Z59933" s="289"/>
    </row>
    <row r="59934" spans="22:26">
      <c r="V59934" s="288"/>
      <c r="W59934" s="287"/>
      <c r="Z59934" s="289"/>
    </row>
    <row r="59935" spans="22:26">
      <c r="V59935" s="288"/>
      <c r="W59935" s="287"/>
      <c r="Z59935" s="289"/>
    </row>
    <row r="59936" spans="22:26">
      <c r="V59936" s="288"/>
      <c r="W59936" s="287"/>
      <c r="Z59936" s="289"/>
    </row>
    <row r="59937" spans="22:26">
      <c r="V59937" s="288"/>
      <c r="W59937" s="287"/>
      <c r="Z59937" s="289"/>
    </row>
    <row r="59938" spans="22:26">
      <c r="V59938" s="288"/>
      <c r="W59938" s="287"/>
      <c r="Z59938" s="289"/>
    </row>
    <row r="59939" spans="22:26">
      <c r="V59939" s="288"/>
      <c r="W59939" s="287"/>
      <c r="Z59939" s="289"/>
    </row>
    <row r="59940" spans="22:26">
      <c r="V59940" s="288"/>
      <c r="W59940" s="287"/>
      <c r="Z59940" s="289"/>
    </row>
    <row r="59941" spans="22:26">
      <c r="V59941" s="288"/>
      <c r="W59941" s="287"/>
      <c r="Z59941" s="289"/>
    </row>
    <row r="59942" spans="22:26">
      <c r="V59942" s="288"/>
      <c r="W59942" s="287"/>
      <c r="Z59942" s="289"/>
    </row>
    <row r="59943" spans="22:26">
      <c r="V59943" s="288"/>
      <c r="W59943" s="287"/>
      <c r="Z59943" s="289"/>
    </row>
    <row r="59944" spans="22:26">
      <c r="V59944" s="288"/>
      <c r="W59944" s="287"/>
      <c r="Z59944" s="289"/>
    </row>
    <row r="59945" spans="22:26">
      <c r="V59945" s="288"/>
      <c r="W59945" s="287"/>
      <c r="Z59945" s="289"/>
    </row>
    <row r="59946" spans="22:26">
      <c r="V59946" s="288"/>
      <c r="W59946" s="287"/>
      <c r="Z59946" s="289"/>
    </row>
    <row r="59947" spans="22:26">
      <c r="V59947" s="288"/>
      <c r="W59947" s="287"/>
      <c r="Z59947" s="289"/>
    </row>
    <row r="59948" spans="22:26">
      <c r="V59948" s="288"/>
      <c r="W59948" s="287"/>
      <c r="Z59948" s="289"/>
    </row>
    <row r="59949" spans="22:26">
      <c r="V59949" s="288"/>
      <c r="W59949" s="287"/>
      <c r="Z59949" s="289"/>
    </row>
    <row r="59950" spans="22:26">
      <c r="V59950" s="288"/>
      <c r="W59950" s="287"/>
      <c r="Z59950" s="289"/>
    </row>
    <row r="59951" spans="22:26">
      <c r="V59951" s="288"/>
      <c r="W59951" s="287"/>
      <c r="Z59951" s="289"/>
    </row>
    <row r="59952" spans="22:26">
      <c r="V59952" s="288"/>
      <c r="W59952" s="287"/>
      <c r="Z59952" s="289"/>
    </row>
    <row r="59953" spans="22:26">
      <c r="V59953" s="288"/>
      <c r="W59953" s="287"/>
      <c r="Z59953" s="289"/>
    </row>
    <row r="59954" spans="22:26">
      <c r="V59954" s="288"/>
      <c r="W59954" s="287"/>
      <c r="Z59954" s="289"/>
    </row>
    <row r="59955" spans="22:26">
      <c r="V59955" s="288"/>
      <c r="W59955" s="287"/>
      <c r="Z59955" s="289"/>
    </row>
    <row r="59956" spans="22:26">
      <c r="V59956" s="288"/>
      <c r="W59956" s="287"/>
      <c r="Z59956" s="289"/>
    </row>
    <row r="59957" spans="22:26">
      <c r="V59957" s="288"/>
      <c r="W59957" s="287"/>
      <c r="Z59957" s="289"/>
    </row>
    <row r="59958" spans="22:26">
      <c r="V59958" s="288"/>
      <c r="W59958" s="287"/>
      <c r="Z59958" s="289"/>
    </row>
    <row r="59959" spans="22:26">
      <c r="V59959" s="288"/>
      <c r="W59959" s="287"/>
      <c r="Z59959" s="289"/>
    </row>
    <row r="59960" spans="22:26">
      <c r="V59960" s="288"/>
      <c r="W59960" s="287"/>
      <c r="Z59960" s="289"/>
    </row>
    <row r="59961" spans="22:26">
      <c r="V59961" s="288"/>
      <c r="W59961" s="287"/>
      <c r="Z59961" s="289"/>
    </row>
    <row r="59962" spans="22:26">
      <c r="V59962" s="288"/>
      <c r="W59962" s="287"/>
      <c r="Z59962" s="289"/>
    </row>
    <row r="59963" spans="22:26">
      <c r="V59963" s="288"/>
      <c r="W59963" s="287"/>
      <c r="Z59963" s="289"/>
    </row>
    <row r="59964" spans="22:26">
      <c r="V59964" s="288"/>
      <c r="W59964" s="287"/>
      <c r="Z59964" s="289"/>
    </row>
    <row r="59965" spans="22:26">
      <c r="V59965" s="288"/>
      <c r="W59965" s="287"/>
      <c r="Z59965" s="289"/>
    </row>
    <row r="59966" spans="22:26">
      <c r="V59966" s="288"/>
      <c r="W59966" s="287"/>
      <c r="Z59966" s="289"/>
    </row>
    <row r="59967" spans="22:26">
      <c r="V59967" s="288"/>
      <c r="W59967" s="287"/>
      <c r="Z59967" s="289"/>
    </row>
    <row r="59968" spans="22:26">
      <c r="V59968" s="288"/>
      <c r="W59968" s="287"/>
      <c r="Z59968" s="289"/>
    </row>
    <row r="59969" spans="22:26">
      <c r="V59969" s="288"/>
      <c r="W59969" s="287"/>
      <c r="Z59969" s="289"/>
    </row>
    <row r="59970" spans="22:26">
      <c r="V59970" s="288"/>
      <c r="W59970" s="287"/>
      <c r="Z59970" s="289"/>
    </row>
    <row r="59971" spans="22:26">
      <c r="V59971" s="288"/>
      <c r="W59971" s="287"/>
      <c r="Z59971" s="289"/>
    </row>
    <row r="59972" spans="22:26">
      <c r="V59972" s="288"/>
      <c r="W59972" s="287"/>
      <c r="Z59972" s="289"/>
    </row>
    <row r="59973" spans="22:26">
      <c r="V59973" s="288"/>
      <c r="W59973" s="287"/>
      <c r="Z59973" s="289"/>
    </row>
    <row r="59974" spans="22:26">
      <c r="V59974" s="288"/>
      <c r="W59974" s="287"/>
      <c r="Z59974" s="289"/>
    </row>
    <row r="59975" spans="22:26">
      <c r="V59975" s="288"/>
      <c r="W59975" s="287"/>
      <c r="Z59975" s="289"/>
    </row>
    <row r="59976" spans="22:26">
      <c r="V59976" s="288"/>
      <c r="W59976" s="287"/>
      <c r="Z59976" s="289"/>
    </row>
    <row r="59977" spans="22:26">
      <c r="V59977" s="288"/>
      <c r="W59977" s="287"/>
      <c r="Z59977" s="289"/>
    </row>
    <row r="59978" spans="22:26">
      <c r="V59978" s="288"/>
      <c r="W59978" s="287"/>
      <c r="Z59978" s="289"/>
    </row>
    <row r="59979" spans="22:26">
      <c r="V59979" s="288"/>
      <c r="W59979" s="287"/>
      <c r="Z59979" s="289"/>
    </row>
    <row r="59980" spans="22:26">
      <c r="V59980" s="288"/>
      <c r="W59980" s="287"/>
      <c r="Z59980" s="289"/>
    </row>
    <row r="59981" spans="22:26">
      <c r="V59981" s="288"/>
      <c r="W59981" s="287"/>
      <c r="Z59981" s="289"/>
    </row>
    <row r="59982" spans="22:26">
      <c r="V59982" s="288"/>
      <c r="W59982" s="287"/>
      <c r="Z59982" s="289"/>
    </row>
    <row r="59983" spans="22:26">
      <c r="V59983" s="288"/>
      <c r="W59983" s="287"/>
      <c r="Z59983" s="289"/>
    </row>
    <row r="59984" spans="22:26">
      <c r="V59984" s="288"/>
      <c r="W59984" s="287"/>
      <c r="Z59984" s="289"/>
    </row>
    <row r="59985" spans="22:26">
      <c r="V59985" s="288"/>
      <c r="W59985" s="287"/>
      <c r="Z59985" s="289"/>
    </row>
    <row r="59986" spans="22:26">
      <c r="V59986" s="288"/>
      <c r="W59986" s="287"/>
      <c r="Z59986" s="289"/>
    </row>
    <row r="59987" spans="22:26">
      <c r="V59987" s="288"/>
      <c r="W59987" s="287"/>
      <c r="Z59987" s="289"/>
    </row>
    <row r="59988" spans="22:26">
      <c r="V59988" s="288"/>
      <c r="W59988" s="287"/>
      <c r="Z59988" s="289"/>
    </row>
    <row r="59989" spans="22:26">
      <c r="V59989" s="288"/>
      <c r="W59989" s="287"/>
      <c r="Z59989" s="289"/>
    </row>
    <row r="59990" spans="22:26">
      <c r="V59990" s="288"/>
      <c r="W59990" s="287"/>
      <c r="Z59990" s="289"/>
    </row>
    <row r="59991" spans="22:26">
      <c r="V59991" s="288"/>
      <c r="W59991" s="287"/>
      <c r="Z59991" s="289"/>
    </row>
    <row r="59992" spans="22:26">
      <c r="V59992" s="288"/>
      <c r="W59992" s="287"/>
      <c r="Z59992" s="289"/>
    </row>
    <row r="59993" spans="22:26">
      <c r="V59993" s="288"/>
      <c r="W59993" s="287"/>
      <c r="Z59993" s="289"/>
    </row>
    <row r="59994" spans="22:26">
      <c r="V59994" s="288"/>
      <c r="W59994" s="287"/>
      <c r="Z59994" s="289"/>
    </row>
    <row r="59995" spans="22:26">
      <c r="V59995" s="288"/>
      <c r="W59995" s="287"/>
      <c r="Z59995" s="289"/>
    </row>
    <row r="59996" spans="22:26">
      <c r="V59996" s="288"/>
      <c r="W59996" s="287"/>
      <c r="Z59996" s="289"/>
    </row>
    <row r="59997" spans="22:26">
      <c r="V59997" s="288"/>
      <c r="W59997" s="287"/>
      <c r="Z59997" s="289"/>
    </row>
    <row r="59998" spans="22:26">
      <c r="V59998" s="288"/>
      <c r="W59998" s="287"/>
      <c r="Z59998" s="289"/>
    </row>
    <row r="59999" spans="22:26">
      <c r="V59999" s="288"/>
      <c r="W59999" s="287"/>
      <c r="Z59999" s="289"/>
    </row>
    <row r="60000" spans="22:26">
      <c r="V60000" s="288"/>
      <c r="W60000" s="287"/>
      <c r="Z60000" s="289"/>
    </row>
    <row r="60001" spans="22:26">
      <c r="V60001" s="288"/>
      <c r="W60001" s="287"/>
      <c r="Z60001" s="289"/>
    </row>
    <row r="60002" spans="22:26">
      <c r="V60002" s="288"/>
      <c r="W60002" s="287"/>
      <c r="Z60002" s="289"/>
    </row>
    <row r="60003" spans="22:26">
      <c r="V60003" s="288"/>
      <c r="W60003" s="287"/>
      <c r="Z60003" s="289"/>
    </row>
    <row r="60004" spans="22:26">
      <c r="V60004" s="288"/>
      <c r="W60004" s="287"/>
      <c r="Z60004" s="289"/>
    </row>
    <row r="60005" spans="22:26">
      <c r="V60005" s="288"/>
      <c r="W60005" s="287"/>
      <c r="Z60005" s="289"/>
    </row>
    <row r="60006" spans="22:26">
      <c r="V60006" s="288"/>
      <c r="W60006" s="287"/>
      <c r="Z60006" s="289"/>
    </row>
    <row r="60007" spans="22:26">
      <c r="V60007" s="288"/>
      <c r="W60007" s="287"/>
      <c r="Z60007" s="289"/>
    </row>
    <row r="60008" spans="22:26">
      <c r="V60008" s="288"/>
      <c r="W60008" s="287"/>
      <c r="Z60008" s="289"/>
    </row>
    <row r="60009" spans="22:26">
      <c r="V60009" s="288"/>
      <c r="W60009" s="287"/>
      <c r="Z60009" s="289"/>
    </row>
    <row r="60010" spans="22:26">
      <c r="V60010" s="288"/>
      <c r="W60010" s="287"/>
      <c r="Z60010" s="289"/>
    </row>
    <row r="60011" spans="22:26">
      <c r="V60011" s="288"/>
      <c r="W60011" s="287"/>
      <c r="Z60011" s="289"/>
    </row>
    <row r="60012" spans="22:26">
      <c r="V60012" s="288"/>
      <c r="W60012" s="287"/>
      <c r="Z60012" s="289"/>
    </row>
    <row r="60013" spans="22:26">
      <c r="V60013" s="288"/>
      <c r="W60013" s="287"/>
      <c r="Z60013" s="289"/>
    </row>
    <row r="60014" spans="22:26">
      <c r="V60014" s="288"/>
      <c r="W60014" s="287"/>
      <c r="Z60014" s="289"/>
    </row>
    <row r="60015" spans="22:26">
      <c r="V60015" s="288"/>
      <c r="W60015" s="287"/>
      <c r="Z60015" s="289"/>
    </row>
    <row r="60016" spans="22:26">
      <c r="V60016" s="288"/>
      <c r="W60016" s="287"/>
      <c r="Z60016" s="289"/>
    </row>
    <row r="60017" spans="22:26">
      <c r="V60017" s="288"/>
      <c r="W60017" s="287"/>
      <c r="Z60017" s="289"/>
    </row>
    <row r="60018" spans="22:26">
      <c r="V60018" s="288"/>
      <c r="W60018" s="287"/>
      <c r="Z60018" s="289"/>
    </row>
    <row r="60019" spans="22:26">
      <c r="V60019" s="288"/>
      <c r="W60019" s="287"/>
      <c r="Z60019" s="289"/>
    </row>
    <row r="60020" spans="22:26">
      <c r="V60020" s="288"/>
      <c r="W60020" s="287"/>
      <c r="Z60020" s="289"/>
    </row>
    <row r="60021" spans="22:26">
      <c r="V60021" s="288"/>
      <c r="W60021" s="287"/>
      <c r="Z60021" s="289"/>
    </row>
    <row r="60022" spans="22:26">
      <c r="V60022" s="288"/>
      <c r="W60022" s="287"/>
      <c r="Z60022" s="289"/>
    </row>
    <row r="60023" spans="22:26">
      <c r="V60023" s="288"/>
      <c r="W60023" s="287"/>
      <c r="Z60023" s="289"/>
    </row>
    <row r="60024" spans="22:26">
      <c r="V60024" s="288"/>
      <c r="W60024" s="287"/>
      <c r="Z60024" s="289"/>
    </row>
    <row r="60025" spans="22:26">
      <c r="V60025" s="288"/>
      <c r="W60025" s="287"/>
      <c r="Z60025" s="289"/>
    </row>
    <row r="60026" spans="22:26">
      <c r="V60026" s="288"/>
      <c r="W60026" s="287"/>
      <c r="Z60026" s="289"/>
    </row>
    <row r="60027" spans="22:26">
      <c r="V60027" s="288"/>
      <c r="W60027" s="287"/>
      <c r="Z60027" s="289"/>
    </row>
    <row r="60028" spans="22:26">
      <c r="V60028" s="288"/>
      <c r="W60028" s="287"/>
      <c r="Z60028" s="289"/>
    </row>
    <row r="60029" spans="22:26">
      <c r="V60029" s="288"/>
      <c r="W60029" s="287"/>
      <c r="Z60029" s="289"/>
    </row>
    <row r="60030" spans="22:26">
      <c r="V60030" s="288"/>
      <c r="W60030" s="287"/>
      <c r="Z60030" s="289"/>
    </row>
    <row r="60031" spans="22:26">
      <c r="V60031" s="288"/>
      <c r="W60031" s="287"/>
      <c r="Z60031" s="289"/>
    </row>
    <row r="60032" spans="22:26">
      <c r="V60032" s="288"/>
      <c r="W60032" s="287"/>
      <c r="Z60032" s="289"/>
    </row>
    <row r="60033" spans="22:26">
      <c r="V60033" s="288"/>
      <c r="W60033" s="287"/>
      <c r="Z60033" s="289"/>
    </row>
    <row r="60034" spans="22:26">
      <c r="V60034" s="288"/>
      <c r="W60034" s="287"/>
      <c r="Z60034" s="289"/>
    </row>
    <row r="60035" spans="22:26">
      <c r="V60035" s="288"/>
      <c r="W60035" s="287"/>
      <c r="Z60035" s="289"/>
    </row>
    <row r="60036" spans="22:26">
      <c r="V60036" s="288"/>
      <c r="W60036" s="287"/>
      <c r="Z60036" s="289"/>
    </row>
    <row r="60037" spans="22:26">
      <c r="V60037" s="288"/>
      <c r="W60037" s="287"/>
      <c r="Z60037" s="289"/>
    </row>
    <row r="60038" spans="22:26">
      <c r="V60038" s="288"/>
      <c r="W60038" s="287"/>
      <c r="Z60038" s="289"/>
    </row>
    <row r="60039" spans="22:26">
      <c r="V60039" s="288"/>
      <c r="W60039" s="287"/>
      <c r="Z60039" s="289"/>
    </row>
    <row r="60040" spans="22:26">
      <c r="V60040" s="288"/>
      <c r="W60040" s="287"/>
      <c r="Z60040" s="289"/>
    </row>
    <row r="60041" spans="22:26">
      <c r="V60041" s="288"/>
      <c r="W60041" s="287"/>
      <c r="Z60041" s="289"/>
    </row>
    <row r="60042" spans="22:26">
      <c r="V60042" s="288"/>
      <c r="W60042" s="287"/>
      <c r="Z60042" s="289"/>
    </row>
    <row r="60043" spans="22:26">
      <c r="V60043" s="288"/>
      <c r="W60043" s="287"/>
      <c r="Z60043" s="289"/>
    </row>
    <row r="60044" spans="22:26">
      <c r="V60044" s="288"/>
      <c r="W60044" s="287"/>
      <c r="Z60044" s="289"/>
    </row>
    <row r="60045" spans="22:26">
      <c r="V60045" s="288"/>
      <c r="W60045" s="287"/>
      <c r="Z60045" s="289"/>
    </row>
    <row r="60046" spans="22:26">
      <c r="V60046" s="288"/>
      <c r="W60046" s="287"/>
      <c r="Z60046" s="289"/>
    </row>
    <row r="60047" spans="22:26">
      <c r="V60047" s="288"/>
      <c r="W60047" s="287"/>
      <c r="Z60047" s="289"/>
    </row>
    <row r="60048" spans="22:26">
      <c r="V60048" s="288"/>
      <c r="W60048" s="287"/>
      <c r="Z60048" s="289"/>
    </row>
    <row r="60049" spans="22:26">
      <c r="V60049" s="288"/>
      <c r="W60049" s="287"/>
      <c r="Z60049" s="289"/>
    </row>
    <row r="60050" spans="22:26">
      <c r="V60050" s="288"/>
      <c r="W60050" s="287"/>
      <c r="Z60050" s="289"/>
    </row>
    <row r="60051" spans="22:26">
      <c r="V60051" s="288"/>
      <c r="W60051" s="287"/>
      <c r="Z60051" s="289"/>
    </row>
    <row r="60052" spans="22:26">
      <c r="V60052" s="288"/>
      <c r="W60052" s="287"/>
      <c r="Z60052" s="289"/>
    </row>
    <row r="60053" spans="22:26">
      <c r="V60053" s="288"/>
      <c r="W60053" s="287"/>
      <c r="Z60053" s="289"/>
    </row>
    <row r="60054" spans="22:26">
      <c r="V60054" s="288"/>
      <c r="W60054" s="287"/>
      <c r="Z60054" s="289"/>
    </row>
    <row r="60055" spans="22:26">
      <c r="V60055" s="288"/>
      <c r="W60055" s="287"/>
      <c r="Z60055" s="289"/>
    </row>
    <row r="60056" spans="22:26">
      <c r="V60056" s="288"/>
      <c r="W60056" s="287"/>
      <c r="Z60056" s="289"/>
    </row>
    <row r="60057" spans="22:26">
      <c r="V60057" s="288"/>
      <c r="W60057" s="287"/>
      <c r="Z60057" s="289"/>
    </row>
    <row r="60058" spans="22:26">
      <c r="V60058" s="288"/>
      <c r="W60058" s="287"/>
      <c r="Z60058" s="289"/>
    </row>
    <row r="60059" spans="22:26">
      <c r="V60059" s="288"/>
      <c r="W60059" s="287"/>
      <c r="Z60059" s="289"/>
    </row>
    <row r="60060" spans="22:26">
      <c r="V60060" s="288"/>
      <c r="W60060" s="287"/>
      <c r="Z60060" s="289"/>
    </row>
    <row r="60061" spans="22:26">
      <c r="V60061" s="288"/>
      <c r="W60061" s="287"/>
      <c r="Z60061" s="289"/>
    </row>
    <row r="60062" spans="22:26">
      <c r="V60062" s="288"/>
      <c r="W60062" s="287"/>
      <c r="Z60062" s="289"/>
    </row>
    <row r="60063" spans="22:26">
      <c r="V60063" s="288"/>
      <c r="W60063" s="287"/>
      <c r="Z60063" s="289"/>
    </row>
    <row r="60064" spans="22:26">
      <c r="V60064" s="288"/>
      <c r="W60064" s="287"/>
      <c r="Z60064" s="289"/>
    </row>
    <row r="60065" spans="22:26">
      <c r="V60065" s="288"/>
      <c r="W60065" s="287"/>
      <c r="Z60065" s="289"/>
    </row>
    <row r="60066" spans="22:26">
      <c r="V60066" s="288"/>
      <c r="W60066" s="287"/>
      <c r="Z60066" s="289"/>
    </row>
    <row r="60067" spans="22:26">
      <c r="V60067" s="288"/>
      <c r="W60067" s="287"/>
      <c r="Z60067" s="289"/>
    </row>
    <row r="60068" spans="22:26">
      <c r="V60068" s="288"/>
      <c r="W60068" s="287"/>
      <c r="Z60068" s="289"/>
    </row>
    <row r="60069" spans="22:26">
      <c r="V60069" s="288"/>
      <c r="W60069" s="287"/>
      <c r="Z60069" s="289"/>
    </row>
    <row r="60070" spans="22:26">
      <c r="V60070" s="288"/>
      <c r="W60070" s="287"/>
      <c r="Z60070" s="289"/>
    </row>
    <row r="60071" spans="22:26">
      <c r="V60071" s="288"/>
      <c r="W60071" s="287"/>
      <c r="Z60071" s="289"/>
    </row>
    <row r="60072" spans="22:26">
      <c r="V60072" s="288"/>
      <c r="W60072" s="287"/>
      <c r="Z60072" s="289"/>
    </row>
    <row r="60073" spans="22:26">
      <c r="V60073" s="288"/>
      <c r="W60073" s="287"/>
      <c r="Z60073" s="289"/>
    </row>
    <row r="60074" spans="22:26">
      <c r="V60074" s="288"/>
      <c r="W60074" s="287"/>
      <c r="Z60074" s="289"/>
    </row>
    <row r="60075" spans="22:26">
      <c r="V60075" s="288"/>
      <c r="W60075" s="287"/>
      <c r="Z60075" s="289"/>
    </row>
    <row r="60076" spans="22:26">
      <c r="V60076" s="288"/>
      <c r="W60076" s="287"/>
      <c r="Z60076" s="289"/>
    </row>
    <row r="60077" spans="22:26">
      <c r="V60077" s="288"/>
      <c r="W60077" s="287"/>
      <c r="Z60077" s="289"/>
    </row>
    <row r="60078" spans="22:26">
      <c r="V60078" s="288"/>
      <c r="W60078" s="287"/>
      <c r="Z60078" s="289"/>
    </row>
    <row r="60079" spans="22:26">
      <c r="V60079" s="288"/>
      <c r="W60079" s="287"/>
      <c r="Z60079" s="289"/>
    </row>
    <row r="60080" spans="22:26">
      <c r="V60080" s="288"/>
      <c r="W60080" s="287"/>
      <c r="Z60080" s="289"/>
    </row>
    <row r="60081" spans="22:26">
      <c r="V60081" s="288"/>
      <c r="W60081" s="287"/>
      <c r="Z60081" s="289"/>
    </row>
    <row r="60082" spans="22:26">
      <c r="V60082" s="288"/>
      <c r="W60082" s="287"/>
      <c r="Z60082" s="289"/>
    </row>
    <row r="60083" spans="22:26">
      <c r="V60083" s="288"/>
      <c r="W60083" s="287"/>
      <c r="Z60083" s="289"/>
    </row>
    <row r="60084" spans="22:26">
      <c r="V60084" s="288"/>
      <c r="W60084" s="287"/>
      <c r="Z60084" s="289"/>
    </row>
    <row r="60085" spans="22:26">
      <c r="V60085" s="288"/>
      <c r="W60085" s="287"/>
      <c r="Z60085" s="289"/>
    </row>
    <row r="60086" spans="22:26">
      <c r="V60086" s="288"/>
      <c r="W60086" s="287"/>
      <c r="Z60086" s="289"/>
    </row>
    <row r="60087" spans="22:26">
      <c r="V60087" s="288"/>
      <c r="W60087" s="287"/>
      <c r="Z60087" s="289"/>
    </row>
    <row r="60088" spans="22:26">
      <c r="V60088" s="288"/>
      <c r="W60088" s="287"/>
      <c r="Z60088" s="289"/>
    </row>
    <row r="60089" spans="22:26">
      <c r="V60089" s="288"/>
      <c r="W60089" s="287"/>
      <c r="Z60089" s="289"/>
    </row>
    <row r="60090" spans="22:26">
      <c r="V60090" s="288"/>
      <c r="W60090" s="287"/>
      <c r="Z60090" s="289"/>
    </row>
    <row r="60091" spans="22:26">
      <c r="V60091" s="288"/>
      <c r="W60091" s="287"/>
      <c r="Z60091" s="289"/>
    </row>
    <row r="60092" spans="22:26">
      <c r="V60092" s="288"/>
      <c r="W60092" s="287"/>
      <c r="Z60092" s="289"/>
    </row>
    <row r="60093" spans="22:26">
      <c r="V60093" s="288"/>
      <c r="W60093" s="287"/>
      <c r="Z60093" s="289"/>
    </row>
    <row r="60094" spans="22:26">
      <c r="V60094" s="288"/>
      <c r="W60094" s="287"/>
      <c r="Z60094" s="289"/>
    </row>
    <row r="60095" spans="22:26">
      <c r="V60095" s="288"/>
      <c r="W60095" s="287"/>
      <c r="Z60095" s="289"/>
    </row>
    <row r="60096" spans="22:26">
      <c r="V60096" s="288"/>
      <c r="W60096" s="287"/>
      <c r="Z60096" s="289"/>
    </row>
    <row r="60097" spans="22:26">
      <c r="V60097" s="288"/>
      <c r="W60097" s="287"/>
      <c r="Z60097" s="289"/>
    </row>
    <row r="60098" spans="22:26">
      <c r="V60098" s="288"/>
      <c r="W60098" s="287"/>
      <c r="Z60098" s="289"/>
    </row>
    <row r="60099" spans="22:26">
      <c r="V60099" s="288"/>
      <c r="W60099" s="287"/>
      <c r="Z60099" s="289"/>
    </row>
    <row r="60100" spans="22:26">
      <c r="V60100" s="288"/>
      <c r="W60100" s="287"/>
      <c r="Z60100" s="289"/>
    </row>
    <row r="60101" spans="22:26">
      <c r="V60101" s="288"/>
      <c r="W60101" s="287"/>
      <c r="Z60101" s="289"/>
    </row>
    <row r="60102" spans="22:26">
      <c r="V60102" s="288"/>
      <c r="W60102" s="287"/>
      <c r="Z60102" s="289"/>
    </row>
    <row r="60103" spans="22:26">
      <c r="V60103" s="288"/>
      <c r="W60103" s="287"/>
      <c r="Z60103" s="289"/>
    </row>
    <row r="60104" spans="22:26">
      <c r="V60104" s="288"/>
      <c r="W60104" s="287"/>
      <c r="Z60104" s="289"/>
    </row>
    <row r="60105" spans="22:26">
      <c r="V60105" s="288"/>
      <c r="W60105" s="287"/>
      <c r="Z60105" s="289"/>
    </row>
    <row r="60106" spans="22:26">
      <c r="V60106" s="288"/>
      <c r="W60106" s="287"/>
      <c r="Z60106" s="289"/>
    </row>
    <row r="60107" spans="22:26">
      <c r="V60107" s="288"/>
      <c r="W60107" s="287"/>
      <c r="Z60107" s="289"/>
    </row>
    <row r="60108" spans="22:26">
      <c r="V60108" s="288"/>
      <c r="W60108" s="287"/>
      <c r="Z60108" s="289"/>
    </row>
    <row r="60109" spans="22:26">
      <c r="V60109" s="288"/>
      <c r="W60109" s="287"/>
      <c r="Z60109" s="289"/>
    </row>
    <row r="60110" spans="22:26">
      <c r="V60110" s="288"/>
      <c r="W60110" s="287"/>
      <c r="Z60110" s="289"/>
    </row>
    <row r="60111" spans="22:26">
      <c r="V60111" s="288"/>
      <c r="W60111" s="287"/>
      <c r="Z60111" s="289"/>
    </row>
    <row r="60112" spans="22:26">
      <c r="V60112" s="288"/>
      <c r="W60112" s="287"/>
      <c r="Z60112" s="289"/>
    </row>
    <row r="60113" spans="22:26">
      <c r="V60113" s="288"/>
      <c r="W60113" s="287"/>
      <c r="Z60113" s="289"/>
    </row>
    <row r="60114" spans="22:26">
      <c r="V60114" s="288"/>
      <c r="W60114" s="287"/>
      <c r="Z60114" s="289"/>
    </row>
    <row r="60115" spans="22:26">
      <c r="V60115" s="288"/>
      <c r="W60115" s="287"/>
      <c r="Z60115" s="289"/>
    </row>
    <row r="60116" spans="22:26">
      <c r="V60116" s="288"/>
      <c r="W60116" s="287"/>
      <c r="Z60116" s="289"/>
    </row>
    <row r="60117" spans="22:26">
      <c r="V60117" s="288"/>
      <c r="W60117" s="287"/>
      <c r="Z60117" s="289"/>
    </row>
    <row r="60118" spans="22:26">
      <c r="V60118" s="288"/>
      <c r="W60118" s="287"/>
      <c r="Z60118" s="289"/>
    </row>
    <row r="60119" spans="22:26">
      <c r="V60119" s="288"/>
      <c r="W60119" s="287"/>
      <c r="Z60119" s="289"/>
    </row>
    <row r="60120" spans="22:26">
      <c r="V60120" s="288"/>
      <c r="W60120" s="287"/>
      <c r="Z60120" s="289"/>
    </row>
    <row r="60121" spans="22:26">
      <c r="V60121" s="288"/>
      <c r="W60121" s="287"/>
      <c r="Z60121" s="289"/>
    </row>
    <row r="60122" spans="22:26">
      <c r="V60122" s="288"/>
      <c r="W60122" s="287"/>
      <c r="Z60122" s="289"/>
    </row>
    <row r="60123" spans="22:26">
      <c r="V60123" s="288"/>
      <c r="W60123" s="287"/>
      <c r="Z60123" s="289"/>
    </row>
    <row r="60124" spans="22:26">
      <c r="V60124" s="288"/>
      <c r="W60124" s="287"/>
      <c r="Z60124" s="289"/>
    </row>
    <row r="60125" spans="22:26">
      <c r="V60125" s="288"/>
      <c r="W60125" s="287"/>
      <c r="Z60125" s="289"/>
    </row>
    <row r="60126" spans="22:26">
      <c r="V60126" s="288"/>
      <c r="W60126" s="287"/>
      <c r="Z60126" s="289"/>
    </row>
    <row r="60127" spans="22:26">
      <c r="V60127" s="288"/>
      <c r="W60127" s="287"/>
      <c r="Z60127" s="289"/>
    </row>
    <row r="60128" spans="22:26">
      <c r="V60128" s="288"/>
      <c r="W60128" s="287"/>
      <c r="Z60128" s="289"/>
    </row>
    <row r="60129" spans="22:26">
      <c r="V60129" s="288"/>
      <c r="W60129" s="287"/>
      <c r="Z60129" s="289"/>
    </row>
    <row r="60130" spans="22:26">
      <c r="V60130" s="288"/>
      <c r="W60130" s="287"/>
      <c r="Z60130" s="289"/>
    </row>
    <row r="60131" spans="22:26">
      <c r="V60131" s="288"/>
      <c r="W60131" s="287"/>
      <c r="Z60131" s="289"/>
    </row>
    <row r="60132" spans="22:26">
      <c r="V60132" s="288"/>
      <c r="W60132" s="287"/>
      <c r="Z60132" s="289"/>
    </row>
    <row r="60133" spans="22:26">
      <c r="V60133" s="288"/>
      <c r="W60133" s="287"/>
      <c r="Z60133" s="289"/>
    </row>
    <row r="60134" spans="22:26">
      <c r="V60134" s="288"/>
      <c r="W60134" s="287"/>
      <c r="Z60134" s="289"/>
    </row>
    <row r="60135" spans="22:26">
      <c r="V60135" s="288"/>
      <c r="W60135" s="287"/>
      <c r="Z60135" s="289"/>
    </row>
    <row r="60136" spans="22:26">
      <c r="V60136" s="288"/>
      <c r="W60136" s="287"/>
      <c r="Z60136" s="289"/>
    </row>
    <row r="60137" spans="22:26">
      <c r="V60137" s="288"/>
      <c r="W60137" s="287"/>
      <c r="Z60137" s="289"/>
    </row>
    <row r="60138" spans="22:26">
      <c r="V60138" s="288"/>
      <c r="W60138" s="287"/>
      <c r="Z60138" s="289"/>
    </row>
    <row r="60139" spans="22:26">
      <c r="V60139" s="288"/>
      <c r="W60139" s="287"/>
      <c r="Z60139" s="289"/>
    </row>
    <row r="60140" spans="22:26">
      <c r="V60140" s="288"/>
      <c r="W60140" s="287"/>
      <c r="Z60140" s="289"/>
    </row>
    <row r="60141" spans="22:26">
      <c r="V60141" s="288"/>
      <c r="W60141" s="287"/>
      <c r="Z60141" s="289"/>
    </row>
    <row r="60142" spans="22:26">
      <c r="V60142" s="288"/>
      <c r="W60142" s="287"/>
      <c r="Z60142" s="289"/>
    </row>
    <row r="60143" spans="22:26">
      <c r="V60143" s="288"/>
      <c r="W60143" s="287"/>
      <c r="Z60143" s="289"/>
    </row>
    <row r="60144" spans="22:26">
      <c r="V60144" s="288"/>
      <c r="W60144" s="287"/>
      <c r="Z60144" s="289"/>
    </row>
    <row r="60145" spans="22:26">
      <c r="V60145" s="288"/>
      <c r="W60145" s="287"/>
      <c r="Z60145" s="289"/>
    </row>
    <row r="60146" spans="22:26">
      <c r="V60146" s="288"/>
      <c r="W60146" s="287"/>
      <c r="Z60146" s="289"/>
    </row>
    <row r="60147" spans="22:26">
      <c r="V60147" s="288"/>
      <c r="W60147" s="287"/>
      <c r="Z60147" s="289"/>
    </row>
    <row r="60148" spans="22:26">
      <c r="V60148" s="288"/>
      <c r="W60148" s="287"/>
      <c r="Z60148" s="289"/>
    </row>
    <row r="60149" spans="22:26">
      <c r="V60149" s="288"/>
      <c r="W60149" s="287"/>
      <c r="Z60149" s="289"/>
    </row>
    <row r="60150" spans="22:26">
      <c r="V60150" s="288"/>
      <c r="W60150" s="287"/>
      <c r="Z60150" s="289"/>
    </row>
    <row r="60151" spans="22:26">
      <c r="V60151" s="288"/>
      <c r="W60151" s="287"/>
      <c r="Z60151" s="289"/>
    </row>
    <row r="60152" spans="22:26">
      <c r="V60152" s="288"/>
      <c r="W60152" s="287"/>
      <c r="Z60152" s="289"/>
    </row>
    <row r="60153" spans="22:26">
      <c r="V60153" s="288"/>
      <c r="W60153" s="287"/>
      <c r="Z60153" s="289"/>
    </row>
    <row r="60154" spans="22:26">
      <c r="V60154" s="288"/>
      <c r="W60154" s="287"/>
      <c r="Z60154" s="289"/>
    </row>
    <row r="60155" spans="22:26">
      <c r="V60155" s="288"/>
      <c r="W60155" s="287"/>
      <c r="Z60155" s="289"/>
    </row>
    <row r="60156" spans="22:26">
      <c r="V60156" s="288"/>
      <c r="W60156" s="287"/>
      <c r="Z60156" s="289"/>
    </row>
    <row r="60157" spans="22:26">
      <c r="V60157" s="288"/>
      <c r="W60157" s="287"/>
      <c r="Z60157" s="289"/>
    </row>
    <row r="60158" spans="22:26">
      <c r="V60158" s="288"/>
      <c r="W60158" s="287"/>
      <c r="Z60158" s="289"/>
    </row>
    <row r="60159" spans="22:26">
      <c r="V60159" s="288"/>
      <c r="W60159" s="287"/>
      <c r="Z60159" s="289"/>
    </row>
    <row r="60160" spans="22:26">
      <c r="V60160" s="288"/>
      <c r="W60160" s="287"/>
      <c r="Z60160" s="289"/>
    </row>
    <row r="60161" spans="22:26">
      <c r="V60161" s="288"/>
      <c r="W60161" s="287"/>
      <c r="Z60161" s="289"/>
    </row>
    <row r="60162" spans="22:26">
      <c r="V60162" s="288"/>
      <c r="W60162" s="287"/>
      <c r="Z60162" s="289"/>
    </row>
    <row r="60163" spans="22:26">
      <c r="V60163" s="288"/>
      <c r="W60163" s="287"/>
      <c r="Z60163" s="289"/>
    </row>
    <row r="60164" spans="22:26">
      <c r="V60164" s="288"/>
      <c r="W60164" s="287"/>
      <c r="Z60164" s="289"/>
    </row>
    <row r="60165" spans="22:26">
      <c r="V60165" s="288"/>
      <c r="W60165" s="287"/>
      <c r="Z60165" s="289"/>
    </row>
    <row r="60166" spans="22:26">
      <c r="V60166" s="288"/>
      <c r="W60166" s="287"/>
      <c r="Z60166" s="289"/>
    </row>
    <row r="60167" spans="22:26">
      <c r="V60167" s="288"/>
      <c r="W60167" s="287"/>
      <c r="Z60167" s="289"/>
    </row>
    <row r="60168" spans="22:26">
      <c r="V60168" s="288"/>
      <c r="W60168" s="287"/>
      <c r="Z60168" s="289"/>
    </row>
    <row r="60169" spans="22:26">
      <c r="V60169" s="288"/>
      <c r="W60169" s="287"/>
      <c r="Z60169" s="289"/>
    </row>
    <row r="60170" spans="22:26">
      <c r="V60170" s="288"/>
      <c r="W60170" s="287"/>
      <c r="Z60170" s="289"/>
    </row>
    <row r="60171" spans="22:26">
      <c r="V60171" s="288"/>
      <c r="W60171" s="287"/>
      <c r="Z60171" s="289"/>
    </row>
    <row r="60172" spans="22:26">
      <c r="V60172" s="288"/>
      <c r="W60172" s="287"/>
      <c r="Z60172" s="289"/>
    </row>
    <row r="60173" spans="22:26">
      <c r="V60173" s="288"/>
      <c r="W60173" s="287"/>
      <c r="Z60173" s="289"/>
    </row>
    <row r="60174" spans="22:26">
      <c r="V60174" s="288"/>
      <c r="W60174" s="287"/>
      <c r="Z60174" s="289"/>
    </row>
    <row r="60175" spans="22:26">
      <c r="V60175" s="288"/>
      <c r="W60175" s="287"/>
      <c r="Z60175" s="289"/>
    </row>
    <row r="60176" spans="22:26">
      <c r="V60176" s="288"/>
      <c r="W60176" s="287"/>
      <c r="Z60176" s="289"/>
    </row>
    <row r="60177" spans="22:26">
      <c r="V60177" s="288"/>
      <c r="W60177" s="287"/>
      <c r="Z60177" s="289"/>
    </row>
    <row r="60178" spans="22:26">
      <c r="V60178" s="288"/>
      <c r="W60178" s="287"/>
      <c r="Z60178" s="289"/>
    </row>
    <row r="60179" spans="22:26">
      <c r="V60179" s="288"/>
      <c r="W60179" s="287"/>
      <c r="Z60179" s="289"/>
    </row>
    <row r="60180" spans="22:26">
      <c r="V60180" s="288"/>
      <c r="W60180" s="287"/>
      <c r="Z60180" s="289"/>
    </row>
    <row r="60181" spans="22:26">
      <c r="V60181" s="288"/>
      <c r="W60181" s="287"/>
      <c r="Z60181" s="289"/>
    </row>
    <row r="60182" spans="22:26">
      <c r="V60182" s="288"/>
      <c r="W60182" s="287"/>
      <c r="Z60182" s="289"/>
    </row>
    <row r="60183" spans="22:26">
      <c r="V60183" s="288"/>
      <c r="W60183" s="287"/>
      <c r="Z60183" s="289"/>
    </row>
    <row r="60184" spans="22:26">
      <c r="V60184" s="288"/>
      <c r="W60184" s="287"/>
      <c r="Z60184" s="289"/>
    </row>
    <row r="60185" spans="22:26">
      <c r="V60185" s="288"/>
      <c r="W60185" s="287"/>
      <c r="Z60185" s="289"/>
    </row>
    <row r="60186" spans="22:26">
      <c r="V60186" s="288"/>
      <c r="W60186" s="287"/>
      <c r="Z60186" s="289"/>
    </row>
    <row r="60187" spans="22:26">
      <c r="V60187" s="288"/>
      <c r="W60187" s="287"/>
      <c r="Z60187" s="289"/>
    </row>
    <row r="60188" spans="22:26">
      <c r="V60188" s="288"/>
      <c r="W60188" s="287"/>
      <c r="Z60188" s="289"/>
    </row>
    <row r="60189" spans="22:26">
      <c r="V60189" s="288"/>
      <c r="W60189" s="287"/>
      <c r="Z60189" s="289"/>
    </row>
    <row r="60190" spans="22:26">
      <c r="V60190" s="288"/>
      <c r="W60190" s="287"/>
      <c r="Z60190" s="289"/>
    </row>
    <row r="60191" spans="22:26">
      <c r="V60191" s="288"/>
      <c r="W60191" s="287"/>
      <c r="Z60191" s="289"/>
    </row>
    <row r="60192" spans="22:26">
      <c r="V60192" s="288"/>
      <c r="W60192" s="287"/>
      <c r="Z60192" s="289"/>
    </row>
    <row r="60193" spans="22:26">
      <c r="V60193" s="288"/>
      <c r="W60193" s="287"/>
      <c r="Z60193" s="289"/>
    </row>
    <row r="60194" spans="22:26">
      <c r="V60194" s="288"/>
      <c r="W60194" s="287"/>
      <c r="Z60194" s="289"/>
    </row>
    <row r="60195" spans="22:26">
      <c r="V60195" s="288"/>
      <c r="W60195" s="287"/>
      <c r="Z60195" s="289"/>
    </row>
    <row r="60196" spans="22:26">
      <c r="V60196" s="288"/>
      <c r="W60196" s="287"/>
      <c r="Z60196" s="289"/>
    </row>
    <row r="60197" spans="22:26">
      <c r="V60197" s="288"/>
      <c r="W60197" s="287"/>
      <c r="Z60197" s="289"/>
    </row>
    <row r="60198" spans="22:26">
      <c r="V60198" s="288"/>
      <c r="W60198" s="287"/>
      <c r="Z60198" s="289"/>
    </row>
    <row r="60199" spans="22:26">
      <c r="V60199" s="288"/>
      <c r="W60199" s="287"/>
      <c r="Z60199" s="289"/>
    </row>
    <row r="60200" spans="22:26">
      <c r="V60200" s="288"/>
      <c r="W60200" s="287"/>
      <c r="Z60200" s="289"/>
    </row>
    <row r="60201" spans="22:26">
      <c r="V60201" s="288"/>
      <c r="W60201" s="287"/>
      <c r="Z60201" s="289"/>
    </row>
    <row r="60202" spans="22:26">
      <c r="V60202" s="288"/>
      <c r="W60202" s="287"/>
      <c r="Z60202" s="289"/>
    </row>
    <row r="60203" spans="22:26">
      <c r="V60203" s="288"/>
      <c r="W60203" s="287"/>
      <c r="Z60203" s="289"/>
    </row>
    <row r="60204" spans="22:26">
      <c r="V60204" s="288"/>
      <c r="W60204" s="287"/>
      <c r="Z60204" s="289"/>
    </row>
    <row r="60205" spans="22:26">
      <c r="V60205" s="288"/>
      <c r="W60205" s="287"/>
      <c r="Z60205" s="289"/>
    </row>
    <row r="60206" spans="22:26">
      <c r="V60206" s="288"/>
      <c r="W60206" s="287"/>
      <c r="Z60206" s="289"/>
    </row>
    <row r="60207" spans="22:26">
      <c r="V60207" s="288"/>
      <c r="W60207" s="287"/>
      <c r="Z60207" s="289"/>
    </row>
    <row r="60208" spans="22:26">
      <c r="V60208" s="288"/>
      <c r="W60208" s="287"/>
      <c r="Z60208" s="289"/>
    </row>
    <row r="60209" spans="22:26">
      <c r="V60209" s="288"/>
      <c r="W60209" s="287"/>
      <c r="Z60209" s="289"/>
    </row>
    <row r="60210" spans="22:26">
      <c r="V60210" s="288"/>
      <c r="W60210" s="287"/>
      <c r="Z60210" s="289"/>
    </row>
    <row r="60211" spans="22:26">
      <c r="V60211" s="288"/>
      <c r="W60211" s="287"/>
      <c r="Z60211" s="289"/>
    </row>
    <row r="60212" spans="22:26">
      <c r="V60212" s="288"/>
      <c r="W60212" s="287"/>
      <c r="Z60212" s="289"/>
    </row>
    <row r="60213" spans="22:26">
      <c r="V60213" s="288"/>
      <c r="W60213" s="287"/>
      <c r="Z60213" s="289"/>
    </row>
    <row r="60214" spans="22:26">
      <c r="V60214" s="288"/>
      <c r="W60214" s="287"/>
      <c r="Z60214" s="289"/>
    </row>
    <row r="60215" spans="22:26">
      <c r="V60215" s="288"/>
      <c r="W60215" s="287"/>
      <c r="Z60215" s="289"/>
    </row>
    <row r="60216" spans="22:26">
      <c r="V60216" s="288"/>
      <c r="W60216" s="287"/>
      <c r="Z60216" s="289"/>
    </row>
    <row r="60217" spans="22:26">
      <c r="V60217" s="288"/>
      <c r="W60217" s="287"/>
      <c r="Z60217" s="289"/>
    </row>
    <row r="60218" spans="22:26">
      <c r="V60218" s="288"/>
      <c r="W60218" s="287"/>
      <c r="Z60218" s="289"/>
    </row>
    <row r="60219" spans="22:26">
      <c r="V60219" s="288"/>
      <c r="W60219" s="287"/>
      <c r="Z60219" s="289"/>
    </row>
    <row r="60220" spans="22:26">
      <c r="V60220" s="288"/>
      <c r="W60220" s="287"/>
      <c r="Z60220" s="289"/>
    </row>
    <row r="60221" spans="22:26">
      <c r="V60221" s="288"/>
      <c r="W60221" s="287"/>
      <c r="Z60221" s="289"/>
    </row>
    <row r="60222" spans="22:26">
      <c r="V60222" s="288"/>
      <c r="W60222" s="287"/>
      <c r="Z60222" s="289"/>
    </row>
    <row r="60223" spans="22:26">
      <c r="V60223" s="288"/>
      <c r="W60223" s="287"/>
      <c r="Z60223" s="289"/>
    </row>
    <row r="60224" spans="22:26">
      <c r="V60224" s="288"/>
      <c r="W60224" s="287"/>
      <c r="Z60224" s="289"/>
    </row>
    <row r="60225" spans="22:26">
      <c r="V60225" s="288"/>
      <c r="W60225" s="287"/>
      <c r="Z60225" s="289"/>
    </row>
    <row r="60226" spans="22:26">
      <c r="V60226" s="288"/>
      <c r="W60226" s="287"/>
      <c r="Z60226" s="289"/>
    </row>
    <row r="60227" spans="22:26">
      <c r="V60227" s="288"/>
      <c r="W60227" s="287"/>
      <c r="Z60227" s="289"/>
    </row>
    <row r="60228" spans="22:26">
      <c r="V60228" s="288"/>
      <c r="W60228" s="287"/>
      <c r="Z60228" s="289"/>
    </row>
    <row r="60229" spans="22:26">
      <c r="V60229" s="288"/>
      <c r="W60229" s="287"/>
      <c r="Z60229" s="289"/>
    </row>
    <row r="60230" spans="22:26">
      <c r="V60230" s="288"/>
      <c r="W60230" s="287"/>
      <c r="Z60230" s="289"/>
    </row>
    <row r="60231" spans="22:26">
      <c r="V60231" s="288"/>
      <c r="W60231" s="287"/>
      <c r="Z60231" s="289"/>
    </row>
    <row r="60232" spans="22:26">
      <c r="V60232" s="288"/>
      <c r="W60232" s="287"/>
      <c r="Z60232" s="289"/>
    </row>
    <row r="60233" spans="22:26">
      <c r="V60233" s="288"/>
      <c r="W60233" s="287"/>
      <c r="Z60233" s="289"/>
    </row>
    <row r="60234" spans="22:26">
      <c r="V60234" s="288"/>
      <c r="W60234" s="287"/>
      <c r="Z60234" s="289"/>
    </row>
    <row r="60235" spans="22:26">
      <c r="V60235" s="288"/>
      <c r="W60235" s="287"/>
      <c r="Z60235" s="289"/>
    </row>
    <row r="60236" spans="22:26">
      <c r="V60236" s="288"/>
      <c r="W60236" s="287"/>
      <c r="Z60236" s="289"/>
    </row>
    <row r="60237" spans="22:26">
      <c r="V60237" s="288"/>
      <c r="W60237" s="287"/>
      <c r="Z60237" s="289"/>
    </row>
    <row r="60238" spans="22:26">
      <c r="V60238" s="288"/>
      <c r="W60238" s="287"/>
      <c r="Z60238" s="289"/>
    </row>
    <row r="60239" spans="22:26">
      <c r="V60239" s="288"/>
      <c r="W60239" s="287"/>
      <c r="Z60239" s="289"/>
    </row>
    <row r="60240" spans="22:26">
      <c r="V60240" s="288"/>
      <c r="W60240" s="287"/>
      <c r="Z60240" s="289"/>
    </row>
    <row r="60241" spans="22:26">
      <c r="V60241" s="288"/>
      <c r="W60241" s="287"/>
      <c r="Z60241" s="289"/>
    </row>
    <row r="60242" spans="22:26">
      <c r="V60242" s="288"/>
      <c r="W60242" s="287"/>
      <c r="Z60242" s="289"/>
    </row>
    <row r="60243" spans="22:26">
      <c r="V60243" s="288"/>
      <c r="W60243" s="287"/>
      <c r="Z60243" s="289"/>
    </row>
    <row r="60244" spans="22:26">
      <c r="V60244" s="288"/>
      <c r="W60244" s="287"/>
      <c r="Z60244" s="289"/>
    </row>
    <row r="60245" spans="22:26">
      <c r="V60245" s="288"/>
      <c r="W60245" s="287"/>
      <c r="Z60245" s="289"/>
    </row>
    <row r="60246" spans="22:26">
      <c r="V60246" s="288"/>
      <c r="W60246" s="287"/>
      <c r="Z60246" s="289"/>
    </row>
    <row r="60247" spans="22:26">
      <c r="V60247" s="288"/>
      <c r="W60247" s="287"/>
      <c r="Z60247" s="289"/>
    </row>
    <row r="60248" spans="22:26">
      <c r="V60248" s="288"/>
      <c r="W60248" s="287"/>
      <c r="Z60248" s="289"/>
    </row>
    <row r="60249" spans="22:26">
      <c r="V60249" s="288"/>
      <c r="W60249" s="287"/>
      <c r="Z60249" s="289"/>
    </row>
    <row r="60250" spans="22:26">
      <c r="V60250" s="288"/>
      <c r="W60250" s="287"/>
      <c r="Z60250" s="289"/>
    </row>
    <row r="60251" spans="22:26">
      <c r="V60251" s="288"/>
      <c r="W60251" s="287"/>
      <c r="Z60251" s="289"/>
    </row>
    <row r="60252" spans="22:26">
      <c r="V60252" s="288"/>
      <c r="W60252" s="287"/>
      <c r="Z60252" s="289"/>
    </row>
    <row r="60253" spans="22:26">
      <c r="V60253" s="288"/>
      <c r="W60253" s="287"/>
      <c r="Z60253" s="289"/>
    </row>
    <row r="60254" spans="22:26">
      <c r="V60254" s="288"/>
      <c r="W60254" s="287"/>
      <c r="Z60254" s="289"/>
    </row>
    <row r="60255" spans="22:26">
      <c r="V60255" s="288"/>
      <c r="W60255" s="287"/>
      <c r="Z60255" s="289"/>
    </row>
    <row r="60256" spans="22:26">
      <c r="V60256" s="288"/>
      <c r="W60256" s="287"/>
      <c r="Z60256" s="289"/>
    </row>
    <row r="60257" spans="22:26">
      <c r="V60257" s="288"/>
      <c r="W60257" s="287"/>
      <c r="Z60257" s="289"/>
    </row>
    <row r="60258" spans="22:26">
      <c r="V60258" s="288"/>
      <c r="W60258" s="287"/>
      <c r="Z60258" s="289"/>
    </row>
    <row r="60259" spans="22:26">
      <c r="V60259" s="288"/>
      <c r="W60259" s="287"/>
      <c r="Z60259" s="289"/>
    </row>
    <row r="60260" spans="22:26">
      <c r="V60260" s="288"/>
      <c r="W60260" s="287"/>
      <c r="Z60260" s="289"/>
    </row>
    <row r="60261" spans="22:26">
      <c r="V60261" s="288"/>
      <c r="W60261" s="287"/>
      <c r="Z60261" s="289"/>
    </row>
    <row r="60262" spans="22:26">
      <c r="V60262" s="288"/>
      <c r="W60262" s="287"/>
      <c r="Z60262" s="289"/>
    </row>
    <row r="60263" spans="22:26">
      <c r="V60263" s="288"/>
      <c r="W60263" s="287"/>
      <c r="Z60263" s="289"/>
    </row>
    <row r="60264" spans="22:26">
      <c r="V60264" s="288"/>
      <c r="W60264" s="287"/>
      <c r="Z60264" s="289"/>
    </row>
    <row r="60265" spans="22:26">
      <c r="V60265" s="288"/>
      <c r="W60265" s="287"/>
      <c r="Z60265" s="289"/>
    </row>
    <row r="60266" spans="22:26">
      <c r="V60266" s="288"/>
      <c r="W60266" s="287"/>
      <c r="Z60266" s="289"/>
    </row>
    <row r="60267" spans="22:26">
      <c r="V60267" s="288"/>
      <c r="W60267" s="287"/>
      <c r="Z60267" s="289"/>
    </row>
    <row r="60268" spans="22:26">
      <c r="V60268" s="288"/>
      <c r="W60268" s="287"/>
      <c r="Z60268" s="289"/>
    </row>
    <row r="60269" spans="22:26">
      <c r="V60269" s="288"/>
      <c r="W60269" s="287"/>
      <c r="Z60269" s="289"/>
    </row>
    <row r="60270" spans="22:26">
      <c r="V60270" s="288"/>
      <c r="W60270" s="287"/>
      <c r="Z60270" s="289"/>
    </row>
    <row r="60271" spans="22:26">
      <c r="V60271" s="288"/>
      <c r="W60271" s="287"/>
      <c r="Z60271" s="289"/>
    </row>
    <row r="60272" spans="22:26">
      <c r="V60272" s="288"/>
      <c r="W60272" s="287"/>
      <c r="Z60272" s="289"/>
    </row>
    <row r="60273" spans="22:26">
      <c r="V60273" s="288"/>
      <c r="W60273" s="287"/>
      <c r="Z60273" s="289"/>
    </row>
    <row r="60274" spans="22:26">
      <c r="V60274" s="288"/>
      <c r="W60274" s="287"/>
      <c r="Z60274" s="289"/>
    </row>
    <row r="60275" spans="22:26">
      <c r="V60275" s="288"/>
      <c r="W60275" s="287"/>
      <c r="Z60275" s="289"/>
    </row>
    <row r="60276" spans="22:26">
      <c r="V60276" s="288"/>
      <c r="W60276" s="287"/>
      <c r="Z60276" s="289"/>
    </row>
    <row r="60277" spans="22:26">
      <c r="V60277" s="288"/>
      <c r="W60277" s="287"/>
      <c r="Z60277" s="289"/>
    </row>
    <row r="60278" spans="22:26">
      <c r="V60278" s="288"/>
      <c r="W60278" s="287"/>
      <c r="Z60278" s="289"/>
    </row>
    <row r="60279" spans="22:26">
      <c r="V60279" s="288"/>
      <c r="W60279" s="287"/>
      <c r="Z60279" s="289"/>
    </row>
    <row r="60280" spans="22:26">
      <c r="V60280" s="288"/>
      <c r="W60280" s="287"/>
      <c r="Z60280" s="289"/>
    </row>
    <row r="60281" spans="22:26">
      <c r="V60281" s="288"/>
      <c r="W60281" s="287"/>
      <c r="Z60281" s="289"/>
    </row>
    <row r="60282" spans="22:26">
      <c r="V60282" s="288"/>
      <c r="W60282" s="287"/>
      <c r="Z60282" s="289"/>
    </row>
    <row r="60283" spans="22:26">
      <c r="V60283" s="288"/>
      <c r="W60283" s="287"/>
      <c r="Z60283" s="289"/>
    </row>
    <row r="60284" spans="22:26">
      <c r="V60284" s="288"/>
      <c r="W60284" s="287"/>
      <c r="Z60284" s="289"/>
    </row>
    <row r="60285" spans="22:26">
      <c r="V60285" s="288"/>
      <c r="W60285" s="287"/>
      <c r="Z60285" s="289"/>
    </row>
    <row r="60286" spans="22:26">
      <c r="V60286" s="288"/>
      <c r="W60286" s="287"/>
      <c r="Z60286" s="289"/>
    </row>
    <row r="60287" spans="22:26">
      <c r="V60287" s="288"/>
      <c r="W60287" s="287"/>
      <c r="Z60287" s="289"/>
    </row>
    <row r="60288" spans="22:26">
      <c r="V60288" s="288"/>
      <c r="W60288" s="287"/>
      <c r="Z60288" s="289"/>
    </row>
    <row r="60289" spans="22:26">
      <c r="V60289" s="288"/>
      <c r="W60289" s="287"/>
      <c r="Z60289" s="289"/>
    </row>
    <row r="60290" spans="22:26">
      <c r="V60290" s="288"/>
      <c r="W60290" s="287"/>
      <c r="Z60290" s="289"/>
    </row>
    <row r="60291" spans="22:26">
      <c r="V60291" s="288"/>
      <c r="W60291" s="287"/>
      <c r="Z60291" s="289"/>
    </row>
    <row r="60292" spans="22:26">
      <c r="V60292" s="288"/>
      <c r="W60292" s="287"/>
      <c r="Z60292" s="289"/>
    </row>
    <row r="60293" spans="22:26">
      <c r="V60293" s="288"/>
      <c r="W60293" s="287"/>
      <c r="Z60293" s="289"/>
    </row>
    <row r="60294" spans="22:26">
      <c r="V60294" s="288"/>
      <c r="W60294" s="287"/>
      <c r="Z60294" s="289"/>
    </row>
    <row r="60295" spans="22:26">
      <c r="V60295" s="288"/>
      <c r="W60295" s="287"/>
      <c r="Z60295" s="289"/>
    </row>
    <row r="60296" spans="22:26">
      <c r="V60296" s="288"/>
      <c r="W60296" s="287"/>
      <c r="Z60296" s="289"/>
    </row>
    <row r="60297" spans="22:26">
      <c r="V60297" s="288"/>
      <c r="W60297" s="287"/>
      <c r="Z60297" s="289"/>
    </row>
    <row r="60298" spans="22:26">
      <c r="V60298" s="288"/>
      <c r="W60298" s="287"/>
      <c r="Z60298" s="289"/>
    </row>
    <row r="60299" spans="22:26">
      <c r="V60299" s="288"/>
      <c r="W60299" s="287"/>
      <c r="Z60299" s="289"/>
    </row>
    <row r="60300" spans="22:26">
      <c r="V60300" s="288"/>
      <c r="W60300" s="287"/>
      <c r="Z60300" s="289"/>
    </row>
    <row r="60301" spans="22:26">
      <c r="V60301" s="288"/>
      <c r="W60301" s="287"/>
      <c r="Z60301" s="289"/>
    </row>
    <row r="60302" spans="22:26">
      <c r="V60302" s="288"/>
      <c r="W60302" s="287"/>
      <c r="Z60302" s="289"/>
    </row>
    <row r="60303" spans="22:26">
      <c r="V60303" s="288"/>
      <c r="W60303" s="287"/>
      <c r="Z60303" s="289"/>
    </row>
    <row r="60304" spans="22:26">
      <c r="V60304" s="288"/>
      <c r="W60304" s="287"/>
      <c r="Z60304" s="289"/>
    </row>
    <row r="60305" spans="22:26">
      <c r="V60305" s="288"/>
      <c r="W60305" s="287"/>
      <c r="Z60305" s="289"/>
    </row>
    <row r="60306" spans="22:26">
      <c r="V60306" s="288"/>
      <c r="W60306" s="287"/>
      <c r="Z60306" s="289"/>
    </row>
    <row r="60307" spans="22:26">
      <c r="V60307" s="288"/>
      <c r="W60307" s="287"/>
      <c r="Z60307" s="289"/>
    </row>
    <row r="60308" spans="22:26">
      <c r="V60308" s="288"/>
      <c r="W60308" s="287"/>
      <c r="Z60308" s="289"/>
    </row>
    <row r="60309" spans="22:26">
      <c r="V60309" s="288"/>
      <c r="W60309" s="287"/>
      <c r="Z60309" s="289"/>
    </row>
    <row r="60310" spans="22:26">
      <c r="V60310" s="288"/>
      <c r="W60310" s="287"/>
      <c r="Z60310" s="289"/>
    </row>
    <row r="60311" spans="22:26">
      <c r="V60311" s="288"/>
      <c r="W60311" s="287"/>
      <c r="Z60311" s="289"/>
    </row>
    <row r="60312" spans="22:26">
      <c r="V60312" s="288"/>
      <c r="W60312" s="287"/>
      <c r="Z60312" s="289"/>
    </row>
    <row r="60313" spans="22:26">
      <c r="V60313" s="288"/>
      <c r="W60313" s="287"/>
      <c r="Z60313" s="289"/>
    </row>
    <row r="60314" spans="22:26">
      <c r="V60314" s="288"/>
      <c r="W60314" s="287"/>
      <c r="Z60314" s="289"/>
    </row>
    <row r="60315" spans="22:26">
      <c r="V60315" s="288"/>
      <c r="W60315" s="287"/>
      <c r="Z60315" s="289"/>
    </row>
    <row r="60316" spans="22:26">
      <c r="V60316" s="288"/>
      <c r="W60316" s="287"/>
      <c r="Z60316" s="289"/>
    </row>
    <row r="60317" spans="22:26">
      <c r="V60317" s="288"/>
      <c r="W60317" s="287"/>
      <c r="Z60317" s="289"/>
    </row>
    <row r="60318" spans="22:26">
      <c r="V60318" s="288"/>
      <c r="W60318" s="287"/>
      <c r="Z60318" s="289"/>
    </row>
    <row r="60319" spans="22:26">
      <c r="V60319" s="288"/>
      <c r="W60319" s="287"/>
      <c r="Z60319" s="289"/>
    </row>
    <row r="60320" spans="22:26">
      <c r="V60320" s="288"/>
      <c r="W60320" s="287"/>
      <c r="Z60320" s="289"/>
    </row>
    <row r="60321" spans="22:26">
      <c r="V60321" s="288"/>
      <c r="W60321" s="287"/>
      <c r="Z60321" s="289"/>
    </row>
    <row r="60322" spans="22:26">
      <c r="V60322" s="288"/>
      <c r="W60322" s="287"/>
      <c r="Z60322" s="289"/>
    </row>
    <row r="60323" spans="22:26">
      <c r="V60323" s="288"/>
      <c r="W60323" s="287"/>
      <c r="Z60323" s="289"/>
    </row>
    <row r="60324" spans="22:26">
      <c r="V60324" s="288"/>
      <c r="W60324" s="287"/>
      <c r="Z60324" s="289"/>
    </row>
    <row r="60325" spans="22:26">
      <c r="V60325" s="288"/>
      <c r="W60325" s="287"/>
      <c r="Z60325" s="289"/>
    </row>
    <row r="60326" spans="22:26">
      <c r="V60326" s="288"/>
      <c r="W60326" s="287"/>
      <c r="Z60326" s="289"/>
    </row>
    <row r="60327" spans="22:26">
      <c r="V60327" s="288"/>
      <c r="W60327" s="287"/>
      <c r="Z60327" s="289"/>
    </row>
    <row r="60328" spans="22:26">
      <c r="V60328" s="288"/>
      <c r="W60328" s="287"/>
      <c r="Z60328" s="289"/>
    </row>
    <row r="60329" spans="22:26">
      <c r="V60329" s="288"/>
      <c r="W60329" s="287"/>
      <c r="Z60329" s="289"/>
    </row>
    <row r="60330" spans="22:26">
      <c r="V60330" s="288"/>
      <c r="W60330" s="287"/>
      <c r="Z60330" s="289"/>
    </row>
    <row r="60331" spans="22:26">
      <c r="V60331" s="288"/>
      <c r="W60331" s="287"/>
      <c r="Z60331" s="289"/>
    </row>
    <row r="60332" spans="22:26">
      <c r="V60332" s="288"/>
      <c r="W60332" s="287"/>
      <c r="Z60332" s="289"/>
    </row>
    <row r="60333" spans="22:26">
      <c r="V60333" s="288"/>
      <c r="W60333" s="287"/>
      <c r="Z60333" s="289"/>
    </row>
    <row r="60334" spans="22:26">
      <c r="V60334" s="288"/>
      <c r="W60334" s="287"/>
      <c r="Z60334" s="289"/>
    </row>
    <row r="60335" spans="22:26">
      <c r="V60335" s="288"/>
      <c r="W60335" s="287"/>
      <c r="Z60335" s="289"/>
    </row>
    <row r="60336" spans="22:26">
      <c r="V60336" s="288"/>
      <c r="W60336" s="287"/>
      <c r="Z60336" s="289"/>
    </row>
    <row r="60337" spans="22:26">
      <c r="V60337" s="288"/>
      <c r="W60337" s="287"/>
      <c r="Z60337" s="289"/>
    </row>
    <row r="60338" spans="22:26">
      <c r="V60338" s="288"/>
      <c r="W60338" s="287"/>
      <c r="Z60338" s="289"/>
    </row>
    <row r="60339" spans="22:26">
      <c r="V60339" s="288"/>
      <c r="W60339" s="287"/>
      <c r="Z60339" s="289"/>
    </row>
    <row r="60340" spans="22:26">
      <c r="V60340" s="288"/>
      <c r="W60340" s="287"/>
      <c r="Z60340" s="289"/>
    </row>
    <row r="60341" spans="22:26">
      <c r="V60341" s="288"/>
      <c r="W60341" s="287"/>
      <c r="Z60341" s="289"/>
    </row>
    <row r="60342" spans="22:26">
      <c r="V60342" s="288"/>
      <c r="W60342" s="287"/>
      <c r="Z60342" s="289"/>
    </row>
    <row r="60343" spans="22:26">
      <c r="V60343" s="288"/>
      <c r="W60343" s="287"/>
      <c r="Z60343" s="289"/>
    </row>
    <row r="60344" spans="22:26">
      <c r="V60344" s="288"/>
      <c r="W60344" s="287"/>
      <c r="Z60344" s="289"/>
    </row>
    <row r="60345" spans="22:26">
      <c r="V60345" s="288"/>
      <c r="W60345" s="287"/>
      <c r="Z60345" s="289"/>
    </row>
    <row r="60346" spans="22:26">
      <c r="V60346" s="288"/>
      <c r="W60346" s="287"/>
      <c r="Z60346" s="289"/>
    </row>
    <row r="60347" spans="22:26">
      <c r="V60347" s="288"/>
      <c r="W60347" s="287"/>
      <c r="Z60347" s="289"/>
    </row>
    <row r="60348" spans="22:26">
      <c r="V60348" s="288"/>
      <c r="W60348" s="287"/>
      <c r="Z60348" s="289"/>
    </row>
    <row r="60349" spans="22:26">
      <c r="V60349" s="288"/>
      <c r="W60349" s="287"/>
      <c r="Z60349" s="289"/>
    </row>
    <row r="60350" spans="22:26">
      <c r="V60350" s="288"/>
      <c r="W60350" s="287"/>
      <c r="Z60350" s="289"/>
    </row>
    <row r="60351" spans="22:26">
      <c r="V60351" s="288"/>
      <c r="W60351" s="287"/>
      <c r="Z60351" s="289"/>
    </row>
    <row r="60352" spans="22:26">
      <c r="V60352" s="288"/>
      <c r="W60352" s="287"/>
      <c r="Z60352" s="289"/>
    </row>
    <row r="60353" spans="22:26">
      <c r="V60353" s="288"/>
      <c r="W60353" s="287"/>
      <c r="Z60353" s="289"/>
    </row>
    <row r="60354" spans="22:26">
      <c r="V60354" s="288"/>
      <c r="W60354" s="287"/>
      <c r="Z60354" s="289"/>
    </row>
    <row r="60355" spans="22:26">
      <c r="V60355" s="288"/>
      <c r="W60355" s="287"/>
      <c r="Z60355" s="289"/>
    </row>
    <row r="60356" spans="22:26">
      <c r="V60356" s="288"/>
      <c r="W60356" s="287"/>
      <c r="Z60356" s="289"/>
    </row>
    <row r="60357" spans="22:26">
      <c r="V60357" s="288"/>
      <c r="W60357" s="287"/>
      <c r="Z60357" s="289"/>
    </row>
    <row r="60358" spans="22:26">
      <c r="V60358" s="288"/>
      <c r="W60358" s="287"/>
      <c r="Z60358" s="289"/>
    </row>
    <row r="60359" spans="22:26">
      <c r="V60359" s="288"/>
      <c r="W60359" s="287"/>
      <c r="Z60359" s="289"/>
    </row>
    <row r="60360" spans="22:26">
      <c r="V60360" s="288"/>
      <c r="W60360" s="287"/>
      <c r="Z60360" s="289"/>
    </row>
    <row r="60361" spans="22:26">
      <c r="V60361" s="288"/>
      <c r="W60361" s="287"/>
      <c r="Z60361" s="289"/>
    </row>
    <row r="60362" spans="22:26">
      <c r="V60362" s="288"/>
      <c r="W60362" s="287"/>
      <c r="Z60362" s="289"/>
    </row>
    <row r="60363" spans="22:26">
      <c r="V60363" s="288"/>
      <c r="W60363" s="287"/>
      <c r="Z60363" s="289"/>
    </row>
    <row r="60364" spans="22:26">
      <c r="V60364" s="288"/>
      <c r="W60364" s="287"/>
      <c r="Z60364" s="289"/>
    </row>
    <row r="60365" spans="22:26">
      <c r="V60365" s="288"/>
      <c r="W60365" s="287"/>
      <c r="Z60365" s="289"/>
    </row>
    <row r="60366" spans="22:26">
      <c r="V60366" s="288"/>
      <c r="W60366" s="287"/>
      <c r="Z60366" s="289"/>
    </row>
    <row r="60367" spans="22:26">
      <c r="V60367" s="288"/>
      <c r="W60367" s="287"/>
      <c r="Z60367" s="289"/>
    </row>
    <row r="60368" spans="22:26">
      <c r="V60368" s="288"/>
      <c r="W60368" s="287"/>
      <c r="Z60368" s="289"/>
    </row>
    <row r="60369" spans="22:26">
      <c r="V60369" s="288"/>
      <c r="W60369" s="287"/>
      <c r="Z60369" s="289"/>
    </row>
    <row r="60370" spans="22:26">
      <c r="V60370" s="288"/>
      <c r="W60370" s="287"/>
      <c r="Z60370" s="289"/>
    </row>
    <row r="60371" spans="22:26">
      <c r="V60371" s="288"/>
      <c r="W60371" s="287"/>
      <c r="Z60371" s="289"/>
    </row>
    <row r="60372" spans="22:26">
      <c r="V60372" s="288"/>
      <c r="W60372" s="287"/>
      <c r="Z60372" s="289"/>
    </row>
    <row r="60373" spans="22:26">
      <c r="V60373" s="288"/>
      <c r="W60373" s="287"/>
      <c r="Z60373" s="289"/>
    </row>
    <row r="60374" spans="22:26">
      <c r="V60374" s="288"/>
      <c r="W60374" s="287"/>
      <c r="Z60374" s="289"/>
    </row>
    <row r="60375" spans="22:26">
      <c r="V60375" s="288"/>
      <c r="W60375" s="287"/>
      <c r="Z60375" s="289"/>
    </row>
    <row r="60376" spans="22:26">
      <c r="V60376" s="288"/>
      <c r="W60376" s="287"/>
      <c r="Z60376" s="289"/>
    </row>
    <row r="60377" spans="22:26">
      <c r="V60377" s="288"/>
      <c r="W60377" s="287"/>
      <c r="Z60377" s="289"/>
    </row>
    <row r="60378" spans="22:26">
      <c r="V60378" s="288"/>
      <c r="W60378" s="287"/>
      <c r="Z60378" s="289"/>
    </row>
    <row r="60379" spans="22:26">
      <c r="V60379" s="288"/>
      <c r="W60379" s="287"/>
      <c r="Z60379" s="289"/>
    </row>
    <row r="60380" spans="22:26">
      <c r="V60380" s="288"/>
      <c r="W60380" s="287"/>
      <c r="Z60380" s="289"/>
    </row>
    <row r="60381" spans="22:26">
      <c r="V60381" s="288"/>
      <c r="W60381" s="287"/>
      <c r="Z60381" s="289"/>
    </row>
    <row r="60382" spans="22:26">
      <c r="V60382" s="288"/>
      <c r="W60382" s="287"/>
      <c r="Z60382" s="289"/>
    </row>
    <row r="60383" spans="22:26">
      <c r="V60383" s="288"/>
      <c r="W60383" s="287"/>
      <c r="Z60383" s="289"/>
    </row>
    <row r="60384" spans="22:26">
      <c r="V60384" s="288"/>
      <c r="W60384" s="287"/>
      <c r="Z60384" s="289"/>
    </row>
    <row r="60385" spans="22:26">
      <c r="V60385" s="288"/>
      <c r="W60385" s="287"/>
      <c r="Z60385" s="289"/>
    </row>
    <row r="60386" spans="22:26">
      <c r="V60386" s="288"/>
      <c r="W60386" s="287"/>
      <c r="Z60386" s="289"/>
    </row>
    <row r="60387" spans="22:26">
      <c r="V60387" s="288"/>
      <c r="W60387" s="287"/>
      <c r="Z60387" s="289"/>
    </row>
    <row r="60388" spans="22:26">
      <c r="V60388" s="288"/>
      <c r="W60388" s="287"/>
      <c r="Z60388" s="289"/>
    </row>
    <row r="60389" spans="22:26">
      <c r="V60389" s="288"/>
      <c r="W60389" s="287"/>
      <c r="Z60389" s="289"/>
    </row>
    <row r="60390" spans="22:26">
      <c r="V60390" s="288"/>
      <c r="W60390" s="287"/>
      <c r="Z60390" s="289"/>
    </row>
    <row r="60391" spans="22:26">
      <c r="V60391" s="288"/>
      <c r="W60391" s="287"/>
      <c r="Z60391" s="289"/>
    </row>
    <row r="60392" spans="22:26">
      <c r="V60392" s="288"/>
      <c r="W60392" s="287"/>
      <c r="Z60392" s="289"/>
    </row>
    <row r="60393" spans="22:26">
      <c r="V60393" s="288"/>
      <c r="W60393" s="287"/>
      <c r="Z60393" s="289"/>
    </row>
    <row r="60394" spans="22:26">
      <c r="V60394" s="288"/>
      <c r="W60394" s="287"/>
      <c r="Z60394" s="289"/>
    </row>
    <row r="60395" spans="22:26">
      <c r="V60395" s="288"/>
      <c r="W60395" s="287"/>
      <c r="Z60395" s="289"/>
    </row>
    <row r="60396" spans="22:26">
      <c r="V60396" s="288"/>
      <c r="W60396" s="287"/>
      <c r="Z60396" s="289"/>
    </row>
    <row r="60397" spans="22:26">
      <c r="V60397" s="288"/>
      <c r="W60397" s="287"/>
      <c r="Z60397" s="289"/>
    </row>
    <row r="60398" spans="22:26">
      <c r="V60398" s="288"/>
      <c r="W60398" s="287"/>
      <c r="Z60398" s="289"/>
    </row>
    <row r="60399" spans="22:26">
      <c r="V60399" s="288"/>
      <c r="W60399" s="287"/>
      <c r="Z60399" s="289"/>
    </row>
    <row r="60400" spans="22:26">
      <c r="V60400" s="288"/>
      <c r="W60400" s="287"/>
      <c r="Z60400" s="289"/>
    </row>
    <row r="60401" spans="22:26">
      <c r="V60401" s="288"/>
      <c r="W60401" s="287"/>
      <c r="Z60401" s="289"/>
    </row>
    <row r="60402" spans="22:26">
      <c r="V60402" s="288"/>
      <c r="W60402" s="287"/>
      <c r="Z60402" s="289"/>
    </row>
    <row r="60403" spans="22:26">
      <c r="V60403" s="288"/>
      <c r="W60403" s="287"/>
      <c r="Z60403" s="289"/>
    </row>
    <row r="60404" spans="22:26">
      <c r="V60404" s="288"/>
      <c r="W60404" s="287"/>
      <c r="Z60404" s="289"/>
    </row>
    <row r="60405" spans="22:26">
      <c r="V60405" s="288"/>
      <c r="W60405" s="287"/>
      <c r="Z60405" s="289"/>
    </row>
    <row r="60406" spans="22:26">
      <c r="V60406" s="288"/>
      <c r="W60406" s="287"/>
      <c r="Z60406" s="289"/>
    </row>
    <row r="60407" spans="22:26">
      <c r="V60407" s="288"/>
      <c r="W60407" s="287"/>
      <c r="Z60407" s="289"/>
    </row>
    <row r="60408" spans="22:26">
      <c r="V60408" s="288"/>
      <c r="W60408" s="287"/>
      <c r="Z60408" s="289"/>
    </row>
    <row r="60409" spans="22:26">
      <c r="V60409" s="288"/>
      <c r="W60409" s="287"/>
      <c r="Z60409" s="289"/>
    </row>
    <row r="60410" spans="22:26">
      <c r="V60410" s="288"/>
      <c r="W60410" s="287"/>
      <c r="Z60410" s="289"/>
    </row>
    <row r="60411" spans="22:26">
      <c r="V60411" s="288"/>
      <c r="W60411" s="287"/>
      <c r="Z60411" s="289"/>
    </row>
    <row r="60412" spans="22:26">
      <c r="V60412" s="288"/>
      <c r="W60412" s="287"/>
      <c r="Z60412" s="289"/>
    </row>
    <row r="60413" spans="22:26">
      <c r="V60413" s="288"/>
      <c r="W60413" s="287"/>
      <c r="Z60413" s="289"/>
    </row>
    <row r="60414" spans="22:26">
      <c r="V60414" s="288"/>
      <c r="W60414" s="287"/>
      <c r="Z60414" s="289"/>
    </row>
    <row r="60415" spans="22:26">
      <c r="V60415" s="288"/>
      <c r="W60415" s="287"/>
      <c r="Z60415" s="289"/>
    </row>
    <row r="60416" spans="22:26">
      <c r="V60416" s="288"/>
      <c r="W60416" s="287"/>
      <c r="Z60416" s="289"/>
    </row>
    <row r="60417" spans="22:26">
      <c r="V60417" s="288"/>
      <c r="W60417" s="287"/>
      <c r="Z60417" s="289"/>
    </row>
    <row r="60418" spans="22:26">
      <c r="V60418" s="288"/>
      <c r="W60418" s="287"/>
      <c r="Z60418" s="289"/>
    </row>
    <row r="60419" spans="22:26">
      <c r="V60419" s="288"/>
      <c r="W60419" s="287"/>
      <c r="Z60419" s="289"/>
    </row>
    <row r="60420" spans="22:26">
      <c r="V60420" s="288"/>
      <c r="W60420" s="287"/>
      <c r="Z60420" s="289"/>
    </row>
    <row r="60421" spans="22:26">
      <c r="V60421" s="288"/>
      <c r="W60421" s="287"/>
      <c r="Z60421" s="289"/>
    </row>
    <row r="60422" spans="22:26">
      <c r="V60422" s="288"/>
      <c r="W60422" s="287"/>
      <c r="Z60422" s="289"/>
    </row>
    <row r="60423" spans="22:26">
      <c r="V60423" s="288"/>
      <c r="W60423" s="287"/>
      <c r="Z60423" s="289"/>
    </row>
    <row r="60424" spans="22:26">
      <c r="V60424" s="288"/>
      <c r="W60424" s="287"/>
      <c r="Z60424" s="289"/>
    </row>
    <row r="60425" spans="22:26">
      <c r="V60425" s="288"/>
      <c r="W60425" s="287"/>
      <c r="Z60425" s="289"/>
    </row>
    <row r="60426" spans="22:26">
      <c r="V60426" s="288"/>
      <c r="W60426" s="287"/>
      <c r="Z60426" s="289"/>
    </row>
    <row r="60427" spans="22:26">
      <c r="V60427" s="288"/>
      <c r="W60427" s="287"/>
      <c r="Z60427" s="289"/>
    </row>
    <row r="60428" spans="22:26">
      <c r="V60428" s="288"/>
      <c r="W60428" s="287"/>
      <c r="Z60428" s="289"/>
    </row>
    <row r="60429" spans="22:26">
      <c r="V60429" s="288"/>
      <c r="W60429" s="287"/>
      <c r="Z60429" s="289"/>
    </row>
    <row r="60430" spans="22:26">
      <c r="V60430" s="288"/>
      <c r="W60430" s="287"/>
      <c r="Z60430" s="289"/>
    </row>
    <row r="60431" spans="22:26">
      <c r="V60431" s="288"/>
      <c r="W60431" s="287"/>
      <c r="Z60431" s="289"/>
    </row>
    <row r="60432" spans="22:26">
      <c r="V60432" s="288"/>
      <c r="W60432" s="287"/>
      <c r="Z60432" s="289"/>
    </row>
    <row r="60433" spans="22:26">
      <c r="V60433" s="288"/>
      <c r="W60433" s="287"/>
      <c r="Z60433" s="289"/>
    </row>
    <row r="60434" spans="22:26">
      <c r="V60434" s="288"/>
      <c r="W60434" s="287"/>
      <c r="Z60434" s="289"/>
    </row>
    <row r="60435" spans="22:26">
      <c r="V60435" s="288"/>
      <c r="W60435" s="287"/>
      <c r="Z60435" s="289"/>
    </row>
    <row r="60436" spans="22:26">
      <c r="V60436" s="288"/>
      <c r="W60436" s="287"/>
      <c r="Z60436" s="289"/>
    </row>
    <row r="60437" spans="22:26">
      <c r="V60437" s="288"/>
      <c r="W60437" s="287"/>
      <c r="Z60437" s="289"/>
    </row>
    <row r="60438" spans="22:26">
      <c r="V60438" s="288"/>
      <c r="W60438" s="287"/>
      <c r="Z60438" s="289"/>
    </row>
    <row r="60439" spans="22:26">
      <c r="V60439" s="288"/>
      <c r="W60439" s="287"/>
      <c r="Z60439" s="289"/>
    </row>
    <row r="60440" spans="22:26">
      <c r="V60440" s="288"/>
      <c r="W60440" s="287"/>
      <c r="Z60440" s="289"/>
    </row>
    <row r="60441" spans="22:26">
      <c r="V60441" s="288"/>
      <c r="W60441" s="287"/>
      <c r="Z60441" s="289"/>
    </row>
    <row r="60442" spans="22:26">
      <c r="V60442" s="288"/>
      <c r="W60442" s="287"/>
      <c r="Z60442" s="289"/>
    </row>
    <row r="60443" spans="22:26">
      <c r="V60443" s="288"/>
      <c r="W60443" s="287"/>
      <c r="Z60443" s="289"/>
    </row>
    <row r="60444" spans="22:26">
      <c r="V60444" s="288"/>
      <c r="W60444" s="287"/>
      <c r="Z60444" s="289"/>
    </row>
    <row r="60445" spans="22:26">
      <c r="V60445" s="288"/>
      <c r="W60445" s="287"/>
      <c r="Z60445" s="289"/>
    </row>
    <row r="60446" spans="22:26">
      <c r="V60446" s="288"/>
      <c r="W60446" s="287"/>
      <c r="Z60446" s="289"/>
    </row>
    <row r="60447" spans="22:26">
      <c r="V60447" s="288"/>
      <c r="W60447" s="287"/>
      <c r="Z60447" s="289"/>
    </row>
    <row r="60448" spans="22:26">
      <c r="V60448" s="288"/>
      <c r="W60448" s="287"/>
      <c r="Z60448" s="289"/>
    </row>
    <row r="60449" spans="22:26">
      <c r="V60449" s="288"/>
      <c r="W60449" s="287"/>
      <c r="Z60449" s="289"/>
    </row>
    <row r="60450" spans="22:26">
      <c r="V60450" s="288"/>
      <c r="W60450" s="287"/>
      <c r="Z60450" s="289"/>
    </row>
    <row r="60451" spans="22:26">
      <c r="V60451" s="288"/>
      <c r="W60451" s="287"/>
      <c r="Z60451" s="289"/>
    </row>
    <row r="60452" spans="22:26">
      <c r="V60452" s="288"/>
      <c r="W60452" s="287"/>
      <c r="Z60452" s="289"/>
    </row>
    <row r="60453" spans="22:26">
      <c r="V60453" s="288"/>
      <c r="W60453" s="287"/>
      <c r="Z60453" s="289"/>
    </row>
    <row r="60454" spans="22:26">
      <c r="V60454" s="288"/>
      <c r="W60454" s="287"/>
      <c r="Z60454" s="289"/>
    </row>
    <row r="60455" spans="22:26">
      <c r="V60455" s="288"/>
      <c r="W60455" s="287"/>
      <c r="Z60455" s="289"/>
    </row>
    <row r="60456" spans="22:26">
      <c r="V60456" s="288"/>
      <c r="W60456" s="287"/>
      <c r="Z60456" s="289"/>
    </row>
    <row r="60457" spans="22:26">
      <c r="V60457" s="288"/>
      <c r="W60457" s="287"/>
      <c r="Z60457" s="289"/>
    </row>
    <row r="60458" spans="22:26">
      <c r="V60458" s="288"/>
      <c r="W60458" s="287"/>
      <c r="Z60458" s="289"/>
    </row>
    <row r="60459" spans="22:26">
      <c r="V60459" s="288"/>
      <c r="W60459" s="287"/>
      <c r="Z60459" s="289"/>
    </row>
    <row r="60460" spans="22:26">
      <c r="V60460" s="288"/>
      <c r="W60460" s="287"/>
      <c r="Z60460" s="289"/>
    </row>
    <row r="60461" spans="22:26">
      <c r="V60461" s="288"/>
      <c r="W60461" s="287"/>
      <c r="Z60461" s="289"/>
    </row>
    <row r="60462" spans="22:26">
      <c r="V60462" s="288"/>
      <c r="W60462" s="287"/>
      <c r="Z60462" s="289"/>
    </row>
    <row r="60463" spans="22:26">
      <c r="V60463" s="288"/>
      <c r="W60463" s="287"/>
      <c r="Z60463" s="289"/>
    </row>
    <row r="60464" spans="22:26">
      <c r="V60464" s="288"/>
      <c r="W60464" s="287"/>
      <c r="Z60464" s="289"/>
    </row>
    <row r="60465" spans="22:26">
      <c r="V60465" s="288"/>
      <c r="W60465" s="287"/>
      <c r="Z60465" s="289"/>
    </row>
    <row r="60466" spans="22:26">
      <c r="V60466" s="288"/>
      <c r="W60466" s="287"/>
      <c r="Z60466" s="289"/>
    </row>
    <row r="60467" spans="22:26">
      <c r="V60467" s="288"/>
      <c r="W60467" s="287"/>
      <c r="Z60467" s="289"/>
    </row>
    <row r="60468" spans="22:26">
      <c r="V60468" s="288"/>
      <c r="W60468" s="287"/>
      <c r="Z60468" s="289"/>
    </row>
    <row r="60469" spans="22:26">
      <c r="V60469" s="288"/>
      <c r="W60469" s="287"/>
      <c r="Z60469" s="289"/>
    </row>
    <row r="60470" spans="22:26">
      <c r="V60470" s="288"/>
      <c r="W60470" s="287"/>
      <c r="Z60470" s="289"/>
    </row>
    <row r="60471" spans="22:26">
      <c r="V60471" s="288"/>
      <c r="W60471" s="287"/>
      <c r="Z60471" s="289"/>
    </row>
    <row r="60472" spans="22:26">
      <c r="V60472" s="288"/>
      <c r="W60472" s="287"/>
      <c r="Z60472" s="289"/>
    </row>
    <row r="60473" spans="22:26">
      <c r="V60473" s="288"/>
      <c r="W60473" s="287"/>
      <c r="Z60473" s="289"/>
    </row>
    <row r="60474" spans="22:26">
      <c r="V60474" s="288"/>
      <c r="W60474" s="287"/>
      <c r="Z60474" s="289"/>
    </row>
    <row r="60475" spans="22:26">
      <c r="V60475" s="288"/>
      <c r="W60475" s="287"/>
      <c r="Z60475" s="289"/>
    </row>
    <row r="60476" spans="22:26">
      <c r="V60476" s="288"/>
      <c r="W60476" s="287"/>
      <c r="Z60476" s="289"/>
    </row>
    <row r="60477" spans="22:26">
      <c r="V60477" s="288"/>
      <c r="W60477" s="287"/>
      <c r="Z60477" s="289"/>
    </row>
    <row r="60478" spans="22:26">
      <c r="V60478" s="288"/>
      <c r="W60478" s="287"/>
      <c r="Z60478" s="289"/>
    </row>
    <row r="60479" spans="22:26">
      <c r="V60479" s="288"/>
      <c r="W60479" s="287"/>
      <c r="Z60479" s="289"/>
    </row>
    <row r="60480" spans="22:26">
      <c r="V60480" s="288"/>
      <c r="W60480" s="287"/>
      <c r="Z60480" s="289"/>
    </row>
    <row r="60481" spans="22:26">
      <c r="V60481" s="288"/>
      <c r="W60481" s="287"/>
      <c r="Z60481" s="289"/>
    </row>
    <row r="60482" spans="22:26">
      <c r="V60482" s="288"/>
      <c r="W60482" s="287"/>
      <c r="Z60482" s="289"/>
    </row>
    <row r="60483" spans="22:26">
      <c r="V60483" s="288"/>
      <c r="W60483" s="287"/>
      <c r="Z60483" s="289"/>
    </row>
    <row r="60484" spans="22:26">
      <c r="V60484" s="288"/>
      <c r="W60484" s="287"/>
      <c r="Z60484" s="289"/>
    </row>
    <row r="60485" spans="22:26">
      <c r="V60485" s="288"/>
      <c r="W60485" s="287"/>
      <c r="Z60485" s="289"/>
    </row>
    <row r="60486" spans="22:26">
      <c r="V60486" s="288"/>
      <c r="W60486" s="287"/>
      <c r="Z60486" s="289"/>
    </row>
    <row r="60487" spans="22:26">
      <c r="V60487" s="288"/>
      <c r="W60487" s="287"/>
      <c r="Z60487" s="289"/>
    </row>
    <row r="60488" spans="22:26">
      <c r="V60488" s="288"/>
      <c r="W60488" s="287"/>
      <c r="Z60488" s="289"/>
    </row>
    <row r="60489" spans="22:26">
      <c r="V60489" s="288"/>
      <c r="W60489" s="287"/>
      <c r="Z60489" s="289"/>
    </row>
    <row r="60490" spans="22:26">
      <c r="V60490" s="288"/>
      <c r="W60490" s="287"/>
      <c r="Z60490" s="289"/>
    </row>
    <row r="60491" spans="22:26">
      <c r="V60491" s="288"/>
      <c r="W60491" s="287"/>
      <c r="Z60491" s="289"/>
    </row>
    <row r="60492" spans="22:26">
      <c r="V60492" s="288"/>
      <c r="W60492" s="287"/>
      <c r="Z60492" s="289"/>
    </row>
    <row r="60493" spans="22:26">
      <c r="V60493" s="288"/>
      <c r="W60493" s="287"/>
      <c r="Z60493" s="289"/>
    </row>
    <row r="60494" spans="22:26">
      <c r="V60494" s="288"/>
      <c r="W60494" s="287"/>
      <c r="Z60494" s="289"/>
    </row>
    <row r="60495" spans="22:26">
      <c r="V60495" s="288"/>
      <c r="W60495" s="287"/>
      <c r="Z60495" s="289"/>
    </row>
    <row r="60496" spans="22:26">
      <c r="V60496" s="288"/>
      <c r="W60496" s="287"/>
      <c r="Z60496" s="289"/>
    </row>
    <row r="60497" spans="22:26">
      <c r="V60497" s="288"/>
      <c r="W60497" s="287"/>
      <c r="Z60497" s="289"/>
    </row>
    <row r="60498" spans="22:26">
      <c r="V60498" s="288"/>
      <c r="W60498" s="287"/>
      <c r="Z60498" s="289"/>
    </row>
    <row r="60499" spans="22:26">
      <c r="V60499" s="288"/>
      <c r="W60499" s="287"/>
      <c r="Z60499" s="289"/>
    </row>
    <row r="60500" spans="22:26">
      <c r="V60500" s="288"/>
      <c r="W60500" s="287"/>
      <c r="Z60500" s="289"/>
    </row>
    <row r="60501" spans="22:26">
      <c r="V60501" s="288"/>
      <c r="W60501" s="287"/>
      <c r="Z60501" s="289"/>
    </row>
    <row r="60502" spans="22:26">
      <c r="V60502" s="288"/>
      <c r="W60502" s="287"/>
      <c r="Z60502" s="289"/>
    </row>
    <row r="60503" spans="22:26">
      <c r="V60503" s="288"/>
      <c r="W60503" s="287"/>
      <c r="Z60503" s="289"/>
    </row>
    <row r="60504" spans="22:26">
      <c r="V60504" s="288"/>
      <c r="W60504" s="287"/>
      <c r="Z60504" s="289"/>
    </row>
    <row r="60505" spans="22:26">
      <c r="V60505" s="288"/>
      <c r="W60505" s="287"/>
      <c r="Z60505" s="289"/>
    </row>
    <row r="60506" spans="22:26">
      <c r="V60506" s="288"/>
      <c r="W60506" s="287"/>
      <c r="Z60506" s="289"/>
    </row>
    <row r="60507" spans="22:26">
      <c r="V60507" s="288"/>
      <c r="W60507" s="287"/>
      <c r="Z60507" s="289"/>
    </row>
    <row r="60508" spans="22:26">
      <c r="V60508" s="288"/>
      <c r="W60508" s="287"/>
      <c r="Z60508" s="289"/>
    </row>
    <row r="60509" spans="22:26">
      <c r="V60509" s="288"/>
      <c r="W60509" s="287"/>
      <c r="Z60509" s="289"/>
    </row>
    <row r="60510" spans="22:26">
      <c r="V60510" s="288"/>
      <c r="W60510" s="287"/>
      <c r="Z60510" s="289"/>
    </row>
    <row r="60511" spans="22:26">
      <c r="V60511" s="288"/>
      <c r="W60511" s="287"/>
      <c r="Z60511" s="289"/>
    </row>
    <row r="60512" spans="22:26">
      <c r="V60512" s="288"/>
      <c r="W60512" s="287"/>
      <c r="Z60512" s="289"/>
    </row>
    <row r="60513" spans="22:26">
      <c r="V60513" s="288"/>
      <c r="W60513" s="287"/>
      <c r="Z60513" s="289"/>
    </row>
    <row r="60514" spans="22:26">
      <c r="V60514" s="288"/>
      <c r="W60514" s="287"/>
      <c r="Z60514" s="289"/>
    </row>
    <row r="60515" spans="22:26">
      <c r="V60515" s="288"/>
      <c r="W60515" s="287"/>
      <c r="Z60515" s="289"/>
    </row>
    <row r="60516" spans="22:26">
      <c r="V60516" s="288"/>
      <c r="W60516" s="287"/>
      <c r="Z60516" s="289"/>
    </row>
    <row r="60517" spans="22:26">
      <c r="V60517" s="288"/>
      <c r="W60517" s="287"/>
      <c r="Z60517" s="289"/>
    </row>
    <row r="60518" spans="22:26">
      <c r="V60518" s="288"/>
      <c r="W60518" s="287"/>
      <c r="Z60518" s="289"/>
    </row>
    <row r="60519" spans="22:26">
      <c r="V60519" s="288"/>
      <c r="W60519" s="287"/>
      <c r="Z60519" s="289"/>
    </row>
    <row r="60520" spans="22:26">
      <c r="V60520" s="288"/>
      <c r="W60520" s="287"/>
      <c r="Z60520" s="289"/>
    </row>
    <row r="60521" spans="22:26">
      <c r="V60521" s="288"/>
      <c r="W60521" s="287"/>
      <c r="Z60521" s="289"/>
    </row>
    <row r="60522" spans="22:26">
      <c r="V60522" s="288"/>
      <c r="W60522" s="287"/>
      <c r="Z60522" s="289"/>
    </row>
    <row r="60523" spans="22:26">
      <c r="V60523" s="288"/>
      <c r="W60523" s="287"/>
      <c r="Z60523" s="289"/>
    </row>
    <row r="60524" spans="22:26">
      <c r="V60524" s="288"/>
      <c r="W60524" s="287"/>
      <c r="Z60524" s="289"/>
    </row>
    <row r="60525" spans="22:26">
      <c r="V60525" s="288"/>
      <c r="W60525" s="287"/>
      <c r="Z60525" s="289"/>
    </row>
    <row r="60526" spans="22:26">
      <c r="V60526" s="288"/>
      <c r="W60526" s="287"/>
      <c r="Z60526" s="289"/>
    </row>
    <row r="60527" spans="22:26">
      <c r="V60527" s="288"/>
      <c r="W60527" s="287"/>
      <c r="Z60527" s="289"/>
    </row>
    <row r="60528" spans="22:26">
      <c r="V60528" s="288"/>
      <c r="W60528" s="287"/>
      <c r="Z60528" s="289"/>
    </row>
    <row r="60529" spans="22:26">
      <c r="V60529" s="288"/>
      <c r="W60529" s="287"/>
      <c r="Z60529" s="289"/>
    </row>
    <row r="60530" spans="22:26">
      <c r="V60530" s="288"/>
      <c r="W60530" s="287"/>
      <c r="Z60530" s="289"/>
    </row>
    <row r="60531" spans="22:26">
      <c r="V60531" s="288"/>
      <c r="W60531" s="287"/>
      <c r="Z60531" s="289"/>
    </row>
    <row r="60532" spans="22:26">
      <c r="V60532" s="288"/>
      <c r="W60532" s="287"/>
      <c r="Z60532" s="289"/>
    </row>
    <row r="60533" spans="22:26">
      <c r="V60533" s="288"/>
      <c r="W60533" s="287"/>
      <c r="Z60533" s="289"/>
    </row>
    <row r="60534" spans="22:26">
      <c r="V60534" s="288"/>
      <c r="W60534" s="287"/>
      <c r="Z60534" s="289"/>
    </row>
    <row r="60535" spans="22:26">
      <c r="V60535" s="288"/>
      <c r="W60535" s="287"/>
      <c r="Z60535" s="289"/>
    </row>
    <row r="60536" spans="22:26">
      <c r="V60536" s="288"/>
      <c r="W60536" s="287"/>
      <c r="Z60536" s="289"/>
    </row>
    <row r="60537" spans="22:26">
      <c r="V60537" s="288"/>
      <c r="W60537" s="287"/>
      <c r="Z60537" s="289"/>
    </row>
    <row r="60538" spans="22:26">
      <c r="V60538" s="288"/>
      <c r="W60538" s="287"/>
      <c r="Z60538" s="289"/>
    </row>
    <row r="60539" spans="22:26">
      <c r="V60539" s="288"/>
      <c r="W60539" s="287"/>
      <c r="Z60539" s="289"/>
    </row>
    <row r="60540" spans="22:26">
      <c r="V60540" s="288"/>
      <c r="W60540" s="287"/>
      <c r="Z60540" s="289"/>
    </row>
    <row r="60541" spans="22:26">
      <c r="V60541" s="288"/>
      <c r="W60541" s="287"/>
      <c r="Z60541" s="289"/>
    </row>
    <row r="60542" spans="22:26">
      <c r="V60542" s="288"/>
      <c r="W60542" s="287"/>
      <c r="Z60542" s="289"/>
    </row>
    <row r="60543" spans="22:26">
      <c r="V60543" s="288"/>
      <c r="W60543" s="287"/>
      <c r="Z60543" s="289"/>
    </row>
    <row r="60544" spans="22:26">
      <c r="V60544" s="288"/>
      <c r="W60544" s="287"/>
      <c r="Z60544" s="289"/>
    </row>
    <row r="60545" spans="22:26">
      <c r="V60545" s="288"/>
      <c r="W60545" s="287"/>
      <c r="Z60545" s="289"/>
    </row>
    <row r="60546" spans="22:26">
      <c r="V60546" s="288"/>
      <c r="W60546" s="287"/>
      <c r="Z60546" s="289"/>
    </row>
    <row r="60547" spans="22:26">
      <c r="V60547" s="288"/>
      <c r="W60547" s="287"/>
      <c r="Z60547" s="289"/>
    </row>
    <row r="60548" spans="22:26">
      <c r="V60548" s="288"/>
      <c r="W60548" s="287"/>
      <c r="Z60548" s="289"/>
    </row>
    <row r="60549" spans="22:26">
      <c r="V60549" s="288"/>
      <c r="W60549" s="287"/>
      <c r="Z60549" s="289"/>
    </row>
    <row r="60550" spans="22:26">
      <c r="V60550" s="288"/>
      <c r="W60550" s="287"/>
      <c r="Z60550" s="289"/>
    </row>
    <row r="60551" spans="22:26">
      <c r="V60551" s="288"/>
      <c r="W60551" s="287"/>
      <c r="Z60551" s="289"/>
    </row>
    <row r="60552" spans="22:26">
      <c r="V60552" s="288"/>
      <c r="W60552" s="287"/>
      <c r="Z60552" s="289"/>
    </row>
    <row r="60553" spans="22:26">
      <c r="V60553" s="288"/>
      <c r="W60553" s="287"/>
      <c r="Z60553" s="289"/>
    </row>
    <row r="60554" spans="22:26">
      <c r="V60554" s="288"/>
      <c r="W60554" s="287"/>
      <c r="Z60554" s="289"/>
    </row>
    <row r="60555" spans="22:26">
      <c r="V60555" s="288"/>
      <c r="W60555" s="287"/>
      <c r="Z60555" s="289"/>
    </row>
    <row r="60556" spans="22:26">
      <c r="V60556" s="288"/>
      <c r="W60556" s="287"/>
      <c r="Z60556" s="289"/>
    </row>
    <row r="60557" spans="22:26">
      <c r="V60557" s="288"/>
      <c r="W60557" s="287"/>
      <c r="Z60557" s="289"/>
    </row>
    <row r="60558" spans="22:26">
      <c r="V60558" s="288"/>
      <c r="W60558" s="287"/>
      <c r="Z60558" s="289"/>
    </row>
    <row r="60559" spans="22:26">
      <c r="V60559" s="288"/>
      <c r="W60559" s="287"/>
      <c r="Z60559" s="289"/>
    </row>
    <row r="60560" spans="22:26">
      <c r="V60560" s="288"/>
      <c r="W60560" s="287"/>
      <c r="Z60560" s="289"/>
    </row>
    <row r="60561" spans="22:26">
      <c r="V60561" s="288"/>
      <c r="W60561" s="287"/>
      <c r="Z60561" s="289"/>
    </row>
    <row r="60562" spans="22:26">
      <c r="V60562" s="288"/>
      <c r="W60562" s="287"/>
      <c r="Z60562" s="289"/>
    </row>
    <row r="60563" spans="22:26">
      <c r="V60563" s="288"/>
      <c r="W60563" s="287"/>
      <c r="Z60563" s="289"/>
    </row>
    <row r="60564" spans="22:26">
      <c r="V60564" s="288"/>
      <c r="W60564" s="287"/>
      <c r="Z60564" s="289"/>
    </row>
    <row r="60565" spans="22:26">
      <c r="V60565" s="288"/>
      <c r="W60565" s="287"/>
      <c r="Z60565" s="289"/>
    </row>
    <row r="60566" spans="22:26">
      <c r="V60566" s="288"/>
      <c r="W60566" s="287"/>
      <c r="Z60566" s="289"/>
    </row>
    <row r="60567" spans="22:26">
      <c r="V60567" s="288"/>
      <c r="W60567" s="287"/>
      <c r="Z60567" s="289"/>
    </row>
    <row r="60568" spans="22:26">
      <c r="V60568" s="288"/>
      <c r="W60568" s="287"/>
      <c r="Z60568" s="289"/>
    </row>
    <row r="60569" spans="22:26">
      <c r="V60569" s="288"/>
      <c r="W60569" s="287"/>
      <c r="Z60569" s="289"/>
    </row>
    <row r="60570" spans="22:26">
      <c r="V60570" s="288"/>
      <c r="W60570" s="287"/>
      <c r="Z60570" s="289"/>
    </row>
    <row r="60571" spans="22:26">
      <c r="V60571" s="288"/>
      <c r="W60571" s="287"/>
      <c r="Z60571" s="289"/>
    </row>
    <row r="60572" spans="22:26">
      <c r="V60572" s="288"/>
      <c r="W60572" s="287"/>
      <c r="Z60572" s="289"/>
    </row>
    <row r="60573" spans="22:26">
      <c r="V60573" s="288"/>
      <c r="W60573" s="287"/>
      <c r="Z60573" s="289"/>
    </row>
    <row r="60574" spans="22:26">
      <c r="V60574" s="288"/>
      <c r="W60574" s="287"/>
      <c r="Z60574" s="289"/>
    </row>
    <row r="60575" spans="22:26">
      <c r="V60575" s="288"/>
      <c r="W60575" s="287"/>
      <c r="Z60575" s="289"/>
    </row>
    <row r="60576" spans="22:26">
      <c r="V60576" s="288"/>
      <c r="W60576" s="287"/>
      <c r="Z60576" s="289"/>
    </row>
    <row r="60577" spans="22:26">
      <c r="V60577" s="288"/>
      <c r="W60577" s="287"/>
      <c r="Z60577" s="289"/>
    </row>
    <row r="60578" spans="22:26">
      <c r="V60578" s="288"/>
      <c r="W60578" s="287"/>
      <c r="Z60578" s="289"/>
    </row>
    <row r="60579" spans="22:26">
      <c r="V60579" s="288"/>
      <c r="W60579" s="287"/>
      <c r="Z60579" s="289"/>
    </row>
    <row r="60580" spans="22:26">
      <c r="V60580" s="288"/>
      <c r="W60580" s="287"/>
      <c r="Z60580" s="289"/>
    </row>
    <row r="60581" spans="22:26">
      <c r="V60581" s="288"/>
      <c r="W60581" s="287"/>
      <c r="Z60581" s="289"/>
    </row>
    <row r="60582" spans="22:26">
      <c r="V60582" s="288"/>
      <c r="W60582" s="287"/>
      <c r="Z60582" s="289"/>
    </row>
    <row r="60583" spans="22:26">
      <c r="V60583" s="288"/>
      <c r="W60583" s="287"/>
      <c r="Z60583" s="289"/>
    </row>
    <row r="60584" spans="22:26">
      <c r="V60584" s="288"/>
      <c r="W60584" s="287"/>
      <c r="Z60584" s="289"/>
    </row>
    <row r="60585" spans="22:26">
      <c r="V60585" s="288"/>
      <c r="W60585" s="287"/>
      <c r="Z60585" s="289"/>
    </row>
    <row r="60586" spans="22:26">
      <c r="V60586" s="288"/>
      <c r="W60586" s="287"/>
      <c r="Z60586" s="289"/>
    </row>
    <row r="60587" spans="22:26">
      <c r="V60587" s="288"/>
      <c r="W60587" s="287"/>
      <c r="Z60587" s="289"/>
    </row>
    <row r="60588" spans="22:26">
      <c r="V60588" s="288"/>
      <c r="W60588" s="287"/>
      <c r="Z60588" s="289"/>
    </row>
    <row r="60589" spans="22:26">
      <c r="V60589" s="288"/>
      <c r="W60589" s="287"/>
      <c r="Z60589" s="289"/>
    </row>
    <row r="60590" spans="22:26">
      <c r="V60590" s="288"/>
      <c r="W60590" s="287"/>
      <c r="Z60590" s="289"/>
    </row>
    <row r="60591" spans="22:26">
      <c r="V60591" s="288"/>
      <c r="W60591" s="287"/>
      <c r="Z60591" s="289"/>
    </row>
    <row r="60592" spans="22:26">
      <c r="V60592" s="288"/>
      <c r="W60592" s="287"/>
      <c r="Z60592" s="289"/>
    </row>
    <row r="60593" spans="22:26">
      <c r="V60593" s="288"/>
      <c r="W60593" s="287"/>
      <c r="Z60593" s="289"/>
    </row>
    <row r="60594" spans="22:26">
      <c r="V60594" s="288"/>
      <c r="W60594" s="287"/>
      <c r="Z60594" s="289"/>
    </row>
    <row r="60595" spans="22:26">
      <c r="V60595" s="288"/>
      <c r="W60595" s="287"/>
      <c r="Z60595" s="289"/>
    </row>
    <row r="60596" spans="22:26">
      <c r="V60596" s="288"/>
      <c r="W60596" s="287"/>
      <c r="Z60596" s="289"/>
    </row>
    <row r="60597" spans="22:26">
      <c r="V60597" s="288"/>
      <c r="W60597" s="287"/>
      <c r="Z60597" s="289"/>
    </row>
    <row r="60598" spans="22:26">
      <c r="V60598" s="288"/>
      <c r="W60598" s="287"/>
      <c r="Z60598" s="289"/>
    </row>
    <row r="60599" spans="22:26">
      <c r="V60599" s="288"/>
      <c r="W60599" s="287"/>
      <c r="Z60599" s="289"/>
    </row>
    <row r="60600" spans="22:26">
      <c r="V60600" s="288"/>
      <c r="W60600" s="287"/>
      <c r="Z60600" s="289"/>
    </row>
    <row r="60601" spans="22:26">
      <c r="V60601" s="288"/>
      <c r="W60601" s="287"/>
      <c r="Z60601" s="289"/>
    </row>
    <row r="60602" spans="22:26">
      <c r="V60602" s="288"/>
      <c r="W60602" s="287"/>
      <c r="Z60602" s="289"/>
    </row>
    <row r="60603" spans="22:26">
      <c r="V60603" s="288"/>
      <c r="W60603" s="287"/>
      <c r="Z60603" s="289"/>
    </row>
    <row r="60604" spans="22:26">
      <c r="V60604" s="288"/>
      <c r="W60604" s="287"/>
      <c r="Z60604" s="289"/>
    </row>
    <row r="60605" spans="22:26">
      <c r="V60605" s="288"/>
      <c r="W60605" s="287"/>
      <c r="Z60605" s="289"/>
    </row>
    <row r="60606" spans="22:26">
      <c r="V60606" s="288"/>
      <c r="W60606" s="287"/>
      <c r="Z60606" s="289"/>
    </row>
    <row r="60607" spans="22:26">
      <c r="V60607" s="288"/>
      <c r="W60607" s="287"/>
      <c r="Z60607" s="289"/>
    </row>
    <row r="60608" spans="22:26">
      <c r="V60608" s="288"/>
      <c r="W60608" s="287"/>
      <c r="Z60608" s="289"/>
    </row>
    <row r="60609" spans="22:26">
      <c r="V60609" s="288"/>
      <c r="W60609" s="287"/>
      <c r="Z60609" s="289"/>
    </row>
    <row r="60610" spans="22:26">
      <c r="V60610" s="288"/>
      <c r="W60610" s="287"/>
      <c r="Z60610" s="289"/>
    </row>
    <row r="60611" spans="22:26">
      <c r="V60611" s="288"/>
      <c r="W60611" s="287"/>
      <c r="Z60611" s="289"/>
    </row>
    <row r="60612" spans="22:26">
      <c r="V60612" s="288"/>
      <c r="W60612" s="287"/>
      <c r="Z60612" s="289"/>
    </row>
    <row r="60613" spans="22:26">
      <c r="V60613" s="288"/>
      <c r="W60613" s="287"/>
      <c r="Z60613" s="289"/>
    </row>
    <row r="60614" spans="22:26">
      <c r="V60614" s="288"/>
      <c r="W60614" s="287"/>
      <c r="Z60614" s="289"/>
    </row>
    <row r="60615" spans="22:26">
      <c r="V60615" s="288"/>
      <c r="W60615" s="287"/>
      <c r="Z60615" s="289"/>
    </row>
    <row r="60616" spans="22:26">
      <c r="V60616" s="288"/>
      <c r="W60616" s="287"/>
      <c r="Z60616" s="289"/>
    </row>
    <row r="60617" spans="22:26">
      <c r="V60617" s="288"/>
      <c r="W60617" s="287"/>
      <c r="Z60617" s="289"/>
    </row>
    <row r="60618" spans="22:26">
      <c r="V60618" s="288"/>
      <c r="W60618" s="287"/>
      <c r="Z60618" s="289"/>
    </row>
    <row r="60619" spans="22:26">
      <c r="V60619" s="288"/>
      <c r="W60619" s="287"/>
      <c r="Z60619" s="289"/>
    </row>
    <row r="60620" spans="22:26">
      <c r="V60620" s="288"/>
      <c r="W60620" s="287"/>
      <c r="Z60620" s="289"/>
    </row>
    <row r="60621" spans="22:26">
      <c r="V60621" s="288"/>
      <c r="W60621" s="287"/>
      <c r="Z60621" s="289"/>
    </row>
    <row r="60622" spans="22:26">
      <c r="V60622" s="288"/>
      <c r="W60622" s="287"/>
      <c r="Z60622" s="289"/>
    </row>
    <row r="60623" spans="22:26">
      <c r="V60623" s="288"/>
      <c r="W60623" s="287"/>
      <c r="Z60623" s="289"/>
    </row>
    <row r="60624" spans="22:26">
      <c r="V60624" s="288"/>
      <c r="W60624" s="287"/>
      <c r="Z60624" s="289"/>
    </row>
    <row r="60625" spans="22:26">
      <c r="V60625" s="288"/>
      <c r="W60625" s="287"/>
      <c r="Z60625" s="289"/>
    </row>
    <row r="60626" spans="22:26">
      <c r="V60626" s="288"/>
      <c r="W60626" s="287"/>
      <c r="Z60626" s="289"/>
    </row>
    <row r="60627" spans="22:26">
      <c r="V60627" s="288"/>
      <c r="W60627" s="287"/>
      <c r="Z60627" s="289"/>
    </row>
    <row r="60628" spans="22:26">
      <c r="V60628" s="288"/>
      <c r="W60628" s="287"/>
      <c r="Z60628" s="289"/>
    </row>
    <row r="60629" spans="22:26">
      <c r="V60629" s="288"/>
      <c r="W60629" s="287"/>
      <c r="Z60629" s="289"/>
    </row>
    <row r="60630" spans="22:26">
      <c r="V60630" s="288"/>
      <c r="W60630" s="287"/>
      <c r="Z60630" s="289"/>
    </row>
    <row r="60631" spans="22:26">
      <c r="V60631" s="288"/>
      <c r="W60631" s="287"/>
      <c r="Z60631" s="289"/>
    </row>
    <row r="60632" spans="22:26">
      <c r="V60632" s="288"/>
      <c r="W60632" s="287"/>
      <c r="Z60632" s="289"/>
    </row>
    <row r="60633" spans="22:26">
      <c r="V60633" s="288"/>
      <c r="W60633" s="287"/>
      <c r="Z60633" s="289"/>
    </row>
    <row r="60634" spans="22:26">
      <c r="V60634" s="288"/>
      <c r="W60634" s="287"/>
      <c r="Z60634" s="289"/>
    </row>
    <row r="60635" spans="22:26">
      <c r="V60635" s="288"/>
      <c r="W60635" s="287"/>
      <c r="Z60635" s="289"/>
    </row>
    <row r="60636" spans="22:26">
      <c r="V60636" s="288"/>
      <c r="W60636" s="287"/>
      <c r="Z60636" s="289"/>
    </row>
    <row r="60637" spans="22:26">
      <c r="V60637" s="288"/>
      <c r="W60637" s="287"/>
      <c r="Z60637" s="289"/>
    </row>
    <row r="60638" spans="22:26">
      <c r="V60638" s="288"/>
      <c r="W60638" s="287"/>
      <c r="Z60638" s="289"/>
    </row>
    <row r="60639" spans="22:26">
      <c r="V60639" s="288"/>
      <c r="W60639" s="287"/>
      <c r="Z60639" s="289"/>
    </row>
    <row r="60640" spans="22:26">
      <c r="V60640" s="288"/>
      <c r="W60640" s="287"/>
      <c r="Z60640" s="289"/>
    </row>
    <row r="60641" spans="22:26">
      <c r="V60641" s="288"/>
      <c r="W60641" s="287"/>
      <c r="Z60641" s="289"/>
    </row>
    <row r="60642" spans="22:26">
      <c r="V60642" s="288"/>
      <c r="W60642" s="287"/>
      <c r="Z60642" s="289"/>
    </row>
    <row r="60643" spans="22:26">
      <c r="V60643" s="288"/>
      <c r="W60643" s="287"/>
      <c r="Z60643" s="289"/>
    </row>
    <row r="60644" spans="22:26">
      <c r="V60644" s="288"/>
      <c r="W60644" s="287"/>
      <c r="Z60644" s="289"/>
    </row>
    <row r="60645" spans="22:26">
      <c r="V60645" s="288"/>
      <c r="W60645" s="287"/>
      <c r="Z60645" s="289"/>
    </row>
    <row r="60646" spans="22:26">
      <c r="V60646" s="288"/>
      <c r="W60646" s="287"/>
      <c r="Z60646" s="289"/>
    </row>
    <row r="60647" spans="22:26">
      <c r="V60647" s="288"/>
      <c r="W60647" s="287"/>
      <c r="Z60647" s="289"/>
    </row>
    <row r="60648" spans="22:26">
      <c r="V60648" s="288"/>
      <c r="W60648" s="287"/>
      <c r="Z60648" s="289"/>
    </row>
    <row r="60649" spans="22:26">
      <c r="V60649" s="288"/>
      <c r="W60649" s="287"/>
      <c r="Z60649" s="289"/>
    </row>
    <row r="60650" spans="22:26">
      <c r="V60650" s="288"/>
      <c r="W60650" s="287"/>
      <c r="Z60650" s="289"/>
    </row>
    <row r="60651" spans="22:26">
      <c r="V60651" s="288"/>
      <c r="W60651" s="287"/>
      <c r="Z60651" s="289"/>
    </row>
    <row r="60652" spans="22:26">
      <c r="V60652" s="288"/>
      <c r="W60652" s="287"/>
      <c r="Z60652" s="289"/>
    </row>
    <row r="60653" spans="22:26">
      <c r="V60653" s="288"/>
      <c r="W60653" s="287"/>
      <c r="Z60653" s="289"/>
    </row>
    <row r="60654" spans="22:26">
      <c r="V60654" s="288"/>
      <c r="W60654" s="287"/>
      <c r="Z60654" s="289"/>
    </row>
    <row r="60655" spans="22:26">
      <c r="V60655" s="288"/>
      <c r="W60655" s="287"/>
      <c r="Z60655" s="289"/>
    </row>
    <row r="60656" spans="22:26">
      <c r="V60656" s="288"/>
      <c r="W60656" s="287"/>
      <c r="Z60656" s="289"/>
    </row>
    <row r="60657" spans="22:26">
      <c r="V60657" s="288"/>
      <c r="W60657" s="287"/>
      <c r="Z60657" s="289"/>
    </row>
    <row r="60658" spans="22:26">
      <c r="V60658" s="288"/>
      <c r="W60658" s="287"/>
      <c r="Z60658" s="289"/>
    </row>
    <row r="60659" spans="22:26">
      <c r="V60659" s="288"/>
      <c r="W60659" s="287"/>
      <c r="Z60659" s="289"/>
    </row>
    <row r="60660" spans="22:26">
      <c r="V60660" s="288"/>
      <c r="W60660" s="287"/>
      <c r="Z60660" s="289"/>
    </row>
    <row r="60661" spans="22:26">
      <c r="V60661" s="288"/>
      <c r="W60661" s="287"/>
      <c r="Z60661" s="289"/>
    </row>
    <row r="60662" spans="22:26">
      <c r="V60662" s="288"/>
      <c r="W60662" s="287"/>
      <c r="Z60662" s="289"/>
    </row>
    <row r="60663" spans="22:26">
      <c r="V60663" s="288"/>
      <c r="W60663" s="287"/>
      <c r="Z60663" s="289"/>
    </row>
    <row r="60664" spans="22:26">
      <c r="V60664" s="288"/>
      <c r="W60664" s="287"/>
      <c r="Z60664" s="289"/>
    </row>
    <row r="60665" spans="22:26">
      <c r="V60665" s="288"/>
      <c r="W60665" s="287"/>
      <c r="Z60665" s="289"/>
    </row>
    <row r="60666" spans="22:26">
      <c r="V60666" s="288"/>
      <c r="W60666" s="287"/>
      <c r="Z60666" s="289"/>
    </row>
    <row r="60667" spans="22:26">
      <c r="V60667" s="288"/>
      <c r="W60667" s="287"/>
      <c r="Z60667" s="289"/>
    </row>
    <row r="60668" spans="22:26">
      <c r="V60668" s="288"/>
      <c r="W60668" s="287"/>
      <c r="Z60668" s="289"/>
    </row>
    <row r="60669" spans="22:26">
      <c r="V60669" s="288"/>
      <c r="W60669" s="287"/>
      <c r="Z60669" s="289"/>
    </row>
    <row r="60670" spans="22:26">
      <c r="V60670" s="288"/>
      <c r="W60670" s="287"/>
      <c r="Z60670" s="289"/>
    </row>
    <row r="60671" spans="22:26">
      <c r="V60671" s="288"/>
      <c r="W60671" s="287"/>
      <c r="Z60671" s="289"/>
    </row>
    <row r="60672" spans="22:26">
      <c r="V60672" s="288"/>
      <c r="W60672" s="287"/>
      <c r="Z60672" s="289"/>
    </row>
    <row r="60673" spans="22:26">
      <c r="V60673" s="288"/>
      <c r="W60673" s="287"/>
      <c r="Z60673" s="289"/>
    </row>
    <row r="60674" spans="22:26">
      <c r="V60674" s="288"/>
      <c r="W60674" s="287"/>
      <c r="Z60674" s="289"/>
    </row>
    <row r="60675" spans="22:26">
      <c r="V60675" s="288"/>
      <c r="W60675" s="287"/>
      <c r="Z60675" s="289"/>
    </row>
    <row r="60676" spans="22:26">
      <c r="V60676" s="288"/>
      <c r="W60676" s="287"/>
      <c r="Z60676" s="289"/>
    </row>
    <row r="60677" spans="22:26">
      <c r="V60677" s="288"/>
      <c r="W60677" s="287"/>
      <c r="Z60677" s="289"/>
    </row>
    <row r="60678" spans="22:26">
      <c r="V60678" s="288"/>
      <c r="W60678" s="287"/>
      <c r="Z60678" s="289"/>
    </row>
    <row r="60679" spans="22:26">
      <c r="V60679" s="288"/>
      <c r="W60679" s="287"/>
      <c r="Z60679" s="289"/>
    </row>
    <row r="60680" spans="22:26">
      <c r="V60680" s="288"/>
      <c r="W60680" s="287"/>
      <c r="Z60680" s="289"/>
    </row>
    <row r="60681" spans="22:26">
      <c r="V60681" s="288"/>
      <c r="W60681" s="287"/>
      <c r="Z60681" s="289"/>
    </row>
    <row r="60682" spans="22:26">
      <c r="V60682" s="288"/>
      <c r="W60682" s="287"/>
      <c r="Z60682" s="289"/>
    </row>
    <row r="60683" spans="22:26">
      <c r="V60683" s="288"/>
      <c r="W60683" s="287"/>
      <c r="Z60683" s="289"/>
    </row>
    <row r="60684" spans="22:26">
      <c r="V60684" s="288"/>
      <c r="W60684" s="287"/>
      <c r="Z60684" s="289"/>
    </row>
    <row r="60685" spans="22:26">
      <c r="V60685" s="288"/>
      <c r="W60685" s="287"/>
      <c r="Z60685" s="289"/>
    </row>
    <row r="60686" spans="22:26">
      <c r="V60686" s="288"/>
      <c r="W60686" s="287"/>
      <c r="Z60686" s="289"/>
    </row>
    <row r="60687" spans="22:26">
      <c r="V60687" s="288"/>
      <c r="W60687" s="287"/>
      <c r="Z60687" s="289"/>
    </row>
    <row r="60688" spans="22:26">
      <c r="V60688" s="288"/>
      <c r="W60688" s="287"/>
      <c r="Z60688" s="289"/>
    </row>
    <row r="60689" spans="22:26">
      <c r="V60689" s="288"/>
      <c r="W60689" s="287"/>
      <c r="Z60689" s="289"/>
    </row>
    <row r="60690" spans="22:26">
      <c r="V60690" s="288"/>
      <c r="W60690" s="287"/>
      <c r="Z60690" s="289"/>
    </row>
    <row r="60691" spans="22:26">
      <c r="V60691" s="288"/>
      <c r="W60691" s="287"/>
      <c r="Z60691" s="289"/>
    </row>
    <row r="60692" spans="22:26">
      <c r="V60692" s="288"/>
      <c r="W60692" s="287"/>
      <c r="Z60692" s="289"/>
    </row>
    <row r="60693" spans="22:26">
      <c r="V60693" s="288"/>
      <c r="W60693" s="287"/>
      <c r="Z60693" s="289"/>
    </row>
    <row r="60694" spans="22:26">
      <c r="V60694" s="288"/>
      <c r="W60694" s="287"/>
      <c r="Z60694" s="289"/>
    </row>
    <row r="60695" spans="22:26">
      <c r="V60695" s="288"/>
      <c r="W60695" s="287"/>
      <c r="Z60695" s="289"/>
    </row>
    <row r="60696" spans="22:26">
      <c r="V60696" s="288"/>
      <c r="W60696" s="287"/>
      <c r="Z60696" s="289"/>
    </row>
    <row r="60697" spans="22:26">
      <c r="V60697" s="288"/>
      <c r="W60697" s="287"/>
      <c r="Z60697" s="289"/>
    </row>
    <row r="60698" spans="22:26">
      <c r="V60698" s="288"/>
      <c r="W60698" s="287"/>
      <c r="Z60698" s="289"/>
    </row>
    <row r="60699" spans="22:26">
      <c r="V60699" s="288"/>
      <c r="W60699" s="287"/>
      <c r="Z60699" s="289"/>
    </row>
    <row r="60700" spans="22:26">
      <c r="V60700" s="288"/>
      <c r="W60700" s="287"/>
      <c r="Z60700" s="289"/>
    </row>
    <row r="60701" spans="22:26">
      <c r="V60701" s="288"/>
      <c r="W60701" s="287"/>
      <c r="Z60701" s="289"/>
    </row>
    <row r="60702" spans="22:26">
      <c r="V60702" s="288"/>
      <c r="W60702" s="287"/>
      <c r="Z60702" s="289"/>
    </row>
    <row r="60703" spans="22:26">
      <c r="V60703" s="288"/>
      <c r="W60703" s="287"/>
      <c r="Z60703" s="289"/>
    </row>
    <row r="60704" spans="22:26">
      <c r="V60704" s="288"/>
      <c r="W60704" s="287"/>
      <c r="Z60704" s="289"/>
    </row>
    <row r="60705" spans="22:26">
      <c r="V60705" s="288"/>
      <c r="W60705" s="287"/>
      <c r="Z60705" s="289"/>
    </row>
    <row r="60706" spans="22:26">
      <c r="V60706" s="288"/>
      <c r="W60706" s="287"/>
      <c r="Z60706" s="289"/>
    </row>
    <row r="60707" spans="22:26">
      <c r="V60707" s="288"/>
      <c r="W60707" s="287"/>
      <c r="Z60707" s="289"/>
    </row>
    <row r="60708" spans="22:26">
      <c r="V60708" s="288"/>
      <c r="W60708" s="287"/>
      <c r="Z60708" s="289"/>
    </row>
    <row r="60709" spans="22:26">
      <c r="V60709" s="288"/>
      <c r="W60709" s="287"/>
      <c r="Z60709" s="289"/>
    </row>
    <row r="60710" spans="22:26">
      <c r="V60710" s="288"/>
      <c r="W60710" s="287"/>
      <c r="Z60710" s="289"/>
    </row>
    <row r="60711" spans="22:26">
      <c r="V60711" s="288"/>
      <c r="W60711" s="287"/>
      <c r="Z60711" s="289"/>
    </row>
    <row r="60712" spans="22:26">
      <c r="V60712" s="288"/>
      <c r="W60712" s="287"/>
      <c r="Z60712" s="289"/>
    </row>
    <row r="60713" spans="22:26">
      <c r="V60713" s="288"/>
      <c r="W60713" s="287"/>
      <c r="Z60713" s="289"/>
    </row>
    <row r="60714" spans="22:26">
      <c r="V60714" s="288"/>
      <c r="W60714" s="287"/>
      <c r="Z60714" s="289"/>
    </row>
    <row r="60715" spans="22:26">
      <c r="V60715" s="288"/>
      <c r="W60715" s="287"/>
      <c r="Z60715" s="289"/>
    </row>
    <row r="60716" spans="22:26">
      <c r="V60716" s="288"/>
      <c r="W60716" s="287"/>
      <c r="Z60716" s="289"/>
    </row>
    <row r="60717" spans="22:26">
      <c r="V60717" s="288"/>
      <c r="W60717" s="287"/>
      <c r="Z60717" s="289"/>
    </row>
    <row r="60718" spans="22:26">
      <c r="V60718" s="288"/>
      <c r="W60718" s="287"/>
      <c r="Z60718" s="289"/>
    </row>
    <row r="60719" spans="22:26">
      <c r="V60719" s="288"/>
      <c r="W60719" s="287"/>
      <c r="Z60719" s="289"/>
    </row>
    <row r="60720" spans="22:26">
      <c r="V60720" s="288"/>
      <c r="W60720" s="287"/>
      <c r="Z60720" s="289"/>
    </row>
    <row r="60721" spans="22:26">
      <c r="V60721" s="288"/>
      <c r="W60721" s="287"/>
      <c r="Z60721" s="289"/>
    </row>
    <row r="60722" spans="22:26">
      <c r="V60722" s="288"/>
      <c r="W60722" s="287"/>
      <c r="Z60722" s="289"/>
    </row>
    <row r="60723" spans="22:26">
      <c r="V60723" s="288"/>
      <c r="W60723" s="287"/>
      <c r="Z60723" s="289"/>
    </row>
    <row r="60724" spans="22:26">
      <c r="V60724" s="288"/>
      <c r="W60724" s="287"/>
      <c r="Z60724" s="289"/>
    </row>
    <row r="60725" spans="22:26">
      <c r="V60725" s="288"/>
      <c r="W60725" s="287"/>
      <c r="Z60725" s="289"/>
    </row>
    <row r="60726" spans="22:26">
      <c r="V60726" s="288"/>
      <c r="W60726" s="287"/>
      <c r="Z60726" s="289"/>
    </row>
    <row r="60727" spans="22:26">
      <c r="V60727" s="288"/>
      <c r="W60727" s="287"/>
      <c r="Z60727" s="289"/>
    </row>
    <row r="60728" spans="22:26">
      <c r="V60728" s="288"/>
      <c r="W60728" s="287"/>
      <c r="Z60728" s="289"/>
    </row>
    <row r="60729" spans="22:26">
      <c r="V60729" s="288"/>
      <c r="W60729" s="287"/>
      <c r="Z60729" s="289"/>
    </row>
    <row r="60730" spans="22:26">
      <c r="V60730" s="288"/>
      <c r="W60730" s="287"/>
      <c r="Z60730" s="289"/>
    </row>
    <row r="60731" spans="22:26">
      <c r="V60731" s="288"/>
      <c r="W60731" s="287"/>
      <c r="Z60731" s="289"/>
    </row>
    <row r="60732" spans="22:26">
      <c r="V60732" s="288"/>
      <c r="W60732" s="287"/>
      <c r="Z60732" s="289"/>
    </row>
    <row r="60733" spans="22:26">
      <c r="V60733" s="288"/>
      <c r="W60733" s="287"/>
      <c r="Z60733" s="289"/>
    </row>
    <row r="60734" spans="22:26">
      <c r="V60734" s="288"/>
      <c r="W60734" s="287"/>
      <c r="Z60734" s="289"/>
    </row>
    <row r="60735" spans="22:26">
      <c r="V60735" s="288"/>
      <c r="W60735" s="287"/>
      <c r="Z60735" s="289"/>
    </row>
    <row r="60736" spans="22:26">
      <c r="V60736" s="288"/>
      <c r="W60736" s="287"/>
      <c r="Z60736" s="289"/>
    </row>
    <row r="60737" spans="22:26">
      <c r="V60737" s="288"/>
      <c r="W60737" s="287"/>
      <c r="Z60737" s="289"/>
    </row>
    <row r="60738" spans="22:26">
      <c r="V60738" s="288"/>
      <c r="W60738" s="287"/>
      <c r="Z60738" s="289"/>
    </row>
    <row r="60739" spans="22:26">
      <c r="V60739" s="288"/>
      <c r="W60739" s="287"/>
      <c r="Z60739" s="289"/>
    </row>
    <row r="60740" spans="22:26">
      <c r="V60740" s="288"/>
      <c r="W60740" s="287"/>
      <c r="Z60740" s="289"/>
    </row>
    <row r="60741" spans="22:26">
      <c r="V60741" s="288"/>
      <c r="W60741" s="287"/>
      <c r="Z60741" s="289"/>
    </row>
    <row r="60742" spans="22:26">
      <c r="V60742" s="288"/>
      <c r="W60742" s="287"/>
      <c r="Z60742" s="289"/>
    </row>
    <row r="60743" spans="22:26">
      <c r="V60743" s="288"/>
      <c r="W60743" s="287"/>
      <c r="Z60743" s="289"/>
    </row>
    <row r="60744" spans="22:26">
      <c r="V60744" s="288"/>
      <c r="W60744" s="287"/>
      <c r="Z60744" s="289"/>
    </row>
    <row r="60745" spans="22:26">
      <c r="V60745" s="288"/>
      <c r="W60745" s="287"/>
      <c r="Z60745" s="289"/>
    </row>
    <row r="60746" spans="22:26">
      <c r="V60746" s="288"/>
      <c r="W60746" s="287"/>
      <c r="Z60746" s="289"/>
    </row>
    <row r="60747" spans="22:26">
      <c r="V60747" s="288"/>
      <c r="W60747" s="287"/>
      <c r="Z60747" s="289"/>
    </row>
    <row r="60748" spans="22:26">
      <c r="V60748" s="288"/>
      <c r="W60748" s="287"/>
      <c r="Z60748" s="289"/>
    </row>
    <row r="60749" spans="22:26">
      <c r="V60749" s="288"/>
      <c r="W60749" s="287"/>
      <c r="Z60749" s="289"/>
    </row>
    <row r="60750" spans="22:26">
      <c r="V60750" s="288"/>
      <c r="W60750" s="287"/>
      <c r="Z60750" s="289"/>
    </row>
    <row r="60751" spans="22:26">
      <c r="V60751" s="288"/>
      <c r="W60751" s="287"/>
      <c r="Z60751" s="289"/>
    </row>
    <row r="60752" spans="22:26">
      <c r="V60752" s="288"/>
      <c r="W60752" s="287"/>
      <c r="Z60752" s="289"/>
    </row>
    <row r="60753" spans="22:26">
      <c r="V60753" s="288"/>
      <c r="W60753" s="287"/>
      <c r="Z60753" s="289"/>
    </row>
    <row r="60754" spans="22:26">
      <c r="V60754" s="288"/>
      <c r="W60754" s="287"/>
      <c r="Z60754" s="289"/>
    </row>
    <row r="60755" spans="22:26">
      <c r="V60755" s="288"/>
      <c r="W60755" s="287"/>
      <c r="Z60755" s="289"/>
    </row>
    <row r="60756" spans="22:26">
      <c r="V60756" s="288"/>
      <c r="W60756" s="287"/>
      <c r="Z60756" s="289"/>
    </row>
    <row r="60757" spans="22:26">
      <c r="V60757" s="288"/>
      <c r="W60757" s="287"/>
      <c r="Z60757" s="289"/>
    </row>
    <row r="60758" spans="22:26">
      <c r="V60758" s="288"/>
      <c r="W60758" s="287"/>
      <c r="Z60758" s="289"/>
    </row>
    <row r="60759" spans="22:26">
      <c r="V60759" s="288"/>
      <c r="W60759" s="287"/>
      <c r="Z60759" s="289"/>
    </row>
    <row r="60760" spans="22:26">
      <c r="V60760" s="288"/>
      <c r="W60760" s="287"/>
      <c r="Z60760" s="289"/>
    </row>
    <row r="60761" spans="22:26">
      <c r="V60761" s="288"/>
      <c r="W60761" s="287"/>
      <c r="Z60761" s="289"/>
    </row>
    <row r="60762" spans="22:26">
      <c r="V60762" s="288"/>
      <c r="W60762" s="287"/>
      <c r="Z60762" s="289"/>
    </row>
    <row r="60763" spans="22:26">
      <c r="V60763" s="288"/>
      <c r="W60763" s="287"/>
      <c r="Z60763" s="289"/>
    </row>
    <row r="60764" spans="22:26">
      <c r="V60764" s="288"/>
      <c r="W60764" s="287"/>
      <c r="Z60764" s="289"/>
    </row>
    <row r="60765" spans="22:26">
      <c r="V60765" s="288"/>
      <c r="W60765" s="287"/>
      <c r="Z60765" s="289"/>
    </row>
    <row r="60766" spans="22:26">
      <c r="V60766" s="288"/>
      <c r="W60766" s="287"/>
      <c r="Z60766" s="289"/>
    </row>
    <row r="60767" spans="22:26">
      <c r="V60767" s="288"/>
      <c r="W60767" s="287"/>
      <c r="Z60767" s="289"/>
    </row>
    <row r="60768" spans="22:26">
      <c r="V60768" s="288"/>
      <c r="W60768" s="287"/>
      <c r="Z60768" s="289"/>
    </row>
    <row r="60769" spans="22:26">
      <c r="V60769" s="288"/>
      <c r="W60769" s="287"/>
      <c r="Z60769" s="289"/>
    </row>
    <row r="60770" spans="22:26">
      <c r="V60770" s="288"/>
      <c r="W60770" s="287"/>
      <c r="Z60770" s="289"/>
    </row>
    <row r="60771" spans="22:26">
      <c r="V60771" s="288"/>
      <c r="W60771" s="287"/>
      <c r="Z60771" s="289"/>
    </row>
    <row r="60772" spans="22:26">
      <c r="V60772" s="288"/>
      <c r="W60772" s="287"/>
      <c r="Z60772" s="289"/>
    </row>
    <row r="60773" spans="22:26">
      <c r="V60773" s="288"/>
      <c r="W60773" s="287"/>
      <c r="Z60773" s="289"/>
    </row>
    <row r="60774" spans="22:26">
      <c r="V60774" s="288"/>
      <c r="W60774" s="287"/>
      <c r="Z60774" s="289"/>
    </row>
    <row r="60775" spans="22:26">
      <c r="V60775" s="288"/>
      <c r="W60775" s="287"/>
      <c r="Z60775" s="289"/>
    </row>
    <row r="60776" spans="22:26">
      <c r="V60776" s="288"/>
      <c r="W60776" s="287"/>
      <c r="Z60776" s="289"/>
    </row>
    <row r="60777" spans="22:26">
      <c r="V60777" s="288"/>
      <c r="W60777" s="287"/>
      <c r="Z60777" s="289"/>
    </row>
    <row r="60778" spans="22:26">
      <c r="V60778" s="288"/>
      <c r="W60778" s="287"/>
      <c r="Z60778" s="289"/>
    </row>
    <row r="60779" spans="22:26">
      <c r="V60779" s="288"/>
      <c r="W60779" s="287"/>
      <c r="Z60779" s="289"/>
    </row>
    <row r="60780" spans="22:26">
      <c r="V60780" s="288"/>
      <c r="W60780" s="287"/>
      <c r="Z60780" s="289"/>
    </row>
    <row r="60781" spans="22:26">
      <c r="V60781" s="288"/>
      <c r="W60781" s="287"/>
      <c r="Z60781" s="289"/>
    </row>
    <row r="60782" spans="22:26">
      <c r="V60782" s="288"/>
      <c r="W60782" s="287"/>
      <c r="Z60782" s="289"/>
    </row>
    <row r="60783" spans="22:26">
      <c r="V60783" s="288"/>
      <c r="W60783" s="287"/>
      <c r="Z60783" s="289"/>
    </row>
    <row r="60784" spans="22:26">
      <c r="V60784" s="288"/>
      <c r="W60784" s="287"/>
      <c r="Z60784" s="289"/>
    </row>
    <row r="60785" spans="22:26">
      <c r="V60785" s="288"/>
      <c r="W60785" s="287"/>
      <c r="Z60785" s="289"/>
    </row>
    <row r="60786" spans="22:26">
      <c r="V60786" s="288"/>
      <c r="W60786" s="287"/>
      <c r="Z60786" s="289"/>
    </row>
    <row r="60787" spans="22:26">
      <c r="V60787" s="288"/>
      <c r="W60787" s="287"/>
      <c r="Z60787" s="289"/>
    </row>
    <row r="60788" spans="22:26">
      <c r="V60788" s="288"/>
      <c r="W60788" s="287"/>
      <c r="Z60788" s="289"/>
    </row>
    <row r="60789" spans="22:26">
      <c r="V60789" s="288"/>
      <c r="W60789" s="287"/>
      <c r="Z60789" s="289"/>
    </row>
    <row r="60790" spans="22:26">
      <c r="V60790" s="288"/>
      <c r="W60790" s="287"/>
      <c r="Z60790" s="289"/>
    </row>
    <row r="60791" spans="22:26">
      <c r="V60791" s="288"/>
      <c r="W60791" s="287"/>
      <c r="Z60791" s="289"/>
    </row>
    <row r="60792" spans="22:26">
      <c r="V60792" s="288"/>
      <c r="W60792" s="287"/>
      <c r="Z60792" s="289"/>
    </row>
    <row r="60793" spans="22:26">
      <c r="V60793" s="288"/>
      <c r="W60793" s="287"/>
      <c r="Z60793" s="289"/>
    </row>
    <row r="60794" spans="22:26">
      <c r="V60794" s="288"/>
      <c r="W60794" s="287"/>
      <c r="Z60794" s="289"/>
    </row>
    <row r="60795" spans="22:26">
      <c r="V60795" s="288"/>
      <c r="W60795" s="287"/>
      <c r="Z60795" s="289"/>
    </row>
    <row r="60796" spans="22:26">
      <c r="V60796" s="288"/>
      <c r="W60796" s="287"/>
      <c r="Z60796" s="289"/>
    </row>
    <row r="60797" spans="22:26">
      <c r="V60797" s="288"/>
      <c r="W60797" s="287"/>
      <c r="Z60797" s="289"/>
    </row>
    <row r="60798" spans="22:26">
      <c r="V60798" s="288"/>
      <c r="W60798" s="287"/>
      <c r="Z60798" s="289"/>
    </row>
    <row r="60799" spans="22:26">
      <c r="V60799" s="288"/>
      <c r="W60799" s="287"/>
      <c r="Z60799" s="289"/>
    </row>
    <row r="60800" spans="22:26">
      <c r="V60800" s="288"/>
      <c r="W60800" s="287"/>
      <c r="Z60800" s="289"/>
    </row>
    <row r="60801" spans="22:26">
      <c r="V60801" s="288"/>
      <c r="W60801" s="287"/>
      <c r="Z60801" s="289"/>
    </row>
    <row r="60802" spans="22:26">
      <c r="V60802" s="288"/>
      <c r="W60802" s="287"/>
      <c r="Z60802" s="289"/>
    </row>
    <row r="60803" spans="22:26">
      <c r="V60803" s="288"/>
      <c r="W60803" s="287"/>
      <c r="Z60803" s="289"/>
    </row>
    <row r="60804" spans="22:26">
      <c r="V60804" s="288"/>
      <c r="W60804" s="287"/>
      <c r="Z60804" s="289"/>
    </row>
    <row r="60805" spans="22:26">
      <c r="V60805" s="288"/>
      <c r="W60805" s="287"/>
      <c r="Z60805" s="289"/>
    </row>
    <row r="60806" spans="22:26">
      <c r="V60806" s="288"/>
      <c r="W60806" s="287"/>
      <c r="Z60806" s="289"/>
    </row>
    <row r="60807" spans="22:26">
      <c r="V60807" s="288"/>
      <c r="W60807" s="287"/>
      <c r="Z60807" s="289"/>
    </row>
    <row r="60808" spans="22:26">
      <c r="V60808" s="288"/>
      <c r="W60808" s="287"/>
      <c r="Z60808" s="289"/>
    </row>
    <row r="60809" spans="22:26">
      <c r="V60809" s="288"/>
      <c r="W60809" s="287"/>
      <c r="Z60809" s="289"/>
    </row>
    <row r="60810" spans="22:26">
      <c r="V60810" s="288"/>
      <c r="W60810" s="287"/>
      <c r="Z60810" s="289"/>
    </row>
    <row r="60811" spans="22:26">
      <c r="V60811" s="288"/>
      <c r="W60811" s="287"/>
      <c r="Z60811" s="289"/>
    </row>
    <row r="60812" spans="22:26">
      <c r="V60812" s="288"/>
      <c r="W60812" s="287"/>
      <c r="Z60812" s="289"/>
    </row>
    <row r="60813" spans="22:26">
      <c r="V60813" s="288"/>
      <c r="W60813" s="287"/>
      <c r="Z60813" s="289"/>
    </row>
    <row r="60814" spans="22:26">
      <c r="V60814" s="288"/>
      <c r="W60814" s="287"/>
      <c r="Z60814" s="289"/>
    </row>
    <row r="60815" spans="22:26">
      <c r="V60815" s="288"/>
      <c r="W60815" s="287"/>
      <c r="Z60815" s="289"/>
    </row>
    <row r="60816" spans="22:26">
      <c r="V60816" s="288"/>
      <c r="W60816" s="287"/>
      <c r="Z60816" s="289"/>
    </row>
    <row r="60817" spans="22:26">
      <c r="V60817" s="288"/>
      <c r="W60817" s="287"/>
      <c r="Z60817" s="289"/>
    </row>
    <row r="60818" spans="22:26">
      <c r="V60818" s="288"/>
      <c r="W60818" s="287"/>
      <c r="Z60818" s="289"/>
    </row>
    <row r="60819" spans="22:26">
      <c r="V60819" s="288"/>
      <c r="W60819" s="287"/>
      <c r="Z60819" s="289"/>
    </row>
    <row r="60820" spans="22:26">
      <c r="V60820" s="288"/>
      <c r="W60820" s="287"/>
      <c r="Z60820" s="289"/>
    </row>
    <row r="60821" spans="22:26">
      <c r="V60821" s="288"/>
      <c r="W60821" s="287"/>
      <c r="Z60821" s="289"/>
    </row>
    <row r="60822" spans="22:26">
      <c r="V60822" s="288"/>
      <c r="W60822" s="287"/>
      <c r="Z60822" s="289"/>
    </row>
    <row r="60823" spans="22:26">
      <c r="V60823" s="288"/>
      <c r="W60823" s="287"/>
      <c r="Z60823" s="289"/>
    </row>
    <row r="60824" spans="22:26">
      <c r="V60824" s="288"/>
      <c r="W60824" s="287"/>
      <c r="Z60824" s="289"/>
    </row>
    <row r="60825" spans="22:26">
      <c r="V60825" s="288"/>
      <c r="W60825" s="287"/>
      <c r="Z60825" s="289"/>
    </row>
    <row r="60826" spans="22:26">
      <c r="V60826" s="288"/>
      <c r="W60826" s="287"/>
      <c r="Z60826" s="289"/>
    </row>
    <row r="60827" spans="22:26">
      <c r="V60827" s="288"/>
      <c r="W60827" s="287"/>
      <c r="Z60827" s="289"/>
    </row>
    <row r="60828" spans="22:26">
      <c r="V60828" s="288"/>
      <c r="W60828" s="287"/>
      <c r="Z60828" s="289"/>
    </row>
    <row r="60829" spans="22:26">
      <c r="V60829" s="288"/>
      <c r="W60829" s="287"/>
      <c r="Z60829" s="289"/>
    </row>
    <row r="60830" spans="22:26">
      <c r="V60830" s="288"/>
      <c r="W60830" s="287"/>
      <c r="Z60830" s="289"/>
    </row>
    <row r="60831" spans="22:26">
      <c r="V60831" s="288"/>
      <c r="W60831" s="287"/>
      <c r="Z60831" s="289"/>
    </row>
    <row r="60832" spans="22:26">
      <c r="V60832" s="288"/>
      <c r="W60832" s="287"/>
      <c r="Z60832" s="289"/>
    </row>
    <row r="60833" spans="22:26">
      <c r="V60833" s="288"/>
      <c r="W60833" s="287"/>
      <c r="Z60833" s="289"/>
    </row>
    <row r="60834" spans="22:26">
      <c r="V60834" s="288"/>
      <c r="W60834" s="287"/>
      <c r="Z60834" s="289"/>
    </row>
    <row r="60835" spans="22:26">
      <c r="V60835" s="288"/>
      <c r="W60835" s="287"/>
      <c r="Z60835" s="289"/>
    </row>
    <row r="60836" spans="22:26">
      <c r="V60836" s="288"/>
      <c r="W60836" s="287"/>
      <c r="Z60836" s="289"/>
    </row>
    <row r="60837" spans="22:26">
      <c r="V60837" s="288"/>
      <c r="W60837" s="287"/>
      <c r="Z60837" s="289"/>
    </row>
    <row r="60838" spans="22:26">
      <c r="V60838" s="288"/>
      <c r="W60838" s="287"/>
      <c r="Z60838" s="289"/>
    </row>
    <row r="60839" spans="22:26">
      <c r="V60839" s="288"/>
      <c r="W60839" s="287"/>
      <c r="Z60839" s="289"/>
    </row>
    <row r="60840" spans="22:26">
      <c r="V60840" s="288"/>
      <c r="W60840" s="287"/>
      <c r="Z60840" s="289"/>
    </row>
    <row r="60841" spans="22:26">
      <c r="V60841" s="288"/>
      <c r="W60841" s="287"/>
      <c r="Z60841" s="289"/>
    </row>
    <row r="60842" spans="22:26">
      <c r="V60842" s="288"/>
      <c r="W60842" s="287"/>
      <c r="Z60842" s="289"/>
    </row>
    <row r="60843" spans="22:26">
      <c r="V60843" s="288"/>
      <c r="W60843" s="287"/>
      <c r="Z60843" s="289"/>
    </row>
    <row r="60844" spans="22:26">
      <c r="V60844" s="288"/>
      <c r="W60844" s="287"/>
      <c r="Z60844" s="289"/>
    </row>
    <row r="60845" spans="22:26">
      <c r="V60845" s="288"/>
      <c r="W60845" s="287"/>
      <c r="Z60845" s="289"/>
    </row>
    <row r="60846" spans="22:26">
      <c r="V60846" s="288"/>
      <c r="W60846" s="287"/>
      <c r="Z60846" s="289"/>
    </row>
    <row r="60847" spans="22:26">
      <c r="V60847" s="288"/>
      <c r="W60847" s="287"/>
      <c r="Z60847" s="289"/>
    </row>
    <row r="60848" spans="22:26">
      <c r="V60848" s="288"/>
      <c r="W60848" s="287"/>
      <c r="Z60848" s="289"/>
    </row>
    <row r="60849" spans="22:26">
      <c r="V60849" s="288"/>
      <c r="W60849" s="287"/>
      <c r="Z60849" s="289"/>
    </row>
    <row r="60850" spans="22:26">
      <c r="V60850" s="288"/>
      <c r="W60850" s="287"/>
      <c r="Z60850" s="289"/>
    </row>
    <row r="60851" spans="22:26">
      <c r="V60851" s="288"/>
      <c r="W60851" s="287"/>
      <c r="Z60851" s="289"/>
    </row>
    <row r="60852" spans="22:26">
      <c r="V60852" s="288"/>
      <c r="W60852" s="287"/>
      <c r="Z60852" s="289"/>
    </row>
    <row r="60853" spans="22:26">
      <c r="V60853" s="288"/>
      <c r="W60853" s="287"/>
      <c r="Z60853" s="289"/>
    </row>
    <row r="60854" spans="22:26">
      <c r="V60854" s="288"/>
      <c r="W60854" s="287"/>
      <c r="Z60854" s="289"/>
    </row>
    <row r="60855" spans="22:26">
      <c r="V60855" s="288"/>
      <c r="W60855" s="287"/>
      <c r="Z60855" s="289"/>
    </row>
    <row r="60856" spans="22:26">
      <c r="V60856" s="288"/>
      <c r="W60856" s="287"/>
      <c r="Z60856" s="289"/>
    </row>
    <row r="60857" spans="22:26">
      <c r="V60857" s="288"/>
      <c r="W60857" s="287"/>
      <c r="Z60857" s="289"/>
    </row>
    <row r="60858" spans="22:26">
      <c r="V60858" s="288"/>
      <c r="W60858" s="287"/>
      <c r="Z60858" s="289"/>
    </row>
    <row r="60859" spans="22:26">
      <c r="V60859" s="288"/>
      <c r="W60859" s="287"/>
      <c r="Z60859" s="289"/>
    </row>
    <row r="60860" spans="22:26">
      <c r="V60860" s="288"/>
      <c r="W60860" s="287"/>
      <c r="Z60860" s="289"/>
    </row>
    <row r="60861" spans="22:26">
      <c r="V60861" s="288"/>
      <c r="W60861" s="287"/>
      <c r="Z60861" s="289"/>
    </row>
    <row r="60862" spans="22:26">
      <c r="V60862" s="288"/>
      <c r="W60862" s="287"/>
      <c r="Z60862" s="289"/>
    </row>
    <row r="60863" spans="22:26">
      <c r="V60863" s="288"/>
      <c r="W60863" s="287"/>
      <c r="Z60863" s="289"/>
    </row>
    <row r="60864" spans="22:26">
      <c r="V60864" s="288"/>
      <c r="W60864" s="287"/>
      <c r="Z60864" s="289"/>
    </row>
    <row r="60865" spans="22:26">
      <c r="V60865" s="288"/>
      <c r="W60865" s="287"/>
      <c r="Z60865" s="289"/>
    </row>
    <row r="60866" spans="22:26">
      <c r="V60866" s="288"/>
      <c r="W60866" s="287"/>
      <c r="Z60866" s="289"/>
    </row>
    <row r="60867" spans="22:26">
      <c r="V60867" s="288"/>
      <c r="W60867" s="287"/>
      <c r="Z60867" s="289"/>
    </row>
    <row r="60868" spans="22:26">
      <c r="V60868" s="288"/>
      <c r="W60868" s="287"/>
      <c r="Z60868" s="289"/>
    </row>
    <row r="60869" spans="22:26">
      <c r="V60869" s="288"/>
      <c r="W60869" s="287"/>
      <c r="Z60869" s="289"/>
    </row>
    <row r="60870" spans="22:26">
      <c r="V60870" s="288"/>
      <c r="W60870" s="287"/>
      <c r="Z60870" s="289"/>
    </row>
    <row r="60871" spans="22:26">
      <c r="V60871" s="288"/>
      <c r="W60871" s="287"/>
      <c r="Z60871" s="289"/>
    </row>
    <row r="60872" spans="22:26">
      <c r="V60872" s="288"/>
      <c r="W60872" s="287"/>
      <c r="Z60872" s="289"/>
    </row>
    <row r="60873" spans="22:26">
      <c r="V60873" s="288"/>
      <c r="W60873" s="287"/>
      <c r="Z60873" s="289"/>
    </row>
    <row r="60874" spans="22:26">
      <c r="V60874" s="288"/>
      <c r="W60874" s="287"/>
      <c r="Z60874" s="289"/>
    </row>
    <row r="60875" spans="22:26">
      <c r="V60875" s="288"/>
      <c r="W60875" s="287"/>
      <c r="Z60875" s="289"/>
    </row>
    <row r="60876" spans="22:26">
      <c r="V60876" s="288"/>
      <c r="W60876" s="287"/>
      <c r="Z60876" s="289"/>
    </row>
    <row r="60877" spans="22:26">
      <c r="V60877" s="288"/>
      <c r="W60877" s="287"/>
      <c r="Z60877" s="289"/>
    </row>
    <row r="60878" spans="22:26">
      <c r="V60878" s="288"/>
      <c r="W60878" s="287"/>
      <c r="Z60878" s="289"/>
    </row>
    <row r="60879" spans="22:26">
      <c r="V60879" s="288"/>
      <c r="W60879" s="287"/>
      <c r="Z60879" s="289"/>
    </row>
    <row r="60880" spans="22:26">
      <c r="V60880" s="288"/>
      <c r="W60880" s="287"/>
      <c r="Z60880" s="289"/>
    </row>
    <row r="60881" spans="22:26">
      <c r="V60881" s="288"/>
      <c r="W60881" s="287"/>
      <c r="Z60881" s="289"/>
    </row>
    <row r="60882" spans="22:26">
      <c r="V60882" s="288"/>
      <c r="W60882" s="287"/>
      <c r="Z60882" s="289"/>
    </row>
    <row r="60883" spans="22:26">
      <c r="V60883" s="288"/>
      <c r="W60883" s="287"/>
      <c r="Z60883" s="289"/>
    </row>
    <row r="60884" spans="22:26">
      <c r="V60884" s="288"/>
      <c r="W60884" s="287"/>
      <c r="Z60884" s="289"/>
    </row>
    <row r="60885" spans="22:26">
      <c r="V60885" s="288"/>
      <c r="W60885" s="287"/>
      <c r="Z60885" s="289"/>
    </row>
    <row r="60886" spans="22:26">
      <c r="V60886" s="288"/>
      <c r="W60886" s="287"/>
      <c r="Z60886" s="289"/>
    </row>
    <row r="60887" spans="22:26">
      <c r="V60887" s="288"/>
      <c r="W60887" s="287"/>
      <c r="Z60887" s="289"/>
    </row>
    <row r="60888" spans="22:26">
      <c r="V60888" s="288"/>
      <c r="W60888" s="287"/>
      <c r="Z60888" s="289"/>
    </row>
    <row r="60889" spans="22:26">
      <c r="V60889" s="288"/>
      <c r="W60889" s="287"/>
      <c r="Z60889" s="289"/>
    </row>
    <row r="60890" spans="22:26">
      <c r="V60890" s="288"/>
      <c r="W60890" s="287"/>
      <c r="Z60890" s="289"/>
    </row>
    <row r="60891" spans="22:26">
      <c r="V60891" s="288"/>
      <c r="W60891" s="287"/>
      <c r="Z60891" s="289"/>
    </row>
    <row r="60892" spans="22:26">
      <c r="V60892" s="288"/>
      <c r="W60892" s="287"/>
      <c r="Z60892" s="289"/>
    </row>
    <row r="60893" spans="22:26">
      <c r="V60893" s="288"/>
      <c r="W60893" s="287"/>
      <c r="Z60893" s="289"/>
    </row>
    <row r="60894" spans="22:26">
      <c r="V60894" s="288"/>
      <c r="W60894" s="287"/>
      <c r="Z60894" s="289"/>
    </row>
    <row r="60895" spans="22:26">
      <c r="V60895" s="288"/>
      <c r="W60895" s="287"/>
      <c r="Z60895" s="289"/>
    </row>
    <row r="60896" spans="22:26">
      <c r="V60896" s="288"/>
      <c r="W60896" s="287"/>
      <c r="Z60896" s="289"/>
    </row>
    <row r="60897" spans="22:26">
      <c r="V60897" s="288"/>
      <c r="W60897" s="287"/>
      <c r="Z60897" s="289"/>
    </row>
    <row r="60898" spans="22:26">
      <c r="V60898" s="288"/>
      <c r="W60898" s="287"/>
      <c r="Z60898" s="289"/>
    </row>
    <row r="60899" spans="22:26">
      <c r="V60899" s="288"/>
      <c r="W60899" s="287"/>
      <c r="Z60899" s="289"/>
    </row>
    <row r="60900" spans="22:26">
      <c r="V60900" s="288"/>
      <c r="W60900" s="287"/>
      <c r="Z60900" s="289"/>
    </row>
    <row r="60901" spans="22:26">
      <c r="V60901" s="288"/>
      <c r="W60901" s="287"/>
      <c r="Z60901" s="289"/>
    </row>
    <row r="60902" spans="22:26">
      <c r="V60902" s="288"/>
      <c r="W60902" s="287"/>
      <c r="Z60902" s="289"/>
    </row>
    <row r="60903" spans="22:26">
      <c r="V60903" s="288"/>
      <c r="W60903" s="287"/>
      <c r="Z60903" s="289"/>
    </row>
    <row r="60904" spans="22:26">
      <c r="V60904" s="288"/>
      <c r="W60904" s="287"/>
      <c r="Z60904" s="289"/>
    </row>
    <row r="60905" spans="22:26">
      <c r="V60905" s="288"/>
      <c r="W60905" s="287"/>
      <c r="Z60905" s="289"/>
    </row>
    <row r="60906" spans="22:26">
      <c r="V60906" s="288"/>
      <c r="W60906" s="287"/>
      <c r="Z60906" s="289"/>
    </row>
    <row r="60907" spans="22:26">
      <c r="V60907" s="288"/>
      <c r="W60907" s="287"/>
      <c r="Z60907" s="289"/>
    </row>
    <row r="60908" spans="22:26">
      <c r="V60908" s="288"/>
      <c r="W60908" s="287"/>
      <c r="Z60908" s="289"/>
    </row>
    <row r="60909" spans="22:26">
      <c r="V60909" s="288"/>
      <c r="W60909" s="287"/>
      <c r="Z60909" s="289"/>
    </row>
    <row r="60910" spans="22:26">
      <c r="V60910" s="288"/>
      <c r="W60910" s="287"/>
      <c r="Z60910" s="289"/>
    </row>
    <row r="60911" spans="22:26">
      <c r="V60911" s="288"/>
      <c r="W60911" s="287"/>
      <c r="Z60911" s="289"/>
    </row>
    <row r="60912" spans="22:26">
      <c r="V60912" s="288"/>
      <c r="W60912" s="287"/>
      <c r="Z60912" s="289"/>
    </row>
    <row r="60913" spans="22:26">
      <c r="V60913" s="288"/>
      <c r="W60913" s="287"/>
      <c r="Z60913" s="289"/>
    </row>
    <row r="60914" spans="22:26">
      <c r="V60914" s="288"/>
      <c r="W60914" s="287"/>
      <c r="Z60914" s="289"/>
    </row>
    <row r="60915" spans="22:26">
      <c r="V60915" s="288"/>
      <c r="W60915" s="287"/>
      <c r="Z60915" s="289"/>
    </row>
    <row r="60916" spans="22:26">
      <c r="V60916" s="288"/>
      <c r="W60916" s="287"/>
      <c r="Z60916" s="289"/>
    </row>
    <row r="60917" spans="22:26">
      <c r="V60917" s="288"/>
      <c r="W60917" s="287"/>
      <c r="Z60917" s="289"/>
    </row>
    <row r="60918" spans="22:26">
      <c r="V60918" s="288"/>
      <c r="W60918" s="287"/>
      <c r="Z60918" s="289"/>
    </row>
    <row r="60919" spans="22:26">
      <c r="V60919" s="288"/>
      <c r="W60919" s="287"/>
      <c r="Z60919" s="289"/>
    </row>
    <row r="60920" spans="22:26">
      <c r="V60920" s="288"/>
      <c r="W60920" s="287"/>
      <c r="Z60920" s="289"/>
    </row>
    <row r="60921" spans="22:26">
      <c r="V60921" s="288"/>
      <c r="W60921" s="287"/>
      <c r="Z60921" s="289"/>
    </row>
    <row r="60922" spans="22:26">
      <c r="V60922" s="288"/>
      <c r="W60922" s="287"/>
      <c r="Z60922" s="289"/>
    </row>
    <row r="60923" spans="22:26">
      <c r="V60923" s="288"/>
      <c r="W60923" s="287"/>
      <c r="Z60923" s="289"/>
    </row>
    <row r="60924" spans="22:26">
      <c r="V60924" s="288"/>
      <c r="W60924" s="287"/>
      <c r="Z60924" s="289"/>
    </row>
    <row r="60925" spans="22:26">
      <c r="V60925" s="288"/>
      <c r="W60925" s="287"/>
      <c r="Z60925" s="289"/>
    </row>
    <row r="60926" spans="22:26">
      <c r="V60926" s="288"/>
      <c r="W60926" s="287"/>
      <c r="Z60926" s="289"/>
    </row>
    <row r="60927" spans="22:26">
      <c r="V60927" s="288"/>
      <c r="W60927" s="287"/>
      <c r="Z60927" s="289"/>
    </row>
    <row r="60928" spans="22:26">
      <c r="V60928" s="288"/>
      <c r="W60928" s="287"/>
      <c r="Z60928" s="289"/>
    </row>
    <row r="60929" spans="22:26">
      <c r="V60929" s="288"/>
      <c r="W60929" s="287"/>
      <c r="Z60929" s="289"/>
    </row>
    <row r="60930" spans="22:26">
      <c r="V60930" s="288"/>
      <c r="W60930" s="287"/>
      <c r="Z60930" s="289"/>
    </row>
    <row r="60931" spans="22:26">
      <c r="V60931" s="288"/>
      <c r="W60931" s="287"/>
      <c r="Z60931" s="289"/>
    </row>
    <row r="60932" spans="22:26">
      <c r="V60932" s="288"/>
      <c r="W60932" s="287"/>
      <c r="Z60932" s="289"/>
    </row>
    <row r="60933" spans="22:26">
      <c r="V60933" s="288"/>
      <c r="W60933" s="287"/>
      <c r="Z60933" s="289"/>
    </row>
    <row r="60934" spans="22:26">
      <c r="V60934" s="288"/>
      <c r="W60934" s="287"/>
      <c r="Z60934" s="289"/>
    </row>
    <row r="60935" spans="22:26">
      <c r="V60935" s="288"/>
      <c r="W60935" s="287"/>
      <c r="Z60935" s="289"/>
    </row>
    <row r="60936" spans="22:26">
      <c r="V60936" s="288"/>
      <c r="W60936" s="287"/>
      <c r="Z60936" s="289"/>
    </row>
    <row r="60937" spans="22:26">
      <c r="V60937" s="288"/>
      <c r="W60937" s="287"/>
      <c r="Z60937" s="289"/>
    </row>
    <row r="60938" spans="22:26">
      <c r="V60938" s="288"/>
      <c r="W60938" s="287"/>
      <c r="Z60938" s="289"/>
    </row>
    <row r="60939" spans="22:26">
      <c r="V60939" s="288"/>
      <c r="W60939" s="287"/>
      <c r="Z60939" s="289"/>
    </row>
    <row r="60940" spans="22:26">
      <c r="V60940" s="288"/>
      <c r="W60940" s="287"/>
      <c r="Z60940" s="289"/>
    </row>
    <row r="60941" spans="22:26">
      <c r="V60941" s="288"/>
      <c r="W60941" s="287"/>
      <c r="Z60941" s="289"/>
    </row>
    <row r="60942" spans="22:26">
      <c r="V60942" s="288"/>
      <c r="W60942" s="287"/>
      <c r="Z60942" s="289"/>
    </row>
    <row r="60943" spans="22:26">
      <c r="V60943" s="288"/>
      <c r="W60943" s="287"/>
      <c r="Z60943" s="289"/>
    </row>
    <row r="60944" spans="22:26">
      <c r="V60944" s="288"/>
      <c r="W60944" s="287"/>
      <c r="Z60944" s="289"/>
    </row>
    <row r="60945" spans="22:26">
      <c r="V60945" s="288"/>
      <c r="W60945" s="287"/>
      <c r="Z60945" s="289"/>
    </row>
    <row r="60946" spans="22:26">
      <c r="V60946" s="288"/>
      <c r="W60946" s="287"/>
      <c r="Z60946" s="289"/>
    </row>
    <row r="60947" spans="22:26">
      <c r="V60947" s="288"/>
      <c r="W60947" s="287"/>
      <c r="Z60947" s="289"/>
    </row>
    <row r="60948" spans="22:26">
      <c r="V60948" s="288"/>
      <c r="W60948" s="287"/>
      <c r="Z60948" s="289"/>
    </row>
    <row r="60949" spans="22:26">
      <c r="V60949" s="288"/>
      <c r="W60949" s="287"/>
      <c r="Z60949" s="289"/>
    </row>
    <row r="60950" spans="22:26">
      <c r="V60950" s="288"/>
      <c r="W60950" s="287"/>
      <c r="Z60950" s="289"/>
    </row>
    <row r="60951" spans="22:26">
      <c r="V60951" s="288"/>
      <c r="W60951" s="287"/>
      <c r="Z60951" s="289"/>
    </row>
    <row r="60952" spans="22:26">
      <c r="V60952" s="288"/>
      <c r="W60952" s="287"/>
      <c r="Z60952" s="289"/>
    </row>
    <row r="60953" spans="22:26">
      <c r="V60953" s="288"/>
      <c r="W60953" s="287"/>
      <c r="Z60953" s="289"/>
    </row>
    <row r="60954" spans="22:26">
      <c r="V60954" s="288"/>
      <c r="W60954" s="287"/>
      <c r="Z60954" s="289"/>
    </row>
    <row r="60955" spans="22:26">
      <c r="V60955" s="288"/>
      <c r="W60955" s="287"/>
      <c r="Z60955" s="289"/>
    </row>
    <row r="60956" spans="22:26">
      <c r="V60956" s="288"/>
      <c r="W60956" s="287"/>
      <c r="Z60956" s="289"/>
    </row>
    <row r="60957" spans="22:26">
      <c r="V60957" s="288"/>
      <c r="W60957" s="287"/>
      <c r="Z60957" s="289"/>
    </row>
    <row r="60958" spans="22:26">
      <c r="V60958" s="288"/>
      <c r="W60958" s="287"/>
      <c r="Z60958" s="289"/>
    </row>
    <row r="60959" spans="22:26">
      <c r="V60959" s="288"/>
      <c r="W60959" s="287"/>
      <c r="Z60959" s="289"/>
    </row>
    <row r="60960" spans="22:26">
      <c r="V60960" s="288"/>
      <c r="W60960" s="287"/>
      <c r="Z60960" s="289"/>
    </row>
    <row r="60961" spans="22:26">
      <c r="V60961" s="288"/>
      <c r="W60961" s="287"/>
      <c r="Z60961" s="289"/>
    </row>
    <row r="60962" spans="22:26">
      <c r="V60962" s="288"/>
      <c r="W60962" s="287"/>
      <c r="Z60962" s="289"/>
    </row>
    <row r="60963" spans="22:26">
      <c r="V60963" s="288"/>
      <c r="W60963" s="287"/>
      <c r="Z60963" s="289"/>
    </row>
    <row r="60964" spans="22:26">
      <c r="V60964" s="288"/>
      <c r="W60964" s="287"/>
      <c r="Z60964" s="289"/>
    </row>
    <row r="60965" spans="22:26">
      <c r="V60965" s="288"/>
      <c r="W60965" s="287"/>
      <c r="Z60965" s="289"/>
    </row>
    <row r="60966" spans="22:26">
      <c r="V60966" s="288"/>
      <c r="W60966" s="287"/>
      <c r="Z60966" s="289"/>
    </row>
    <row r="60967" spans="22:26">
      <c r="V60967" s="288"/>
      <c r="W60967" s="287"/>
      <c r="Z60967" s="289"/>
    </row>
    <row r="60968" spans="22:26">
      <c r="V60968" s="288"/>
      <c r="W60968" s="287"/>
      <c r="Z60968" s="289"/>
    </row>
    <row r="60969" spans="22:26">
      <c r="V60969" s="288"/>
      <c r="W60969" s="287"/>
      <c r="Z60969" s="289"/>
    </row>
    <row r="60970" spans="22:26">
      <c r="V60970" s="288"/>
      <c r="W60970" s="287"/>
      <c r="Z60970" s="289"/>
    </row>
    <row r="60971" spans="22:26">
      <c r="V60971" s="288"/>
      <c r="W60971" s="287"/>
      <c r="Z60971" s="289"/>
    </row>
    <row r="60972" spans="22:26">
      <c r="V60972" s="288"/>
      <c r="W60972" s="287"/>
      <c r="Z60972" s="289"/>
    </row>
    <row r="60973" spans="22:26">
      <c r="V60973" s="288"/>
      <c r="W60973" s="287"/>
      <c r="Z60973" s="289"/>
    </row>
    <row r="60974" spans="22:26">
      <c r="V60974" s="288"/>
      <c r="W60974" s="287"/>
      <c r="Z60974" s="289"/>
    </row>
    <row r="60975" spans="22:26">
      <c r="V60975" s="288"/>
      <c r="W60975" s="287"/>
      <c r="Z60975" s="289"/>
    </row>
    <row r="60976" spans="22:26">
      <c r="V60976" s="288"/>
      <c r="W60976" s="287"/>
      <c r="Z60976" s="289"/>
    </row>
    <row r="60977" spans="22:26">
      <c r="V60977" s="288"/>
      <c r="W60977" s="287"/>
      <c r="Z60977" s="289"/>
    </row>
    <row r="60978" spans="22:26">
      <c r="V60978" s="288"/>
      <c r="W60978" s="287"/>
      <c r="Z60978" s="289"/>
    </row>
    <row r="60979" spans="22:26">
      <c r="V60979" s="288"/>
      <c r="W60979" s="287"/>
      <c r="Z60979" s="289"/>
    </row>
    <row r="60980" spans="22:26">
      <c r="V60980" s="288"/>
      <c r="W60980" s="287"/>
      <c r="Z60980" s="289"/>
    </row>
    <row r="60981" spans="22:26">
      <c r="V60981" s="288"/>
      <c r="W60981" s="287"/>
      <c r="Z60981" s="289"/>
    </row>
    <row r="60982" spans="22:26">
      <c r="V60982" s="288"/>
      <c r="W60982" s="287"/>
      <c r="Z60982" s="289"/>
    </row>
    <row r="60983" spans="22:26">
      <c r="V60983" s="288"/>
      <c r="W60983" s="287"/>
      <c r="Z60983" s="289"/>
    </row>
    <row r="60984" spans="22:26">
      <c r="V60984" s="288"/>
      <c r="W60984" s="287"/>
      <c r="Z60984" s="289"/>
    </row>
    <row r="60985" spans="22:26">
      <c r="V60985" s="288"/>
      <c r="W60985" s="287"/>
      <c r="Z60985" s="289"/>
    </row>
    <row r="60986" spans="22:26">
      <c r="V60986" s="288"/>
      <c r="W60986" s="287"/>
      <c r="Z60986" s="289"/>
    </row>
    <row r="60987" spans="22:26">
      <c r="V60987" s="288"/>
      <c r="W60987" s="287"/>
      <c r="Z60987" s="289"/>
    </row>
    <row r="60988" spans="22:26">
      <c r="V60988" s="288"/>
      <c r="W60988" s="287"/>
      <c r="Z60988" s="289"/>
    </row>
    <row r="60989" spans="22:26">
      <c r="V60989" s="288"/>
      <c r="W60989" s="287"/>
      <c r="Z60989" s="289"/>
    </row>
    <row r="60990" spans="22:26">
      <c r="V60990" s="288"/>
      <c r="W60990" s="287"/>
      <c r="Z60990" s="289"/>
    </row>
    <row r="60991" spans="22:26">
      <c r="V60991" s="288"/>
      <c r="W60991" s="287"/>
      <c r="Z60991" s="289"/>
    </row>
    <row r="60992" spans="22:26">
      <c r="V60992" s="288"/>
      <c r="W60992" s="287"/>
      <c r="Z60992" s="289"/>
    </row>
    <row r="60993" spans="22:26">
      <c r="V60993" s="288"/>
      <c r="W60993" s="287"/>
      <c r="Z60993" s="289"/>
    </row>
    <row r="60994" spans="22:26">
      <c r="V60994" s="288"/>
      <c r="W60994" s="287"/>
      <c r="Z60994" s="289"/>
    </row>
    <row r="60995" spans="22:26">
      <c r="V60995" s="288"/>
      <c r="W60995" s="287"/>
      <c r="Z60995" s="289"/>
    </row>
    <row r="60996" spans="22:26">
      <c r="V60996" s="288"/>
      <c r="W60996" s="287"/>
      <c r="Z60996" s="289"/>
    </row>
    <row r="60997" spans="22:26">
      <c r="V60997" s="288"/>
      <c r="W60997" s="287"/>
      <c r="Z60997" s="289"/>
    </row>
    <row r="60998" spans="22:26">
      <c r="V60998" s="288"/>
      <c r="W60998" s="287"/>
      <c r="Z60998" s="289"/>
    </row>
    <row r="60999" spans="22:26">
      <c r="V60999" s="288"/>
      <c r="W60999" s="287"/>
      <c r="Z60999" s="289"/>
    </row>
    <row r="61000" spans="22:26">
      <c r="V61000" s="288"/>
      <c r="W61000" s="287"/>
      <c r="Z61000" s="289"/>
    </row>
    <row r="61001" spans="22:26">
      <c r="V61001" s="288"/>
      <c r="W61001" s="287"/>
      <c r="Z61001" s="289"/>
    </row>
    <row r="61002" spans="22:26">
      <c r="V61002" s="288"/>
      <c r="W61002" s="287"/>
      <c r="Z61002" s="289"/>
    </row>
    <row r="61003" spans="22:26">
      <c r="V61003" s="288"/>
      <c r="W61003" s="287"/>
      <c r="Z61003" s="289"/>
    </row>
    <row r="61004" spans="22:26">
      <c r="V61004" s="288"/>
      <c r="W61004" s="287"/>
      <c r="Z61004" s="289"/>
    </row>
    <row r="61005" spans="22:26">
      <c r="V61005" s="288"/>
      <c r="W61005" s="287"/>
      <c r="Z61005" s="289"/>
    </row>
    <row r="61006" spans="22:26">
      <c r="V61006" s="288"/>
      <c r="W61006" s="287"/>
      <c r="Z61006" s="289"/>
    </row>
    <row r="61007" spans="22:26">
      <c r="V61007" s="288"/>
      <c r="W61007" s="287"/>
      <c r="Z61007" s="289"/>
    </row>
    <row r="61008" spans="22:26">
      <c r="V61008" s="288"/>
      <c r="W61008" s="287"/>
      <c r="Z61008" s="289"/>
    </row>
    <row r="61009" spans="22:26">
      <c r="V61009" s="288"/>
      <c r="W61009" s="287"/>
      <c r="Z61009" s="289"/>
    </row>
    <row r="61010" spans="22:26">
      <c r="V61010" s="288"/>
      <c r="W61010" s="287"/>
      <c r="Z61010" s="289"/>
    </row>
    <row r="61011" spans="22:26">
      <c r="V61011" s="288"/>
      <c r="W61011" s="287"/>
      <c r="Z61011" s="289"/>
    </row>
    <row r="61012" spans="22:26">
      <c r="V61012" s="288"/>
      <c r="W61012" s="287"/>
      <c r="Z61012" s="289"/>
    </row>
    <row r="61013" spans="22:26">
      <c r="V61013" s="288"/>
      <c r="W61013" s="287"/>
      <c r="Z61013" s="289"/>
    </row>
    <row r="61014" spans="22:26">
      <c r="V61014" s="288"/>
      <c r="W61014" s="287"/>
      <c r="Z61014" s="289"/>
    </row>
    <row r="61015" spans="22:26">
      <c r="V61015" s="288"/>
      <c r="W61015" s="287"/>
      <c r="Z61015" s="289"/>
    </row>
    <row r="61016" spans="22:26">
      <c r="V61016" s="288"/>
      <c r="W61016" s="287"/>
      <c r="Z61016" s="289"/>
    </row>
    <row r="61017" spans="22:26">
      <c r="V61017" s="288"/>
      <c r="W61017" s="287"/>
      <c r="Z61017" s="289"/>
    </row>
    <row r="61018" spans="22:26">
      <c r="V61018" s="288"/>
      <c r="W61018" s="287"/>
      <c r="Z61018" s="289"/>
    </row>
    <row r="61019" spans="22:26">
      <c r="V61019" s="288"/>
      <c r="W61019" s="287"/>
      <c r="Z61019" s="289"/>
    </row>
    <row r="61020" spans="22:26">
      <c r="V61020" s="288"/>
      <c r="W61020" s="287"/>
      <c r="Z61020" s="289"/>
    </row>
    <row r="61021" spans="22:26">
      <c r="V61021" s="288"/>
      <c r="W61021" s="287"/>
      <c r="Z61021" s="289"/>
    </row>
    <row r="61022" spans="22:26">
      <c r="V61022" s="288"/>
      <c r="W61022" s="287"/>
      <c r="Z61022" s="289"/>
    </row>
    <row r="61023" spans="22:26">
      <c r="V61023" s="288"/>
      <c r="W61023" s="287"/>
      <c r="Z61023" s="289"/>
    </row>
    <row r="61024" spans="22:26">
      <c r="V61024" s="288"/>
      <c r="W61024" s="287"/>
      <c r="Z61024" s="289"/>
    </row>
    <row r="61025" spans="22:26">
      <c r="V61025" s="288"/>
      <c r="W61025" s="287"/>
      <c r="Z61025" s="289"/>
    </row>
    <row r="61026" spans="22:26">
      <c r="V61026" s="288"/>
      <c r="W61026" s="287"/>
      <c r="Z61026" s="289"/>
    </row>
    <row r="61027" spans="22:26">
      <c r="V61027" s="288"/>
      <c r="W61027" s="287"/>
      <c r="Z61027" s="289"/>
    </row>
    <row r="61028" spans="22:26">
      <c r="V61028" s="288"/>
      <c r="W61028" s="287"/>
      <c r="Z61028" s="289"/>
    </row>
    <row r="61029" spans="22:26">
      <c r="V61029" s="288"/>
      <c r="W61029" s="287"/>
      <c r="Z61029" s="289"/>
    </row>
    <row r="61030" spans="22:26">
      <c r="V61030" s="288"/>
      <c r="W61030" s="287"/>
      <c r="Z61030" s="289"/>
    </row>
    <row r="61031" spans="22:26">
      <c r="V61031" s="288"/>
      <c r="W61031" s="287"/>
      <c r="Z61031" s="289"/>
    </row>
    <row r="61032" spans="22:26">
      <c r="V61032" s="288"/>
      <c r="W61032" s="287"/>
      <c r="Z61032" s="289"/>
    </row>
    <row r="61033" spans="22:26">
      <c r="V61033" s="288"/>
      <c r="W61033" s="287"/>
      <c r="Z61033" s="289"/>
    </row>
    <row r="61034" spans="22:26">
      <c r="V61034" s="288"/>
      <c r="W61034" s="287"/>
      <c r="Z61034" s="289"/>
    </row>
    <row r="61035" spans="22:26">
      <c r="V61035" s="288"/>
      <c r="W61035" s="287"/>
      <c r="Z61035" s="289"/>
    </row>
    <row r="61036" spans="22:26">
      <c r="V61036" s="288"/>
      <c r="W61036" s="287"/>
      <c r="Z61036" s="289"/>
    </row>
    <row r="61037" spans="22:26">
      <c r="V61037" s="288"/>
      <c r="W61037" s="287"/>
      <c r="Z61037" s="289"/>
    </row>
    <row r="61038" spans="22:26">
      <c r="V61038" s="288"/>
      <c r="W61038" s="287"/>
      <c r="Z61038" s="289"/>
    </row>
    <row r="61039" spans="22:26">
      <c r="V61039" s="288"/>
      <c r="W61039" s="287"/>
      <c r="Z61039" s="289"/>
    </row>
    <row r="61040" spans="22:26">
      <c r="V61040" s="288"/>
      <c r="W61040" s="287"/>
      <c r="Z61040" s="289"/>
    </row>
    <row r="61041" spans="22:26">
      <c r="V61041" s="288"/>
      <c r="W61041" s="287"/>
      <c r="Z61041" s="289"/>
    </row>
    <row r="61042" spans="22:26">
      <c r="V61042" s="288"/>
      <c r="W61042" s="287"/>
      <c r="Z61042" s="289"/>
    </row>
    <row r="61043" spans="22:26">
      <c r="V61043" s="288"/>
      <c r="W61043" s="287"/>
      <c r="Z61043" s="289"/>
    </row>
    <row r="61044" spans="22:26">
      <c r="V61044" s="288"/>
      <c r="W61044" s="287"/>
      <c r="Z61044" s="289"/>
    </row>
    <row r="61045" spans="22:26">
      <c r="V61045" s="288"/>
      <c r="W61045" s="287"/>
      <c r="Z61045" s="289"/>
    </row>
    <row r="61046" spans="22:26">
      <c r="V61046" s="288"/>
      <c r="W61046" s="287"/>
      <c r="Z61046" s="289"/>
    </row>
    <row r="61047" spans="22:26">
      <c r="V61047" s="288"/>
      <c r="W61047" s="287"/>
      <c r="Z61047" s="289"/>
    </row>
    <row r="61048" spans="22:26">
      <c r="V61048" s="288"/>
      <c r="W61048" s="287"/>
      <c r="Z61048" s="289"/>
    </row>
    <row r="61049" spans="22:26">
      <c r="V61049" s="288"/>
      <c r="W61049" s="287"/>
      <c r="Z61049" s="289"/>
    </row>
    <row r="61050" spans="22:26">
      <c r="V61050" s="288"/>
      <c r="W61050" s="287"/>
      <c r="Z61050" s="289"/>
    </row>
    <row r="61051" spans="22:26">
      <c r="V61051" s="288"/>
      <c r="W61051" s="287"/>
      <c r="Z61051" s="289"/>
    </row>
    <row r="61052" spans="22:26">
      <c r="V61052" s="288"/>
      <c r="W61052" s="287"/>
      <c r="Z61052" s="289"/>
    </row>
    <row r="61053" spans="22:26">
      <c r="V61053" s="288"/>
      <c r="W61053" s="287"/>
      <c r="Z61053" s="289"/>
    </row>
    <row r="61054" spans="22:26">
      <c r="V61054" s="288"/>
      <c r="W61054" s="287"/>
      <c r="Z61054" s="289"/>
    </row>
    <row r="61055" spans="22:26">
      <c r="V61055" s="288"/>
      <c r="W61055" s="287"/>
      <c r="Z61055" s="289"/>
    </row>
    <row r="61056" spans="22:26">
      <c r="V61056" s="288"/>
      <c r="W61056" s="287"/>
      <c r="Z61056" s="289"/>
    </row>
    <row r="61057" spans="22:26">
      <c r="V61057" s="288"/>
      <c r="W61057" s="287"/>
      <c r="Z61057" s="289"/>
    </row>
    <row r="61058" spans="22:26">
      <c r="V61058" s="288"/>
      <c r="W61058" s="287"/>
      <c r="Z61058" s="289"/>
    </row>
    <row r="61059" spans="22:26">
      <c r="V61059" s="288"/>
      <c r="W61059" s="287"/>
      <c r="Z61059" s="289"/>
    </row>
    <row r="61060" spans="22:26">
      <c r="V61060" s="288"/>
      <c r="W61060" s="287"/>
      <c r="Z61060" s="289"/>
    </row>
    <row r="61061" spans="22:26">
      <c r="V61061" s="288"/>
      <c r="W61061" s="287"/>
      <c r="Z61061" s="289"/>
    </row>
    <row r="61062" spans="22:26">
      <c r="V61062" s="288"/>
      <c r="W61062" s="287"/>
      <c r="Z61062" s="289"/>
    </row>
    <row r="61063" spans="22:26">
      <c r="V61063" s="288"/>
      <c r="W61063" s="287"/>
      <c r="Z61063" s="289"/>
    </row>
    <row r="61064" spans="22:26">
      <c r="V61064" s="288"/>
      <c r="W61064" s="287"/>
      <c r="Z61064" s="289"/>
    </row>
    <row r="61065" spans="22:26">
      <c r="V61065" s="288"/>
      <c r="W61065" s="287"/>
      <c r="Z61065" s="289"/>
    </row>
    <row r="61066" spans="22:26">
      <c r="V61066" s="288"/>
      <c r="W61066" s="287"/>
      <c r="Z61066" s="289"/>
    </row>
    <row r="61067" spans="22:26">
      <c r="V61067" s="288"/>
      <c r="W61067" s="287"/>
      <c r="Z61067" s="289"/>
    </row>
    <row r="61068" spans="22:26">
      <c r="V61068" s="288"/>
      <c r="W61068" s="287"/>
      <c r="Z61068" s="289"/>
    </row>
    <row r="61069" spans="22:26">
      <c r="V61069" s="288"/>
      <c r="W61069" s="287"/>
      <c r="Z61069" s="289"/>
    </row>
    <row r="61070" spans="22:26">
      <c r="V61070" s="288"/>
      <c r="W61070" s="287"/>
      <c r="Z61070" s="289"/>
    </row>
    <row r="61071" spans="22:26">
      <c r="V61071" s="288"/>
      <c r="W61071" s="287"/>
      <c r="Z61071" s="289"/>
    </row>
    <row r="61072" spans="22:26">
      <c r="V61072" s="288"/>
      <c r="W61072" s="287"/>
      <c r="Z61072" s="289"/>
    </row>
    <row r="61073" spans="22:26">
      <c r="V61073" s="288"/>
      <c r="W61073" s="287"/>
      <c r="Z61073" s="289"/>
    </row>
    <row r="61074" spans="22:26">
      <c r="V61074" s="288"/>
      <c r="W61074" s="287"/>
      <c r="Z61074" s="289"/>
    </row>
    <row r="61075" spans="22:26">
      <c r="V61075" s="288"/>
      <c r="W61075" s="287"/>
      <c r="Z61075" s="289"/>
    </row>
    <row r="61076" spans="22:26">
      <c r="V61076" s="288"/>
      <c r="W61076" s="287"/>
      <c r="Z61076" s="289"/>
    </row>
    <row r="61077" spans="22:26">
      <c r="V61077" s="288"/>
      <c r="W61077" s="287"/>
      <c r="Z61077" s="289"/>
    </row>
    <row r="61078" spans="22:26">
      <c r="V61078" s="288"/>
      <c r="W61078" s="287"/>
      <c r="Z61078" s="289"/>
    </row>
    <row r="61079" spans="22:26">
      <c r="V61079" s="288"/>
      <c r="W61079" s="287"/>
      <c r="Z61079" s="289"/>
    </row>
    <row r="61080" spans="22:26">
      <c r="V61080" s="288"/>
      <c r="W61080" s="287"/>
      <c r="Z61080" s="289"/>
    </row>
    <row r="61081" spans="22:26">
      <c r="V61081" s="288"/>
      <c r="W61081" s="287"/>
      <c r="Z61081" s="289"/>
    </row>
    <row r="61082" spans="22:26">
      <c r="V61082" s="288"/>
      <c r="W61082" s="287"/>
      <c r="Z61082" s="289"/>
    </row>
    <row r="61083" spans="22:26">
      <c r="V61083" s="288"/>
      <c r="W61083" s="287"/>
      <c r="Z61083" s="289"/>
    </row>
    <row r="61084" spans="22:26">
      <c r="V61084" s="288"/>
      <c r="W61084" s="287"/>
      <c r="Z61084" s="289"/>
    </row>
    <row r="61085" spans="22:26">
      <c r="V61085" s="288"/>
      <c r="W61085" s="287"/>
      <c r="Z61085" s="289"/>
    </row>
    <row r="61086" spans="22:26">
      <c r="V61086" s="288"/>
      <c r="W61086" s="287"/>
      <c r="Z61086" s="289"/>
    </row>
    <row r="61087" spans="22:26">
      <c r="V61087" s="288"/>
      <c r="W61087" s="287"/>
      <c r="Z61087" s="289"/>
    </row>
    <row r="61088" spans="22:26">
      <c r="V61088" s="288"/>
      <c r="W61088" s="287"/>
      <c r="Z61088" s="289"/>
    </row>
    <row r="61089" spans="22:26">
      <c r="V61089" s="288"/>
      <c r="W61089" s="287"/>
      <c r="Z61089" s="289"/>
    </row>
    <row r="61090" spans="22:26">
      <c r="V61090" s="288"/>
      <c r="W61090" s="287"/>
      <c r="Z61090" s="289"/>
    </row>
    <row r="61091" spans="22:26">
      <c r="V61091" s="288"/>
      <c r="W61091" s="287"/>
      <c r="Z61091" s="289"/>
    </row>
    <row r="61092" spans="22:26">
      <c r="V61092" s="288"/>
      <c r="W61092" s="287"/>
      <c r="Z61092" s="289"/>
    </row>
    <row r="61093" spans="22:26">
      <c r="V61093" s="288"/>
      <c r="W61093" s="287"/>
      <c r="Z61093" s="289"/>
    </row>
    <row r="61094" spans="22:26">
      <c r="V61094" s="288"/>
      <c r="W61094" s="287"/>
      <c r="Z61094" s="289"/>
    </row>
    <row r="61095" spans="22:26">
      <c r="V61095" s="288"/>
      <c r="W61095" s="287"/>
      <c r="Z61095" s="289"/>
    </row>
    <row r="61096" spans="22:26">
      <c r="V61096" s="288"/>
      <c r="W61096" s="287"/>
      <c r="Z61096" s="289"/>
    </row>
    <row r="61097" spans="22:26">
      <c r="V61097" s="288"/>
      <c r="W61097" s="287"/>
      <c r="Z61097" s="289"/>
    </row>
    <row r="61098" spans="22:26">
      <c r="V61098" s="288"/>
      <c r="W61098" s="287"/>
      <c r="Z61098" s="289"/>
    </row>
    <row r="61099" spans="22:26">
      <c r="V61099" s="288"/>
      <c r="W61099" s="287"/>
      <c r="Z61099" s="289"/>
    </row>
    <row r="61100" spans="22:26">
      <c r="V61100" s="288"/>
      <c r="W61100" s="287"/>
      <c r="Z61100" s="289"/>
    </row>
    <row r="61101" spans="22:26">
      <c r="V61101" s="288"/>
      <c r="W61101" s="287"/>
      <c r="Z61101" s="289"/>
    </row>
    <row r="61102" spans="22:26">
      <c r="V61102" s="288"/>
      <c r="W61102" s="287"/>
      <c r="Z61102" s="289"/>
    </row>
    <row r="61103" spans="22:26">
      <c r="V61103" s="288"/>
      <c r="W61103" s="287"/>
      <c r="Z61103" s="289"/>
    </row>
    <row r="61104" spans="22:26">
      <c r="V61104" s="288"/>
      <c r="W61104" s="287"/>
      <c r="Z61104" s="289"/>
    </row>
    <row r="61105" spans="22:26">
      <c r="V61105" s="288"/>
      <c r="W61105" s="287"/>
      <c r="Z61105" s="289"/>
    </row>
    <row r="61106" spans="22:26">
      <c r="V61106" s="288"/>
      <c r="W61106" s="287"/>
      <c r="Z61106" s="289"/>
    </row>
    <row r="61107" spans="22:26">
      <c r="V61107" s="288"/>
      <c r="W61107" s="287"/>
      <c r="Z61107" s="289"/>
    </row>
    <row r="61108" spans="22:26">
      <c r="V61108" s="288"/>
      <c r="W61108" s="287"/>
      <c r="Z61108" s="289"/>
    </row>
    <row r="61109" spans="22:26">
      <c r="V61109" s="288"/>
      <c r="W61109" s="287"/>
      <c r="Z61109" s="289"/>
    </row>
    <row r="61110" spans="22:26">
      <c r="V61110" s="288"/>
      <c r="W61110" s="287"/>
      <c r="Z61110" s="289"/>
    </row>
    <row r="61111" spans="22:26">
      <c r="V61111" s="288"/>
      <c r="W61111" s="287"/>
      <c r="Z61111" s="289"/>
    </row>
    <row r="61112" spans="22:26">
      <c r="V61112" s="288"/>
      <c r="W61112" s="287"/>
      <c r="Z61112" s="289"/>
    </row>
    <row r="61113" spans="22:26">
      <c r="V61113" s="288"/>
      <c r="W61113" s="287"/>
      <c r="Z61113" s="289"/>
    </row>
    <row r="61114" spans="22:26">
      <c r="V61114" s="288"/>
      <c r="W61114" s="287"/>
      <c r="Z61114" s="289"/>
    </row>
    <row r="61115" spans="22:26">
      <c r="V61115" s="288"/>
      <c r="W61115" s="287"/>
      <c r="Z61115" s="289"/>
    </row>
    <row r="61116" spans="22:26">
      <c r="V61116" s="288"/>
      <c r="W61116" s="287"/>
      <c r="Z61116" s="289"/>
    </row>
    <row r="61117" spans="22:26">
      <c r="V61117" s="288"/>
      <c r="W61117" s="287"/>
      <c r="Z61117" s="289"/>
    </row>
    <row r="61118" spans="22:26">
      <c r="V61118" s="288"/>
      <c r="W61118" s="287"/>
      <c r="Z61118" s="289"/>
    </row>
    <row r="61119" spans="22:26">
      <c r="V61119" s="288"/>
      <c r="W61119" s="287"/>
      <c r="Z61119" s="289"/>
    </row>
    <row r="61120" spans="22:26">
      <c r="V61120" s="288"/>
      <c r="W61120" s="287"/>
      <c r="Z61120" s="289"/>
    </row>
    <row r="61121" spans="22:26">
      <c r="V61121" s="288"/>
      <c r="W61121" s="287"/>
      <c r="Z61121" s="289"/>
    </row>
    <row r="61122" spans="22:26">
      <c r="V61122" s="288"/>
      <c r="W61122" s="287"/>
      <c r="Z61122" s="289"/>
    </row>
    <row r="61123" spans="22:26">
      <c r="V61123" s="288"/>
      <c r="W61123" s="287"/>
      <c r="Z61123" s="289"/>
    </row>
    <row r="61124" spans="22:26">
      <c r="V61124" s="288"/>
      <c r="W61124" s="287"/>
      <c r="Z61124" s="289"/>
    </row>
    <row r="61125" spans="22:26">
      <c r="V61125" s="288"/>
      <c r="W61125" s="287"/>
      <c r="Z61125" s="289"/>
    </row>
    <row r="61126" spans="22:26">
      <c r="V61126" s="288"/>
      <c r="W61126" s="287"/>
      <c r="Z61126" s="289"/>
    </row>
    <row r="61127" spans="22:26">
      <c r="V61127" s="288"/>
      <c r="W61127" s="287"/>
      <c r="Z61127" s="289"/>
    </row>
    <row r="61128" spans="22:26">
      <c r="V61128" s="288"/>
      <c r="W61128" s="287"/>
      <c r="Z61128" s="289"/>
    </row>
    <row r="61129" spans="22:26">
      <c r="V61129" s="288"/>
      <c r="W61129" s="287"/>
      <c r="Z61129" s="289"/>
    </row>
    <row r="61130" spans="22:26">
      <c r="V61130" s="288"/>
      <c r="W61130" s="287"/>
      <c r="Z61130" s="289"/>
    </row>
    <row r="61131" spans="22:26">
      <c r="V61131" s="288"/>
      <c r="W61131" s="287"/>
      <c r="Z61131" s="289"/>
    </row>
    <row r="61132" spans="22:26">
      <c r="V61132" s="288"/>
      <c r="W61132" s="287"/>
      <c r="Z61132" s="289"/>
    </row>
    <row r="61133" spans="22:26">
      <c r="V61133" s="288"/>
      <c r="W61133" s="287"/>
      <c r="Z61133" s="289"/>
    </row>
    <row r="61134" spans="22:26">
      <c r="V61134" s="288"/>
      <c r="W61134" s="287"/>
      <c r="Z61134" s="289"/>
    </row>
    <row r="61135" spans="22:26">
      <c r="V61135" s="288"/>
      <c r="W61135" s="287"/>
      <c r="Z61135" s="289"/>
    </row>
    <row r="61136" spans="22:26">
      <c r="V61136" s="288"/>
      <c r="W61136" s="287"/>
      <c r="Z61136" s="289"/>
    </row>
    <row r="61137" spans="22:26">
      <c r="V61137" s="288"/>
      <c r="W61137" s="287"/>
      <c r="Z61137" s="289"/>
    </row>
    <row r="61138" spans="22:26">
      <c r="V61138" s="288"/>
      <c r="W61138" s="287"/>
      <c r="Z61138" s="289"/>
    </row>
    <row r="61139" spans="22:26">
      <c r="V61139" s="288"/>
      <c r="W61139" s="287"/>
      <c r="Z61139" s="289"/>
    </row>
    <row r="61140" spans="22:26">
      <c r="V61140" s="288"/>
      <c r="W61140" s="287"/>
      <c r="Z61140" s="289"/>
    </row>
    <row r="61141" spans="22:26">
      <c r="V61141" s="288"/>
      <c r="W61141" s="287"/>
      <c r="Z61141" s="289"/>
    </row>
    <row r="61142" spans="22:26">
      <c r="V61142" s="288"/>
      <c r="W61142" s="287"/>
      <c r="Z61142" s="289"/>
    </row>
    <row r="61143" spans="22:26">
      <c r="V61143" s="288"/>
      <c r="W61143" s="287"/>
      <c r="Z61143" s="289"/>
    </row>
    <row r="61144" spans="22:26">
      <c r="V61144" s="288"/>
      <c r="W61144" s="287"/>
      <c r="Z61144" s="289"/>
    </row>
    <row r="61145" spans="22:26">
      <c r="V61145" s="288"/>
      <c r="W61145" s="287"/>
      <c r="Z61145" s="289"/>
    </row>
    <row r="61146" spans="22:26">
      <c r="V61146" s="288"/>
      <c r="W61146" s="287"/>
      <c r="Z61146" s="289"/>
    </row>
    <row r="61147" spans="22:26">
      <c r="V61147" s="288"/>
      <c r="W61147" s="287"/>
      <c r="Z61147" s="289"/>
    </row>
    <row r="61148" spans="22:26">
      <c r="V61148" s="288"/>
      <c r="W61148" s="287"/>
      <c r="Z61148" s="289"/>
    </row>
    <row r="61149" spans="22:26">
      <c r="V61149" s="288"/>
      <c r="W61149" s="287"/>
      <c r="Z61149" s="289"/>
    </row>
    <row r="61150" spans="22:26">
      <c r="V61150" s="288"/>
      <c r="W61150" s="287"/>
      <c r="Z61150" s="289"/>
    </row>
    <row r="61151" spans="22:26">
      <c r="V61151" s="288"/>
      <c r="W61151" s="287"/>
      <c r="Z61151" s="289"/>
    </row>
    <row r="61152" spans="22:26">
      <c r="V61152" s="288"/>
      <c r="W61152" s="287"/>
      <c r="Z61152" s="289"/>
    </row>
    <row r="61153" spans="22:26">
      <c r="V61153" s="288"/>
      <c r="W61153" s="287"/>
      <c r="Z61153" s="289"/>
    </row>
    <row r="61154" spans="22:26">
      <c r="V61154" s="288"/>
      <c r="W61154" s="287"/>
      <c r="Z61154" s="289"/>
    </row>
    <row r="61155" spans="22:26">
      <c r="V61155" s="288"/>
      <c r="W61155" s="287"/>
      <c r="Z61155" s="289"/>
    </row>
    <row r="61156" spans="22:26">
      <c r="V61156" s="288"/>
      <c r="W61156" s="287"/>
      <c r="Z61156" s="289"/>
    </row>
    <row r="61157" spans="22:26">
      <c r="V61157" s="288"/>
      <c r="W61157" s="287"/>
      <c r="Z61157" s="289"/>
    </row>
    <row r="61158" spans="22:26">
      <c r="V61158" s="288"/>
      <c r="W61158" s="287"/>
      <c r="Z61158" s="289"/>
    </row>
    <row r="61159" spans="22:26">
      <c r="V61159" s="288"/>
      <c r="W61159" s="287"/>
      <c r="Z61159" s="289"/>
    </row>
    <row r="61160" spans="22:26">
      <c r="V61160" s="288"/>
      <c r="W61160" s="287"/>
      <c r="Z61160" s="289"/>
    </row>
    <row r="61161" spans="22:26">
      <c r="V61161" s="288"/>
      <c r="W61161" s="287"/>
      <c r="Z61161" s="289"/>
    </row>
    <row r="61162" spans="22:26">
      <c r="V61162" s="288"/>
      <c r="W61162" s="287"/>
      <c r="Z61162" s="289"/>
    </row>
    <row r="61163" spans="22:26">
      <c r="V61163" s="288"/>
      <c r="W61163" s="287"/>
      <c r="Z61163" s="289"/>
    </row>
    <row r="61164" spans="22:26">
      <c r="V61164" s="288"/>
      <c r="W61164" s="287"/>
      <c r="Z61164" s="289"/>
    </row>
    <row r="61165" spans="22:26">
      <c r="V61165" s="288"/>
      <c r="W61165" s="287"/>
      <c r="Z61165" s="289"/>
    </row>
    <row r="61166" spans="22:26">
      <c r="V61166" s="288"/>
      <c r="W61166" s="287"/>
      <c r="Z61166" s="289"/>
    </row>
    <row r="61167" spans="22:26">
      <c r="V61167" s="288"/>
      <c r="W61167" s="287"/>
      <c r="Z61167" s="289"/>
    </row>
    <row r="61168" spans="22:26">
      <c r="V61168" s="288"/>
      <c r="W61168" s="287"/>
      <c r="Z61168" s="289"/>
    </row>
    <row r="61169" spans="22:26">
      <c r="V61169" s="288"/>
      <c r="W61169" s="287"/>
      <c r="Z61169" s="289"/>
    </row>
    <row r="61170" spans="22:26">
      <c r="V61170" s="288"/>
      <c r="W61170" s="287"/>
      <c r="Z61170" s="289"/>
    </row>
    <row r="61171" spans="22:26">
      <c r="V61171" s="288"/>
      <c r="W61171" s="287"/>
      <c r="Z61171" s="289"/>
    </row>
    <row r="61172" spans="22:26">
      <c r="V61172" s="288"/>
      <c r="W61172" s="287"/>
      <c r="Z61172" s="289"/>
    </row>
    <row r="61173" spans="22:26">
      <c r="V61173" s="288"/>
      <c r="W61173" s="287"/>
      <c r="Z61173" s="289"/>
    </row>
    <row r="61174" spans="22:26">
      <c r="V61174" s="288"/>
      <c r="W61174" s="287"/>
      <c r="Z61174" s="289"/>
    </row>
    <row r="61175" spans="22:26">
      <c r="V61175" s="288"/>
      <c r="W61175" s="287"/>
      <c r="Z61175" s="289"/>
    </row>
    <row r="61176" spans="22:26">
      <c r="V61176" s="288"/>
      <c r="W61176" s="287"/>
      <c r="Z61176" s="289"/>
    </row>
    <row r="61177" spans="22:26">
      <c r="V61177" s="288"/>
      <c r="W61177" s="287"/>
      <c r="Z61177" s="289"/>
    </row>
    <row r="61178" spans="22:26">
      <c r="V61178" s="288"/>
      <c r="W61178" s="287"/>
      <c r="Z61178" s="289"/>
    </row>
    <row r="61179" spans="22:26">
      <c r="V61179" s="288"/>
      <c r="W61179" s="287"/>
      <c r="Z61179" s="289"/>
    </row>
    <row r="61180" spans="22:26">
      <c r="V61180" s="288"/>
      <c r="W61180" s="287"/>
      <c r="Z61180" s="289"/>
    </row>
    <row r="61181" spans="22:26">
      <c r="V61181" s="288"/>
      <c r="W61181" s="287"/>
      <c r="Z61181" s="289"/>
    </row>
    <row r="61182" spans="22:26">
      <c r="V61182" s="288"/>
      <c r="W61182" s="287"/>
      <c r="Z61182" s="289"/>
    </row>
    <row r="61183" spans="22:26">
      <c r="V61183" s="288"/>
      <c r="W61183" s="287"/>
      <c r="Z61183" s="289"/>
    </row>
    <row r="61184" spans="22:26">
      <c r="V61184" s="288"/>
      <c r="W61184" s="287"/>
      <c r="Z61184" s="289"/>
    </row>
    <row r="61185" spans="22:26">
      <c r="V61185" s="288"/>
      <c r="W61185" s="287"/>
      <c r="Z61185" s="289"/>
    </row>
    <row r="61186" spans="22:26">
      <c r="V61186" s="288"/>
      <c r="W61186" s="287"/>
      <c r="Z61186" s="289"/>
    </row>
    <row r="61187" spans="22:26">
      <c r="V61187" s="288"/>
      <c r="W61187" s="287"/>
      <c r="Z61187" s="289"/>
    </row>
    <row r="61188" spans="22:26">
      <c r="V61188" s="288"/>
      <c r="W61188" s="287"/>
      <c r="Z61188" s="289"/>
    </row>
    <row r="61189" spans="22:26">
      <c r="V61189" s="288"/>
      <c r="W61189" s="287"/>
      <c r="Z61189" s="289"/>
    </row>
    <row r="61190" spans="22:26">
      <c r="V61190" s="288"/>
      <c r="W61190" s="287"/>
      <c r="Z61190" s="289"/>
    </row>
    <row r="61191" spans="22:26">
      <c r="V61191" s="288"/>
      <c r="W61191" s="287"/>
      <c r="Z61191" s="289"/>
    </row>
    <row r="61192" spans="22:26">
      <c r="V61192" s="288"/>
      <c r="W61192" s="287"/>
      <c r="Z61192" s="289"/>
    </row>
    <row r="61193" spans="22:26">
      <c r="V61193" s="288"/>
      <c r="W61193" s="287"/>
      <c r="Z61193" s="289"/>
    </row>
    <row r="61194" spans="22:26">
      <c r="V61194" s="288"/>
      <c r="W61194" s="287"/>
      <c r="Z61194" s="289"/>
    </row>
    <row r="61195" spans="22:26">
      <c r="V61195" s="288"/>
      <c r="W61195" s="287"/>
      <c r="Z61195" s="289"/>
    </row>
    <row r="61196" spans="22:26">
      <c r="V61196" s="288"/>
      <c r="W61196" s="287"/>
      <c r="Z61196" s="289"/>
    </row>
    <row r="61197" spans="22:26">
      <c r="V61197" s="288"/>
      <c r="W61197" s="287"/>
      <c r="Z61197" s="289"/>
    </row>
    <row r="61198" spans="22:26">
      <c r="V61198" s="288"/>
      <c r="W61198" s="287"/>
      <c r="Z61198" s="289"/>
    </row>
    <row r="61199" spans="22:26">
      <c r="V61199" s="288"/>
      <c r="W61199" s="287"/>
      <c r="Z61199" s="289"/>
    </row>
    <row r="61200" spans="22:26">
      <c r="V61200" s="288"/>
      <c r="W61200" s="287"/>
      <c r="Z61200" s="289"/>
    </row>
    <row r="61201" spans="22:26">
      <c r="V61201" s="288"/>
      <c r="W61201" s="287"/>
      <c r="Z61201" s="289"/>
    </row>
    <row r="61202" spans="22:26">
      <c r="V61202" s="288"/>
      <c r="W61202" s="287"/>
      <c r="Z61202" s="289"/>
    </row>
    <row r="61203" spans="22:26">
      <c r="V61203" s="288"/>
      <c r="W61203" s="287"/>
      <c r="Z61203" s="289"/>
    </row>
    <row r="61204" spans="22:26">
      <c r="V61204" s="288"/>
      <c r="W61204" s="287"/>
      <c r="Z61204" s="289"/>
    </row>
    <row r="61205" spans="22:26">
      <c r="V61205" s="288"/>
      <c r="W61205" s="287"/>
      <c r="Z61205" s="289"/>
    </row>
    <row r="61206" spans="22:26">
      <c r="V61206" s="288"/>
      <c r="W61206" s="287"/>
      <c r="Z61206" s="289"/>
    </row>
    <row r="61207" spans="22:26">
      <c r="V61207" s="288"/>
      <c r="W61207" s="287"/>
      <c r="Z61207" s="289"/>
    </row>
    <row r="61208" spans="22:26">
      <c r="V61208" s="288"/>
      <c r="W61208" s="287"/>
      <c r="Z61208" s="289"/>
    </row>
    <row r="61209" spans="22:26">
      <c r="V61209" s="288"/>
      <c r="W61209" s="287"/>
      <c r="Z61209" s="289"/>
    </row>
    <row r="61210" spans="22:26">
      <c r="V61210" s="288"/>
      <c r="W61210" s="287"/>
      <c r="Z61210" s="289"/>
    </row>
    <row r="61211" spans="22:26">
      <c r="V61211" s="288"/>
      <c r="W61211" s="287"/>
      <c r="Z61211" s="289"/>
    </row>
    <row r="61212" spans="22:26">
      <c r="V61212" s="288"/>
      <c r="W61212" s="287"/>
      <c r="Z61212" s="289"/>
    </row>
    <row r="61213" spans="22:26">
      <c r="V61213" s="288"/>
      <c r="W61213" s="287"/>
      <c r="Z61213" s="289"/>
    </row>
    <row r="61214" spans="22:26">
      <c r="V61214" s="288"/>
      <c r="W61214" s="287"/>
      <c r="Z61214" s="289"/>
    </row>
    <row r="61215" spans="22:26">
      <c r="V61215" s="288"/>
      <c r="W61215" s="287"/>
      <c r="Z61215" s="289"/>
    </row>
    <row r="61216" spans="22:26">
      <c r="V61216" s="288"/>
      <c r="W61216" s="287"/>
      <c r="Z61216" s="289"/>
    </row>
    <row r="61217" spans="22:26">
      <c r="V61217" s="288"/>
      <c r="W61217" s="287"/>
      <c r="Z61217" s="289"/>
    </row>
    <row r="61218" spans="22:26">
      <c r="V61218" s="288"/>
      <c r="W61218" s="287"/>
      <c r="Z61218" s="289"/>
    </row>
    <row r="61219" spans="22:26">
      <c r="V61219" s="288"/>
      <c r="W61219" s="287"/>
      <c r="Z61219" s="289"/>
    </row>
    <row r="61220" spans="22:26">
      <c r="V61220" s="288"/>
      <c r="W61220" s="287"/>
      <c r="Z61220" s="289"/>
    </row>
    <row r="61221" spans="22:26">
      <c r="V61221" s="288"/>
      <c r="W61221" s="287"/>
      <c r="Z61221" s="289"/>
    </row>
    <row r="61222" spans="22:26">
      <c r="V61222" s="288"/>
      <c r="W61222" s="287"/>
      <c r="Z61222" s="289"/>
    </row>
    <row r="61223" spans="22:26">
      <c r="V61223" s="288"/>
      <c r="W61223" s="287"/>
      <c r="Z61223" s="289"/>
    </row>
    <row r="61224" spans="22:26">
      <c r="V61224" s="288"/>
      <c r="W61224" s="287"/>
      <c r="Z61224" s="289"/>
    </row>
    <row r="61225" spans="22:26">
      <c r="V61225" s="288"/>
      <c r="W61225" s="287"/>
      <c r="Z61225" s="289"/>
    </row>
    <row r="61226" spans="22:26">
      <c r="V61226" s="288"/>
      <c r="W61226" s="287"/>
      <c r="Z61226" s="289"/>
    </row>
    <row r="61227" spans="22:26">
      <c r="V61227" s="288"/>
      <c r="W61227" s="287"/>
      <c r="Z61227" s="289"/>
    </row>
    <row r="61228" spans="22:26">
      <c r="V61228" s="288"/>
      <c r="W61228" s="287"/>
      <c r="Z61228" s="289"/>
    </row>
    <row r="61229" spans="22:26">
      <c r="V61229" s="288"/>
      <c r="W61229" s="287"/>
      <c r="Z61229" s="289"/>
    </row>
    <row r="61230" spans="22:26">
      <c r="V61230" s="288"/>
      <c r="W61230" s="287"/>
      <c r="Z61230" s="289"/>
    </row>
    <row r="61231" spans="22:26">
      <c r="V61231" s="288"/>
      <c r="W61231" s="287"/>
      <c r="Z61231" s="289"/>
    </row>
    <row r="61232" spans="22:26">
      <c r="V61232" s="288"/>
      <c r="W61232" s="287"/>
      <c r="Z61232" s="289"/>
    </row>
    <row r="61233" spans="22:26">
      <c r="V61233" s="288"/>
      <c r="W61233" s="287"/>
      <c r="Z61233" s="289"/>
    </row>
    <row r="61234" spans="22:26">
      <c r="V61234" s="288"/>
      <c r="W61234" s="287"/>
      <c r="Z61234" s="289"/>
    </row>
    <row r="61235" spans="22:26">
      <c r="V61235" s="288"/>
      <c r="W61235" s="287"/>
      <c r="Z61235" s="289"/>
    </row>
    <row r="61236" spans="22:26">
      <c r="V61236" s="288"/>
      <c r="W61236" s="287"/>
      <c r="Z61236" s="289"/>
    </row>
    <row r="61237" spans="22:26">
      <c r="V61237" s="288"/>
      <c r="W61237" s="287"/>
      <c r="Z61237" s="289"/>
    </row>
    <row r="61238" spans="22:26">
      <c r="V61238" s="288"/>
      <c r="W61238" s="287"/>
      <c r="Z61238" s="289"/>
    </row>
    <row r="61239" spans="22:26">
      <c r="V61239" s="288"/>
      <c r="W61239" s="287"/>
      <c r="Z61239" s="289"/>
    </row>
    <row r="61240" spans="22:26">
      <c r="V61240" s="288"/>
      <c r="W61240" s="287"/>
      <c r="Z61240" s="289"/>
    </row>
    <row r="61241" spans="22:26">
      <c r="V61241" s="288"/>
      <c r="W61241" s="287"/>
      <c r="Z61241" s="289"/>
    </row>
    <row r="61242" spans="22:26">
      <c r="V61242" s="288"/>
      <c r="W61242" s="287"/>
      <c r="Z61242" s="289"/>
    </row>
    <row r="61243" spans="22:26">
      <c r="V61243" s="288"/>
      <c r="W61243" s="287"/>
      <c r="Z61243" s="289"/>
    </row>
    <row r="61244" spans="22:26">
      <c r="V61244" s="288"/>
      <c r="W61244" s="287"/>
      <c r="Z61244" s="289"/>
    </row>
    <row r="61245" spans="22:26">
      <c r="V61245" s="288"/>
      <c r="W61245" s="287"/>
      <c r="Z61245" s="289"/>
    </row>
    <row r="61246" spans="22:26">
      <c r="V61246" s="288"/>
      <c r="W61246" s="287"/>
      <c r="Z61246" s="289"/>
    </row>
    <row r="61247" spans="22:26">
      <c r="V61247" s="288"/>
      <c r="W61247" s="287"/>
      <c r="Z61247" s="289"/>
    </row>
    <row r="61248" spans="22:26">
      <c r="V61248" s="288"/>
      <c r="W61248" s="287"/>
      <c r="Z61248" s="289"/>
    </row>
    <row r="61249" spans="22:26">
      <c r="V61249" s="288"/>
      <c r="W61249" s="287"/>
      <c r="Z61249" s="289"/>
    </row>
    <row r="61250" spans="22:26">
      <c r="V61250" s="288"/>
      <c r="W61250" s="287"/>
      <c r="Z61250" s="289"/>
    </row>
    <row r="61251" spans="22:26">
      <c r="V61251" s="288"/>
      <c r="W61251" s="287"/>
      <c r="Z61251" s="289"/>
    </row>
    <row r="61252" spans="22:26">
      <c r="V61252" s="288"/>
      <c r="W61252" s="287"/>
      <c r="Z61252" s="289"/>
    </row>
    <row r="61253" spans="22:26">
      <c r="V61253" s="288"/>
      <c r="W61253" s="287"/>
      <c r="Z61253" s="289"/>
    </row>
    <row r="61254" spans="22:26">
      <c r="V61254" s="288"/>
      <c r="W61254" s="287"/>
      <c r="Z61254" s="289"/>
    </row>
    <row r="61255" spans="22:26">
      <c r="V61255" s="288"/>
      <c r="W61255" s="287"/>
      <c r="Z61255" s="289"/>
    </row>
    <row r="61256" spans="22:26">
      <c r="V61256" s="288"/>
      <c r="W61256" s="287"/>
      <c r="Z61256" s="289"/>
    </row>
    <row r="61257" spans="22:26">
      <c r="V61257" s="288"/>
      <c r="W61257" s="287"/>
      <c r="Z61257" s="289"/>
    </row>
    <row r="61258" spans="22:26">
      <c r="V61258" s="288"/>
      <c r="W61258" s="287"/>
      <c r="Z61258" s="289"/>
    </row>
    <row r="61259" spans="22:26">
      <c r="V61259" s="288"/>
      <c r="W61259" s="287"/>
      <c r="Z61259" s="289"/>
    </row>
    <row r="61260" spans="22:26">
      <c r="V61260" s="288"/>
      <c r="W61260" s="287"/>
      <c r="Z61260" s="289"/>
    </row>
    <row r="61261" spans="22:26">
      <c r="V61261" s="288"/>
      <c r="W61261" s="287"/>
      <c r="Z61261" s="289"/>
    </row>
    <row r="61262" spans="22:26">
      <c r="V61262" s="288"/>
      <c r="W61262" s="287"/>
      <c r="Z61262" s="289"/>
    </row>
    <row r="61263" spans="22:26">
      <c r="V61263" s="288"/>
      <c r="W61263" s="287"/>
      <c r="Z61263" s="289"/>
    </row>
    <row r="61264" spans="22:26">
      <c r="V61264" s="288"/>
      <c r="W61264" s="287"/>
      <c r="Z61264" s="289"/>
    </row>
    <row r="61265" spans="22:26">
      <c r="V61265" s="288"/>
      <c r="W61265" s="287"/>
      <c r="Z61265" s="289"/>
    </row>
    <row r="61266" spans="22:26">
      <c r="V61266" s="288"/>
      <c r="W61266" s="287"/>
      <c r="Z61266" s="289"/>
    </row>
    <row r="61267" spans="22:26">
      <c r="V61267" s="288"/>
      <c r="W61267" s="287"/>
      <c r="Z61267" s="289"/>
    </row>
    <row r="61268" spans="22:26">
      <c r="V61268" s="288"/>
      <c r="W61268" s="287"/>
      <c r="Z61268" s="289"/>
    </row>
    <row r="61269" spans="22:26">
      <c r="V61269" s="288"/>
      <c r="W61269" s="287"/>
      <c r="Z61269" s="289"/>
    </row>
    <row r="61270" spans="22:26">
      <c r="V61270" s="288"/>
      <c r="W61270" s="287"/>
      <c r="Z61270" s="289"/>
    </row>
    <row r="61271" spans="22:26">
      <c r="V61271" s="288"/>
      <c r="W61271" s="287"/>
      <c r="Z61271" s="289"/>
    </row>
    <row r="61272" spans="22:26">
      <c r="V61272" s="288"/>
      <c r="W61272" s="287"/>
      <c r="Z61272" s="289"/>
    </row>
    <row r="61273" spans="22:26">
      <c r="V61273" s="288"/>
      <c r="W61273" s="287"/>
      <c r="Z61273" s="289"/>
    </row>
    <row r="61274" spans="22:26">
      <c r="V61274" s="288"/>
      <c r="W61274" s="287"/>
      <c r="Z61274" s="289"/>
    </row>
    <row r="61275" spans="22:26">
      <c r="V61275" s="288"/>
      <c r="W61275" s="287"/>
      <c r="Z61275" s="289"/>
    </row>
    <row r="61276" spans="22:26">
      <c r="V61276" s="288"/>
      <c r="W61276" s="287"/>
      <c r="Z61276" s="289"/>
    </row>
    <row r="61277" spans="22:26">
      <c r="V61277" s="288"/>
      <c r="W61277" s="287"/>
      <c r="Z61277" s="289"/>
    </row>
    <row r="61278" spans="22:26">
      <c r="V61278" s="288"/>
      <c r="W61278" s="287"/>
      <c r="Z61278" s="289"/>
    </row>
    <row r="61279" spans="22:26">
      <c r="V61279" s="288"/>
      <c r="W61279" s="287"/>
      <c r="Z61279" s="289"/>
    </row>
    <row r="61280" spans="22:26">
      <c r="V61280" s="288"/>
      <c r="W61280" s="287"/>
      <c r="Z61280" s="289"/>
    </row>
    <row r="61281" spans="22:26">
      <c r="V61281" s="288"/>
      <c r="W61281" s="287"/>
      <c r="Z61281" s="289"/>
    </row>
    <row r="61282" spans="22:26">
      <c r="V61282" s="288"/>
      <c r="W61282" s="287"/>
      <c r="Z61282" s="289"/>
    </row>
    <row r="61283" spans="22:26">
      <c r="V61283" s="288"/>
      <c r="W61283" s="287"/>
      <c r="Z61283" s="289"/>
    </row>
    <row r="61284" spans="22:26">
      <c r="V61284" s="288"/>
      <c r="W61284" s="287"/>
      <c r="Z61284" s="289"/>
    </row>
    <row r="61285" spans="22:26">
      <c r="V61285" s="288"/>
      <c r="W61285" s="287"/>
      <c r="Z61285" s="289"/>
    </row>
    <row r="61286" spans="22:26">
      <c r="V61286" s="288"/>
      <c r="W61286" s="287"/>
      <c r="Z61286" s="289"/>
    </row>
    <row r="61287" spans="22:26">
      <c r="V61287" s="288"/>
      <c r="W61287" s="287"/>
      <c r="Z61287" s="289"/>
    </row>
    <row r="61288" spans="22:26">
      <c r="V61288" s="288"/>
      <c r="W61288" s="287"/>
      <c r="Z61288" s="289"/>
    </row>
    <row r="61289" spans="22:26">
      <c r="V61289" s="288"/>
      <c r="W61289" s="287"/>
      <c r="Z61289" s="289"/>
    </row>
    <row r="61290" spans="22:26">
      <c r="V61290" s="288"/>
      <c r="W61290" s="287"/>
      <c r="Z61290" s="289"/>
    </row>
    <row r="61291" spans="22:26">
      <c r="V61291" s="288"/>
      <c r="W61291" s="287"/>
      <c r="Z61291" s="289"/>
    </row>
    <row r="61292" spans="22:26">
      <c r="V61292" s="288"/>
      <c r="W61292" s="287"/>
      <c r="Z61292" s="289"/>
    </row>
    <row r="61293" spans="22:26">
      <c r="V61293" s="288"/>
      <c r="W61293" s="287"/>
      <c r="Z61293" s="289"/>
    </row>
    <row r="61294" spans="22:26">
      <c r="V61294" s="288"/>
      <c r="W61294" s="287"/>
      <c r="Z61294" s="289"/>
    </row>
    <row r="61295" spans="22:26">
      <c r="V61295" s="288"/>
      <c r="W61295" s="287"/>
      <c r="Z61295" s="289"/>
    </row>
    <row r="61296" spans="22:26">
      <c r="V61296" s="288"/>
      <c r="W61296" s="287"/>
      <c r="Z61296" s="289"/>
    </row>
    <row r="61297" spans="22:26">
      <c r="V61297" s="288"/>
      <c r="W61297" s="287"/>
      <c r="Z61297" s="289"/>
    </row>
    <row r="61298" spans="22:26">
      <c r="V61298" s="288"/>
      <c r="W61298" s="287"/>
      <c r="Z61298" s="289"/>
    </row>
    <row r="61299" spans="22:26">
      <c r="V61299" s="288"/>
      <c r="W61299" s="287"/>
      <c r="Z61299" s="289"/>
    </row>
    <row r="61300" spans="22:26">
      <c r="V61300" s="288"/>
      <c r="W61300" s="287"/>
      <c r="Z61300" s="289"/>
    </row>
    <row r="61301" spans="22:26">
      <c r="V61301" s="288"/>
      <c r="W61301" s="287"/>
      <c r="Z61301" s="289"/>
    </row>
    <row r="61302" spans="22:26">
      <c r="V61302" s="288"/>
      <c r="W61302" s="287"/>
      <c r="Z61302" s="289"/>
    </row>
    <row r="61303" spans="22:26">
      <c r="V61303" s="288"/>
      <c r="W61303" s="287"/>
      <c r="Z61303" s="289"/>
    </row>
    <row r="61304" spans="22:26">
      <c r="V61304" s="288"/>
      <c r="W61304" s="287"/>
      <c r="Z61304" s="289"/>
    </row>
    <row r="61305" spans="22:26">
      <c r="V61305" s="288"/>
      <c r="W61305" s="287"/>
      <c r="Z61305" s="289"/>
    </row>
    <row r="61306" spans="22:26">
      <c r="V61306" s="288"/>
      <c r="W61306" s="287"/>
      <c r="Z61306" s="289"/>
    </row>
    <row r="61307" spans="22:26">
      <c r="V61307" s="288"/>
      <c r="W61307" s="287"/>
      <c r="Z61307" s="289"/>
    </row>
    <row r="61308" spans="22:26">
      <c r="V61308" s="288"/>
      <c r="W61308" s="287"/>
      <c r="Z61308" s="289"/>
    </row>
    <row r="61309" spans="22:26">
      <c r="V61309" s="288"/>
      <c r="W61309" s="287"/>
      <c r="Z61309" s="289"/>
    </row>
    <row r="61310" spans="22:26">
      <c r="V61310" s="288"/>
      <c r="W61310" s="287"/>
      <c r="Z61310" s="289"/>
    </row>
    <row r="61311" spans="22:26">
      <c r="V61311" s="288"/>
      <c r="W61311" s="287"/>
      <c r="Z61311" s="289"/>
    </row>
    <row r="61312" spans="22:26">
      <c r="V61312" s="288"/>
      <c r="W61312" s="287"/>
      <c r="Z61312" s="289"/>
    </row>
    <row r="61313" spans="22:26">
      <c r="V61313" s="288"/>
      <c r="W61313" s="287"/>
      <c r="Z61313" s="289"/>
    </row>
    <row r="61314" spans="22:26">
      <c r="V61314" s="288"/>
      <c r="W61314" s="287"/>
      <c r="Z61314" s="289"/>
    </row>
    <row r="61315" spans="22:26">
      <c r="V61315" s="288"/>
      <c r="W61315" s="287"/>
      <c r="Z61315" s="289"/>
    </row>
    <row r="61316" spans="22:26">
      <c r="V61316" s="288"/>
      <c r="W61316" s="287"/>
      <c r="Z61316" s="289"/>
    </row>
    <row r="61317" spans="22:26">
      <c r="V61317" s="288"/>
      <c r="W61317" s="287"/>
      <c r="Z61317" s="289"/>
    </row>
    <row r="61318" spans="22:26">
      <c r="V61318" s="288"/>
      <c r="W61318" s="287"/>
      <c r="Z61318" s="289"/>
    </row>
    <row r="61319" spans="22:26">
      <c r="V61319" s="288"/>
      <c r="W61319" s="287"/>
      <c r="Z61319" s="289"/>
    </row>
    <row r="61320" spans="22:26">
      <c r="V61320" s="288"/>
      <c r="W61320" s="287"/>
      <c r="Z61320" s="289"/>
    </row>
    <row r="61321" spans="22:26">
      <c r="V61321" s="288"/>
      <c r="W61321" s="287"/>
      <c r="Z61321" s="289"/>
    </row>
    <row r="61322" spans="22:26">
      <c r="V61322" s="288"/>
      <c r="W61322" s="287"/>
      <c r="Z61322" s="289"/>
    </row>
    <row r="61323" spans="22:26">
      <c r="V61323" s="288"/>
      <c r="W61323" s="287"/>
      <c r="Z61323" s="289"/>
    </row>
    <row r="61324" spans="22:26">
      <c r="V61324" s="288"/>
      <c r="W61324" s="287"/>
      <c r="Z61324" s="289"/>
    </row>
    <row r="61325" spans="22:26">
      <c r="V61325" s="288"/>
      <c r="W61325" s="287"/>
      <c r="Z61325" s="289"/>
    </row>
    <row r="61326" spans="22:26">
      <c r="V61326" s="288"/>
      <c r="W61326" s="287"/>
      <c r="Z61326" s="289"/>
    </row>
    <row r="61327" spans="22:26">
      <c r="V61327" s="288"/>
      <c r="W61327" s="287"/>
      <c r="Z61327" s="289"/>
    </row>
    <row r="61328" spans="22:26">
      <c r="V61328" s="288"/>
      <c r="W61328" s="287"/>
      <c r="Z61328" s="289"/>
    </row>
    <row r="61329" spans="22:26">
      <c r="V61329" s="288"/>
      <c r="W61329" s="287"/>
      <c r="Z61329" s="289"/>
    </row>
    <row r="61330" spans="22:26">
      <c r="V61330" s="288"/>
      <c r="W61330" s="287"/>
      <c r="Z61330" s="289"/>
    </row>
    <row r="61331" spans="22:26">
      <c r="V61331" s="288"/>
      <c r="W61331" s="287"/>
      <c r="Z61331" s="289"/>
    </row>
    <row r="61332" spans="22:26">
      <c r="V61332" s="288"/>
      <c r="W61332" s="287"/>
      <c r="Z61332" s="289"/>
    </row>
    <row r="61333" spans="22:26">
      <c r="V61333" s="288"/>
      <c r="W61333" s="287"/>
      <c r="Z61333" s="289"/>
    </row>
    <row r="61334" spans="22:26">
      <c r="V61334" s="288"/>
      <c r="W61334" s="287"/>
      <c r="Z61334" s="289"/>
    </row>
    <row r="61335" spans="22:26">
      <c r="V61335" s="288"/>
      <c r="W61335" s="287"/>
      <c r="Z61335" s="289"/>
    </row>
    <row r="61336" spans="22:26">
      <c r="V61336" s="288"/>
      <c r="W61336" s="287"/>
      <c r="Z61336" s="289"/>
    </row>
    <row r="61337" spans="22:26">
      <c r="V61337" s="288"/>
      <c r="W61337" s="287"/>
      <c r="Z61337" s="289"/>
    </row>
    <row r="61338" spans="22:26">
      <c r="V61338" s="288"/>
      <c r="W61338" s="287"/>
      <c r="Z61338" s="289"/>
    </row>
    <row r="61339" spans="22:26">
      <c r="V61339" s="288"/>
      <c r="W61339" s="287"/>
      <c r="Z61339" s="289"/>
    </row>
    <row r="61340" spans="22:26">
      <c r="V61340" s="288"/>
      <c r="W61340" s="287"/>
      <c r="Z61340" s="289"/>
    </row>
    <row r="61341" spans="22:26">
      <c r="V61341" s="288"/>
      <c r="W61341" s="287"/>
      <c r="Z61341" s="289"/>
    </row>
    <row r="61342" spans="22:26">
      <c r="V61342" s="288"/>
      <c r="W61342" s="287"/>
      <c r="Z61342" s="289"/>
    </row>
    <row r="61343" spans="22:26">
      <c r="V61343" s="288"/>
      <c r="W61343" s="287"/>
      <c r="Z61343" s="289"/>
    </row>
    <row r="61344" spans="22:26">
      <c r="V61344" s="288"/>
      <c r="W61344" s="287"/>
      <c r="Z61344" s="289"/>
    </row>
    <row r="61345" spans="22:26">
      <c r="V61345" s="288"/>
      <c r="W61345" s="287"/>
      <c r="Z61345" s="289"/>
    </row>
    <row r="61346" spans="22:26">
      <c r="V61346" s="288"/>
      <c r="W61346" s="287"/>
      <c r="Z61346" s="289"/>
    </row>
    <row r="61347" spans="22:26">
      <c r="V61347" s="288"/>
      <c r="W61347" s="287"/>
      <c r="Z61347" s="289"/>
    </row>
    <row r="61348" spans="22:26">
      <c r="V61348" s="288"/>
      <c r="W61348" s="287"/>
      <c r="Z61348" s="289"/>
    </row>
    <row r="61349" spans="22:26">
      <c r="V61349" s="288"/>
      <c r="W61349" s="287"/>
      <c r="Z61349" s="289"/>
    </row>
    <row r="61350" spans="22:26">
      <c r="V61350" s="288"/>
      <c r="W61350" s="287"/>
      <c r="Z61350" s="289"/>
    </row>
    <row r="61351" spans="22:26">
      <c r="V61351" s="288"/>
      <c r="W61351" s="287"/>
      <c r="Z61351" s="289"/>
    </row>
    <row r="61352" spans="22:26">
      <c r="V61352" s="288"/>
      <c r="W61352" s="287"/>
      <c r="Z61352" s="289"/>
    </row>
    <row r="61353" spans="22:26">
      <c r="V61353" s="288"/>
      <c r="W61353" s="287"/>
      <c r="Z61353" s="289"/>
    </row>
    <row r="61354" spans="22:26">
      <c r="V61354" s="288"/>
      <c r="W61354" s="287"/>
      <c r="Z61354" s="289"/>
    </row>
    <row r="61355" spans="22:26">
      <c r="V61355" s="288"/>
      <c r="W61355" s="287"/>
      <c r="Z61355" s="289"/>
    </row>
    <row r="61356" spans="22:26">
      <c r="V61356" s="288"/>
      <c r="W61356" s="287"/>
      <c r="Z61356" s="289"/>
    </row>
    <row r="61357" spans="22:26">
      <c r="V61357" s="288"/>
      <c r="W61357" s="287"/>
      <c r="Z61357" s="289"/>
    </row>
    <row r="61358" spans="22:26">
      <c r="V61358" s="288"/>
      <c r="W61358" s="287"/>
      <c r="Z61358" s="289"/>
    </row>
    <row r="61359" spans="22:26">
      <c r="V61359" s="288"/>
      <c r="W61359" s="287"/>
      <c r="Z61359" s="289"/>
    </row>
    <row r="61360" spans="22:26">
      <c r="V61360" s="288"/>
      <c r="W61360" s="287"/>
      <c r="Z61360" s="289"/>
    </row>
    <row r="61361" spans="22:26">
      <c r="V61361" s="288"/>
      <c r="W61361" s="287"/>
      <c r="Z61361" s="289"/>
    </row>
    <row r="61362" spans="22:26">
      <c r="V61362" s="288"/>
      <c r="W61362" s="287"/>
      <c r="Z61362" s="289"/>
    </row>
    <row r="61363" spans="22:26">
      <c r="V61363" s="288"/>
      <c r="W61363" s="287"/>
      <c r="Z61363" s="289"/>
    </row>
    <row r="61364" spans="22:26">
      <c r="V61364" s="288"/>
      <c r="W61364" s="287"/>
      <c r="Z61364" s="289"/>
    </row>
    <row r="61365" spans="22:26">
      <c r="V61365" s="288"/>
      <c r="W61365" s="287"/>
      <c r="Z61365" s="289"/>
    </row>
    <row r="61366" spans="22:26">
      <c r="V61366" s="288"/>
      <c r="W61366" s="287"/>
      <c r="Z61366" s="289"/>
    </row>
    <row r="61367" spans="22:26">
      <c r="V61367" s="288"/>
      <c r="W61367" s="287"/>
      <c r="Z61367" s="289"/>
    </row>
    <row r="61368" spans="22:26">
      <c r="V61368" s="288"/>
      <c r="W61368" s="287"/>
      <c r="Z61368" s="289"/>
    </row>
    <row r="61369" spans="22:26">
      <c r="V61369" s="288"/>
      <c r="W61369" s="287"/>
      <c r="Z61369" s="289"/>
    </row>
    <row r="61370" spans="22:26">
      <c r="V61370" s="288"/>
      <c r="W61370" s="287"/>
      <c r="Z61370" s="289"/>
    </row>
    <row r="61371" spans="22:26">
      <c r="V61371" s="288"/>
      <c r="W61371" s="287"/>
      <c r="Z61371" s="289"/>
    </row>
    <row r="61372" spans="22:26">
      <c r="V61372" s="288"/>
      <c r="W61372" s="287"/>
      <c r="Z61372" s="289"/>
    </row>
    <row r="61373" spans="22:26">
      <c r="V61373" s="288"/>
      <c r="W61373" s="287"/>
      <c r="Z61373" s="289"/>
    </row>
    <row r="61374" spans="22:26">
      <c r="V61374" s="288"/>
      <c r="W61374" s="287"/>
      <c r="Z61374" s="289"/>
    </row>
    <row r="61375" spans="22:26">
      <c r="V61375" s="288"/>
      <c r="W61375" s="287"/>
      <c r="Z61375" s="289"/>
    </row>
    <row r="61376" spans="22:26">
      <c r="V61376" s="288"/>
      <c r="W61376" s="287"/>
      <c r="Z61376" s="289"/>
    </row>
    <row r="61377" spans="22:26">
      <c r="V61377" s="288"/>
      <c r="W61377" s="287"/>
      <c r="Z61377" s="289"/>
    </row>
    <row r="61378" spans="22:26">
      <c r="V61378" s="288"/>
      <c r="W61378" s="287"/>
      <c r="Z61378" s="289"/>
    </row>
    <row r="61379" spans="22:26">
      <c r="V61379" s="288"/>
      <c r="W61379" s="287"/>
      <c r="Z61379" s="289"/>
    </row>
    <row r="61380" spans="22:26">
      <c r="V61380" s="288"/>
      <c r="W61380" s="287"/>
      <c r="Z61380" s="289"/>
    </row>
    <row r="61381" spans="22:26">
      <c r="V61381" s="288"/>
      <c r="W61381" s="287"/>
      <c r="Z61381" s="289"/>
    </row>
    <row r="61382" spans="22:26">
      <c r="V61382" s="288"/>
      <c r="W61382" s="287"/>
      <c r="Z61382" s="289"/>
    </row>
    <row r="61383" spans="22:26">
      <c r="V61383" s="288"/>
      <c r="W61383" s="287"/>
      <c r="Z61383" s="289"/>
    </row>
    <row r="61384" spans="22:26">
      <c r="V61384" s="288"/>
      <c r="W61384" s="287"/>
      <c r="Z61384" s="289"/>
    </row>
    <row r="61385" spans="22:26">
      <c r="V61385" s="288"/>
      <c r="W61385" s="287"/>
      <c r="Z61385" s="289"/>
    </row>
    <row r="61386" spans="22:26">
      <c r="V61386" s="288"/>
      <c r="W61386" s="287"/>
      <c r="Z61386" s="289"/>
    </row>
    <row r="61387" spans="22:26">
      <c r="V61387" s="288"/>
      <c r="W61387" s="287"/>
      <c r="Z61387" s="289"/>
    </row>
    <row r="61388" spans="22:26">
      <c r="V61388" s="288"/>
      <c r="W61388" s="287"/>
      <c r="Z61388" s="289"/>
    </row>
    <row r="61389" spans="22:26">
      <c r="V61389" s="288"/>
      <c r="W61389" s="287"/>
      <c r="Z61389" s="289"/>
    </row>
    <row r="61390" spans="22:26">
      <c r="V61390" s="288"/>
      <c r="W61390" s="287"/>
      <c r="Z61390" s="289"/>
    </row>
    <row r="61391" spans="22:26">
      <c r="V61391" s="288"/>
      <c r="W61391" s="287"/>
      <c r="Z61391" s="289"/>
    </row>
    <row r="61392" spans="22:26">
      <c r="V61392" s="288"/>
      <c r="W61392" s="287"/>
      <c r="Z61392" s="289"/>
    </row>
    <row r="61393" spans="22:26">
      <c r="V61393" s="288"/>
      <c r="W61393" s="287"/>
      <c r="Z61393" s="289"/>
    </row>
    <row r="61394" spans="22:26">
      <c r="V61394" s="288"/>
      <c r="W61394" s="287"/>
      <c r="Z61394" s="289"/>
    </row>
    <row r="61395" spans="22:26">
      <c r="V61395" s="288"/>
      <c r="W61395" s="287"/>
      <c r="Z61395" s="289"/>
    </row>
    <row r="61396" spans="22:26">
      <c r="V61396" s="288"/>
      <c r="W61396" s="287"/>
      <c r="Z61396" s="289"/>
    </row>
    <row r="61397" spans="22:26">
      <c r="V61397" s="288"/>
      <c r="W61397" s="287"/>
      <c r="Z61397" s="289"/>
    </row>
    <row r="61398" spans="22:26">
      <c r="V61398" s="288"/>
      <c r="W61398" s="287"/>
      <c r="Z61398" s="289"/>
    </row>
    <row r="61399" spans="22:26">
      <c r="V61399" s="288"/>
      <c r="W61399" s="287"/>
      <c r="Z61399" s="289"/>
    </row>
    <row r="61400" spans="22:26">
      <c r="V61400" s="288"/>
      <c r="W61400" s="287"/>
      <c r="Z61400" s="289"/>
    </row>
    <row r="61401" spans="22:26">
      <c r="V61401" s="288"/>
      <c r="W61401" s="287"/>
      <c r="Z61401" s="289"/>
    </row>
    <row r="61402" spans="22:26">
      <c r="V61402" s="288"/>
      <c r="W61402" s="287"/>
      <c r="Z61402" s="289"/>
    </row>
    <row r="61403" spans="22:26">
      <c r="V61403" s="288"/>
      <c r="W61403" s="287"/>
      <c r="Z61403" s="289"/>
    </row>
    <row r="61404" spans="22:26">
      <c r="V61404" s="288"/>
      <c r="W61404" s="287"/>
      <c r="Z61404" s="289"/>
    </row>
    <row r="61405" spans="22:26">
      <c r="V61405" s="288"/>
      <c r="W61405" s="287"/>
      <c r="Z61405" s="289"/>
    </row>
    <row r="61406" spans="22:26">
      <c r="V61406" s="288"/>
      <c r="W61406" s="287"/>
      <c r="Z61406" s="289"/>
    </row>
    <row r="61407" spans="22:26">
      <c r="V61407" s="288"/>
      <c r="W61407" s="287"/>
      <c r="Z61407" s="289"/>
    </row>
    <row r="61408" spans="22:26">
      <c r="V61408" s="288"/>
      <c r="W61408" s="287"/>
      <c r="Z61408" s="289"/>
    </row>
    <row r="61409" spans="22:26">
      <c r="V61409" s="288"/>
      <c r="W61409" s="287"/>
      <c r="Z61409" s="289"/>
    </row>
    <row r="61410" spans="22:26">
      <c r="V61410" s="288"/>
      <c r="W61410" s="287"/>
      <c r="Z61410" s="289"/>
    </row>
    <row r="61411" spans="22:26">
      <c r="V61411" s="288"/>
      <c r="W61411" s="287"/>
      <c r="Z61411" s="289"/>
    </row>
    <row r="61412" spans="22:26">
      <c r="V61412" s="288"/>
      <c r="W61412" s="287"/>
      <c r="Z61412" s="289"/>
    </row>
    <row r="61413" spans="22:26">
      <c r="V61413" s="288"/>
      <c r="W61413" s="287"/>
      <c r="Z61413" s="289"/>
    </row>
    <row r="61414" spans="22:26">
      <c r="V61414" s="288"/>
      <c r="W61414" s="287"/>
      <c r="Z61414" s="289"/>
    </row>
    <row r="61415" spans="22:26">
      <c r="V61415" s="288"/>
      <c r="W61415" s="287"/>
      <c r="Z61415" s="289"/>
    </row>
    <row r="61416" spans="22:26">
      <c r="V61416" s="288"/>
      <c r="W61416" s="287"/>
      <c r="Z61416" s="289"/>
    </row>
    <row r="61417" spans="22:26">
      <c r="V61417" s="288"/>
      <c r="W61417" s="287"/>
      <c r="Z61417" s="289"/>
    </row>
    <row r="61418" spans="22:26">
      <c r="V61418" s="288"/>
      <c r="W61418" s="287"/>
      <c r="Z61418" s="289"/>
    </row>
    <row r="61419" spans="22:26">
      <c r="V61419" s="288"/>
      <c r="W61419" s="287"/>
      <c r="Z61419" s="289"/>
    </row>
    <row r="61420" spans="22:26">
      <c r="V61420" s="288"/>
      <c r="W61420" s="287"/>
      <c r="Z61420" s="289"/>
    </row>
    <row r="61421" spans="22:26">
      <c r="V61421" s="288"/>
      <c r="W61421" s="287"/>
      <c r="Z61421" s="289"/>
    </row>
    <row r="61422" spans="22:26">
      <c r="V61422" s="288"/>
      <c r="W61422" s="287"/>
      <c r="Z61422" s="289"/>
    </row>
    <row r="61423" spans="22:26">
      <c r="V61423" s="288"/>
      <c r="W61423" s="287"/>
      <c r="Z61423" s="289"/>
    </row>
    <row r="61424" spans="22:26">
      <c r="V61424" s="288"/>
      <c r="W61424" s="287"/>
      <c r="Z61424" s="289"/>
    </row>
    <row r="61425" spans="22:26">
      <c r="V61425" s="288"/>
      <c r="W61425" s="287"/>
      <c r="Z61425" s="289"/>
    </row>
    <row r="61426" spans="22:26">
      <c r="V61426" s="288"/>
      <c r="W61426" s="287"/>
      <c r="Z61426" s="289"/>
    </row>
    <row r="61427" spans="22:26">
      <c r="V61427" s="288"/>
      <c r="W61427" s="287"/>
      <c r="Z61427" s="289"/>
    </row>
    <row r="61428" spans="22:26">
      <c r="V61428" s="288"/>
      <c r="W61428" s="287"/>
      <c r="Z61428" s="289"/>
    </row>
    <row r="61429" spans="22:26">
      <c r="V61429" s="288"/>
      <c r="W61429" s="287"/>
      <c r="Z61429" s="289"/>
    </row>
    <row r="61430" spans="22:26">
      <c r="V61430" s="288"/>
      <c r="W61430" s="287"/>
      <c r="Z61430" s="289"/>
    </row>
    <row r="61431" spans="22:26">
      <c r="V61431" s="288"/>
      <c r="W61431" s="287"/>
      <c r="Z61431" s="289"/>
    </row>
    <row r="61432" spans="22:26">
      <c r="V61432" s="288"/>
      <c r="W61432" s="287"/>
      <c r="Z61432" s="289"/>
    </row>
    <row r="61433" spans="22:26">
      <c r="V61433" s="288"/>
      <c r="W61433" s="287"/>
      <c r="Z61433" s="289"/>
    </row>
    <row r="61434" spans="22:26">
      <c r="V61434" s="288"/>
      <c r="W61434" s="287"/>
      <c r="Z61434" s="289"/>
    </row>
    <row r="61435" spans="22:26">
      <c r="V61435" s="288"/>
      <c r="W61435" s="287"/>
      <c r="Z61435" s="289"/>
    </row>
    <row r="61436" spans="22:26">
      <c r="V61436" s="288"/>
      <c r="W61436" s="287"/>
      <c r="Z61436" s="289"/>
    </row>
    <row r="61437" spans="22:26">
      <c r="V61437" s="288"/>
      <c r="W61437" s="287"/>
      <c r="Z61437" s="289"/>
    </row>
    <row r="61438" spans="22:26">
      <c r="V61438" s="288"/>
      <c r="W61438" s="287"/>
      <c r="Z61438" s="289"/>
    </row>
    <row r="61439" spans="22:26">
      <c r="V61439" s="288"/>
      <c r="W61439" s="287"/>
      <c r="Z61439" s="289"/>
    </row>
    <row r="61440" spans="22:26">
      <c r="V61440" s="288"/>
      <c r="W61440" s="287"/>
      <c r="Z61440" s="289"/>
    </row>
    <row r="61441" spans="22:26">
      <c r="V61441" s="288"/>
      <c r="W61441" s="287"/>
      <c r="Z61441" s="289"/>
    </row>
    <row r="61442" spans="22:26">
      <c r="V61442" s="288"/>
      <c r="W61442" s="287"/>
      <c r="Z61442" s="289"/>
    </row>
    <row r="61443" spans="22:26">
      <c r="V61443" s="288"/>
      <c r="W61443" s="287"/>
      <c r="Z61443" s="289"/>
    </row>
    <row r="61444" spans="22:26">
      <c r="V61444" s="288"/>
      <c r="W61444" s="287"/>
      <c r="Z61444" s="289"/>
    </row>
    <row r="61445" spans="22:26">
      <c r="V61445" s="288"/>
      <c r="W61445" s="287"/>
      <c r="Z61445" s="289"/>
    </row>
    <row r="61446" spans="22:26">
      <c r="V61446" s="288"/>
      <c r="W61446" s="287"/>
      <c r="Z61446" s="289"/>
    </row>
    <row r="61447" spans="22:26">
      <c r="V61447" s="288"/>
      <c r="W61447" s="287"/>
      <c r="Z61447" s="289"/>
    </row>
    <row r="61448" spans="22:26">
      <c r="V61448" s="288"/>
      <c r="W61448" s="287"/>
      <c r="Z61448" s="289"/>
    </row>
    <row r="61449" spans="22:26">
      <c r="V61449" s="288"/>
      <c r="W61449" s="287"/>
      <c r="Z61449" s="289"/>
    </row>
    <row r="61450" spans="22:26">
      <c r="V61450" s="288"/>
      <c r="W61450" s="287"/>
      <c r="Z61450" s="289"/>
    </row>
    <row r="61451" spans="22:26">
      <c r="V61451" s="288"/>
      <c r="W61451" s="287"/>
      <c r="Z61451" s="289"/>
    </row>
    <row r="61452" spans="22:26">
      <c r="V61452" s="288"/>
      <c r="W61452" s="287"/>
      <c r="Z61452" s="289"/>
    </row>
    <row r="61453" spans="22:26">
      <c r="V61453" s="288"/>
      <c r="W61453" s="287"/>
      <c r="Z61453" s="289"/>
    </row>
    <row r="61454" spans="22:26">
      <c r="V61454" s="288"/>
      <c r="W61454" s="287"/>
      <c r="Z61454" s="289"/>
    </row>
    <row r="61455" spans="22:26">
      <c r="V61455" s="288"/>
      <c r="W61455" s="287"/>
      <c r="Z61455" s="289"/>
    </row>
    <row r="61456" spans="22:26">
      <c r="V61456" s="288"/>
      <c r="W61456" s="287"/>
      <c r="Z61456" s="289"/>
    </row>
    <row r="61457" spans="22:26">
      <c r="V61457" s="288"/>
      <c r="W61457" s="287"/>
      <c r="Z61457" s="289"/>
    </row>
    <row r="61458" spans="22:26">
      <c r="V61458" s="288"/>
      <c r="W61458" s="287"/>
      <c r="Z61458" s="289"/>
    </row>
    <row r="61459" spans="22:26">
      <c r="V61459" s="288"/>
      <c r="W61459" s="287"/>
      <c r="Z61459" s="289"/>
    </row>
    <row r="61460" spans="22:26">
      <c r="V61460" s="288"/>
      <c r="W61460" s="287"/>
      <c r="Z61460" s="289"/>
    </row>
    <row r="61461" spans="22:26">
      <c r="V61461" s="288"/>
      <c r="W61461" s="287"/>
      <c r="Z61461" s="289"/>
    </row>
    <row r="61462" spans="22:26">
      <c r="V61462" s="288"/>
      <c r="W61462" s="287"/>
      <c r="Z61462" s="289"/>
    </row>
    <row r="61463" spans="22:26">
      <c r="V61463" s="288"/>
      <c r="W61463" s="287"/>
      <c r="Z61463" s="289"/>
    </row>
    <row r="61464" spans="22:26">
      <c r="V61464" s="288"/>
      <c r="W61464" s="287"/>
      <c r="Z61464" s="289"/>
    </row>
    <row r="61465" spans="22:26">
      <c r="V61465" s="288"/>
      <c r="W61465" s="287"/>
      <c r="Z61465" s="289"/>
    </row>
    <row r="61466" spans="22:26">
      <c r="V61466" s="288"/>
      <c r="W61466" s="287"/>
      <c r="Z61466" s="289"/>
    </row>
    <row r="61467" spans="22:26">
      <c r="V61467" s="288"/>
      <c r="W61467" s="287"/>
      <c r="Z61467" s="289"/>
    </row>
    <row r="61468" spans="22:26">
      <c r="V61468" s="288"/>
      <c r="W61468" s="287"/>
      <c r="Z61468" s="289"/>
    </row>
    <row r="61469" spans="22:26">
      <c r="V61469" s="288"/>
      <c r="W61469" s="287"/>
      <c r="Z61469" s="289"/>
    </row>
    <row r="61470" spans="22:26">
      <c r="V61470" s="288"/>
      <c r="W61470" s="287"/>
      <c r="Z61470" s="289"/>
    </row>
    <row r="61471" spans="22:26">
      <c r="V61471" s="288"/>
      <c r="W61471" s="287"/>
      <c r="Z61471" s="289"/>
    </row>
    <row r="61472" spans="22:26">
      <c r="V61472" s="288"/>
      <c r="W61472" s="287"/>
      <c r="Z61472" s="289"/>
    </row>
    <row r="61473" spans="22:26">
      <c r="V61473" s="288"/>
      <c r="W61473" s="287"/>
      <c r="Z61473" s="289"/>
    </row>
    <row r="61474" spans="22:26">
      <c r="V61474" s="288"/>
      <c r="W61474" s="287"/>
      <c r="Z61474" s="289"/>
    </row>
    <row r="61475" spans="22:26">
      <c r="V61475" s="288"/>
      <c r="W61475" s="287"/>
      <c r="Z61475" s="289"/>
    </row>
    <row r="61476" spans="22:26">
      <c r="V61476" s="288"/>
      <c r="W61476" s="287"/>
      <c r="Z61476" s="289"/>
    </row>
    <row r="61477" spans="22:26">
      <c r="V61477" s="288"/>
      <c r="W61477" s="287"/>
      <c r="Z61477" s="289"/>
    </row>
    <row r="61478" spans="22:26">
      <c r="V61478" s="288"/>
      <c r="W61478" s="287"/>
      <c r="Z61478" s="289"/>
    </row>
    <row r="61479" spans="22:26">
      <c r="V61479" s="288"/>
      <c r="W61479" s="287"/>
      <c r="Z61479" s="289"/>
    </row>
    <row r="61480" spans="22:26">
      <c r="V61480" s="288"/>
      <c r="W61480" s="287"/>
      <c r="Z61480" s="289"/>
    </row>
    <row r="61481" spans="22:26">
      <c r="V61481" s="288"/>
      <c r="W61481" s="287"/>
      <c r="Z61481" s="289"/>
    </row>
    <row r="61482" spans="22:26">
      <c r="V61482" s="288"/>
      <c r="W61482" s="287"/>
      <c r="Z61482" s="289"/>
    </row>
    <row r="61483" spans="22:26">
      <c r="V61483" s="288"/>
      <c r="W61483" s="287"/>
      <c r="Z61483" s="289"/>
    </row>
    <row r="61484" spans="22:26">
      <c r="V61484" s="288"/>
      <c r="W61484" s="287"/>
      <c r="Z61484" s="289"/>
    </row>
    <row r="61485" spans="22:26">
      <c r="V61485" s="288"/>
      <c r="W61485" s="287"/>
      <c r="Z61485" s="289"/>
    </row>
    <row r="61486" spans="22:26">
      <c r="V61486" s="288"/>
      <c r="W61486" s="287"/>
      <c r="Z61486" s="289"/>
    </row>
    <row r="61487" spans="22:26">
      <c r="V61487" s="288"/>
      <c r="W61487" s="287"/>
      <c r="Z61487" s="289"/>
    </row>
    <row r="61488" spans="22:26">
      <c r="V61488" s="288"/>
      <c r="W61488" s="287"/>
      <c r="Z61488" s="289"/>
    </row>
    <row r="61489" spans="22:26">
      <c r="V61489" s="288"/>
      <c r="W61489" s="287"/>
      <c r="Z61489" s="289"/>
    </row>
    <row r="61490" spans="22:26">
      <c r="V61490" s="288"/>
      <c r="W61490" s="287"/>
      <c r="Z61490" s="289"/>
    </row>
    <row r="61491" spans="22:26">
      <c r="V61491" s="288"/>
      <c r="W61491" s="287"/>
      <c r="Z61491" s="289"/>
    </row>
    <row r="61492" spans="22:26">
      <c r="V61492" s="288"/>
      <c r="W61492" s="287"/>
      <c r="Z61492" s="289"/>
    </row>
    <row r="61493" spans="22:26">
      <c r="V61493" s="288"/>
      <c r="W61493" s="287"/>
      <c r="Z61493" s="289"/>
    </row>
    <row r="61494" spans="22:26">
      <c r="V61494" s="288"/>
      <c r="W61494" s="287"/>
      <c r="Z61494" s="289"/>
    </row>
    <row r="61495" spans="22:26">
      <c r="V61495" s="288"/>
      <c r="W61495" s="287"/>
      <c r="Z61495" s="289"/>
    </row>
    <row r="61496" spans="22:26">
      <c r="V61496" s="288"/>
      <c r="W61496" s="287"/>
      <c r="Z61496" s="289"/>
    </row>
    <row r="61497" spans="22:26">
      <c r="V61497" s="288"/>
      <c r="W61497" s="287"/>
      <c r="Z61497" s="289"/>
    </row>
    <row r="61498" spans="22:26">
      <c r="V61498" s="288"/>
      <c r="W61498" s="287"/>
      <c r="Z61498" s="289"/>
    </row>
    <row r="61499" spans="22:26">
      <c r="V61499" s="288"/>
      <c r="W61499" s="287"/>
      <c r="Z61499" s="289"/>
    </row>
    <row r="61500" spans="22:26">
      <c r="V61500" s="288"/>
      <c r="W61500" s="287"/>
      <c r="Z61500" s="289"/>
    </row>
    <row r="61501" spans="22:26">
      <c r="V61501" s="288"/>
      <c r="W61501" s="287"/>
      <c r="Z61501" s="289"/>
    </row>
    <row r="61502" spans="22:26">
      <c r="V61502" s="288"/>
      <c r="W61502" s="287"/>
      <c r="Z61502" s="289"/>
    </row>
    <row r="61503" spans="22:26">
      <c r="V61503" s="288"/>
      <c r="W61503" s="287"/>
      <c r="Z61503" s="289"/>
    </row>
    <row r="61504" spans="22:26">
      <c r="V61504" s="288"/>
      <c r="W61504" s="287"/>
      <c r="Z61504" s="289"/>
    </row>
    <row r="61505" spans="22:26">
      <c r="V61505" s="288"/>
      <c r="W61505" s="287"/>
      <c r="Z61505" s="289"/>
    </row>
    <row r="61506" spans="22:26">
      <c r="V61506" s="288"/>
      <c r="W61506" s="287"/>
      <c r="Z61506" s="289"/>
    </row>
    <row r="61507" spans="22:26">
      <c r="V61507" s="288"/>
      <c r="W61507" s="287"/>
      <c r="Z61507" s="289"/>
    </row>
    <row r="61508" spans="22:26">
      <c r="V61508" s="288"/>
      <c r="W61508" s="287"/>
      <c r="Z61508" s="289"/>
    </row>
    <row r="61509" spans="22:26">
      <c r="V61509" s="288"/>
      <c r="W61509" s="287"/>
      <c r="Z61509" s="289"/>
    </row>
    <row r="61510" spans="22:26">
      <c r="V61510" s="288"/>
      <c r="W61510" s="287"/>
      <c r="Z61510" s="289"/>
    </row>
    <row r="61511" spans="22:26">
      <c r="V61511" s="288"/>
      <c r="W61511" s="287"/>
      <c r="Z61511" s="289"/>
    </row>
    <row r="61512" spans="22:26">
      <c r="V61512" s="288"/>
      <c r="W61512" s="287"/>
      <c r="Z61512" s="289"/>
    </row>
    <row r="61513" spans="22:26">
      <c r="V61513" s="288"/>
      <c r="W61513" s="287"/>
      <c r="Z61513" s="289"/>
    </row>
    <row r="61514" spans="22:26">
      <c r="V61514" s="288"/>
      <c r="W61514" s="287"/>
      <c r="Z61514" s="289"/>
    </row>
    <row r="61515" spans="22:26">
      <c r="V61515" s="288"/>
      <c r="W61515" s="287"/>
      <c r="Z61515" s="289"/>
    </row>
    <row r="61516" spans="22:26">
      <c r="V61516" s="288"/>
      <c r="W61516" s="287"/>
      <c r="Z61516" s="289"/>
    </row>
    <row r="61517" spans="22:26">
      <c r="V61517" s="288"/>
      <c r="W61517" s="287"/>
      <c r="Z61517" s="289"/>
    </row>
    <row r="61518" spans="22:26">
      <c r="V61518" s="288"/>
      <c r="W61518" s="287"/>
      <c r="Z61518" s="289"/>
    </row>
    <row r="61519" spans="22:26">
      <c r="V61519" s="288"/>
      <c r="W61519" s="287"/>
      <c r="Z61519" s="289"/>
    </row>
    <row r="61520" spans="22:26">
      <c r="V61520" s="288"/>
      <c r="W61520" s="287"/>
      <c r="Z61520" s="289"/>
    </row>
    <row r="61521" spans="22:26">
      <c r="V61521" s="288"/>
      <c r="W61521" s="287"/>
      <c r="Z61521" s="289"/>
    </row>
    <row r="61522" spans="22:26">
      <c r="V61522" s="288"/>
      <c r="W61522" s="287"/>
      <c r="Z61522" s="289"/>
    </row>
    <row r="61523" spans="22:26">
      <c r="V61523" s="288"/>
      <c r="W61523" s="287"/>
      <c r="Z61523" s="289"/>
    </row>
    <row r="61524" spans="22:26">
      <c r="V61524" s="288"/>
      <c r="W61524" s="287"/>
      <c r="Z61524" s="289"/>
    </row>
    <row r="61525" spans="22:26">
      <c r="V61525" s="288"/>
      <c r="W61525" s="287"/>
      <c r="Z61525" s="289"/>
    </row>
    <row r="61526" spans="22:26">
      <c r="V61526" s="288"/>
      <c r="W61526" s="287"/>
      <c r="Z61526" s="289"/>
    </row>
    <row r="61527" spans="22:26">
      <c r="V61527" s="288"/>
      <c r="W61527" s="287"/>
      <c r="Z61527" s="289"/>
    </row>
    <row r="61528" spans="22:26">
      <c r="V61528" s="288"/>
      <c r="W61528" s="287"/>
      <c r="Z61528" s="289"/>
    </row>
    <row r="61529" spans="22:26">
      <c r="V61529" s="288"/>
      <c r="W61529" s="287"/>
      <c r="Z61529" s="289"/>
    </row>
    <row r="61530" spans="22:26">
      <c r="V61530" s="288"/>
      <c r="W61530" s="287"/>
      <c r="Z61530" s="289"/>
    </row>
    <row r="61531" spans="22:26">
      <c r="V61531" s="288"/>
      <c r="W61531" s="287"/>
      <c r="Z61531" s="289"/>
    </row>
    <row r="61532" spans="22:26">
      <c r="V61532" s="288"/>
      <c r="W61532" s="287"/>
      <c r="Z61532" s="289"/>
    </row>
    <row r="61533" spans="22:26">
      <c r="V61533" s="288"/>
      <c r="W61533" s="287"/>
      <c r="Z61533" s="289"/>
    </row>
    <row r="61534" spans="22:26">
      <c r="V61534" s="288"/>
      <c r="W61534" s="287"/>
      <c r="Z61534" s="289"/>
    </row>
    <row r="61535" spans="22:26">
      <c r="V61535" s="288"/>
      <c r="W61535" s="287"/>
      <c r="Z61535" s="289"/>
    </row>
    <row r="61536" spans="22:26">
      <c r="V61536" s="288"/>
      <c r="W61536" s="287"/>
      <c r="Z61536" s="289"/>
    </row>
    <row r="61537" spans="22:26">
      <c r="V61537" s="288"/>
      <c r="W61537" s="287"/>
      <c r="Z61537" s="289"/>
    </row>
    <row r="61538" spans="22:26">
      <c r="V61538" s="288"/>
      <c r="W61538" s="287"/>
      <c r="Z61538" s="289"/>
    </row>
    <row r="61539" spans="22:26">
      <c r="V61539" s="288"/>
      <c r="W61539" s="287"/>
      <c r="Z61539" s="289"/>
    </row>
    <row r="61540" spans="22:26">
      <c r="V61540" s="288"/>
      <c r="W61540" s="287"/>
      <c r="Z61540" s="289"/>
    </row>
    <row r="61541" spans="22:26">
      <c r="V61541" s="288"/>
      <c r="W61541" s="287"/>
      <c r="Z61541" s="289"/>
    </row>
    <row r="61542" spans="22:26">
      <c r="V61542" s="288"/>
      <c r="W61542" s="287"/>
      <c r="Z61542" s="289"/>
    </row>
    <row r="61543" spans="22:26">
      <c r="V61543" s="288"/>
      <c r="W61543" s="287"/>
      <c r="Z61543" s="289"/>
    </row>
    <row r="61544" spans="22:26">
      <c r="V61544" s="288"/>
      <c r="W61544" s="287"/>
      <c r="Z61544" s="289"/>
    </row>
    <row r="61545" spans="22:26">
      <c r="V61545" s="288"/>
      <c r="W61545" s="287"/>
      <c r="Z61545" s="289"/>
    </row>
    <row r="61546" spans="22:26">
      <c r="V61546" s="288"/>
      <c r="W61546" s="287"/>
      <c r="Z61546" s="289"/>
    </row>
    <row r="61547" spans="22:26">
      <c r="V61547" s="288"/>
      <c r="W61547" s="287"/>
      <c r="Z61547" s="289"/>
    </row>
    <row r="61548" spans="22:26">
      <c r="V61548" s="288"/>
      <c r="W61548" s="287"/>
      <c r="Z61548" s="289"/>
    </row>
    <row r="61549" spans="22:26">
      <c r="V61549" s="288"/>
      <c r="W61549" s="287"/>
      <c r="Z61549" s="289"/>
    </row>
    <row r="61550" spans="22:26">
      <c r="V61550" s="288"/>
      <c r="W61550" s="287"/>
      <c r="Z61550" s="289"/>
    </row>
    <row r="61551" spans="22:26">
      <c r="V61551" s="288"/>
      <c r="W61551" s="287"/>
      <c r="Z61551" s="289"/>
    </row>
    <row r="61552" spans="22:26">
      <c r="V61552" s="288"/>
      <c r="W61552" s="287"/>
      <c r="Z61552" s="289"/>
    </row>
    <row r="61553" spans="22:26">
      <c r="V61553" s="288"/>
      <c r="W61553" s="287"/>
      <c r="Z61553" s="289"/>
    </row>
    <row r="61554" spans="22:26">
      <c r="V61554" s="288"/>
      <c r="W61554" s="287"/>
      <c r="Z61554" s="289"/>
    </row>
    <row r="61555" spans="22:26">
      <c r="V61555" s="288"/>
      <c r="W61555" s="287"/>
      <c r="Z61555" s="289"/>
    </row>
    <row r="61556" spans="22:26">
      <c r="V61556" s="288"/>
      <c r="W61556" s="287"/>
      <c r="Z61556" s="289"/>
    </row>
    <row r="61557" spans="22:26">
      <c r="V61557" s="288"/>
      <c r="W61557" s="287"/>
      <c r="Z61557" s="289"/>
    </row>
    <row r="61558" spans="22:26">
      <c r="V61558" s="288"/>
      <c r="W61558" s="287"/>
      <c r="Z61558" s="289"/>
    </row>
    <row r="61559" spans="22:26">
      <c r="V61559" s="288"/>
      <c r="W61559" s="287"/>
      <c r="Z61559" s="289"/>
    </row>
    <row r="61560" spans="22:26">
      <c r="V61560" s="288"/>
      <c r="W61560" s="287"/>
      <c r="Z61560" s="289"/>
    </row>
    <row r="61561" spans="22:26">
      <c r="V61561" s="288"/>
      <c r="W61561" s="287"/>
      <c r="Z61561" s="289"/>
    </row>
    <row r="61562" spans="22:26">
      <c r="V61562" s="288"/>
      <c r="W61562" s="287"/>
      <c r="Z61562" s="289"/>
    </row>
    <row r="61563" spans="22:26">
      <c r="V61563" s="288"/>
      <c r="W61563" s="287"/>
      <c r="Z61563" s="289"/>
    </row>
    <row r="61564" spans="22:26">
      <c r="V61564" s="288"/>
      <c r="W61564" s="287"/>
      <c r="Z61564" s="289"/>
    </row>
    <row r="61565" spans="22:26">
      <c r="V61565" s="288"/>
      <c r="W61565" s="287"/>
      <c r="Z61565" s="289"/>
    </row>
    <row r="61566" spans="22:26">
      <c r="V61566" s="288"/>
      <c r="W61566" s="287"/>
      <c r="Z61566" s="289"/>
    </row>
    <row r="61567" spans="22:26">
      <c r="V61567" s="288"/>
      <c r="W61567" s="287"/>
      <c r="Z61567" s="289"/>
    </row>
    <row r="61568" spans="22:26">
      <c r="V61568" s="288"/>
      <c r="W61568" s="287"/>
      <c r="Z61568" s="289"/>
    </row>
    <row r="61569" spans="22:26">
      <c r="V61569" s="288"/>
      <c r="W61569" s="287"/>
      <c r="Z61569" s="289"/>
    </row>
    <row r="61570" spans="22:26">
      <c r="V61570" s="288"/>
      <c r="W61570" s="287"/>
      <c r="Z61570" s="289"/>
    </row>
    <row r="61571" spans="22:26">
      <c r="V61571" s="288"/>
      <c r="W61571" s="287"/>
      <c r="Z61571" s="289"/>
    </row>
    <row r="61572" spans="22:26">
      <c r="V61572" s="288"/>
      <c r="W61572" s="287"/>
      <c r="Z61572" s="289"/>
    </row>
    <row r="61573" spans="22:26">
      <c r="V61573" s="288"/>
      <c r="W61573" s="287"/>
      <c r="Z61573" s="289"/>
    </row>
    <row r="61574" spans="22:26">
      <c r="V61574" s="288"/>
      <c r="W61574" s="287"/>
      <c r="Z61574" s="289"/>
    </row>
    <row r="61575" spans="22:26">
      <c r="V61575" s="288"/>
      <c r="W61575" s="287"/>
      <c r="Z61575" s="289"/>
    </row>
    <row r="61576" spans="22:26">
      <c r="V61576" s="288"/>
      <c r="W61576" s="287"/>
      <c r="Z61576" s="289"/>
    </row>
    <row r="61577" spans="22:26">
      <c r="V61577" s="288"/>
      <c r="W61577" s="287"/>
      <c r="Z61577" s="289"/>
    </row>
    <row r="61578" spans="22:26">
      <c r="V61578" s="288"/>
      <c r="W61578" s="287"/>
      <c r="Z61578" s="289"/>
    </row>
    <row r="61579" spans="22:26">
      <c r="V61579" s="288"/>
      <c r="W61579" s="287"/>
      <c r="Z61579" s="289"/>
    </row>
    <row r="61580" spans="22:26">
      <c r="V61580" s="288"/>
      <c r="W61580" s="287"/>
      <c r="Z61580" s="289"/>
    </row>
    <row r="61581" spans="22:26">
      <c r="V61581" s="288"/>
      <c r="W61581" s="287"/>
      <c r="Z61581" s="289"/>
    </row>
    <row r="61582" spans="22:26">
      <c r="V61582" s="288"/>
      <c r="W61582" s="287"/>
      <c r="Z61582" s="289"/>
    </row>
    <row r="61583" spans="22:26">
      <c r="V61583" s="288"/>
      <c r="W61583" s="287"/>
      <c r="Z61583" s="289"/>
    </row>
    <row r="61584" spans="22:26">
      <c r="V61584" s="288"/>
      <c r="W61584" s="287"/>
      <c r="Z61584" s="289"/>
    </row>
    <row r="61585" spans="22:26">
      <c r="V61585" s="288"/>
      <c r="W61585" s="287"/>
      <c r="Z61585" s="289"/>
    </row>
    <row r="61586" spans="22:26">
      <c r="V61586" s="288"/>
      <c r="W61586" s="287"/>
      <c r="Z61586" s="289"/>
    </row>
    <row r="61587" spans="22:26">
      <c r="V61587" s="288"/>
      <c r="W61587" s="287"/>
      <c r="Z61587" s="289"/>
    </row>
    <row r="61588" spans="22:26">
      <c r="V61588" s="288"/>
      <c r="W61588" s="287"/>
      <c r="Z61588" s="289"/>
    </row>
    <row r="61589" spans="22:26">
      <c r="V61589" s="288"/>
      <c r="W61589" s="287"/>
      <c r="Z61589" s="289"/>
    </row>
    <row r="61590" spans="22:26">
      <c r="V61590" s="288"/>
      <c r="W61590" s="287"/>
      <c r="Z61590" s="289"/>
    </row>
    <row r="61591" spans="22:26">
      <c r="V61591" s="288"/>
      <c r="W61591" s="287"/>
      <c r="Z61591" s="289"/>
    </row>
    <row r="61592" spans="22:26">
      <c r="V61592" s="288"/>
      <c r="W61592" s="287"/>
      <c r="Z61592" s="289"/>
    </row>
    <row r="61593" spans="22:26">
      <c r="V61593" s="288"/>
      <c r="W61593" s="287"/>
      <c r="Z61593" s="289"/>
    </row>
    <row r="61594" spans="22:26">
      <c r="V61594" s="288"/>
      <c r="W61594" s="287"/>
      <c r="Z61594" s="289"/>
    </row>
    <row r="61595" spans="22:26">
      <c r="V61595" s="288"/>
      <c r="W61595" s="287"/>
      <c r="Z61595" s="289"/>
    </row>
    <row r="61596" spans="22:26">
      <c r="V61596" s="288"/>
      <c r="W61596" s="287"/>
      <c r="Z61596" s="289"/>
    </row>
    <row r="61597" spans="22:26">
      <c r="V61597" s="288"/>
      <c r="W61597" s="287"/>
      <c r="Z61597" s="289"/>
    </row>
    <row r="61598" spans="22:26">
      <c r="V61598" s="288"/>
      <c r="W61598" s="287"/>
      <c r="Z61598" s="289"/>
    </row>
    <row r="61599" spans="22:26">
      <c r="V61599" s="288"/>
      <c r="W61599" s="287"/>
      <c r="Z61599" s="289"/>
    </row>
    <row r="61600" spans="22:26">
      <c r="V61600" s="288"/>
      <c r="W61600" s="287"/>
      <c r="Z61600" s="289"/>
    </row>
    <row r="61601" spans="22:26">
      <c r="V61601" s="288"/>
      <c r="W61601" s="287"/>
      <c r="Z61601" s="289"/>
    </row>
    <row r="61602" spans="22:26">
      <c r="V61602" s="288"/>
      <c r="W61602" s="287"/>
      <c r="Z61602" s="289"/>
    </row>
    <row r="61603" spans="22:26">
      <c r="V61603" s="288"/>
      <c r="W61603" s="287"/>
      <c r="Z61603" s="289"/>
    </row>
    <row r="61604" spans="22:26">
      <c r="V61604" s="288"/>
      <c r="W61604" s="287"/>
      <c r="Z61604" s="289"/>
    </row>
    <row r="61605" spans="22:26">
      <c r="V61605" s="288"/>
      <c r="W61605" s="287"/>
      <c r="Z61605" s="289"/>
    </row>
    <row r="61606" spans="22:26">
      <c r="V61606" s="288"/>
      <c r="W61606" s="287"/>
      <c r="Z61606" s="289"/>
    </row>
    <row r="61607" spans="22:26">
      <c r="V61607" s="288"/>
      <c r="W61607" s="287"/>
      <c r="Z61607" s="289"/>
    </row>
    <row r="61608" spans="22:26">
      <c r="V61608" s="288"/>
      <c r="W61608" s="287"/>
      <c r="Z61608" s="289"/>
    </row>
    <row r="61609" spans="22:26">
      <c r="V61609" s="288"/>
      <c r="W61609" s="287"/>
      <c r="Z61609" s="289"/>
    </row>
    <row r="61610" spans="22:26">
      <c r="V61610" s="288"/>
      <c r="W61610" s="287"/>
      <c r="Z61610" s="289"/>
    </row>
    <row r="61611" spans="22:26">
      <c r="V61611" s="288"/>
      <c r="W61611" s="287"/>
      <c r="Z61611" s="289"/>
    </row>
    <row r="61612" spans="22:26">
      <c r="V61612" s="288"/>
      <c r="W61612" s="287"/>
      <c r="Z61612" s="289"/>
    </row>
    <row r="61613" spans="22:26">
      <c r="V61613" s="288"/>
      <c r="W61613" s="287"/>
      <c r="Z61613" s="289"/>
    </row>
    <row r="61614" spans="22:26">
      <c r="V61614" s="288"/>
      <c r="W61614" s="287"/>
      <c r="Z61614" s="289"/>
    </row>
    <row r="61615" spans="22:26">
      <c r="V61615" s="288"/>
      <c r="W61615" s="287"/>
      <c r="Z61615" s="289"/>
    </row>
    <row r="61616" spans="22:26">
      <c r="V61616" s="288"/>
      <c r="W61616" s="287"/>
      <c r="Z61616" s="289"/>
    </row>
    <row r="61617" spans="22:26">
      <c r="V61617" s="288"/>
      <c r="W61617" s="287"/>
      <c r="Z61617" s="289"/>
    </row>
    <row r="61618" spans="22:26">
      <c r="V61618" s="288"/>
      <c r="W61618" s="287"/>
      <c r="Z61618" s="289"/>
    </row>
    <row r="61619" spans="22:26">
      <c r="V61619" s="288"/>
      <c r="W61619" s="287"/>
      <c r="Z61619" s="289"/>
    </row>
    <row r="61620" spans="22:26">
      <c r="V61620" s="288"/>
      <c r="W61620" s="287"/>
      <c r="Z61620" s="289"/>
    </row>
    <row r="61621" spans="22:26">
      <c r="V61621" s="288"/>
      <c r="W61621" s="287"/>
      <c r="Z61621" s="289"/>
    </row>
    <row r="61622" spans="22:26">
      <c r="V61622" s="288"/>
      <c r="W61622" s="287"/>
      <c r="Z61622" s="289"/>
    </row>
    <row r="61623" spans="22:26">
      <c r="V61623" s="288"/>
      <c r="W61623" s="287"/>
      <c r="Z61623" s="289"/>
    </row>
    <row r="61624" spans="22:26">
      <c r="V61624" s="288"/>
      <c r="W61624" s="287"/>
      <c r="Z61624" s="289"/>
    </row>
    <row r="61625" spans="22:26">
      <c r="V61625" s="288"/>
      <c r="W61625" s="287"/>
      <c r="Z61625" s="289"/>
    </row>
    <row r="61626" spans="22:26">
      <c r="V61626" s="288"/>
      <c r="W61626" s="287"/>
      <c r="Z61626" s="289"/>
    </row>
    <row r="61627" spans="22:26">
      <c r="V61627" s="288"/>
      <c r="W61627" s="287"/>
      <c r="Z61627" s="289"/>
    </row>
    <row r="61628" spans="22:26">
      <c r="V61628" s="288"/>
      <c r="W61628" s="287"/>
      <c r="Z61628" s="289"/>
    </row>
    <row r="61629" spans="22:26">
      <c r="V61629" s="288"/>
      <c r="W61629" s="287"/>
      <c r="Z61629" s="289"/>
    </row>
    <row r="61630" spans="22:26">
      <c r="V61630" s="288"/>
      <c r="W61630" s="287"/>
      <c r="Z61630" s="289"/>
    </row>
    <row r="61631" spans="22:26">
      <c r="V61631" s="288"/>
      <c r="W61631" s="287"/>
      <c r="Z61631" s="289"/>
    </row>
    <row r="61632" spans="22:26">
      <c r="V61632" s="288"/>
      <c r="W61632" s="287"/>
      <c r="Z61632" s="289"/>
    </row>
    <row r="61633" spans="22:26">
      <c r="V61633" s="288"/>
      <c r="W61633" s="287"/>
      <c r="Z61633" s="289"/>
    </row>
    <row r="61634" spans="22:26">
      <c r="V61634" s="288"/>
      <c r="W61634" s="287"/>
      <c r="Z61634" s="289"/>
    </row>
    <row r="61635" spans="22:26">
      <c r="V61635" s="288"/>
      <c r="W61635" s="287"/>
      <c r="Z61635" s="289"/>
    </row>
    <row r="61636" spans="22:26">
      <c r="V61636" s="288"/>
      <c r="W61636" s="287"/>
      <c r="Z61636" s="289"/>
    </row>
    <row r="61637" spans="22:26">
      <c r="V61637" s="288"/>
      <c r="W61637" s="287"/>
      <c r="Z61637" s="289"/>
    </row>
    <row r="61638" spans="22:26">
      <c r="V61638" s="288"/>
      <c r="W61638" s="287"/>
      <c r="Z61638" s="289"/>
    </row>
    <row r="61639" spans="22:26">
      <c r="V61639" s="288"/>
      <c r="W61639" s="287"/>
      <c r="Z61639" s="289"/>
    </row>
    <row r="61640" spans="22:26">
      <c r="V61640" s="288"/>
      <c r="W61640" s="287"/>
      <c r="Z61640" s="289"/>
    </row>
    <row r="61641" spans="22:26">
      <c r="V61641" s="288"/>
      <c r="W61641" s="287"/>
      <c r="Z61641" s="289"/>
    </row>
    <row r="61642" spans="22:26">
      <c r="V61642" s="288"/>
      <c r="W61642" s="287"/>
      <c r="Z61642" s="289"/>
    </row>
    <row r="61643" spans="22:26">
      <c r="V61643" s="288"/>
      <c r="W61643" s="287"/>
      <c r="Z61643" s="289"/>
    </row>
    <row r="61644" spans="22:26">
      <c r="V61644" s="288"/>
      <c r="W61644" s="287"/>
      <c r="Z61644" s="289"/>
    </row>
    <row r="61645" spans="22:26">
      <c r="V61645" s="288"/>
      <c r="W61645" s="287"/>
      <c r="Z61645" s="289"/>
    </row>
    <row r="61646" spans="22:26">
      <c r="V61646" s="288"/>
      <c r="W61646" s="287"/>
      <c r="Z61646" s="289"/>
    </row>
    <row r="61647" spans="22:26">
      <c r="V61647" s="288"/>
      <c r="W61647" s="287"/>
      <c r="Z61647" s="289"/>
    </row>
    <row r="61648" spans="22:26">
      <c r="V61648" s="288"/>
      <c r="W61648" s="287"/>
      <c r="Z61648" s="289"/>
    </row>
    <row r="61649" spans="22:26">
      <c r="V61649" s="288"/>
      <c r="W61649" s="287"/>
      <c r="Z61649" s="289"/>
    </row>
    <row r="61650" spans="22:26">
      <c r="V61650" s="288"/>
      <c r="W61650" s="287"/>
      <c r="Z61650" s="289"/>
    </row>
    <row r="61651" spans="22:26">
      <c r="V61651" s="288"/>
      <c r="W61651" s="287"/>
      <c r="Z61651" s="289"/>
    </row>
    <row r="61652" spans="22:26">
      <c r="V61652" s="288"/>
      <c r="W61652" s="287"/>
      <c r="Z61652" s="289"/>
    </row>
    <row r="61653" spans="22:26">
      <c r="V61653" s="288"/>
      <c r="W61653" s="287"/>
      <c r="Z61653" s="289"/>
    </row>
    <row r="61654" spans="22:26">
      <c r="V61654" s="288"/>
      <c r="W61654" s="287"/>
      <c r="Z61654" s="289"/>
    </row>
    <row r="61655" spans="22:26">
      <c r="V61655" s="288"/>
      <c r="W61655" s="287"/>
      <c r="Z61655" s="289"/>
    </row>
    <row r="61656" spans="22:26">
      <c r="V61656" s="288"/>
      <c r="W61656" s="287"/>
      <c r="Z61656" s="289"/>
    </row>
    <row r="61657" spans="22:26">
      <c r="V61657" s="288"/>
      <c r="W61657" s="287"/>
      <c r="Z61657" s="289"/>
    </row>
    <row r="61658" spans="22:26">
      <c r="V61658" s="288"/>
      <c r="W61658" s="287"/>
      <c r="Z61658" s="289"/>
    </row>
    <row r="61659" spans="22:26">
      <c r="V61659" s="288"/>
      <c r="W61659" s="287"/>
      <c r="Z61659" s="289"/>
    </row>
    <row r="61660" spans="22:26">
      <c r="V61660" s="288"/>
      <c r="W61660" s="287"/>
      <c r="Z61660" s="289"/>
    </row>
    <row r="61661" spans="22:26">
      <c r="V61661" s="288"/>
      <c r="W61661" s="287"/>
      <c r="Z61661" s="289"/>
    </row>
    <row r="61662" spans="22:26">
      <c r="V61662" s="288"/>
      <c r="W61662" s="287"/>
      <c r="Z61662" s="289"/>
    </row>
    <row r="61663" spans="22:26">
      <c r="V61663" s="288"/>
      <c r="W61663" s="287"/>
      <c r="Z61663" s="289"/>
    </row>
    <row r="61664" spans="22:26">
      <c r="V61664" s="288"/>
      <c r="W61664" s="287"/>
      <c r="Z61664" s="289"/>
    </row>
    <row r="61665" spans="22:26">
      <c r="V61665" s="288"/>
      <c r="W61665" s="287"/>
      <c r="Z61665" s="289"/>
    </row>
    <row r="61666" spans="22:26">
      <c r="V61666" s="288"/>
      <c r="W61666" s="287"/>
      <c r="Z61666" s="289"/>
    </row>
    <row r="61667" spans="22:26">
      <c r="V61667" s="288"/>
      <c r="W61667" s="287"/>
      <c r="Z61667" s="289"/>
    </row>
    <row r="61668" spans="22:26">
      <c r="V61668" s="288"/>
      <c r="W61668" s="287"/>
      <c r="Z61668" s="289"/>
    </row>
    <row r="61669" spans="22:26">
      <c r="V61669" s="288"/>
      <c r="W61669" s="287"/>
      <c r="Z61669" s="289"/>
    </row>
    <row r="61670" spans="22:26">
      <c r="V61670" s="288"/>
      <c r="W61670" s="287"/>
      <c r="Z61670" s="289"/>
    </row>
    <row r="61671" spans="22:26">
      <c r="V61671" s="288"/>
      <c r="W61671" s="287"/>
      <c r="Z61671" s="289"/>
    </row>
    <row r="61672" spans="22:26">
      <c r="V61672" s="288"/>
      <c r="W61672" s="287"/>
      <c r="Z61672" s="289"/>
    </row>
    <row r="61673" spans="22:26">
      <c r="V61673" s="288"/>
      <c r="W61673" s="287"/>
      <c r="Z61673" s="289"/>
    </row>
    <row r="61674" spans="22:26">
      <c r="V61674" s="288"/>
      <c r="W61674" s="287"/>
      <c r="Z61674" s="289"/>
    </row>
    <row r="61675" spans="22:26">
      <c r="V61675" s="288"/>
      <c r="W61675" s="287"/>
      <c r="Z61675" s="289"/>
    </row>
    <row r="61676" spans="22:26">
      <c r="V61676" s="288"/>
      <c r="W61676" s="287"/>
      <c r="Z61676" s="289"/>
    </row>
    <row r="61677" spans="22:26">
      <c r="V61677" s="288"/>
      <c r="W61677" s="287"/>
      <c r="Z61677" s="289"/>
    </row>
    <row r="61678" spans="22:26">
      <c r="V61678" s="288"/>
      <c r="W61678" s="287"/>
      <c r="Z61678" s="289"/>
    </row>
    <row r="61679" spans="22:26">
      <c r="V61679" s="288"/>
      <c r="W61679" s="287"/>
      <c r="Z61679" s="289"/>
    </row>
    <row r="61680" spans="22:26">
      <c r="V61680" s="288"/>
      <c r="W61680" s="287"/>
      <c r="Z61680" s="289"/>
    </row>
    <row r="61681" spans="22:26">
      <c r="V61681" s="288"/>
      <c r="W61681" s="287"/>
      <c r="Z61681" s="289"/>
    </row>
    <row r="61682" spans="22:26">
      <c r="V61682" s="288"/>
      <c r="W61682" s="287"/>
      <c r="Z61682" s="289"/>
    </row>
    <row r="61683" spans="22:26">
      <c r="V61683" s="288"/>
      <c r="W61683" s="287"/>
      <c r="Z61683" s="289"/>
    </row>
    <row r="61684" spans="22:26">
      <c r="V61684" s="288"/>
      <c r="W61684" s="287"/>
      <c r="Z61684" s="289"/>
    </row>
    <row r="61685" spans="22:26">
      <c r="V61685" s="288"/>
      <c r="W61685" s="287"/>
      <c r="Z61685" s="289"/>
    </row>
    <row r="61686" spans="22:26">
      <c r="V61686" s="288"/>
      <c r="W61686" s="287"/>
      <c r="Z61686" s="289"/>
    </row>
    <row r="61687" spans="22:26">
      <c r="V61687" s="288"/>
      <c r="W61687" s="287"/>
      <c r="Z61687" s="289"/>
    </row>
    <row r="61688" spans="22:26">
      <c r="V61688" s="288"/>
      <c r="W61688" s="287"/>
      <c r="Z61688" s="289"/>
    </row>
    <row r="61689" spans="22:26">
      <c r="V61689" s="288"/>
      <c r="W61689" s="287"/>
      <c r="Z61689" s="289"/>
    </row>
    <row r="61690" spans="22:26">
      <c r="V61690" s="288"/>
      <c r="W61690" s="287"/>
      <c r="Z61690" s="289"/>
    </row>
    <row r="61691" spans="22:26">
      <c r="V61691" s="288"/>
      <c r="W61691" s="287"/>
      <c r="Z61691" s="289"/>
    </row>
    <row r="61692" spans="22:26">
      <c r="V61692" s="288"/>
      <c r="W61692" s="287"/>
      <c r="Z61692" s="289"/>
    </row>
    <row r="61693" spans="22:26">
      <c r="V61693" s="288"/>
      <c r="W61693" s="287"/>
      <c r="Z61693" s="289"/>
    </row>
    <row r="61694" spans="22:26">
      <c r="V61694" s="288"/>
      <c r="W61694" s="287"/>
      <c r="Z61694" s="289"/>
    </row>
    <row r="61695" spans="22:26">
      <c r="V61695" s="288"/>
      <c r="W61695" s="287"/>
      <c r="Z61695" s="289"/>
    </row>
    <row r="61696" spans="22:26">
      <c r="V61696" s="288"/>
      <c r="W61696" s="287"/>
      <c r="Z61696" s="289"/>
    </row>
    <row r="61697" spans="22:26">
      <c r="V61697" s="288"/>
      <c r="W61697" s="287"/>
      <c r="Z61697" s="289"/>
    </row>
    <row r="61698" spans="22:26">
      <c r="V61698" s="288"/>
      <c r="W61698" s="287"/>
      <c r="Z61698" s="289"/>
    </row>
    <row r="61699" spans="22:26">
      <c r="V61699" s="288"/>
      <c r="W61699" s="287"/>
      <c r="Z61699" s="289"/>
    </row>
    <row r="61700" spans="22:26">
      <c r="V61700" s="288"/>
      <c r="W61700" s="287"/>
      <c r="Z61700" s="289"/>
    </row>
    <row r="61701" spans="22:26">
      <c r="V61701" s="288"/>
      <c r="W61701" s="287"/>
      <c r="Z61701" s="289"/>
    </row>
    <row r="61702" spans="22:26">
      <c r="V61702" s="288"/>
      <c r="W61702" s="287"/>
      <c r="Z61702" s="289"/>
    </row>
    <row r="61703" spans="22:26">
      <c r="V61703" s="288"/>
      <c r="W61703" s="287"/>
      <c r="Z61703" s="289"/>
    </row>
    <row r="61704" spans="22:26">
      <c r="V61704" s="288"/>
      <c r="W61704" s="287"/>
      <c r="Z61704" s="289"/>
    </row>
    <row r="61705" spans="22:26">
      <c r="V61705" s="288"/>
      <c r="W61705" s="287"/>
      <c r="Z61705" s="289"/>
    </row>
    <row r="61706" spans="22:26">
      <c r="V61706" s="288"/>
      <c r="W61706" s="287"/>
      <c r="Z61706" s="289"/>
    </row>
    <row r="61707" spans="22:26">
      <c r="V61707" s="288"/>
      <c r="W61707" s="287"/>
      <c r="Z61707" s="289"/>
    </row>
    <row r="61708" spans="22:26">
      <c r="V61708" s="288"/>
      <c r="W61708" s="287"/>
      <c r="Z61708" s="289"/>
    </row>
    <row r="61709" spans="22:26">
      <c r="V61709" s="288"/>
      <c r="W61709" s="287"/>
      <c r="Z61709" s="289"/>
    </row>
    <row r="61710" spans="22:26">
      <c r="V61710" s="288"/>
      <c r="W61710" s="287"/>
      <c r="Z61710" s="289"/>
    </row>
    <row r="61711" spans="22:26">
      <c r="V61711" s="288"/>
      <c r="W61711" s="287"/>
      <c r="Z61711" s="289"/>
    </row>
    <row r="61712" spans="22:26">
      <c r="V61712" s="288"/>
      <c r="W61712" s="287"/>
      <c r="Z61712" s="289"/>
    </row>
    <row r="61713" spans="22:26">
      <c r="V61713" s="288"/>
      <c r="W61713" s="287"/>
      <c r="Z61713" s="289"/>
    </row>
    <row r="61714" spans="22:26">
      <c r="V61714" s="288"/>
      <c r="W61714" s="287"/>
      <c r="Z61714" s="289"/>
    </row>
    <row r="61715" spans="22:26">
      <c r="V61715" s="288"/>
      <c r="W61715" s="287"/>
      <c r="Z61715" s="289"/>
    </row>
    <row r="61716" spans="22:26">
      <c r="V61716" s="288"/>
      <c r="W61716" s="287"/>
      <c r="Z61716" s="289"/>
    </row>
    <row r="61717" spans="22:26">
      <c r="V61717" s="288"/>
      <c r="W61717" s="287"/>
      <c r="Z61717" s="289"/>
    </row>
    <row r="61718" spans="22:26">
      <c r="V61718" s="288"/>
      <c r="W61718" s="287"/>
      <c r="Z61718" s="289"/>
    </row>
    <row r="61719" spans="22:26">
      <c r="V61719" s="288"/>
      <c r="W61719" s="287"/>
      <c r="Z61719" s="289"/>
    </row>
    <row r="61720" spans="22:26">
      <c r="V61720" s="288"/>
      <c r="W61720" s="287"/>
      <c r="Z61720" s="289"/>
    </row>
    <row r="61721" spans="22:26">
      <c r="V61721" s="288"/>
      <c r="W61721" s="287"/>
      <c r="Z61721" s="289"/>
    </row>
    <row r="61722" spans="22:26">
      <c r="V61722" s="288"/>
      <c r="W61722" s="287"/>
      <c r="Z61722" s="289"/>
    </row>
    <row r="61723" spans="22:26">
      <c r="V61723" s="288"/>
      <c r="W61723" s="287"/>
      <c r="Z61723" s="289"/>
    </row>
    <row r="61724" spans="22:26">
      <c r="V61724" s="288"/>
      <c r="W61724" s="287"/>
      <c r="Z61724" s="289"/>
    </row>
    <row r="61725" spans="22:26">
      <c r="V61725" s="288"/>
      <c r="W61725" s="287"/>
      <c r="Z61725" s="289"/>
    </row>
    <row r="61726" spans="22:26">
      <c r="V61726" s="288"/>
      <c r="W61726" s="287"/>
      <c r="Z61726" s="289"/>
    </row>
    <row r="61727" spans="22:26">
      <c r="V61727" s="288"/>
      <c r="W61727" s="287"/>
      <c r="Z61727" s="289"/>
    </row>
    <row r="61728" spans="22:26">
      <c r="V61728" s="288"/>
      <c r="W61728" s="287"/>
      <c r="Z61728" s="289"/>
    </row>
    <row r="61729" spans="22:26">
      <c r="V61729" s="288"/>
      <c r="W61729" s="287"/>
      <c r="Z61729" s="289"/>
    </row>
    <row r="61730" spans="22:26">
      <c r="V61730" s="288"/>
      <c r="W61730" s="287"/>
      <c r="Z61730" s="289"/>
    </row>
    <row r="61731" spans="22:26">
      <c r="V61731" s="288"/>
      <c r="W61731" s="287"/>
      <c r="Z61731" s="289"/>
    </row>
    <row r="61732" spans="22:26">
      <c r="V61732" s="288"/>
      <c r="W61732" s="287"/>
      <c r="Z61732" s="289"/>
    </row>
    <row r="61733" spans="22:26">
      <c r="V61733" s="288"/>
      <c r="W61733" s="287"/>
      <c r="Z61733" s="289"/>
    </row>
    <row r="61734" spans="22:26">
      <c r="V61734" s="288"/>
      <c r="W61734" s="287"/>
      <c r="Z61734" s="289"/>
    </row>
    <row r="61735" spans="22:26">
      <c r="V61735" s="288"/>
      <c r="W61735" s="287"/>
      <c r="Z61735" s="289"/>
    </row>
    <row r="61736" spans="22:26">
      <c r="V61736" s="288"/>
      <c r="W61736" s="287"/>
      <c r="Z61736" s="289"/>
    </row>
    <row r="61737" spans="22:26">
      <c r="V61737" s="288"/>
      <c r="W61737" s="287"/>
      <c r="Z61737" s="289"/>
    </row>
    <row r="61738" spans="22:26">
      <c r="V61738" s="288"/>
      <c r="W61738" s="287"/>
      <c r="Z61738" s="289"/>
    </row>
    <row r="61739" spans="22:26">
      <c r="V61739" s="288"/>
      <c r="W61739" s="287"/>
      <c r="Z61739" s="289"/>
    </row>
    <row r="61740" spans="22:26">
      <c r="V61740" s="288"/>
      <c r="W61740" s="287"/>
      <c r="Z61740" s="289"/>
    </row>
    <row r="61741" spans="22:26">
      <c r="V61741" s="288"/>
      <c r="W61741" s="287"/>
      <c r="Z61741" s="289"/>
    </row>
    <row r="61742" spans="22:26">
      <c r="V61742" s="288"/>
      <c r="W61742" s="287"/>
      <c r="Z61742" s="289"/>
    </row>
    <row r="61743" spans="22:26">
      <c r="V61743" s="288"/>
      <c r="W61743" s="287"/>
      <c r="Z61743" s="289"/>
    </row>
    <row r="61744" spans="22:26">
      <c r="V61744" s="288"/>
      <c r="W61744" s="287"/>
      <c r="Z61744" s="289"/>
    </row>
    <row r="61745" spans="22:26">
      <c r="V61745" s="288"/>
      <c r="W61745" s="287"/>
      <c r="Z61745" s="289"/>
    </row>
    <row r="61746" spans="22:26">
      <c r="V61746" s="288"/>
      <c r="W61746" s="287"/>
      <c r="Z61746" s="289"/>
    </row>
    <row r="61747" spans="22:26">
      <c r="V61747" s="288"/>
      <c r="W61747" s="287"/>
      <c r="Z61747" s="289"/>
    </row>
    <row r="61748" spans="22:26">
      <c r="V61748" s="288"/>
      <c r="W61748" s="287"/>
      <c r="Z61748" s="289"/>
    </row>
    <row r="61749" spans="22:26">
      <c r="V61749" s="288"/>
      <c r="W61749" s="287"/>
      <c r="Z61749" s="289"/>
    </row>
    <row r="61750" spans="22:26">
      <c r="V61750" s="288"/>
      <c r="W61750" s="287"/>
      <c r="Z61750" s="289"/>
    </row>
    <row r="61751" spans="22:26">
      <c r="V61751" s="288"/>
      <c r="W61751" s="287"/>
      <c r="Z61751" s="289"/>
    </row>
    <row r="61752" spans="22:26">
      <c r="V61752" s="288"/>
      <c r="W61752" s="287"/>
      <c r="Z61752" s="289"/>
    </row>
    <row r="61753" spans="22:26">
      <c r="V61753" s="288"/>
      <c r="W61753" s="287"/>
      <c r="Z61753" s="289"/>
    </row>
    <row r="61754" spans="22:26">
      <c r="V61754" s="288"/>
      <c r="W61754" s="287"/>
      <c r="Z61754" s="289"/>
    </row>
    <row r="61755" spans="22:26">
      <c r="V61755" s="288"/>
      <c r="W61755" s="287"/>
      <c r="Z61755" s="289"/>
    </row>
    <row r="61756" spans="22:26">
      <c r="V61756" s="288"/>
      <c r="W61756" s="287"/>
      <c r="Z61756" s="289"/>
    </row>
    <row r="61757" spans="22:26">
      <c r="V61757" s="288"/>
      <c r="W61757" s="287"/>
      <c r="Z61757" s="289"/>
    </row>
    <row r="61758" spans="22:26">
      <c r="V61758" s="288"/>
      <c r="W61758" s="287"/>
      <c r="Z61758" s="289"/>
    </row>
    <row r="61759" spans="22:26">
      <c r="V61759" s="288"/>
      <c r="W61759" s="287"/>
      <c r="Z61759" s="289"/>
    </row>
    <row r="61760" spans="22:26">
      <c r="V61760" s="288"/>
      <c r="W61760" s="287"/>
      <c r="Z61760" s="289"/>
    </row>
    <row r="61761" spans="22:26">
      <c r="V61761" s="288"/>
      <c r="W61761" s="287"/>
      <c r="Z61761" s="289"/>
    </row>
    <row r="61762" spans="22:26">
      <c r="V61762" s="288"/>
      <c r="W61762" s="287"/>
      <c r="Z61762" s="289"/>
    </row>
    <row r="61763" spans="22:26">
      <c r="V61763" s="288"/>
      <c r="W61763" s="287"/>
      <c r="Z61763" s="289"/>
    </row>
    <row r="61764" spans="22:26">
      <c r="V61764" s="288"/>
      <c r="W61764" s="287"/>
      <c r="Z61764" s="289"/>
    </row>
    <row r="61765" spans="22:26">
      <c r="V61765" s="288"/>
      <c r="W61765" s="287"/>
      <c r="Z61765" s="289"/>
    </row>
    <row r="61766" spans="22:26">
      <c r="V61766" s="288"/>
      <c r="W61766" s="287"/>
      <c r="Z61766" s="289"/>
    </row>
    <row r="61767" spans="22:26">
      <c r="V61767" s="288"/>
      <c r="W61767" s="287"/>
      <c r="Z61767" s="289"/>
    </row>
    <row r="61768" spans="22:26">
      <c r="V61768" s="288"/>
      <c r="W61768" s="287"/>
      <c r="Z61768" s="289"/>
    </row>
    <row r="61769" spans="22:26">
      <c r="V61769" s="288"/>
      <c r="W61769" s="287"/>
      <c r="Z61769" s="289"/>
    </row>
    <row r="61770" spans="22:26">
      <c r="V61770" s="288"/>
      <c r="W61770" s="287"/>
      <c r="Z61770" s="289"/>
    </row>
    <row r="61771" spans="22:26">
      <c r="V61771" s="288"/>
      <c r="W61771" s="287"/>
      <c r="Z61771" s="289"/>
    </row>
    <row r="61772" spans="22:26">
      <c r="V61772" s="288"/>
      <c r="W61772" s="287"/>
      <c r="Z61772" s="289"/>
    </row>
    <row r="61773" spans="22:26">
      <c r="V61773" s="288"/>
      <c r="W61773" s="287"/>
      <c r="Z61773" s="289"/>
    </row>
    <row r="61774" spans="22:26">
      <c r="V61774" s="288"/>
      <c r="W61774" s="287"/>
      <c r="Z61774" s="289"/>
    </row>
    <row r="61775" spans="22:26">
      <c r="V61775" s="288"/>
      <c r="W61775" s="287"/>
      <c r="Z61775" s="289"/>
    </row>
    <row r="61776" spans="22:26">
      <c r="V61776" s="288"/>
      <c r="W61776" s="287"/>
      <c r="Z61776" s="289"/>
    </row>
    <row r="61777" spans="22:26">
      <c r="V61777" s="288"/>
      <c r="W61777" s="287"/>
      <c r="Z61777" s="289"/>
    </row>
    <row r="61778" spans="22:26">
      <c r="V61778" s="288"/>
      <c r="W61778" s="287"/>
      <c r="Z61778" s="289"/>
    </row>
    <row r="61779" spans="22:26">
      <c r="V61779" s="288"/>
      <c r="W61779" s="287"/>
      <c r="Z61779" s="289"/>
    </row>
    <row r="61780" spans="22:26">
      <c r="V61780" s="288"/>
      <c r="W61780" s="287"/>
      <c r="Z61780" s="289"/>
    </row>
    <row r="61781" spans="22:26">
      <c r="V61781" s="288"/>
      <c r="W61781" s="287"/>
      <c r="Z61781" s="289"/>
    </row>
    <row r="61782" spans="22:26">
      <c r="V61782" s="288"/>
      <c r="W61782" s="287"/>
      <c r="Z61782" s="289"/>
    </row>
    <row r="61783" spans="22:26">
      <c r="V61783" s="288"/>
      <c r="W61783" s="287"/>
      <c r="Z61783" s="289"/>
    </row>
    <row r="61784" spans="22:26">
      <c r="V61784" s="288"/>
      <c r="W61784" s="287"/>
      <c r="Z61784" s="289"/>
    </row>
    <row r="61785" spans="22:26">
      <c r="V61785" s="288"/>
      <c r="W61785" s="287"/>
      <c r="Z61785" s="289"/>
    </row>
    <row r="61786" spans="22:26">
      <c r="V61786" s="288"/>
      <c r="W61786" s="287"/>
      <c r="Z61786" s="289"/>
    </row>
    <row r="61787" spans="22:26">
      <c r="V61787" s="288"/>
      <c r="W61787" s="287"/>
      <c r="Z61787" s="289"/>
    </row>
    <row r="61788" spans="22:26">
      <c r="V61788" s="288"/>
      <c r="W61788" s="287"/>
      <c r="Z61788" s="289"/>
    </row>
    <row r="61789" spans="22:26">
      <c r="V61789" s="288"/>
      <c r="W61789" s="287"/>
      <c r="Z61789" s="289"/>
    </row>
    <row r="61790" spans="22:26">
      <c r="V61790" s="288"/>
      <c r="W61790" s="287"/>
      <c r="Z61790" s="289"/>
    </row>
    <row r="61791" spans="22:26">
      <c r="V61791" s="288"/>
      <c r="W61791" s="287"/>
      <c r="Z61791" s="289"/>
    </row>
    <row r="61792" spans="22:26">
      <c r="V61792" s="288"/>
      <c r="W61792" s="287"/>
      <c r="Z61792" s="289"/>
    </row>
    <row r="61793" spans="22:26">
      <c r="V61793" s="288"/>
      <c r="W61793" s="287"/>
      <c r="Z61793" s="289"/>
    </row>
    <row r="61794" spans="22:26">
      <c r="V61794" s="288"/>
      <c r="W61794" s="287"/>
      <c r="Z61794" s="289"/>
    </row>
    <row r="61795" spans="22:26">
      <c r="V61795" s="288"/>
      <c r="W61795" s="287"/>
      <c r="Z61795" s="289"/>
    </row>
    <row r="61796" spans="22:26">
      <c r="V61796" s="288"/>
      <c r="W61796" s="287"/>
      <c r="Z61796" s="289"/>
    </row>
    <row r="61797" spans="22:26">
      <c r="V61797" s="288"/>
      <c r="W61797" s="287"/>
      <c r="Z61797" s="289"/>
    </row>
    <row r="61798" spans="22:26">
      <c r="V61798" s="288"/>
      <c r="W61798" s="287"/>
      <c r="Z61798" s="289"/>
    </row>
    <row r="61799" spans="22:26">
      <c r="V61799" s="288"/>
      <c r="W61799" s="287"/>
      <c r="Z61799" s="289"/>
    </row>
    <row r="61800" spans="22:26">
      <c r="V61800" s="288"/>
      <c r="W61800" s="287"/>
      <c r="Z61800" s="289"/>
    </row>
    <row r="61801" spans="22:26">
      <c r="V61801" s="288"/>
      <c r="W61801" s="287"/>
      <c r="Z61801" s="289"/>
    </row>
    <row r="61802" spans="22:26">
      <c r="V61802" s="288"/>
      <c r="W61802" s="287"/>
      <c r="Z61802" s="289"/>
    </row>
    <row r="61803" spans="22:26">
      <c r="V61803" s="288"/>
      <c r="W61803" s="287"/>
      <c r="Z61803" s="289"/>
    </row>
    <row r="61804" spans="22:26">
      <c r="V61804" s="288"/>
      <c r="W61804" s="287"/>
      <c r="Z61804" s="289"/>
    </row>
    <row r="61805" spans="22:26">
      <c r="V61805" s="288"/>
      <c r="W61805" s="287"/>
      <c r="Z61805" s="289"/>
    </row>
    <row r="61806" spans="22:26">
      <c r="V61806" s="288"/>
      <c r="W61806" s="287"/>
      <c r="Z61806" s="289"/>
    </row>
    <row r="61807" spans="22:26">
      <c r="V61807" s="288"/>
      <c r="W61807" s="287"/>
      <c r="Z61807" s="289"/>
    </row>
    <row r="61808" spans="22:26">
      <c r="V61808" s="288"/>
      <c r="W61808" s="287"/>
      <c r="Z61808" s="289"/>
    </row>
    <row r="61809" spans="22:26">
      <c r="V61809" s="288"/>
      <c r="W61809" s="287"/>
      <c r="Z61809" s="289"/>
    </row>
    <row r="61810" spans="22:26">
      <c r="V61810" s="288"/>
      <c r="W61810" s="287"/>
      <c r="Z61810" s="289"/>
    </row>
    <row r="61811" spans="22:26">
      <c r="V61811" s="288"/>
      <c r="W61811" s="287"/>
      <c r="Z61811" s="289"/>
    </row>
    <row r="61812" spans="22:26">
      <c r="V61812" s="288"/>
      <c r="W61812" s="287"/>
      <c r="Z61812" s="289"/>
    </row>
    <row r="61813" spans="22:26">
      <c r="V61813" s="288"/>
      <c r="W61813" s="287"/>
      <c r="Z61813" s="289"/>
    </row>
    <row r="61814" spans="22:26">
      <c r="V61814" s="288"/>
      <c r="W61814" s="287"/>
      <c r="Z61814" s="289"/>
    </row>
    <row r="61815" spans="22:26">
      <c r="V61815" s="288"/>
      <c r="W61815" s="287"/>
      <c r="Z61815" s="289"/>
    </row>
    <row r="61816" spans="22:26">
      <c r="V61816" s="288"/>
      <c r="W61816" s="287"/>
      <c r="Z61816" s="289"/>
    </row>
    <row r="61817" spans="22:26">
      <c r="V61817" s="288"/>
      <c r="W61817" s="287"/>
      <c r="Z61817" s="289"/>
    </row>
    <row r="61818" spans="22:26">
      <c r="V61818" s="288"/>
      <c r="W61818" s="287"/>
      <c r="Z61818" s="289"/>
    </row>
    <row r="61819" spans="22:26">
      <c r="V61819" s="288"/>
      <c r="W61819" s="287"/>
      <c r="Z61819" s="289"/>
    </row>
    <row r="61820" spans="22:26">
      <c r="V61820" s="288"/>
      <c r="W61820" s="287"/>
      <c r="Z61820" s="289"/>
    </row>
    <row r="61821" spans="22:26">
      <c r="V61821" s="288"/>
      <c r="W61821" s="287"/>
      <c r="Z61821" s="289"/>
    </row>
    <row r="61822" spans="22:26">
      <c r="V61822" s="288"/>
      <c r="W61822" s="287"/>
      <c r="Z61822" s="289"/>
    </row>
    <row r="61823" spans="22:26">
      <c r="V61823" s="288"/>
      <c r="W61823" s="287"/>
      <c r="Z61823" s="289"/>
    </row>
    <row r="61824" spans="22:26">
      <c r="V61824" s="288"/>
      <c r="W61824" s="287"/>
      <c r="Z61824" s="289"/>
    </row>
    <row r="61825" spans="22:26">
      <c r="V61825" s="288"/>
      <c r="W61825" s="287"/>
      <c r="Z61825" s="289"/>
    </row>
    <row r="61826" spans="22:26">
      <c r="V61826" s="288"/>
      <c r="W61826" s="287"/>
      <c r="Z61826" s="289"/>
    </row>
    <row r="61827" spans="22:26">
      <c r="V61827" s="288"/>
      <c r="W61827" s="287"/>
      <c r="Z61827" s="289"/>
    </row>
    <row r="61828" spans="22:26">
      <c r="V61828" s="288"/>
      <c r="W61828" s="287"/>
      <c r="Z61828" s="289"/>
    </row>
    <row r="61829" spans="22:26">
      <c r="V61829" s="288"/>
      <c r="W61829" s="287"/>
      <c r="Z61829" s="289"/>
    </row>
    <row r="61830" spans="22:26">
      <c r="V61830" s="288"/>
      <c r="W61830" s="287"/>
      <c r="Z61830" s="289"/>
    </row>
    <row r="61831" spans="22:26">
      <c r="V61831" s="288"/>
      <c r="W61831" s="287"/>
      <c r="Z61831" s="289"/>
    </row>
    <row r="61832" spans="22:26">
      <c r="V61832" s="288"/>
      <c r="W61832" s="287"/>
      <c r="Z61832" s="289"/>
    </row>
    <row r="61833" spans="22:26">
      <c r="V61833" s="288"/>
      <c r="W61833" s="287"/>
      <c r="Z61833" s="289"/>
    </row>
    <row r="61834" spans="22:26">
      <c r="V61834" s="288"/>
      <c r="W61834" s="287"/>
      <c r="Z61834" s="289"/>
    </row>
    <row r="61835" spans="22:26">
      <c r="V61835" s="288"/>
      <c r="W61835" s="287"/>
      <c r="Z61835" s="289"/>
    </row>
    <row r="61836" spans="22:26">
      <c r="V61836" s="288"/>
      <c r="W61836" s="287"/>
      <c r="Z61836" s="289"/>
    </row>
    <row r="61837" spans="22:26">
      <c r="V61837" s="288"/>
      <c r="W61837" s="287"/>
      <c r="Z61837" s="289"/>
    </row>
    <row r="61838" spans="22:26">
      <c r="V61838" s="288"/>
      <c r="W61838" s="287"/>
      <c r="Z61838" s="289"/>
    </row>
    <row r="61839" spans="22:26">
      <c r="V61839" s="288"/>
      <c r="W61839" s="287"/>
      <c r="Z61839" s="289"/>
    </row>
    <row r="61840" spans="22:26">
      <c r="V61840" s="288"/>
      <c r="W61840" s="287"/>
      <c r="Z61840" s="289"/>
    </row>
    <row r="61841" spans="22:26">
      <c r="V61841" s="288"/>
      <c r="W61841" s="287"/>
      <c r="Z61841" s="289"/>
    </row>
    <row r="61842" spans="22:26">
      <c r="V61842" s="288"/>
      <c r="W61842" s="287"/>
      <c r="Z61842" s="289"/>
    </row>
    <row r="61843" spans="22:26">
      <c r="V61843" s="288"/>
      <c r="W61843" s="287"/>
      <c r="Z61843" s="289"/>
    </row>
    <row r="61844" spans="22:26">
      <c r="V61844" s="288"/>
      <c r="W61844" s="287"/>
      <c r="Z61844" s="289"/>
    </row>
    <row r="61845" spans="22:26">
      <c r="V61845" s="288"/>
      <c r="W61845" s="287"/>
      <c r="Z61845" s="289"/>
    </row>
    <row r="61846" spans="22:26">
      <c r="V61846" s="288"/>
      <c r="W61846" s="287"/>
      <c r="Z61846" s="289"/>
    </row>
    <row r="61847" spans="22:26">
      <c r="V61847" s="288"/>
      <c r="W61847" s="287"/>
      <c r="Z61847" s="289"/>
    </row>
    <row r="61848" spans="22:26">
      <c r="V61848" s="288"/>
      <c r="W61848" s="287"/>
      <c r="Z61848" s="289"/>
    </row>
    <row r="61849" spans="22:26">
      <c r="V61849" s="288"/>
      <c r="W61849" s="287"/>
      <c r="Z61849" s="289"/>
    </row>
    <row r="61850" spans="22:26">
      <c r="V61850" s="288"/>
      <c r="W61850" s="287"/>
      <c r="Z61850" s="289"/>
    </row>
    <row r="61851" spans="22:26">
      <c r="V61851" s="288"/>
      <c r="W61851" s="287"/>
      <c r="Z61851" s="289"/>
    </row>
    <row r="61852" spans="22:26">
      <c r="V61852" s="288"/>
      <c r="W61852" s="287"/>
      <c r="Z61852" s="289"/>
    </row>
    <row r="61853" spans="22:26">
      <c r="V61853" s="288"/>
      <c r="W61853" s="287"/>
      <c r="Z61853" s="289"/>
    </row>
    <row r="61854" spans="22:26">
      <c r="V61854" s="288"/>
      <c r="W61854" s="287"/>
      <c r="Z61854" s="289"/>
    </row>
    <row r="61855" spans="22:26">
      <c r="V61855" s="288"/>
      <c r="W61855" s="287"/>
      <c r="Z61855" s="289"/>
    </row>
    <row r="61856" spans="22:26">
      <c r="V61856" s="288"/>
      <c r="W61856" s="287"/>
      <c r="Z61856" s="289"/>
    </row>
    <row r="61857" spans="22:26">
      <c r="V61857" s="288"/>
      <c r="W61857" s="287"/>
      <c r="Z61857" s="289"/>
    </row>
    <row r="61858" spans="22:26">
      <c r="V61858" s="288"/>
      <c r="W61858" s="287"/>
      <c r="Z61858" s="289"/>
    </row>
    <row r="61859" spans="22:26">
      <c r="V61859" s="288"/>
      <c r="W61859" s="287"/>
      <c r="Z61859" s="289"/>
    </row>
    <row r="61860" spans="22:26">
      <c r="V61860" s="288"/>
      <c r="W61860" s="287"/>
      <c r="Z61860" s="289"/>
    </row>
    <row r="61861" spans="22:26">
      <c r="V61861" s="288"/>
      <c r="W61861" s="287"/>
      <c r="Z61861" s="289"/>
    </row>
    <row r="61862" spans="22:26">
      <c r="V61862" s="288"/>
      <c r="W61862" s="287"/>
      <c r="Z61862" s="289"/>
    </row>
    <row r="61863" spans="22:26">
      <c r="V61863" s="288"/>
      <c r="W61863" s="287"/>
      <c r="Z61863" s="289"/>
    </row>
    <row r="61864" spans="22:26">
      <c r="V61864" s="288"/>
      <c r="W61864" s="287"/>
      <c r="Z61864" s="289"/>
    </row>
    <row r="61865" spans="22:26">
      <c r="V61865" s="288"/>
      <c r="W61865" s="287"/>
      <c r="Z61865" s="289"/>
    </row>
    <row r="61866" spans="22:26">
      <c r="V61866" s="288"/>
      <c r="W61866" s="287"/>
      <c r="Z61866" s="289"/>
    </row>
    <row r="61867" spans="22:26">
      <c r="V61867" s="288"/>
      <c r="W61867" s="287"/>
      <c r="Z61867" s="289"/>
    </row>
    <row r="61868" spans="22:26">
      <c r="V61868" s="288"/>
      <c r="W61868" s="287"/>
      <c r="Z61868" s="289"/>
    </row>
    <row r="61869" spans="22:26">
      <c r="V61869" s="288"/>
      <c r="W61869" s="287"/>
      <c r="Z61869" s="289"/>
    </row>
    <row r="61870" spans="22:26">
      <c r="V61870" s="288"/>
      <c r="W61870" s="287"/>
      <c r="Z61870" s="289"/>
    </row>
    <row r="61871" spans="22:26">
      <c r="V61871" s="288"/>
      <c r="W61871" s="287"/>
      <c r="Z61871" s="289"/>
    </row>
    <row r="61872" spans="22:26">
      <c r="V61872" s="288"/>
      <c r="W61872" s="287"/>
      <c r="Z61872" s="289"/>
    </row>
    <row r="61873" spans="22:26">
      <c r="V61873" s="288"/>
      <c r="W61873" s="287"/>
      <c r="Z61873" s="289"/>
    </row>
    <row r="61874" spans="22:26">
      <c r="V61874" s="288"/>
      <c r="W61874" s="287"/>
      <c r="Z61874" s="289"/>
    </row>
    <row r="61875" spans="22:26">
      <c r="V61875" s="288"/>
      <c r="W61875" s="287"/>
      <c r="Z61875" s="289"/>
    </row>
    <row r="61876" spans="22:26">
      <c r="V61876" s="288"/>
      <c r="W61876" s="287"/>
      <c r="Z61876" s="289"/>
    </row>
    <row r="61877" spans="22:26">
      <c r="V61877" s="288"/>
      <c r="W61877" s="287"/>
      <c r="Z61877" s="289"/>
    </row>
    <row r="61878" spans="22:26">
      <c r="V61878" s="288"/>
      <c r="W61878" s="287"/>
      <c r="Z61878" s="289"/>
    </row>
    <row r="61879" spans="22:26">
      <c r="V61879" s="288"/>
      <c r="W61879" s="287"/>
      <c r="Z61879" s="289"/>
    </row>
    <row r="61880" spans="22:26">
      <c r="V61880" s="288"/>
      <c r="W61880" s="287"/>
      <c r="Z61880" s="289"/>
    </row>
    <row r="61881" spans="22:26">
      <c r="V61881" s="288"/>
      <c r="W61881" s="287"/>
      <c r="Z61881" s="289"/>
    </row>
    <row r="61882" spans="22:26">
      <c r="V61882" s="288"/>
      <c r="W61882" s="287"/>
      <c r="Z61882" s="289"/>
    </row>
    <row r="61883" spans="22:26">
      <c r="V61883" s="288"/>
      <c r="W61883" s="287"/>
      <c r="Z61883" s="289"/>
    </row>
    <row r="61884" spans="22:26">
      <c r="V61884" s="288"/>
      <c r="W61884" s="287"/>
      <c r="Z61884" s="289"/>
    </row>
    <row r="61885" spans="22:26">
      <c r="V61885" s="288"/>
      <c r="W61885" s="287"/>
      <c r="Z61885" s="289"/>
    </row>
    <row r="61886" spans="22:26">
      <c r="V61886" s="288"/>
      <c r="W61886" s="287"/>
      <c r="Z61886" s="289"/>
    </row>
    <row r="61887" spans="22:26">
      <c r="V61887" s="288"/>
      <c r="W61887" s="287"/>
      <c r="Z61887" s="289"/>
    </row>
    <row r="61888" spans="22:26">
      <c r="V61888" s="288"/>
      <c r="W61888" s="287"/>
      <c r="Z61888" s="289"/>
    </row>
    <row r="61889" spans="22:26">
      <c r="V61889" s="288"/>
      <c r="W61889" s="287"/>
      <c r="Z61889" s="289"/>
    </row>
    <row r="61890" spans="22:26">
      <c r="V61890" s="288"/>
      <c r="W61890" s="287"/>
      <c r="Z61890" s="289"/>
    </row>
    <row r="61891" spans="22:26">
      <c r="V61891" s="288"/>
      <c r="W61891" s="287"/>
      <c r="Z61891" s="289"/>
    </row>
    <row r="61892" spans="22:26">
      <c r="V61892" s="288"/>
      <c r="W61892" s="287"/>
      <c r="Z61892" s="289"/>
    </row>
    <row r="61893" spans="22:26">
      <c r="V61893" s="288"/>
      <c r="W61893" s="287"/>
      <c r="Z61893" s="289"/>
    </row>
    <row r="61894" spans="22:26">
      <c r="V61894" s="288"/>
      <c r="W61894" s="287"/>
      <c r="Z61894" s="289"/>
    </row>
    <row r="61895" spans="22:26">
      <c r="V61895" s="288"/>
      <c r="W61895" s="287"/>
      <c r="Z61895" s="289"/>
    </row>
    <row r="61896" spans="22:26">
      <c r="V61896" s="288"/>
      <c r="W61896" s="287"/>
      <c r="Z61896" s="289"/>
    </row>
    <row r="61897" spans="22:26">
      <c r="V61897" s="288"/>
      <c r="W61897" s="287"/>
      <c r="Z61897" s="289"/>
    </row>
    <row r="61898" spans="22:26">
      <c r="V61898" s="288"/>
      <c r="W61898" s="287"/>
      <c r="Z61898" s="289"/>
    </row>
    <row r="61899" spans="22:26">
      <c r="V61899" s="288"/>
      <c r="W61899" s="287"/>
      <c r="Z61899" s="289"/>
    </row>
    <row r="61900" spans="22:26">
      <c r="V61900" s="288"/>
      <c r="W61900" s="287"/>
      <c r="Z61900" s="289"/>
    </row>
    <row r="61901" spans="22:26">
      <c r="V61901" s="288"/>
      <c r="W61901" s="287"/>
      <c r="Z61901" s="289"/>
    </row>
    <row r="61902" spans="22:26">
      <c r="V61902" s="288"/>
      <c r="W61902" s="287"/>
      <c r="Z61902" s="289"/>
    </row>
    <row r="61903" spans="22:26">
      <c r="V61903" s="288"/>
      <c r="W61903" s="287"/>
      <c r="Z61903" s="289"/>
    </row>
    <row r="61904" spans="22:26">
      <c r="V61904" s="288"/>
      <c r="W61904" s="287"/>
      <c r="Z61904" s="289"/>
    </row>
    <row r="61905" spans="22:26">
      <c r="V61905" s="288"/>
      <c r="W61905" s="287"/>
      <c r="Z61905" s="289"/>
    </row>
    <row r="61906" spans="22:26">
      <c r="V61906" s="288"/>
      <c r="W61906" s="287"/>
      <c r="Z61906" s="289"/>
    </row>
    <row r="61907" spans="22:26">
      <c r="V61907" s="288"/>
      <c r="W61907" s="287"/>
      <c r="Z61907" s="289"/>
    </row>
    <row r="61908" spans="22:26">
      <c r="V61908" s="288"/>
      <c r="W61908" s="287"/>
      <c r="Z61908" s="289"/>
    </row>
    <row r="61909" spans="22:26">
      <c r="V61909" s="288"/>
      <c r="W61909" s="287"/>
      <c r="Z61909" s="289"/>
    </row>
    <row r="61910" spans="22:26">
      <c r="V61910" s="288"/>
      <c r="W61910" s="287"/>
      <c r="Z61910" s="289"/>
    </row>
    <row r="61911" spans="22:26">
      <c r="V61911" s="288"/>
      <c r="W61911" s="287"/>
      <c r="Z61911" s="289"/>
    </row>
    <row r="61912" spans="22:26">
      <c r="V61912" s="288"/>
      <c r="W61912" s="287"/>
      <c r="Z61912" s="289"/>
    </row>
    <row r="61913" spans="22:26">
      <c r="V61913" s="288"/>
      <c r="W61913" s="287"/>
      <c r="Z61913" s="289"/>
    </row>
    <row r="61914" spans="22:26">
      <c r="V61914" s="288"/>
      <c r="W61914" s="287"/>
      <c r="Z61914" s="289"/>
    </row>
    <row r="61915" spans="22:26">
      <c r="V61915" s="288"/>
      <c r="W61915" s="287"/>
      <c r="Z61915" s="289"/>
    </row>
    <row r="61916" spans="22:26">
      <c r="V61916" s="288"/>
      <c r="W61916" s="287"/>
      <c r="Z61916" s="289"/>
    </row>
    <row r="61917" spans="22:26">
      <c r="V61917" s="288"/>
      <c r="W61917" s="287"/>
      <c r="Z61917" s="289"/>
    </row>
    <row r="61918" spans="22:26">
      <c r="V61918" s="288"/>
      <c r="W61918" s="287"/>
      <c r="Z61918" s="289"/>
    </row>
    <row r="61919" spans="22:26">
      <c r="V61919" s="288"/>
      <c r="W61919" s="287"/>
      <c r="Z61919" s="289"/>
    </row>
    <row r="61920" spans="22:26">
      <c r="V61920" s="288"/>
      <c r="W61920" s="287"/>
      <c r="Z61920" s="289"/>
    </row>
    <row r="61921" spans="22:26">
      <c r="V61921" s="288"/>
      <c r="W61921" s="287"/>
      <c r="Z61921" s="289"/>
    </row>
    <row r="61922" spans="22:26">
      <c r="V61922" s="288"/>
      <c r="W61922" s="287"/>
      <c r="Z61922" s="289"/>
    </row>
    <row r="61923" spans="22:26">
      <c r="V61923" s="288"/>
      <c r="W61923" s="287"/>
      <c r="Z61923" s="289"/>
    </row>
    <row r="61924" spans="22:26">
      <c r="V61924" s="288"/>
      <c r="W61924" s="287"/>
      <c r="Z61924" s="289"/>
    </row>
    <row r="61925" spans="22:26">
      <c r="V61925" s="288"/>
      <c r="W61925" s="287"/>
      <c r="Z61925" s="289"/>
    </row>
    <row r="61926" spans="22:26">
      <c r="V61926" s="288"/>
      <c r="W61926" s="287"/>
      <c r="Z61926" s="289"/>
    </row>
    <row r="61927" spans="22:26">
      <c r="V61927" s="288"/>
      <c r="W61927" s="287"/>
      <c r="Z61927" s="289"/>
    </row>
    <row r="61928" spans="22:26">
      <c r="V61928" s="288"/>
      <c r="W61928" s="287"/>
      <c r="Z61928" s="289"/>
    </row>
    <row r="61929" spans="22:26">
      <c r="V61929" s="288"/>
      <c r="W61929" s="287"/>
      <c r="Z61929" s="289"/>
    </row>
    <row r="61930" spans="22:26">
      <c r="V61930" s="288"/>
      <c r="W61930" s="287"/>
      <c r="Z61930" s="289"/>
    </row>
    <row r="61931" spans="22:26">
      <c r="V61931" s="288"/>
      <c r="W61931" s="287"/>
      <c r="Z61931" s="289"/>
    </row>
    <row r="61932" spans="22:26">
      <c r="V61932" s="288"/>
      <c r="W61932" s="287"/>
      <c r="Z61932" s="289"/>
    </row>
    <row r="61933" spans="22:26">
      <c r="V61933" s="288"/>
      <c r="W61933" s="287"/>
      <c r="Z61933" s="289"/>
    </row>
    <row r="61934" spans="22:26">
      <c r="V61934" s="288"/>
      <c r="W61934" s="287"/>
      <c r="Z61934" s="289"/>
    </row>
    <row r="61935" spans="22:26">
      <c r="V61935" s="288"/>
      <c r="W61935" s="287"/>
      <c r="Z61935" s="289"/>
    </row>
    <row r="61936" spans="22:26">
      <c r="V61936" s="288"/>
      <c r="W61936" s="287"/>
      <c r="Z61936" s="289"/>
    </row>
    <row r="61937" spans="22:26">
      <c r="V61937" s="288"/>
      <c r="W61937" s="287"/>
      <c r="Z61937" s="289"/>
    </row>
    <row r="61938" spans="22:26">
      <c r="V61938" s="288"/>
      <c r="W61938" s="287"/>
      <c r="Z61938" s="289"/>
    </row>
    <row r="61939" spans="22:26">
      <c r="V61939" s="288"/>
      <c r="W61939" s="287"/>
      <c r="Z61939" s="289"/>
    </row>
    <row r="61940" spans="22:26">
      <c r="V61940" s="288"/>
      <c r="W61940" s="287"/>
      <c r="Z61940" s="289"/>
    </row>
    <row r="61941" spans="22:26">
      <c r="V61941" s="288"/>
      <c r="W61941" s="287"/>
      <c r="Z61941" s="289"/>
    </row>
    <row r="61942" spans="22:26">
      <c r="V61942" s="288"/>
      <c r="W61942" s="287"/>
      <c r="Z61942" s="289"/>
    </row>
    <row r="61943" spans="22:26">
      <c r="V61943" s="288"/>
      <c r="W61943" s="287"/>
      <c r="Z61943" s="289"/>
    </row>
    <row r="61944" spans="22:26">
      <c r="V61944" s="288"/>
      <c r="W61944" s="287"/>
      <c r="Z61944" s="289"/>
    </row>
    <row r="61945" spans="22:26">
      <c r="V61945" s="288"/>
      <c r="W61945" s="287"/>
      <c r="Z61945" s="289"/>
    </row>
    <row r="61946" spans="22:26">
      <c r="V61946" s="288"/>
      <c r="W61946" s="287"/>
      <c r="Z61946" s="289"/>
    </row>
    <row r="61947" spans="22:26">
      <c r="V61947" s="288"/>
      <c r="W61947" s="287"/>
      <c r="Z61947" s="289"/>
    </row>
    <row r="61948" spans="22:26">
      <c r="V61948" s="288"/>
      <c r="W61948" s="287"/>
      <c r="Z61948" s="289"/>
    </row>
    <row r="61949" spans="22:26">
      <c r="V61949" s="288"/>
      <c r="W61949" s="287"/>
      <c r="Z61949" s="289"/>
    </row>
    <row r="61950" spans="22:26">
      <c r="V61950" s="288"/>
      <c r="W61950" s="287"/>
      <c r="Z61950" s="289"/>
    </row>
    <row r="61951" spans="22:26">
      <c r="V61951" s="288"/>
      <c r="W61951" s="287"/>
      <c r="Z61951" s="289"/>
    </row>
    <row r="61952" spans="22:26">
      <c r="V61952" s="288"/>
      <c r="W61952" s="287"/>
      <c r="Z61952" s="289"/>
    </row>
    <row r="61953" spans="22:26">
      <c r="V61953" s="288"/>
      <c r="W61953" s="287"/>
      <c r="Z61953" s="289"/>
    </row>
    <row r="61954" spans="22:26">
      <c r="V61954" s="288"/>
      <c r="W61954" s="287"/>
      <c r="Z61954" s="289"/>
    </row>
    <row r="61955" spans="22:26">
      <c r="V61955" s="288"/>
      <c r="W61955" s="287"/>
      <c r="Z61955" s="289"/>
    </row>
    <row r="61956" spans="22:26">
      <c r="V61956" s="288"/>
      <c r="W61956" s="287"/>
      <c r="Z61956" s="289"/>
    </row>
    <row r="61957" spans="22:26">
      <c r="V61957" s="288"/>
      <c r="W61957" s="287"/>
      <c r="Z61957" s="289"/>
    </row>
    <row r="61958" spans="22:26">
      <c r="V61958" s="288"/>
      <c r="W61958" s="287"/>
      <c r="Z61958" s="289"/>
    </row>
    <row r="61959" spans="22:26">
      <c r="V61959" s="288"/>
      <c r="W61959" s="287"/>
      <c r="Z61959" s="289"/>
    </row>
    <row r="61960" spans="22:26">
      <c r="V61960" s="288"/>
      <c r="W61960" s="287"/>
      <c r="Z61960" s="289"/>
    </row>
    <row r="61961" spans="22:26">
      <c r="V61961" s="288"/>
      <c r="W61961" s="287"/>
      <c r="Z61961" s="289"/>
    </row>
    <row r="61962" spans="22:26">
      <c r="V61962" s="288"/>
      <c r="W61962" s="287"/>
      <c r="Z61962" s="289"/>
    </row>
    <row r="61963" spans="22:26">
      <c r="V61963" s="288"/>
      <c r="W61963" s="287"/>
      <c r="Z61963" s="289"/>
    </row>
    <row r="61964" spans="22:26">
      <c r="V61964" s="288"/>
      <c r="W61964" s="287"/>
      <c r="Z61964" s="289"/>
    </row>
    <row r="61965" spans="22:26">
      <c r="V61965" s="288"/>
      <c r="W61965" s="287"/>
      <c r="Z61965" s="289"/>
    </row>
    <row r="61966" spans="22:26">
      <c r="V61966" s="288"/>
      <c r="W61966" s="287"/>
      <c r="Z61966" s="289"/>
    </row>
    <row r="61967" spans="22:26">
      <c r="V61967" s="288"/>
      <c r="W61967" s="287"/>
      <c r="Z61967" s="289"/>
    </row>
    <row r="61968" spans="22:26">
      <c r="V61968" s="288"/>
      <c r="W61968" s="287"/>
      <c r="Z61968" s="289"/>
    </row>
    <row r="61969" spans="22:26">
      <c r="V61969" s="288"/>
      <c r="W61969" s="287"/>
      <c r="Z61969" s="289"/>
    </row>
    <row r="61970" spans="22:26">
      <c r="V61970" s="288"/>
      <c r="W61970" s="287"/>
      <c r="Z61970" s="289"/>
    </row>
    <row r="61971" spans="22:26">
      <c r="V61971" s="288"/>
      <c r="W61971" s="287"/>
      <c r="Z61971" s="289"/>
    </row>
    <row r="61972" spans="22:26">
      <c r="V61972" s="288"/>
      <c r="W61972" s="287"/>
      <c r="Z61972" s="289"/>
    </row>
    <row r="61973" spans="22:26">
      <c r="V61973" s="288"/>
      <c r="W61973" s="287"/>
      <c r="Z61973" s="289"/>
    </row>
    <row r="61974" spans="22:26">
      <c r="V61974" s="288"/>
      <c r="W61974" s="287"/>
      <c r="Z61974" s="289"/>
    </row>
    <row r="61975" spans="22:26">
      <c r="V61975" s="288"/>
      <c r="W61975" s="287"/>
      <c r="Z61975" s="289"/>
    </row>
    <row r="61976" spans="22:26">
      <c r="V61976" s="288"/>
      <c r="W61976" s="287"/>
      <c r="Z61976" s="289"/>
    </row>
    <row r="61977" spans="22:26">
      <c r="V61977" s="288"/>
      <c r="W61977" s="287"/>
      <c r="Z61977" s="289"/>
    </row>
    <row r="61978" spans="22:26">
      <c r="V61978" s="288"/>
      <c r="W61978" s="287"/>
      <c r="Z61978" s="289"/>
    </row>
    <row r="61979" spans="22:26">
      <c r="V61979" s="288"/>
      <c r="W61979" s="287"/>
      <c r="Z61979" s="289"/>
    </row>
    <row r="61980" spans="22:26">
      <c r="V61980" s="288"/>
      <c r="W61980" s="287"/>
      <c r="Z61980" s="289"/>
    </row>
    <row r="61981" spans="22:26">
      <c r="V61981" s="288"/>
      <c r="W61981" s="287"/>
      <c r="Z61981" s="289"/>
    </row>
    <row r="61982" spans="22:26">
      <c r="V61982" s="288"/>
      <c r="W61982" s="287"/>
      <c r="Z61982" s="289"/>
    </row>
    <row r="61983" spans="22:26">
      <c r="V61983" s="288"/>
      <c r="W61983" s="287"/>
      <c r="Z61983" s="289"/>
    </row>
    <row r="61984" spans="22:26">
      <c r="V61984" s="288"/>
      <c r="W61984" s="287"/>
      <c r="Z61984" s="289"/>
    </row>
    <row r="61985" spans="22:26">
      <c r="V61985" s="288"/>
      <c r="W61985" s="287"/>
      <c r="Z61985" s="289"/>
    </row>
    <row r="61986" spans="22:26">
      <c r="V61986" s="288"/>
      <c r="W61986" s="287"/>
      <c r="Z61986" s="289"/>
    </row>
    <row r="61987" spans="22:26">
      <c r="V61987" s="288"/>
      <c r="W61987" s="287"/>
      <c r="Z61987" s="289"/>
    </row>
    <row r="61988" spans="22:26">
      <c r="V61988" s="288"/>
      <c r="W61988" s="287"/>
      <c r="Z61988" s="289"/>
    </row>
    <row r="61989" spans="22:26">
      <c r="V61989" s="288"/>
      <c r="W61989" s="287"/>
      <c r="Z61989" s="289"/>
    </row>
    <row r="61990" spans="22:26">
      <c r="V61990" s="288"/>
      <c r="W61990" s="287"/>
      <c r="Z61990" s="289"/>
    </row>
    <row r="61991" spans="22:26">
      <c r="V61991" s="288"/>
      <c r="W61991" s="287"/>
      <c r="Z61991" s="289"/>
    </row>
    <row r="61992" spans="22:26">
      <c r="V61992" s="288"/>
      <c r="W61992" s="287"/>
      <c r="Z61992" s="289"/>
    </row>
    <row r="61993" spans="22:26">
      <c r="V61993" s="288"/>
      <c r="W61993" s="287"/>
      <c r="Z61993" s="289"/>
    </row>
    <row r="61994" spans="22:26">
      <c r="V61994" s="288"/>
      <c r="W61994" s="287"/>
      <c r="Z61994" s="289"/>
    </row>
    <row r="61995" spans="22:26">
      <c r="V61995" s="288"/>
      <c r="W61995" s="287"/>
      <c r="Z61995" s="289"/>
    </row>
    <row r="61996" spans="22:26">
      <c r="V61996" s="288"/>
      <c r="W61996" s="287"/>
      <c r="Z61996" s="289"/>
    </row>
    <row r="61997" spans="22:26">
      <c r="V61997" s="288"/>
      <c r="W61997" s="287"/>
      <c r="Z61997" s="289"/>
    </row>
    <row r="61998" spans="22:26">
      <c r="V61998" s="288"/>
      <c r="W61998" s="287"/>
      <c r="Z61998" s="289"/>
    </row>
    <row r="61999" spans="22:26">
      <c r="V61999" s="288"/>
      <c r="W61999" s="287"/>
      <c r="Z61999" s="289"/>
    </row>
    <row r="62000" spans="22:26">
      <c r="V62000" s="288"/>
      <c r="W62000" s="287"/>
      <c r="Z62000" s="289"/>
    </row>
    <row r="62001" spans="22:26">
      <c r="V62001" s="288"/>
      <c r="W62001" s="287"/>
      <c r="Z62001" s="289"/>
    </row>
    <row r="62002" spans="22:26">
      <c r="V62002" s="288"/>
      <c r="W62002" s="287"/>
      <c r="Z62002" s="289"/>
    </row>
    <row r="62003" spans="22:26">
      <c r="V62003" s="288"/>
      <c r="W62003" s="287"/>
      <c r="Z62003" s="289"/>
    </row>
    <row r="62004" spans="22:26">
      <c r="V62004" s="288"/>
      <c r="W62004" s="287"/>
      <c r="Z62004" s="289"/>
    </row>
    <row r="62005" spans="22:26">
      <c r="V62005" s="288"/>
      <c r="W62005" s="287"/>
      <c r="Z62005" s="289"/>
    </row>
    <row r="62006" spans="22:26">
      <c r="V62006" s="288"/>
      <c r="W62006" s="287"/>
      <c r="Z62006" s="289"/>
    </row>
    <row r="62007" spans="22:26">
      <c r="V62007" s="288"/>
      <c r="W62007" s="287"/>
      <c r="Z62007" s="289"/>
    </row>
    <row r="62008" spans="22:26">
      <c r="V62008" s="288"/>
      <c r="W62008" s="287"/>
      <c r="Z62008" s="289"/>
    </row>
    <row r="62009" spans="22:26">
      <c r="V62009" s="288"/>
      <c r="W62009" s="287"/>
      <c r="Z62009" s="289"/>
    </row>
    <row r="62010" spans="22:26">
      <c r="V62010" s="288"/>
      <c r="W62010" s="287"/>
      <c r="Z62010" s="289"/>
    </row>
    <row r="62011" spans="22:26">
      <c r="V62011" s="288"/>
      <c r="W62011" s="287"/>
      <c r="Z62011" s="289"/>
    </row>
    <row r="62012" spans="22:26">
      <c r="V62012" s="288"/>
      <c r="W62012" s="287"/>
      <c r="Z62012" s="289"/>
    </row>
    <row r="62013" spans="22:26">
      <c r="V62013" s="288"/>
      <c r="W62013" s="287"/>
      <c r="Z62013" s="289"/>
    </row>
    <row r="62014" spans="22:26">
      <c r="V62014" s="288"/>
      <c r="W62014" s="287"/>
      <c r="Z62014" s="289"/>
    </row>
    <row r="62015" spans="22:26">
      <c r="V62015" s="288"/>
      <c r="W62015" s="287"/>
      <c r="Z62015" s="289"/>
    </row>
    <row r="62016" spans="22:26">
      <c r="V62016" s="288"/>
      <c r="W62016" s="287"/>
      <c r="Z62016" s="289"/>
    </row>
    <row r="62017" spans="22:26">
      <c r="V62017" s="288"/>
      <c r="W62017" s="287"/>
      <c r="Z62017" s="289"/>
    </row>
    <row r="62018" spans="22:26">
      <c r="V62018" s="288"/>
      <c r="W62018" s="287"/>
      <c r="Z62018" s="289"/>
    </row>
    <row r="62019" spans="22:26">
      <c r="V62019" s="288"/>
      <c r="W62019" s="287"/>
      <c r="Z62019" s="289"/>
    </row>
    <row r="62020" spans="22:26">
      <c r="V62020" s="288"/>
      <c r="W62020" s="287"/>
      <c r="Z62020" s="289"/>
    </row>
    <row r="62021" spans="22:26">
      <c r="V62021" s="288"/>
      <c r="W62021" s="287"/>
      <c r="Z62021" s="289"/>
    </row>
    <row r="62022" spans="22:26">
      <c r="V62022" s="288"/>
      <c r="W62022" s="287"/>
      <c r="Z62022" s="289"/>
    </row>
    <row r="62023" spans="22:26">
      <c r="V62023" s="288"/>
      <c r="W62023" s="287"/>
      <c r="Z62023" s="289"/>
    </row>
    <row r="62024" spans="22:26">
      <c r="V62024" s="288"/>
      <c r="W62024" s="287"/>
      <c r="Z62024" s="289"/>
    </row>
    <row r="62025" spans="22:26">
      <c r="V62025" s="288"/>
      <c r="W62025" s="287"/>
      <c r="Z62025" s="289"/>
    </row>
    <row r="62026" spans="22:26">
      <c r="V62026" s="288"/>
      <c r="W62026" s="287"/>
      <c r="Z62026" s="289"/>
    </row>
    <row r="62027" spans="22:26">
      <c r="V62027" s="288"/>
      <c r="W62027" s="287"/>
      <c r="Z62027" s="289"/>
    </row>
    <row r="62028" spans="22:26">
      <c r="V62028" s="288"/>
      <c r="W62028" s="287"/>
      <c r="Z62028" s="289"/>
    </row>
    <row r="62029" spans="22:26">
      <c r="V62029" s="288"/>
      <c r="W62029" s="287"/>
      <c r="Z62029" s="289"/>
    </row>
    <row r="62030" spans="22:26">
      <c r="V62030" s="288"/>
      <c r="W62030" s="287"/>
      <c r="Z62030" s="289"/>
    </row>
    <row r="62031" spans="22:26">
      <c r="V62031" s="288"/>
      <c r="W62031" s="287"/>
      <c r="Z62031" s="289"/>
    </row>
    <row r="62032" spans="22:26">
      <c r="V62032" s="288"/>
      <c r="W62032" s="287"/>
      <c r="Z62032" s="289"/>
    </row>
    <row r="62033" spans="22:26">
      <c r="V62033" s="288"/>
      <c r="W62033" s="287"/>
      <c r="Z62033" s="289"/>
    </row>
    <row r="62034" spans="22:26">
      <c r="V62034" s="288"/>
      <c r="W62034" s="287"/>
      <c r="Z62034" s="289"/>
    </row>
    <row r="62035" spans="22:26">
      <c r="V62035" s="288"/>
      <c r="W62035" s="287"/>
      <c r="Z62035" s="289"/>
    </row>
    <row r="62036" spans="22:26">
      <c r="V62036" s="288"/>
      <c r="W62036" s="287"/>
      <c r="Z62036" s="289"/>
    </row>
    <row r="62037" spans="22:26">
      <c r="V62037" s="288"/>
      <c r="W62037" s="287"/>
      <c r="Z62037" s="289"/>
    </row>
    <row r="62038" spans="22:26">
      <c r="V62038" s="288"/>
      <c r="W62038" s="287"/>
      <c r="Z62038" s="289"/>
    </row>
    <row r="62039" spans="22:26">
      <c r="V62039" s="288"/>
      <c r="W62039" s="287"/>
      <c r="Z62039" s="289"/>
    </row>
    <row r="62040" spans="22:26">
      <c r="V62040" s="288"/>
      <c r="W62040" s="287"/>
      <c r="Z62040" s="289"/>
    </row>
    <row r="62041" spans="22:26">
      <c r="V62041" s="288"/>
      <c r="W62041" s="287"/>
      <c r="Z62041" s="289"/>
    </row>
    <row r="62042" spans="22:26">
      <c r="V62042" s="288"/>
      <c r="W62042" s="287"/>
      <c r="Z62042" s="289"/>
    </row>
    <row r="62043" spans="22:26">
      <c r="V62043" s="288"/>
      <c r="W62043" s="287"/>
      <c r="Z62043" s="289"/>
    </row>
    <row r="62044" spans="22:26">
      <c r="V62044" s="288"/>
      <c r="W62044" s="287"/>
      <c r="Z62044" s="289"/>
    </row>
    <row r="62045" spans="22:26">
      <c r="V62045" s="288"/>
      <c r="W62045" s="287"/>
      <c r="Z62045" s="289"/>
    </row>
    <row r="62046" spans="22:26">
      <c r="V62046" s="288"/>
      <c r="W62046" s="287"/>
      <c r="Z62046" s="289"/>
    </row>
    <row r="62047" spans="22:26">
      <c r="V62047" s="288"/>
      <c r="W62047" s="287"/>
      <c r="Z62047" s="289"/>
    </row>
    <row r="62048" spans="22:26">
      <c r="V62048" s="288"/>
      <c r="W62048" s="287"/>
      <c r="Z62048" s="289"/>
    </row>
    <row r="62049" spans="22:26">
      <c r="V62049" s="288"/>
      <c r="W62049" s="287"/>
      <c r="Z62049" s="289"/>
    </row>
    <row r="62050" spans="22:26">
      <c r="V62050" s="288"/>
      <c r="W62050" s="287"/>
      <c r="Z62050" s="289"/>
    </row>
    <row r="62051" spans="22:26">
      <c r="V62051" s="288"/>
      <c r="W62051" s="287"/>
      <c r="Z62051" s="289"/>
    </row>
    <row r="62052" spans="22:26">
      <c r="V62052" s="288"/>
      <c r="W62052" s="287"/>
      <c r="Z62052" s="289"/>
    </row>
    <row r="62053" spans="22:26">
      <c r="V62053" s="288"/>
      <c r="W62053" s="287"/>
      <c r="Z62053" s="289"/>
    </row>
    <row r="62054" spans="22:26">
      <c r="V62054" s="288"/>
      <c r="W62054" s="287"/>
      <c r="Z62054" s="289"/>
    </row>
    <row r="62055" spans="22:26">
      <c r="V62055" s="288"/>
      <c r="W62055" s="287"/>
      <c r="Z62055" s="289"/>
    </row>
    <row r="62056" spans="22:26">
      <c r="V62056" s="288"/>
      <c r="W62056" s="287"/>
      <c r="Z62056" s="289"/>
    </row>
    <row r="62057" spans="22:26">
      <c r="V62057" s="288"/>
      <c r="W62057" s="287"/>
      <c r="Z62057" s="289"/>
    </row>
    <row r="62058" spans="22:26">
      <c r="V62058" s="288"/>
      <c r="W62058" s="287"/>
      <c r="Z62058" s="289"/>
    </row>
    <row r="62059" spans="22:26">
      <c r="V62059" s="288"/>
      <c r="W62059" s="287"/>
      <c r="Z62059" s="289"/>
    </row>
    <row r="62060" spans="22:26">
      <c r="V62060" s="288"/>
      <c r="W62060" s="287"/>
      <c r="Z62060" s="289"/>
    </row>
    <row r="62061" spans="22:26">
      <c r="V62061" s="288"/>
      <c r="W62061" s="287"/>
      <c r="Z62061" s="289"/>
    </row>
    <row r="62062" spans="22:26">
      <c r="V62062" s="288"/>
      <c r="W62062" s="287"/>
      <c r="Z62062" s="289"/>
    </row>
    <row r="62063" spans="22:26">
      <c r="V62063" s="288"/>
      <c r="W62063" s="287"/>
      <c r="Z62063" s="289"/>
    </row>
    <row r="62064" spans="22:26">
      <c r="V62064" s="288"/>
      <c r="W62064" s="287"/>
      <c r="Z62064" s="289"/>
    </row>
    <row r="62065" spans="22:26">
      <c r="V62065" s="288"/>
      <c r="W62065" s="287"/>
      <c r="Z62065" s="289"/>
    </row>
    <row r="62066" spans="22:26">
      <c r="V62066" s="288"/>
      <c r="W62066" s="287"/>
      <c r="Z62066" s="289"/>
    </row>
    <row r="62067" spans="22:26">
      <c r="V62067" s="288"/>
      <c r="W62067" s="287"/>
      <c r="Z62067" s="289"/>
    </row>
    <row r="62068" spans="22:26">
      <c r="V62068" s="288"/>
      <c r="W62068" s="287"/>
      <c r="Z62068" s="289"/>
    </row>
    <row r="62069" spans="22:26">
      <c r="V62069" s="288"/>
      <c r="W62069" s="287"/>
      <c r="Z62069" s="289"/>
    </row>
    <row r="62070" spans="22:26">
      <c r="V62070" s="288"/>
      <c r="W62070" s="287"/>
      <c r="Z62070" s="289"/>
    </row>
    <row r="62071" spans="22:26">
      <c r="V62071" s="288"/>
      <c r="W62071" s="287"/>
      <c r="Z62071" s="289"/>
    </row>
    <row r="62072" spans="22:26">
      <c r="V62072" s="288"/>
      <c r="W62072" s="287"/>
      <c r="Z62072" s="289"/>
    </row>
    <row r="62073" spans="22:26">
      <c r="V62073" s="288"/>
      <c r="W62073" s="287"/>
      <c r="Z62073" s="289"/>
    </row>
    <row r="62074" spans="22:26">
      <c r="V62074" s="288"/>
      <c r="W62074" s="287"/>
      <c r="Z62074" s="289"/>
    </row>
    <row r="62075" spans="22:26">
      <c r="V62075" s="288"/>
      <c r="W62075" s="287"/>
      <c r="Z62075" s="289"/>
    </row>
    <row r="62076" spans="22:26">
      <c r="V62076" s="288"/>
      <c r="W62076" s="287"/>
      <c r="Z62076" s="289"/>
    </row>
    <row r="62077" spans="22:26">
      <c r="V62077" s="288"/>
      <c r="W62077" s="287"/>
      <c r="Z62077" s="289"/>
    </row>
    <row r="62078" spans="22:26">
      <c r="V62078" s="288"/>
      <c r="W62078" s="287"/>
      <c r="Z62078" s="289"/>
    </row>
    <row r="62079" spans="22:26">
      <c r="V62079" s="288"/>
      <c r="W62079" s="287"/>
      <c r="Z62079" s="289"/>
    </row>
    <row r="62080" spans="22:26">
      <c r="V62080" s="288"/>
      <c r="W62080" s="287"/>
      <c r="Z62080" s="289"/>
    </row>
    <row r="62081" spans="22:26">
      <c r="V62081" s="288"/>
      <c r="W62081" s="287"/>
      <c r="Z62081" s="289"/>
    </row>
    <row r="62082" spans="22:26">
      <c r="V62082" s="288"/>
      <c r="W62082" s="287"/>
      <c r="Z62082" s="289"/>
    </row>
    <row r="62083" spans="22:26">
      <c r="V62083" s="288"/>
      <c r="W62083" s="287"/>
      <c r="Z62083" s="289"/>
    </row>
    <row r="62084" spans="22:26">
      <c r="V62084" s="288"/>
      <c r="W62084" s="287"/>
      <c r="Z62084" s="289"/>
    </row>
    <row r="62085" spans="22:26">
      <c r="V62085" s="288"/>
      <c r="W62085" s="287"/>
      <c r="Z62085" s="289"/>
    </row>
    <row r="62086" spans="22:26">
      <c r="V62086" s="288"/>
      <c r="W62086" s="287"/>
      <c r="Z62086" s="289"/>
    </row>
    <row r="62087" spans="22:26">
      <c r="V62087" s="288"/>
      <c r="W62087" s="287"/>
      <c r="Z62087" s="289"/>
    </row>
    <row r="62088" spans="22:26">
      <c r="V62088" s="288"/>
      <c r="W62088" s="287"/>
      <c r="Z62088" s="289"/>
    </row>
    <row r="62089" spans="22:26">
      <c r="V62089" s="288"/>
      <c r="W62089" s="287"/>
      <c r="Z62089" s="289"/>
    </row>
    <row r="62090" spans="22:26">
      <c r="V62090" s="288"/>
      <c r="W62090" s="287"/>
      <c r="Z62090" s="289"/>
    </row>
    <row r="62091" spans="22:26">
      <c r="V62091" s="288"/>
      <c r="W62091" s="287"/>
      <c r="Z62091" s="289"/>
    </row>
    <row r="62092" spans="22:26">
      <c r="V62092" s="288"/>
      <c r="W62092" s="287"/>
      <c r="Z62092" s="289"/>
    </row>
    <row r="62093" spans="22:26">
      <c r="V62093" s="288"/>
      <c r="W62093" s="287"/>
      <c r="Z62093" s="289"/>
    </row>
    <row r="62094" spans="22:26">
      <c r="V62094" s="288"/>
      <c r="W62094" s="287"/>
      <c r="Z62094" s="289"/>
    </row>
    <row r="62095" spans="22:26">
      <c r="V62095" s="288"/>
      <c r="W62095" s="287"/>
      <c r="Z62095" s="289"/>
    </row>
    <row r="62096" spans="22:26">
      <c r="V62096" s="288"/>
      <c r="W62096" s="287"/>
      <c r="Z62096" s="289"/>
    </row>
    <row r="62097" spans="22:26">
      <c r="V62097" s="288"/>
      <c r="W62097" s="287"/>
      <c r="Z62097" s="289"/>
    </row>
    <row r="62098" spans="22:26">
      <c r="V62098" s="288"/>
      <c r="W62098" s="287"/>
      <c r="Z62098" s="289"/>
    </row>
    <row r="62099" spans="22:26">
      <c r="V62099" s="288"/>
      <c r="W62099" s="287"/>
      <c r="Z62099" s="289"/>
    </row>
    <row r="62100" spans="22:26">
      <c r="V62100" s="288"/>
      <c r="W62100" s="287"/>
      <c r="Z62100" s="289"/>
    </row>
    <row r="62101" spans="22:26">
      <c r="V62101" s="288"/>
      <c r="W62101" s="287"/>
      <c r="Z62101" s="289"/>
    </row>
    <row r="62102" spans="22:26">
      <c r="V62102" s="288"/>
      <c r="W62102" s="287"/>
      <c r="Z62102" s="289"/>
    </row>
    <row r="62103" spans="22:26">
      <c r="V62103" s="288"/>
      <c r="W62103" s="287"/>
      <c r="Z62103" s="289"/>
    </row>
    <row r="62104" spans="22:26">
      <c r="V62104" s="288"/>
      <c r="W62104" s="287"/>
      <c r="Z62104" s="289"/>
    </row>
    <row r="62105" spans="22:26">
      <c r="V62105" s="288"/>
      <c r="W62105" s="287"/>
      <c r="Z62105" s="289"/>
    </row>
    <row r="62106" spans="22:26">
      <c r="V62106" s="288"/>
      <c r="W62106" s="287"/>
      <c r="Z62106" s="289"/>
    </row>
    <row r="62107" spans="22:26">
      <c r="V62107" s="288"/>
      <c r="W62107" s="287"/>
      <c r="Z62107" s="289"/>
    </row>
    <row r="62108" spans="22:26">
      <c r="V62108" s="288"/>
      <c r="W62108" s="287"/>
      <c r="Z62108" s="289"/>
    </row>
    <row r="62109" spans="22:26">
      <c r="V62109" s="288"/>
      <c r="W62109" s="287"/>
      <c r="Z62109" s="289"/>
    </row>
    <row r="62110" spans="22:26">
      <c r="V62110" s="288"/>
      <c r="W62110" s="287"/>
      <c r="Z62110" s="289"/>
    </row>
    <row r="62111" spans="22:26">
      <c r="V62111" s="288"/>
      <c r="W62111" s="287"/>
      <c r="Z62111" s="289"/>
    </row>
    <row r="62112" spans="22:26">
      <c r="V62112" s="288"/>
      <c r="W62112" s="287"/>
      <c r="Z62112" s="289"/>
    </row>
    <row r="62113" spans="22:26">
      <c r="V62113" s="288"/>
      <c r="W62113" s="287"/>
      <c r="Z62113" s="289"/>
    </row>
    <row r="62114" spans="22:26">
      <c r="V62114" s="288"/>
      <c r="W62114" s="287"/>
      <c r="Z62114" s="289"/>
    </row>
    <row r="62115" spans="22:26">
      <c r="V62115" s="288"/>
      <c r="W62115" s="287"/>
      <c r="Z62115" s="289"/>
    </row>
    <row r="62116" spans="22:26">
      <c r="V62116" s="288"/>
      <c r="W62116" s="287"/>
      <c r="Z62116" s="289"/>
    </row>
    <row r="62117" spans="22:26">
      <c r="V62117" s="288"/>
      <c r="W62117" s="287"/>
      <c r="Z62117" s="289"/>
    </row>
    <row r="62118" spans="22:26">
      <c r="V62118" s="288"/>
      <c r="W62118" s="287"/>
      <c r="Z62118" s="289"/>
    </row>
    <row r="62119" spans="22:26">
      <c r="V62119" s="288"/>
      <c r="W62119" s="287"/>
      <c r="Z62119" s="289"/>
    </row>
    <row r="62120" spans="22:26">
      <c r="V62120" s="288"/>
      <c r="W62120" s="287"/>
      <c r="Z62120" s="289"/>
    </row>
    <row r="62121" spans="22:26">
      <c r="V62121" s="288"/>
      <c r="W62121" s="287"/>
      <c r="Z62121" s="289"/>
    </row>
    <row r="62122" spans="22:26">
      <c r="V62122" s="288"/>
      <c r="W62122" s="287"/>
      <c r="Z62122" s="289"/>
    </row>
    <row r="62123" spans="22:26">
      <c r="V62123" s="288"/>
      <c r="W62123" s="287"/>
      <c r="Z62123" s="289"/>
    </row>
    <row r="62124" spans="22:26">
      <c r="V62124" s="288"/>
      <c r="W62124" s="287"/>
      <c r="Z62124" s="289"/>
    </row>
    <row r="62125" spans="22:26">
      <c r="V62125" s="288"/>
      <c r="W62125" s="287"/>
      <c r="Z62125" s="289"/>
    </row>
    <row r="62126" spans="22:26">
      <c r="V62126" s="288"/>
      <c r="W62126" s="287"/>
      <c r="Z62126" s="289"/>
    </row>
    <row r="62127" spans="22:26">
      <c r="V62127" s="288"/>
      <c r="W62127" s="287"/>
      <c r="Z62127" s="289"/>
    </row>
    <row r="62128" spans="22:26">
      <c r="V62128" s="288"/>
      <c r="W62128" s="287"/>
      <c r="Z62128" s="289"/>
    </row>
    <row r="62129" spans="22:26">
      <c r="V62129" s="288"/>
      <c r="W62129" s="287"/>
      <c r="Z62129" s="289"/>
    </row>
    <row r="62130" spans="22:26">
      <c r="V62130" s="288"/>
      <c r="W62130" s="287"/>
      <c r="Z62130" s="289"/>
    </row>
    <row r="62131" spans="22:26">
      <c r="V62131" s="288"/>
      <c r="W62131" s="287"/>
      <c r="Z62131" s="289"/>
    </row>
    <row r="62132" spans="22:26">
      <c r="V62132" s="288"/>
      <c r="W62132" s="287"/>
      <c r="Z62132" s="289"/>
    </row>
    <row r="62133" spans="22:26">
      <c r="V62133" s="288"/>
      <c r="W62133" s="287"/>
      <c r="Z62133" s="289"/>
    </row>
    <row r="62134" spans="22:26">
      <c r="V62134" s="288"/>
      <c r="W62134" s="287"/>
      <c r="Z62134" s="289"/>
    </row>
    <row r="62135" spans="22:26">
      <c r="V62135" s="288"/>
      <c r="W62135" s="287"/>
      <c r="Z62135" s="289"/>
    </row>
    <row r="62136" spans="22:26">
      <c r="V62136" s="288"/>
      <c r="W62136" s="287"/>
      <c r="Z62136" s="289"/>
    </row>
    <row r="62137" spans="22:26">
      <c r="V62137" s="288"/>
      <c r="W62137" s="287"/>
      <c r="Z62137" s="289"/>
    </row>
    <row r="62138" spans="22:26">
      <c r="V62138" s="288"/>
      <c r="W62138" s="287"/>
      <c r="Z62138" s="289"/>
    </row>
    <row r="62139" spans="22:26">
      <c r="V62139" s="288"/>
      <c r="W62139" s="287"/>
      <c r="Z62139" s="289"/>
    </row>
    <row r="62140" spans="22:26">
      <c r="V62140" s="288"/>
      <c r="W62140" s="287"/>
      <c r="Z62140" s="289"/>
    </row>
    <row r="62141" spans="22:26">
      <c r="V62141" s="288"/>
      <c r="W62141" s="287"/>
      <c r="Z62141" s="289"/>
    </row>
    <row r="62142" spans="22:26">
      <c r="V62142" s="288"/>
      <c r="W62142" s="287"/>
      <c r="Z62142" s="289"/>
    </row>
    <row r="62143" spans="22:26">
      <c r="V62143" s="288"/>
      <c r="W62143" s="287"/>
      <c r="Z62143" s="289"/>
    </row>
    <row r="62144" spans="22:26">
      <c r="V62144" s="288"/>
      <c r="W62144" s="287"/>
      <c r="Z62144" s="289"/>
    </row>
    <row r="62145" spans="22:26">
      <c r="V62145" s="288"/>
      <c r="W62145" s="287"/>
      <c r="Z62145" s="289"/>
    </row>
    <row r="62146" spans="22:26">
      <c r="V62146" s="288"/>
      <c r="W62146" s="287"/>
      <c r="Z62146" s="289"/>
    </row>
    <row r="62147" spans="22:26">
      <c r="V62147" s="288"/>
      <c r="W62147" s="287"/>
      <c r="Z62147" s="289"/>
    </row>
    <row r="62148" spans="22:26">
      <c r="V62148" s="288"/>
      <c r="W62148" s="287"/>
      <c r="Z62148" s="289"/>
    </row>
    <row r="62149" spans="22:26">
      <c r="V62149" s="288"/>
      <c r="W62149" s="287"/>
      <c r="Z62149" s="289"/>
    </row>
    <row r="62150" spans="22:26">
      <c r="V62150" s="288"/>
      <c r="W62150" s="287"/>
      <c r="Z62150" s="289"/>
    </row>
    <row r="62151" spans="22:26">
      <c r="V62151" s="288"/>
      <c r="W62151" s="287"/>
      <c r="Z62151" s="289"/>
    </row>
    <row r="62152" spans="22:26">
      <c r="V62152" s="288"/>
      <c r="W62152" s="287"/>
      <c r="Z62152" s="289"/>
    </row>
    <row r="62153" spans="22:26">
      <c r="V62153" s="288"/>
      <c r="W62153" s="287"/>
      <c r="Z62153" s="289"/>
    </row>
    <row r="62154" spans="22:26">
      <c r="V62154" s="288"/>
      <c r="W62154" s="287"/>
      <c r="Z62154" s="289"/>
    </row>
    <row r="62155" spans="22:26">
      <c r="V62155" s="288"/>
      <c r="W62155" s="287"/>
      <c r="Z62155" s="289"/>
    </row>
    <row r="62156" spans="22:26">
      <c r="V62156" s="288"/>
      <c r="W62156" s="287"/>
      <c r="Z62156" s="289"/>
    </row>
    <row r="62157" spans="22:26">
      <c r="V62157" s="288"/>
      <c r="W62157" s="287"/>
      <c r="Z62157" s="289"/>
    </row>
    <row r="62158" spans="22:26">
      <c r="V62158" s="288"/>
      <c r="W62158" s="287"/>
      <c r="Z62158" s="289"/>
    </row>
    <row r="62159" spans="22:26">
      <c r="V62159" s="288"/>
      <c r="W62159" s="287"/>
      <c r="Z62159" s="289"/>
    </row>
    <row r="62160" spans="22:26">
      <c r="V62160" s="288"/>
      <c r="W62160" s="287"/>
      <c r="Z62160" s="289"/>
    </row>
    <row r="62161" spans="22:26">
      <c r="V62161" s="288"/>
      <c r="W62161" s="287"/>
      <c r="Z62161" s="289"/>
    </row>
    <row r="62162" spans="22:26">
      <c r="V62162" s="288"/>
      <c r="W62162" s="287"/>
      <c r="Z62162" s="289"/>
    </row>
    <row r="62163" spans="22:26">
      <c r="V62163" s="288"/>
      <c r="W62163" s="287"/>
      <c r="Z62163" s="289"/>
    </row>
    <row r="62164" spans="22:26">
      <c r="V62164" s="288"/>
      <c r="W62164" s="287"/>
      <c r="Z62164" s="289"/>
    </row>
    <row r="62165" spans="22:26">
      <c r="V62165" s="288"/>
      <c r="W62165" s="287"/>
      <c r="Z62165" s="289"/>
    </row>
    <row r="62166" spans="22:26">
      <c r="V62166" s="288"/>
      <c r="W62166" s="287"/>
      <c r="Z62166" s="289"/>
    </row>
    <row r="62167" spans="22:26">
      <c r="V62167" s="288"/>
      <c r="W62167" s="287"/>
      <c r="Z62167" s="289"/>
    </row>
    <row r="62168" spans="22:26">
      <c r="V62168" s="288"/>
      <c r="W62168" s="287"/>
      <c r="Z62168" s="289"/>
    </row>
    <row r="62169" spans="22:26">
      <c r="V62169" s="288"/>
      <c r="W62169" s="287"/>
      <c r="Z62169" s="289"/>
    </row>
    <row r="62170" spans="22:26">
      <c r="V62170" s="288"/>
      <c r="W62170" s="287"/>
      <c r="Z62170" s="289"/>
    </row>
    <row r="62171" spans="22:26">
      <c r="V62171" s="288"/>
      <c r="W62171" s="287"/>
      <c r="Z62171" s="289"/>
    </row>
    <row r="62172" spans="22:26">
      <c r="V62172" s="288"/>
      <c r="W62172" s="287"/>
      <c r="Z62172" s="289"/>
    </row>
    <row r="62173" spans="22:26">
      <c r="V62173" s="288"/>
      <c r="W62173" s="287"/>
      <c r="Z62173" s="289"/>
    </row>
    <row r="62174" spans="22:26">
      <c r="V62174" s="288"/>
      <c r="W62174" s="287"/>
      <c r="Z62174" s="289"/>
    </row>
    <row r="62175" spans="22:26">
      <c r="V62175" s="288"/>
      <c r="W62175" s="287"/>
      <c r="Z62175" s="289"/>
    </row>
    <row r="62176" spans="22:26">
      <c r="V62176" s="288"/>
      <c r="W62176" s="287"/>
      <c r="Z62176" s="289"/>
    </row>
    <row r="62177" spans="22:26">
      <c r="V62177" s="288"/>
      <c r="W62177" s="287"/>
      <c r="Z62177" s="289"/>
    </row>
    <row r="62178" spans="22:26">
      <c r="V62178" s="288"/>
      <c r="W62178" s="287"/>
      <c r="Z62178" s="289"/>
    </row>
    <row r="62179" spans="22:26">
      <c r="V62179" s="288"/>
      <c r="W62179" s="287"/>
      <c r="Z62179" s="289"/>
    </row>
    <row r="62180" spans="22:26">
      <c r="V62180" s="288"/>
      <c r="W62180" s="287"/>
      <c r="Z62180" s="289"/>
    </row>
    <row r="62181" spans="22:26">
      <c r="V62181" s="288"/>
      <c r="W62181" s="287"/>
      <c r="Z62181" s="289"/>
    </row>
    <row r="62182" spans="22:26">
      <c r="V62182" s="288"/>
      <c r="W62182" s="287"/>
      <c r="Z62182" s="289"/>
    </row>
    <row r="62183" spans="22:26">
      <c r="V62183" s="288"/>
      <c r="W62183" s="287"/>
      <c r="Z62183" s="289"/>
    </row>
    <row r="62184" spans="22:26">
      <c r="V62184" s="288"/>
      <c r="W62184" s="287"/>
      <c r="Z62184" s="289"/>
    </row>
    <row r="62185" spans="22:26">
      <c r="V62185" s="288"/>
      <c r="W62185" s="287"/>
      <c r="Z62185" s="289"/>
    </row>
    <row r="62186" spans="22:26">
      <c r="V62186" s="288"/>
      <c r="W62186" s="287"/>
      <c r="Z62186" s="289"/>
    </row>
    <row r="62187" spans="22:26">
      <c r="V62187" s="288"/>
      <c r="W62187" s="287"/>
      <c r="Z62187" s="289"/>
    </row>
    <row r="62188" spans="22:26">
      <c r="V62188" s="288"/>
      <c r="W62188" s="287"/>
      <c r="Z62188" s="289"/>
    </row>
    <row r="62189" spans="22:26">
      <c r="V62189" s="288"/>
      <c r="W62189" s="287"/>
      <c r="Z62189" s="289"/>
    </row>
    <row r="62190" spans="22:26">
      <c r="V62190" s="288"/>
      <c r="W62190" s="287"/>
      <c r="Z62190" s="289"/>
    </row>
    <row r="62191" spans="22:26">
      <c r="V62191" s="288"/>
      <c r="W62191" s="287"/>
      <c r="Z62191" s="289"/>
    </row>
    <row r="62192" spans="22:26">
      <c r="V62192" s="288"/>
      <c r="W62192" s="287"/>
      <c r="Z62192" s="289"/>
    </row>
    <row r="62193" spans="22:26">
      <c r="V62193" s="288"/>
      <c r="W62193" s="287"/>
      <c r="Z62193" s="289"/>
    </row>
    <row r="62194" spans="22:26">
      <c r="V62194" s="288"/>
      <c r="W62194" s="287"/>
      <c r="Z62194" s="289"/>
    </row>
    <row r="62195" spans="22:26">
      <c r="V62195" s="288"/>
      <c r="W62195" s="287"/>
      <c r="Z62195" s="289"/>
    </row>
    <row r="62196" spans="22:26">
      <c r="V62196" s="288"/>
      <c r="W62196" s="287"/>
      <c r="Z62196" s="289"/>
    </row>
    <row r="62197" spans="22:26">
      <c r="V62197" s="288"/>
      <c r="W62197" s="287"/>
      <c r="Z62197" s="289"/>
    </row>
    <row r="62198" spans="22:26">
      <c r="V62198" s="288"/>
      <c r="W62198" s="287"/>
      <c r="Z62198" s="289"/>
    </row>
    <row r="62199" spans="22:26">
      <c r="V62199" s="288"/>
      <c r="W62199" s="287"/>
      <c r="Z62199" s="289"/>
    </row>
    <row r="62200" spans="22:26">
      <c r="V62200" s="288"/>
      <c r="W62200" s="287"/>
      <c r="Z62200" s="289"/>
    </row>
    <row r="62201" spans="22:26">
      <c r="V62201" s="288"/>
      <c r="W62201" s="287"/>
      <c r="Z62201" s="289"/>
    </row>
    <row r="62202" spans="22:26">
      <c r="V62202" s="288"/>
      <c r="W62202" s="287"/>
      <c r="Z62202" s="289"/>
    </row>
    <row r="62203" spans="22:26">
      <c r="V62203" s="288"/>
      <c r="W62203" s="287"/>
      <c r="Z62203" s="289"/>
    </row>
    <row r="62204" spans="22:26">
      <c r="V62204" s="288"/>
      <c r="W62204" s="287"/>
      <c r="Z62204" s="289"/>
    </row>
    <row r="62205" spans="22:26">
      <c r="V62205" s="288"/>
      <c r="W62205" s="287"/>
      <c r="Z62205" s="289"/>
    </row>
    <row r="62206" spans="22:26">
      <c r="V62206" s="288"/>
      <c r="W62206" s="287"/>
      <c r="Z62206" s="289"/>
    </row>
    <row r="62207" spans="22:26">
      <c r="V62207" s="288"/>
      <c r="W62207" s="287"/>
      <c r="Z62207" s="289"/>
    </row>
    <row r="62208" spans="22:26">
      <c r="V62208" s="288"/>
      <c r="W62208" s="287"/>
      <c r="Z62208" s="289"/>
    </row>
    <row r="62209" spans="22:26">
      <c r="V62209" s="288"/>
      <c r="W62209" s="287"/>
      <c r="Z62209" s="289"/>
    </row>
    <row r="62210" spans="22:26">
      <c r="V62210" s="288"/>
      <c r="W62210" s="287"/>
      <c r="Z62210" s="289"/>
    </row>
    <row r="62211" spans="22:26">
      <c r="V62211" s="288"/>
      <c r="W62211" s="287"/>
      <c r="Z62211" s="289"/>
    </row>
    <row r="62212" spans="22:26">
      <c r="V62212" s="288"/>
      <c r="W62212" s="287"/>
      <c r="Z62212" s="289"/>
    </row>
    <row r="62213" spans="22:26">
      <c r="V62213" s="288"/>
      <c r="W62213" s="287"/>
      <c r="Z62213" s="289"/>
    </row>
    <row r="62214" spans="22:26">
      <c r="V62214" s="288"/>
      <c r="W62214" s="287"/>
      <c r="Z62214" s="289"/>
    </row>
    <row r="62215" spans="22:26">
      <c r="V62215" s="288"/>
      <c r="W62215" s="287"/>
      <c r="Z62215" s="289"/>
    </row>
    <row r="62216" spans="22:26">
      <c r="V62216" s="288"/>
      <c r="W62216" s="287"/>
      <c r="Z62216" s="289"/>
    </row>
    <row r="62217" spans="22:26">
      <c r="V62217" s="288"/>
      <c r="W62217" s="287"/>
      <c r="Z62217" s="289"/>
    </row>
    <row r="62218" spans="22:26">
      <c r="V62218" s="288"/>
      <c r="W62218" s="287"/>
      <c r="Z62218" s="289"/>
    </row>
    <row r="62219" spans="22:26">
      <c r="V62219" s="288"/>
      <c r="W62219" s="287"/>
      <c r="Z62219" s="289"/>
    </row>
    <row r="62220" spans="22:26">
      <c r="V62220" s="288"/>
      <c r="W62220" s="287"/>
      <c r="Z62220" s="289"/>
    </row>
    <row r="62221" spans="22:26">
      <c r="V62221" s="288"/>
      <c r="W62221" s="287"/>
      <c r="Z62221" s="289"/>
    </row>
    <row r="62222" spans="22:26">
      <c r="V62222" s="288"/>
      <c r="W62222" s="287"/>
      <c r="Z62222" s="289"/>
    </row>
    <row r="62223" spans="22:26">
      <c r="V62223" s="288"/>
      <c r="W62223" s="287"/>
      <c r="Z62223" s="289"/>
    </row>
    <row r="62224" spans="22:26">
      <c r="V62224" s="288"/>
      <c r="W62224" s="287"/>
      <c r="Z62224" s="289"/>
    </row>
    <row r="62225" spans="22:26">
      <c r="V62225" s="288"/>
      <c r="W62225" s="287"/>
      <c r="Z62225" s="289"/>
    </row>
    <row r="62226" spans="22:26">
      <c r="V62226" s="288"/>
      <c r="W62226" s="287"/>
      <c r="Z62226" s="289"/>
    </row>
    <row r="62227" spans="22:26">
      <c r="V62227" s="288"/>
      <c r="W62227" s="287"/>
      <c r="Z62227" s="289"/>
    </row>
    <row r="62228" spans="22:26">
      <c r="V62228" s="288"/>
      <c r="W62228" s="287"/>
      <c r="Z62228" s="289"/>
    </row>
    <row r="62229" spans="22:26">
      <c r="V62229" s="288"/>
      <c r="W62229" s="287"/>
      <c r="Z62229" s="289"/>
    </row>
    <row r="62230" spans="22:26">
      <c r="V62230" s="288"/>
      <c r="W62230" s="287"/>
      <c r="Z62230" s="289"/>
    </row>
    <row r="62231" spans="22:26">
      <c r="V62231" s="288"/>
      <c r="W62231" s="287"/>
      <c r="Z62231" s="289"/>
    </row>
    <row r="62232" spans="22:26">
      <c r="V62232" s="288"/>
      <c r="W62232" s="287"/>
      <c r="Z62232" s="289"/>
    </row>
    <row r="62233" spans="22:26">
      <c r="V62233" s="288"/>
      <c r="W62233" s="287"/>
      <c r="Z62233" s="289"/>
    </row>
    <row r="62234" spans="22:26">
      <c r="V62234" s="288"/>
      <c r="W62234" s="287"/>
      <c r="Z62234" s="289"/>
    </row>
    <row r="62235" spans="22:26">
      <c r="V62235" s="288"/>
      <c r="W62235" s="287"/>
      <c r="Z62235" s="289"/>
    </row>
    <row r="62236" spans="22:26">
      <c r="V62236" s="288"/>
      <c r="W62236" s="287"/>
      <c r="Z62236" s="289"/>
    </row>
    <row r="62237" spans="22:26">
      <c r="V62237" s="288"/>
      <c r="W62237" s="287"/>
      <c r="Z62237" s="289"/>
    </row>
    <row r="62238" spans="22:26">
      <c r="V62238" s="288"/>
      <c r="W62238" s="287"/>
      <c r="Z62238" s="289"/>
    </row>
    <row r="62239" spans="22:26">
      <c r="V62239" s="288"/>
      <c r="W62239" s="287"/>
      <c r="Z62239" s="289"/>
    </row>
    <row r="62240" spans="22:26">
      <c r="V62240" s="288"/>
      <c r="W62240" s="287"/>
      <c r="Z62240" s="289"/>
    </row>
    <row r="62241" spans="22:26">
      <c r="V62241" s="288"/>
      <c r="W62241" s="287"/>
      <c r="Z62241" s="289"/>
    </row>
    <row r="62242" spans="22:26">
      <c r="V62242" s="288"/>
      <c r="W62242" s="287"/>
      <c r="Z62242" s="289"/>
    </row>
    <row r="62243" spans="22:26">
      <c r="V62243" s="288"/>
      <c r="W62243" s="287"/>
      <c r="Z62243" s="289"/>
    </row>
    <row r="62244" spans="22:26">
      <c r="V62244" s="288"/>
      <c r="W62244" s="287"/>
      <c r="Z62244" s="289"/>
    </row>
    <row r="62245" spans="22:26">
      <c r="V62245" s="288"/>
      <c r="W62245" s="287"/>
      <c r="Z62245" s="289"/>
    </row>
    <row r="62246" spans="22:26">
      <c r="V62246" s="288"/>
      <c r="W62246" s="287"/>
      <c r="Z62246" s="289"/>
    </row>
    <row r="62247" spans="22:26">
      <c r="V62247" s="288"/>
      <c r="W62247" s="287"/>
      <c r="Z62247" s="289"/>
    </row>
    <row r="62248" spans="22:26">
      <c r="V62248" s="288"/>
      <c r="W62248" s="287"/>
      <c r="Z62248" s="289"/>
    </row>
    <row r="62249" spans="22:26">
      <c r="V62249" s="288"/>
      <c r="W62249" s="287"/>
      <c r="Z62249" s="289"/>
    </row>
    <row r="62250" spans="22:26">
      <c r="V62250" s="288"/>
      <c r="W62250" s="287"/>
      <c r="Z62250" s="289"/>
    </row>
    <row r="62251" spans="22:26">
      <c r="V62251" s="288"/>
      <c r="W62251" s="287"/>
      <c r="Z62251" s="289"/>
    </row>
    <row r="62252" spans="22:26">
      <c r="V62252" s="288"/>
      <c r="W62252" s="287"/>
      <c r="Z62252" s="289"/>
    </row>
    <row r="62253" spans="22:26">
      <c r="V62253" s="288"/>
      <c r="W62253" s="287"/>
      <c r="Z62253" s="289"/>
    </row>
    <row r="62254" spans="22:26">
      <c r="V62254" s="288"/>
      <c r="W62254" s="287"/>
      <c r="Z62254" s="289"/>
    </row>
    <row r="62255" spans="22:26">
      <c r="V62255" s="288"/>
      <c r="W62255" s="287"/>
      <c r="Z62255" s="289"/>
    </row>
    <row r="62256" spans="22:26">
      <c r="V62256" s="288"/>
      <c r="W62256" s="287"/>
      <c r="Z62256" s="289"/>
    </row>
    <row r="62257" spans="22:26">
      <c r="V62257" s="288"/>
      <c r="W62257" s="287"/>
      <c r="Z62257" s="289"/>
    </row>
    <row r="62258" spans="22:26">
      <c r="V62258" s="288"/>
      <c r="W62258" s="287"/>
      <c r="Z62258" s="289"/>
    </row>
    <row r="62259" spans="22:26">
      <c r="V62259" s="288"/>
      <c r="W62259" s="287"/>
      <c r="Z62259" s="289"/>
    </row>
    <row r="62260" spans="22:26">
      <c r="V62260" s="288"/>
      <c r="W62260" s="287"/>
      <c r="Z62260" s="289"/>
    </row>
    <row r="62261" spans="22:26">
      <c r="V62261" s="288"/>
      <c r="W62261" s="287"/>
      <c r="Z62261" s="289"/>
    </row>
    <row r="62262" spans="22:26">
      <c r="V62262" s="288"/>
      <c r="W62262" s="287"/>
      <c r="Z62262" s="289"/>
    </row>
    <row r="62263" spans="22:26">
      <c r="V62263" s="288"/>
      <c r="W62263" s="287"/>
      <c r="Z62263" s="289"/>
    </row>
    <row r="62264" spans="22:26">
      <c r="V62264" s="288"/>
      <c r="W62264" s="287"/>
      <c r="Z62264" s="289"/>
    </row>
    <row r="62265" spans="22:26">
      <c r="V62265" s="288"/>
      <c r="W62265" s="287"/>
      <c r="Z62265" s="289"/>
    </row>
    <row r="62266" spans="22:26">
      <c r="V62266" s="288"/>
      <c r="W62266" s="287"/>
      <c r="Z62266" s="289"/>
    </row>
    <row r="62267" spans="22:26">
      <c r="V62267" s="288"/>
      <c r="W62267" s="287"/>
      <c r="Z62267" s="289"/>
    </row>
    <row r="62268" spans="22:26">
      <c r="V62268" s="288"/>
      <c r="W62268" s="287"/>
      <c r="Z62268" s="289"/>
    </row>
    <row r="62269" spans="22:26">
      <c r="V62269" s="288"/>
      <c r="W62269" s="287"/>
      <c r="Z62269" s="289"/>
    </row>
    <row r="62270" spans="22:26">
      <c r="V62270" s="288"/>
      <c r="W62270" s="287"/>
      <c r="Z62270" s="289"/>
    </row>
    <row r="62271" spans="22:26">
      <c r="V62271" s="288"/>
      <c r="W62271" s="287"/>
      <c r="Z62271" s="289"/>
    </row>
    <row r="62272" spans="22:26">
      <c r="V62272" s="288"/>
      <c r="W62272" s="287"/>
      <c r="Z62272" s="289"/>
    </row>
    <row r="62273" spans="22:26">
      <c r="V62273" s="288"/>
      <c r="W62273" s="287"/>
      <c r="Z62273" s="289"/>
    </row>
    <row r="62274" spans="22:26">
      <c r="V62274" s="288"/>
      <c r="W62274" s="287"/>
      <c r="Z62274" s="289"/>
    </row>
    <row r="62275" spans="22:26">
      <c r="V62275" s="288"/>
      <c r="W62275" s="287"/>
      <c r="Z62275" s="289"/>
    </row>
    <row r="62276" spans="22:26">
      <c r="V62276" s="288"/>
      <c r="W62276" s="287"/>
      <c r="Z62276" s="289"/>
    </row>
    <row r="62277" spans="22:26">
      <c r="V62277" s="288"/>
      <c r="W62277" s="287"/>
      <c r="Z62277" s="289"/>
    </row>
    <row r="62278" spans="22:26">
      <c r="V62278" s="288"/>
      <c r="W62278" s="287"/>
      <c r="Z62278" s="289"/>
    </row>
    <row r="62279" spans="22:26">
      <c r="V62279" s="288"/>
      <c r="W62279" s="287"/>
      <c r="Z62279" s="289"/>
    </row>
    <row r="62280" spans="22:26">
      <c r="V62280" s="288"/>
      <c r="W62280" s="287"/>
      <c r="Z62280" s="289"/>
    </row>
    <row r="62281" spans="22:26">
      <c r="V62281" s="288"/>
      <c r="W62281" s="287"/>
      <c r="Z62281" s="289"/>
    </row>
    <row r="62282" spans="22:26">
      <c r="V62282" s="288"/>
      <c r="W62282" s="287"/>
      <c r="Z62282" s="289"/>
    </row>
    <row r="62283" spans="22:26">
      <c r="V62283" s="288"/>
      <c r="W62283" s="287"/>
      <c r="Z62283" s="289"/>
    </row>
    <row r="62284" spans="22:26">
      <c r="V62284" s="288"/>
      <c r="W62284" s="287"/>
      <c r="Z62284" s="289"/>
    </row>
    <row r="62285" spans="22:26">
      <c r="V62285" s="288"/>
      <c r="W62285" s="287"/>
      <c r="Z62285" s="289"/>
    </row>
    <row r="62286" spans="22:26">
      <c r="V62286" s="288"/>
      <c r="W62286" s="287"/>
      <c r="Z62286" s="289"/>
    </row>
    <row r="62287" spans="22:26">
      <c r="V62287" s="288"/>
      <c r="W62287" s="287"/>
      <c r="Z62287" s="289"/>
    </row>
    <row r="62288" spans="22:26">
      <c r="V62288" s="288"/>
      <c r="W62288" s="287"/>
      <c r="Z62288" s="289"/>
    </row>
    <row r="62289" spans="22:26">
      <c r="V62289" s="288"/>
      <c r="W62289" s="287"/>
      <c r="Z62289" s="289"/>
    </row>
    <row r="62290" spans="22:26">
      <c r="V62290" s="288"/>
      <c r="W62290" s="287"/>
      <c r="Z62290" s="289"/>
    </row>
    <row r="62291" spans="22:26">
      <c r="V62291" s="288"/>
      <c r="W62291" s="287"/>
      <c r="Z62291" s="289"/>
    </row>
    <row r="62292" spans="22:26">
      <c r="V62292" s="288"/>
      <c r="W62292" s="287"/>
      <c r="Z62292" s="289"/>
    </row>
    <row r="62293" spans="22:26">
      <c r="V62293" s="288"/>
      <c r="W62293" s="287"/>
      <c r="Z62293" s="289"/>
    </row>
    <row r="62294" spans="22:26">
      <c r="V62294" s="288"/>
      <c r="W62294" s="287"/>
      <c r="Z62294" s="289"/>
    </row>
    <row r="62295" spans="22:26">
      <c r="V62295" s="288"/>
      <c r="W62295" s="287"/>
      <c r="Z62295" s="289"/>
    </row>
    <row r="62296" spans="22:26">
      <c r="V62296" s="288"/>
      <c r="W62296" s="287"/>
      <c r="Z62296" s="289"/>
    </row>
    <row r="62297" spans="22:26">
      <c r="V62297" s="288"/>
      <c r="W62297" s="287"/>
      <c r="Z62297" s="289"/>
    </row>
    <row r="62298" spans="22:26">
      <c r="V62298" s="288"/>
      <c r="W62298" s="287"/>
      <c r="Z62298" s="289"/>
    </row>
    <row r="62299" spans="22:26">
      <c r="V62299" s="288"/>
      <c r="W62299" s="287"/>
      <c r="Z62299" s="289"/>
    </row>
    <row r="62300" spans="22:26">
      <c r="V62300" s="288"/>
      <c r="W62300" s="287"/>
      <c r="Z62300" s="289"/>
    </row>
    <row r="62301" spans="22:26">
      <c r="V62301" s="288"/>
      <c r="W62301" s="287"/>
      <c r="Z62301" s="289"/>
    </row>
    <row r="62302" spans="22:26">
      <c r="V62302" s="288"/>
      <c r="W62302" s="287"/>
      <c r="Z62302" s="289"/>
    </row>
    <row r="62303" spans="22:26">
      <c r="V62303" s="288"/>
      <c r="W62303" s="287"/>
      <c r="Z62303" s="289"/>
    </row>
    <row r="62304" spans="22:26">
      <c r="V62304" s="288"/>
      <c r="W62304" s="287"/>
      <c r="Z62304" s="289"/>
    </row>
    <row r="62305" spans="22:26">
      <c r="V62305" s="288"/>
      <c r="W62305" s="287"/>
      <c r="Z62305" s="289"/>
    </row>
    <row r="62306" spans="22:26">
      <c r="V62306" s="288"/>
      <c r="W62306" s="287"/>
      <c r="Z62306" s="289"/>
    </row>
    <row r="62307" spans="22:26">
      <c r="V62307" s="288"/>
      <c r="W62307" s="287"/>
      <c r="Z62307" s="289"/>
    </row>
    <row r="62308" spans="22:26">
      <c r="V62308" s="288"/>
      <c r="W62308" s="287"/>
      <c r="Z62308" s="289"/>
    </row>
    <row r="62309" spans="22:26">
      <c r="V62309" s="288"/>
      <c r="W62309" s="287"/>
      <c r="Z62309" s="289"/>
    </row>
    <row r="62310" spans="22:26">
      <c r="V62310" s="288"/>
      <c r="W62310" s="287"/>
      <c r="Z62310" s="289"/>
    </row>
    <row r="62311" spans="22:26">
      <c r="V62311" s="288"/>
      <c r="W62311" s="287"/>
      <c r="Z62311" s="289"/>
    </row>
    <row r="62312" spans="22:26">
      <c r="V62312" s="288"/>
      <c r="W62312" s="287"/>
      <c r="Z62312" s="289"/>
    </row>
    <row r="62313" spans="22:26">
      <c r="V62313" s="288"/>
      <c r="W62313" s="287"/>
      <c r="Z62313" s="289"/>
    </row>
    <row r="62314" spans="22:26">
      <c r="V62314" s="288"/>
      <c r="W62314" s="287"/>
      <c r="Z62314" s="289"/>
    </row>
    <row r="62315" spans="22:26">
      <c r="V62315" s="288"/>
      <c r="W62315" s="287"/>
      <c r="Z62315" s="289"/>
    </row>
    <row r="62316" spans="22:26">
      <c r="V62316" s="288"/>
      <c r="W62316" s="287"/>
      <c r="Z62316" s="289"/>
    </row>
    <row r="62317" spans="22:26">
      <c r="V62317" s="288"/>
      <c r="W62317" s="287"/>
      <c r="Z62317" s="289"/>
    </row>
    <row r="62318" spans="22:26">
      <c r="V62318" s="288"/>
      <c r="W62318" s="287"/>
      <c r="Z62318" s="289"/>
    </row>
    <row r="62319" spans="22:26">
      <c r="V62319" s="288"/>
      <c r="W62319" s="287"/>
      <c r="Z62319" s="289"/>
    </row>
    <row r="62320" spans="22:26">
      <c r="V62320" s="288"/>
      <c r="W62320" s="287"/>
      <c r="Z62320" s="289"/>
    </row>
    <row r="62321" spans="22:26">
      <c r="V62321" s="288"/>
      <c r="W62321" s="287"/>
      <c r="Z62321" s="289"/>
    </row>
    <row r="62322" spans="22:26">
      <c r="V62322" s="288"/>
      <c r="W62322" s="287"/>
      <c r="Z62322" s="289"/>
    </row>
    <row r="62323" spans="22:26">
      <c r="V62323" s="288"/>
      <c r="W62323" s="287"/>
      <c r="Z62323" s="289"/>
    </row>
    <row r="62324" spans="22:26">
      <c r="V62324" s="288"/>
      <c r="W62324" s="287"/>
      <c r="Z62324" s="289"/>
    </row>
    <row r="62325" spans="22:26">
      <c r="V62325" s="288"/>
      <c r="W62325" s="287"/>
      <c r="Z62325" s="289"/>
    </row>
    <row r="62326" spans="22:26">
      <c r="V62326" s="288"/>
      <c r="W62326" s="287"/>
      <c r="Z62326" s="289"/>
    </row>
    <row r="62327" spans="22:26">
      <c r="V62327" s="288"/>
      <c r="W62327" s="287"/>
      <c r="Z62327" s="289"/>
    </row>
    <row r="62328" spans="22:26">
      <c r="V62328" s="288"/>
      <c r="W62328" s="287"/>
      <c r="Z62328" s="289"/>
    </row>
    <row r="62329" spans="22:26">
      <c r="V62329" s="288"/>
      <c r="W62329" s="287"/>
      <c r="Z62329" s="289"/>
    </row>
    <row r="62330" spans="22:26">
      <c r="V62330" s="288"/>
      <c r="W62330" s="287"/>
      <c r="Z62330" s="289"/>
    </row>
    <row r="62331" spans="22:26">
      <c r="V62331" s="288"/>
      <c r="W62331" s="287"/>
      <c r="Z62331" s="289"/>
    </row>
    <row r="62332" spans="22:26">
      <c r="V62332" s="288"/>
      <c r="W62332" s="287"/>
      <c r="Z62332" s="289"/>
    </row>
    <row r="62333" spans="22:26">
      <c r="V62333" s="288"/>
      <c r="W62333" s="287"/>
      <c r="Z62333" s="289"/>
    </row>
    <row r="62334" spans="22:26">
      <c r="V62334" s="288"/>
      <c r="W62334" s="287"/>
      <c r="Z62334" s="289"/>
    </row>
    <row r="62335" spans="22:26">
      <c r="V62335" s="288"/>
      <c r="W62335" s="287"/>
      <c r="Z62335" s="289"/>
    </row>
    <row r="62336" spans="22:26">
      <c r="V62336" s="288"/>
      <c r="W62336" s="287"/>
      <c r="Z62336" s="289"/>
    </row>
    <row r="62337" spans="22:26">
      <c r="V62337" s="288"/>
      <c r="W62337" s="287"/>
      <c r="Z62337" s="289"/>
    </row>
    <row r="62338" spans="22:26">
      <c r="V62338" s="288"/>
      <c r="W62338" s="287"/>
      <c r="Z62338" s="289"/>
    </row>
    <row r="62339" spans="22:26">
      <c r="V62339" s="288"/>
      <c r="W62339" s="287"/>
      <c r="Z62339" s="289"/>
    </row>
    <row r="62340" spans="22:26">
      <c r="V62340" s="288"/>
      <c r="W62340" s="287"/>
      <c r="Z62340" s="289"/>
    </row>
    <row r="62341" spans="22:26">
      <c r="V62341" s="288"/>
      <c r="W62341" s="287"/>
      <c r="Z62341" s="289"/>
    </row>
    <row r="62342" spans="22:26">
      <c r="V62342" s="288"/>
      <c r="W62342" s="287"/>
      <c r="Z62342" s="289"/>
    </row>
    <row r="62343" spans="22:26">
      <c r="V62343" s="288"/>
      <c r="W62343" s="287"/>
      <c r="Z62343" s="289"/>
    </row>
    <row r="62344" spans="22:26">
      <c r="V62344" s="288"/>
      <c r="W62344" s="287"/>
      <c r="Z62344" s="289"/>
    </row>
    <row r="62345" spans="22:26">
      <c r="V62345" s="288"/>
      <c r="W62345" s="287"/>
      <c r="Z62345" s="289"/>
    </row>
    <row r="62346" spans="22:26">
      <c r="V62346" s="288"/>
      <c r="W62346" s="287"/>
      <c r="Z62346" s="289"/>
    </row>
    <row r="62347" spans="22:26">
      <c r="V62347" s="288"/>
      <c r="W62347" s="287"/>
      <c r="Z62347" s="289"/>
    </row>
    <row r="62348" spans="22:26">
      <c r="V62348" s="288"/>
      <c r="W62348" s="287"/>
      <c r="Z62348" s="289"/>
    </row>
    <row r="62349" spans="22:26">
      <c r="V62349" s="288"/>
      <c r="W62349" s="287"/>
      <c r="Z62349" s="289"/>
    </row>
    <row r="62350" spans="22:26">
      <c r="V62350" s="288"/>
      <c r="W62350" s="287"/>
      <c r="Z62350" s="289"/>
    </row>
    <row r="62351" spans="22:26">
      <c r="V62351" s="288"/>
      <c r="W62351" s="287"/>
      <c r="Z62351" s="289"/>
    </row>
    <row r="62352" spans="22:26">
      <c r="V62352" s="288"/>
      <c r="W62352" s="287"/>
      <c r="Z62352" s="289"/>
    </row>
    <row r="62353" spans="22:26">
      <c r="V62353" s="288"/>
      <c r="W62353" s="287"/>
      <c r="Z62353" s="289"/>
    </row>
    <row r="62354" spans="22:26">
      <c r="V62354" s="288"/>
      <c r="W62354" s="287"/>
      <c r="Z62354" s="289"/>
    </row>
    <row r="62355" spans="22:26">
      <c r="V62355" s="288"/>
      <c r="W62355" s="287"/>
      <c r="Z62355" s="289"/>
    </row>
    <row r="62356" spans="22:26">
      <c r="V62356" s="288"/>
      <c r="W62356" s="287"/>
      <c r="Z62356" s="289"/>
    </row>
    <row r="62357" spans="22:26">
      <c r="V62357" s="288"/>
      <c r="W62357" s="287"/>
      <c r="Z62357" s="289"/>
    </row>
    <row r="62358" spans="22:26">
      <c r="V62358" s="288"/>
      <c r="W62358" s="287"/>
      <c r="Z62358" s="289"/>
    </row>
    <row r="62359" spans="22:26">
      <c r="V62359" s="288"/>
      <c r="W62359" s="287"/>
      <c r="Z62359" s="289"/>
    </row>
    <row r="62360" spans="22:26">
      <c r="V62360" s="288"/>
      <c r="W62360" s="287"/>
      <c r="Z62360" s="289"/>
    </row>
    <row r="62361" spans="22:26">
      <c r="V62361" s="288"/>
      <c r="W62361" s="287"/>
      <c r="Z62361" s="289"/>
    </row>
    <row r="62362" spans="22:26">
      <c r="V62362" s="288"/>
      <c r="W62362" s="287"/>
      <c r="Z62362" s="289"/>
    </row>
    <row r="62363" spans="22:26">
      <c r="V62363" s="288"/>
      <c r="W62363" s="287"/>
      <c r="Z62363" s="289"/>
    </row>
    <row r="62364" spans="22:26">
      <c r="V62364" s="288"/>
      <c r="W62364" s="287"/>
      <c r="Z62364" s="289"/>
    </row>
    <row r="62365" spans="22:26">
      <c r="V62365" s="288"/>
      <c r="W62365" s="287"/>
      <c r="Z62365" s="289"/>
    </row>
    <row r="62366" spans="22:26">
      <c r="V62366" s="288"/>
      <c r="W62366" s="287"/>
      <c r="Z62366" s="289"/>
    </row>
    <row r="62367" spans="22:26">
      <c r="V62367" s="288"/>
      <c r="W62367" s="287"/>
      <c r="Z62367" s="289"/>
    </row>
    <row r="62368" spans="22:26">
      <c r="V62368" s="288"/>
      <c r="W62368" s="287"/>
      <c r="Z62368" s="289"/>
    </row>
    <row r="62369" spans="22:26">
      <c r="V62369" s="288"/>
      <c r="W62369" s="287"/>
      <c r="Z62369" s="289"/>
    </row>
    <row r="62370" spans="22:26">
      <c r="V62370" s="288"/>
      <c r="W62370" s="287"/>
      <c r="Z62370" s="289"/>
    </row>
    <row r="62371" spans="22:26">
      <c r="V62371" s="288"/>
      <c r="W62371" s="287"/>
      <c r="Z62371" s="289"/>
    </row>
    <row r="62372" spans="22:26">
      <c r="V62372" s="288"/>
      <c r="W62372" s="287"/>
      <c r="Z62372" s="289"/>
    </row>
    <row r="62373" spans="22:26">
      <c r="V62373" s="288"/>
      <c r="W62373" s="287"/>
      <c r="Z62373" s="289"/>
    </row>
    <row r="62374" spans="22:26">
      <c r="V62374" s="288"/>
      <c r="W62374" s="287"/>
      <c r="Z62374" s="289"/>
    </row>
    <row r="62375" spans="22:26">
      <c r="V62375" s="288"/>
      <c r="W62375" s="287"/>
      <c r="Z62375" s="289"/>
    </row>
    <row r="62376" spans="22:26">
      <c r="V62376" s="288"/>
      <c r="W62376" s="287"/>
      <c r="Z62376" s="289"/>
    </row>
    <row r="62377" spans="22:26">
      <c r="V62377" s="288"/>
      <c r="W62377" s="287"/>
      <c r="Z62377" s="289"/>
    </row>
    <row r="62378" spans="22:26">
      <c r="V62378" s="288"/>
      <c r="W62378" s="287"/>
      <c r="Z62378" s="289"/>
    </row>
    <row r="62379" spans="22:26">
      <c r="V62379" s="288"/>
      <c r="W62379" s="287"/>
      <c r="Z62379" s="289"/>
    </row>
    <row r="62380" spans="22:26">
      <c r="V62380" s="288"/>
      <c r="W62380" s="287"/>
      <c r="Z62380" s="289"/>
    </row>
    <row r="62381" spans="22:26">
      <c r="V62381" s="288"/>
      <c r="W62381" s="287"/>
      <c r="Z62381" s="289"/>
    </row>
    <row r="62382" spans="22:26">
      <c r="V62382" s="288"/>
      <c r="W62382" s="287"/>
      <c r="Z62382" s="289"/>
    </row>
    <row r="62383" spans="22:26">
      <c r="V62383" s="288"/>
      <c r="W62383" s="287"/>
      <c r="Z62383" s="289"/>
    </row>
    <row r="62384" spans="22:26">
      <c r="V62384" s="288"/>
      <c r="W62384" s="287"/>
      <c r="Z62384" s="289"/>
    </row>
    <row r="62385" spans="22:26">
      <c r="V62385" s="288"/>
      <c r="W62385" s="287"/>
      <c r="Z62385" s="289"/>
    </row>
    <row r="62386" spans="22:26">
      <c r="V62386" s="288"/>
      <c r="W62386" s="287"/>
      <c r="Z62386" s="289"/>
    </row>
    <row r="62387" spans="22:26">
      <c r="V62387" s="288"/>
      <c r="W62387" s="287"/>
      <c r="Z62387" s="289"/>
    </row>
    <row r="62388" spans="22:26">
      <c r="V62388" s="288"/>
      <c r="W62388" s="287"/>
      <c r="Z62388" s="289"/>
    </row>
    <row r="62389" spans="22:26">
      <c r="V62389" s="288"/>
      <c r="W62389" s="287"/>
      <c r="Z62389" s="289"/>
    </row>
    <row r="62390" spans="22:26">
      <c r="V62390" s="288"/>
      <c r="W62390" s="287"/>
      <c r="Z62390" s="289"/>
    </row>
    <row r="62391" spans="22:26">
      <c r="V62391" s="288"/>
      <c r="W62391" s="287"/>
      <c r="Z62391" s="289"/>
    </row>
    <row r="62392" spans="22:26">
      <c r="V62392" s="288"/>
      <c r="W62392" s="287"/>
      <c r="Z62392" s="289"/>
    </row>
    <row r="62393" spans="22:26">
      <c r="V62393" s="288"/>
      <c r="W62393" s="287"/>
      <c r="Z62393" s="289"/>
    </row>
    <row r="62394" spans="22:26">
      <c r="V62394" s="288"/>
      <c r="W62394" s="287"/>
      <c r="Z62394" s="289"/>
    </row>
    <row r="62395" spans="22:26">
      <c r="V62395" s="288"/>
      <c r="W62395" s="287"/>
      <c r="Z62395" s="289"/>
    </row>
    <row r="62396" spans="22:26">
      <c r="V62396" s="288"/>
      <c r="W62396" s="287"/>
      <c r="Z62396" s="289"/>
    </row>
    <row r="62397" spans="22:26">
      <c r="V62397" s="288"/>
      <c r="W62397" s="287"/>
      <c r="Z62397" s="289"/>
    </row>
    <row r="62398" spans="22:26">
      <c r="V62398" s="288"/>
      <c r="W62398" s="287"/>
      <c r="Z62398" s="289"/>
    </row>
    <row r="62399" spans="22:26">
      <c r="V62399" s="288"/>
      <c r="W62399" s="287"/>
      <c r="Z62399" s="289"/>
    </row>
    <row r="62400" spans="22:26">
      <c r="V62400" s="288"/>
      <c r="W62400" s="287"/>
      <c r="Z62400" s="289"/>
    </row>
    <row r="62401" spans="22:26">
      <c r="V62401" s="288"/>
      <c r="W62401" s="287"/>
      <c r="Z62401" s="289"/>
    </row>
    <row r="62402" spans="22:26">
      <c r="V62402" s="288"/>
      <c r="W62402" s="287"/>
      <c r="Z62402" s="289"/>
    </row>
    <row r="62403" spans="22:26">
      <c r="V62403" s="288"/>
      <c r="W62403" s="287"/>
      <c r="Z62403" s="289"/>
    </row>
    <row r="62404" spans="22:26">
      <c r="V62404" s="288"/>
      <c r="W62404" s="287"/>
      <c r="Z62404" s="289"/>
    </row>
    <row r="62405" spans="22:26">
      <c r="V62405" s="288"/>
      <c r="W62405" s="287"/>
      <c r="Z62405" s="289"/>
    </row>
    <row r="62406" spans="22:26">
      <c r="V62406" s="288"/>
      <c r="W62406" s="287"/>
      <c r="Z62406" s="289"/>
    </row>
    <row r="62407" spans="22:26">
      <c r="V62407" s="288"/>
      <c r="W62407" s="287"/>
      <c r="Z62407" s="289"/>
    </row>
    <row r="62408" spans="22:26">
      <c r="V62408" s="288"/>
      <c r="W62408" s="287"/>
      <c r="Z62408" s="289"/>
    </row>
    <row r="62409" spans="22:26">
      <c r="V62409" s="288"/>
      <c r="W62409" s="287"/>
      <c r="Z62409" s="289"/>
    </row>
    <row r="62410" spans="22:26">
      <c r="V62410" s="288"/>
      <c r="W62410" s="287"/>
      <c r="Z62410" s="289"/>
    </row>
    <row r="62411" spans="22:26">
      <c r="V62411" s="288"/>
      <c r="W62411" s="287"/>
      <c r="Z62411" s="289"/>
    </row>
    <row r="62412" spans="22:26">
      <c r="V62412" s="288"/>
      <c r="W62412" s="287"/>
      <c r="Z62412" s="289"/>
    </row>
    <row r="62413" spans="22:26">
      <c r="V62413" s="288"/>
      <c r="W62413" s="287"/>
      <c r="Z62413" s="289"/>
    </row>
    <row r="62414" spans="22:26">
      <c r="V62414" s="288"/>
      <c r="W62414" s="287"/>
      <c r="Z62414" s="289"/>
    </row>
    <row r="62415" spans="22:26">
      <c r="V62415" s="288"/>
      <c r="W62415" s="287"/>
      <c r="Z62415" s="289"/>
    </row>
    <row r="62416" spans="22:26">
      <c r="V62416" s="288"/>
      <c r="W62416" s="287"/>
      <c r="Z62416" s="289"/>
    </row>
    <row r="62417" spans="22:26">
      <c r="V62417" s="288"/>
      <c r="W62417" s="287"/>
      <c r="Z62417" s="289"/>
    </row>
    <row r="62418" spans="22:26">
      <c r="V62418" s="288"/>
      <c r="W62418" s="287"/>
      <c r="Z62418" s="289"/>
    </row>
    <row r="62419" spans="22:26">
      <c r="V62419" s="288"/>
      <c r="W62419" s="287"/>
      <c r="Z62419" s="289"/>
    </row>
    <row r="62420" spans="22:26">
      <c r="V62420" s="288"/>
      <c r="W62420" s="287"/>
      <c r="Z62420" s="289"/>
    </row>
    <row r="62421" spans="22:26">
      <c r="V62421" s="288"/>
      <c r="W62421" s="287"/>
      <c r="Z62421" s="289"/>
    </row>
    <row r="62422" spans="22:26">
      <c r="V62422" s="288"/>
      <c r="W62422" s="287"/>
      <c r="Z62422" s="289"/>
    </row>
    <row r="62423" spans="22:26">
      <c r="V62423" s="288"/>
      <c r="W62423" s="287"/>
      <c r="Z62423" s="289"/>
    </row>
    <row r="62424" spans="22:26">
      <c r="V62424" s="288"/>
      <c r="W62424" s="287"/>
      <c r="Z62424" s="289"/>
    </row>
    <row r="62425" spans="22:26">
      <c r="V62425" s="288"/>
      <c r="W62425" s="287"/>
      <c r="Z62425" s="289"/>
    </row>
    <row r="62426" spans="22:26">
      <c r="V62426" s="288"/>
      <c r="W62426" s="287"/>
      <c r="Z62426" s="289"/>
    </row>
    <row r="62427" spans="22:26">
      <c r="V62427" s="288"/>
      <c r="W62427" s="287"/>
      <c r="Z62427" s="289"/>
    </row>
    <row r="62428" spans="22:26">
      <c r="V62428" s="288"/>
      <c r="W62428" s="287"/>
      <c r="Z62428" s="289"/>
    </row>
    <row r="62429" spans="22:26">
      <c r="V62429" s="288"/>
      <c r="W62429" s="287"/>
      <c r="Z62429" s="289"/>
    </row>
    <row r="62430" spans="22:26">
      <c r="V62430" s="288"/>
      <c r="W62430" s="287"/>
      <c r="Z62430" s="289"/>
    </row>
    <row r="62431" spans="22:26">
      <c r="V62431" s="288"/>
      <c r="W62431" s="287"/>
      <c r="Z62431" s="289"/>
    </row>
    <row r="62432" spans="22:26">
      <c r="V62432" s="288"/>
      <c r="W62432" s="287"/>
      <c r="Z62432" s="289"/>
    </row>
    <row r="62433" spans="22:26">
      <c r="V62433" s="288"/>
      <c r="W62433" s="287"/>
      <c r="Z62433" s="289"/>
    </row>
    <row r="62434" spans="22:26">
      <c r="V62434" s="288"/>
      <c r="W62434" s="287"/>
      <c r="Z62434" s="289"/>
    </row>
    <row r="62435" spans="22:26">
      <c r="V62435" s="288"/>
      <c r="W62435" s="287"/>
      <c r="Z62435" s="289"/>
    </row>
    <row r="62436" spans="22:26">
      <c r="V62436" s="288"/>
      <c r="W62436" s="287"/>
      <c r="Z62436" s="289"/>
    </row>
    <row r="62437" spans="22:26">
      <c r="V62437" s="288"/>
      <c r="W62437" s="287"/>
      <c r="Z62437" s="289"/>
    </row>
    <row r="62438" spans="22:26">
      <c r="V62438" s="288"/>
      <c r="W62438" s="287"/>
      <c r="Z62438" s="289"/>
    </row>
    <row r="62439" spans="22:26">
      <c r="V62439" s="288"/>
      <c r="W62439" s="287"/>
      <c r="Z62439" s="289"/>
    </row>
    <row r="62440" spans="22:26">
      <c r="V62440" s="288"/>
      <c r="W62440" s="287"/>
      <c r="Z62440" s="289"/>
    </row>
    <row r="62441" spans="22:26">
      <c r="V62441" s="288"/>
      <c r="W62441" s="287"/>
      <c r="Z62441" s="289"/>
    </row>
    <row r="62442" spans="22:26">
      <c r="V62442" s="288"/>
      <c r="W62442" s="287"/>
      <c r="Z62442" s="289"/>
    </row>
    <row r="62443" spans="22:26">
      <c r="V62443" s="288"/>
      <c r="W62443" s="287"/>
      <c r="Z62443" s="289"/>
    </row>
    <row r="62444" spans="22:26">
      <c r="V62444" s="288"/>
      <c r="W62444" s="287"/>
      <c r="Z62444" s="289"/>
    </row>
    <row r="62445" spans="22:26">
      <c r="V62445" s="288"/>
      <c r="W62445" s="287"/>
      <c r="Z62445" s="289"/>
    </row>
    <row r="62446" spans="22:26">
      <c r="V62446" s="288"/>
      <c r="W62446" s="287"/>
      <c r="Z62446" s="289"/>
    </row>
    <row r="62447" spans="22:26">
      <c r="V62447" s="288"/>
      <c r="W62447" s="287"/>
      <c r="Z62447" s="289"/>
    </row>
    <row r="62448" spans="22:26">
      <c r="V62448" s="288"/>
      <c r="W62448" s="287"/>
      <c r="Z62448" s="289"/>
    </row>
    <row r="62449" spans="22:26">
      <c r="V62449" s="288"/>
      <c r="W62449" s="287"/>
      <c r="Z62449" s="289"/>
    </row>
    <row r="62450" spans="22:26">
      <c r="V62450" s="288"/>
      <c r="W62450" s="287"/>
      <c r="Z62450" s="289"/>
    </row>
    <row r="62451" spans="22:26">
      <c r="V62451" s="288"/>
      <c r="W62451" s="287"/>
      <c r="Z62451" s="289"/>
    </row>
    <row r="62452" spans="22:26">
      <c r="V62452" s="288"/>
      <c r="W62452" s="287"/>
      <c r="Z62452" s="289"/>
    </row>
    <row r="62453" spans="22:26">
      <c r="V62453" s="288"/>
      <c r="W62453" s="287"/>
      <c r="Z62453" s="289"/>
    </row>
    <row r="62454" spans="22:26">
      <c r="V62454" s="288"/>
      <c r="W62454" s="287"/>
      <c r="Z62454" s="289"/>
    </row>
    <row r="62455" spans="22:26">
      <c r="V62455" s="288"/>
      <c r="W62455" s="287"/>
      <c r="Z62455" s="289"/>
    </row>
    <row r="62456" spans="22:26">
      <c r="V62456" s="288"/>
      <c r="W62456" s="287"/>
      <c r="Z62456" s="289"/>
    </row>
    <row r="62457" spans="22:26">
      <c r="V62457" s="288"/>
      <c r="W62457" s="287"/>
      <c r="Z62457" s="289"/>
    </row>
    <row r="62458" spans="22:26">
      <c r="V62458" s="288"/>
      <c r="W62458" s="287"/>
      <c r="Z62458" s="289"/>
    </row>
    <row r="62459" spans="22:26">
      <c r="V62459" s="288"/>
      <c r="W62459" s="287"/>
      <c r="Z62459" s="289"/>
    </row>
    <row r="62460" spans="22:26">
      <c r="V62460" s="288"/>
      <c r="W62460" s="287"/>
      <c r="Z62460" s="289"/>
    </row>
    <row r="62461" spans="22:26">
      <c r="V62461" s="288"/>
      <c r="W62461" s="287"/>
      <c r="Z62461" s="289"/>
    </row>
    <row r="62462" spans="22:26">
      <c r="V62462" s="288"/>
      <c r="W62462" s="287"/>
      <c r="Z62462" s="289"/>
    </row>
    <row r="62463" spans="22:26">
      <c r="V62463" s="288"/>
      <c r="W62463" s="287"/>
      <c r="Z62463" s="289"/>
    </row>
    <row r="62464" spans="22:26">
      <c r="V62464" s="288"/>
      <c r="W62464" s="287"/>
      <c r="Z62464" s="289"/>
    </row>
    <row r="62465" spans="22:26">
      <c r="V62465" s="288"/>
      <c r="W62465" s="287"/>
      <c r="Z62465" s="289"/>
    </row>
    <row r="62466" spans="22:26">
      <c r="V62466" s="288"/>
      <c r="W62466" s="287"/>
      <c r="Z62466" s="289"/>
    </row>
    <row r="62467" spans="22:26">
      <c r="V62467" s="288"/>
      <c r="W62467" s="287"/>
      <c r="Z62467" s="289"/>
    </row>
    <row r="62468" spans="22:26">
      <c r="V62468" s="288"/>
      <c r="W62468" s="287"/>
      <c r="Z62468" s="289"/>
    </row>
    <row r="62469" spans="22:26">
      <c r="V62469" s="288"/>
      <c r="W62469" s="287"/>
      <c r="Z62469" s="289"/>
    </row>
    <row r="62470" spans="22:26">
      <c r="V62470" s="288"/>
      <c r="W62470" s="287"/>
      <c r="Z62470" s="289"/>
    </row>
    <row r="62471" spans="22:26">
      <c r="V62471" s="288"/>
      <c r="W62471" s="287"/>
      <c r="Z62471" s="289"/>
    </row>
    <row r="62472" spans="22:26">
      <c r="V62472" s="288"/>
      <c r="W62472" s="287"/>
      <c r="Z62472" s="289"/>
    </row>
    <row r="62473" spans="22:26">
      <c r="V62473" s="288"/>
      <c r="W62473" s="287"/>
      <c r="Z62473" s="289"/>
    </row>
    <row r="62474" spans="22:26">
      <c r="V62474" s="288"/>
      <c r="W62474" s="287"/>
      <c r="Z62474" s="289"/>
    </row>
    <row r="62475" spans="22:26">
      <c r="V62475" s="288"/>
      <c r="W62475" s="287"/>
      <c r="Z62475" s="289"/>
    </row>
    <row r="62476" spans="22:26">
      <c r="V62476" s="288"/>
      <c r="W62476" s="287"/>
      <c r="Z62476" s="289"/>
    </row>
    <row r="62477" spans="22:26">
      <c r="V62477" s="288"/>
      <c r="W62477" s="287"/>
      <c r="Z62477" s="289"/>
    </row>
    <row r="62478" spans="22:26">
      <c r="V62478" s="288"/>
      <c r="W62478" s="287"/>
      <c r="Z62478" s="289"/>
    </row>
    <row r="62479" spans="22:26">
      <c r="V62479" s="288"/>
      <c r="W62479" s="287"/>
      <c r="Z62479" s="289"/>
    </row>
    <row r="62480" spans="22:26">
      <c r="V62480" s="288"/>
      <c r="W62480" s="287"/>
      <c r="Z62480" s="289"/>
    </row>
    <row r="62481" spans="22:26">
      <c r="V62481" s="288"/>
      <c r="W62481" s="287"/>
      <c r="Z62481" s="289"/>
    </row>
    <row r="62482" spans="22:26">
      <c r="V62482" s="288"/>
      <c r="W62482" s="287"/>
      <c r="Z62482" s="289"/>
    </row>
    <row r="62483" spans="22:26">
      <c r="V62483" s="288"/>
      <c r="W62483" s="287"/>
      <c r="Z62483" s="289"/>
    </row>
    <row r="62484" spans="22:26">
      <c r="V62484" s="288"/>
      <c r="W62484" s="287"/>
      <c r="Z62484" s="289"/>
    </row>
    <row r="62485" spans="22:26">
      <c r="V62485" s="288"/>
      <c r="W62485" s="287"/>
      <c r="Z62485" s="289"/>
    </row>
    <row r="62486" spans="22:26">
      <c r="V62486" s="288"/>
      <c r="W62486" s="287"/>
      <c r="Z62486" s="289"/>
    </row>
    <row r="62487" spans="22:26">
      <c r="V62487" s="288"/>
      <c r="W62487" s="287"/>
      <c r="Z62487" s="289"/>
    </row>
    <row r="62488" spans="22:26">
      <c r="V62488" s="288"/>
      <c r="W62488" s="287"/>
      <c r="Z62488" s="289"/>
    </row>
    <row r="62489" spans="22:26">
      <c r="V62489" s="288"/>
      <c r="W62489" s="287"/>
      <c r="Z62489" s="289"/>
    </row>
    <row r="62490" spans="22:26">
      <c r="V62490" s="288"/>
      <c r="W62490" s="287"/>
      <c r="Z62490" s="289"/>
    </row>
    <row r="62491" spans="22:26">
      <c r="V62491" s="288"/>
      <c r="W62491" s="287"/>
      <c r="Z62491" s="289"/>
    </row>
    <row r="62492" spans="22:26">
      <c r="V62492" s="288"/>
      <c r="W62492" s="287"/>
      <c r="Z62492" s="289"/>
    </row>
    <row r="62493" spans="22:26">
      <c r="V62493" s="288"/>
      <c r="W62493" s="287"/>
      <c r="Z62493" s="289"/>
    </row>
    <row r="62494" spans="22:26">
      <c r="V62494" s="288"/>
      <c r="W62494" s="287"/>
      <c r="Z62494" s="289"/>
    </row>
    <row r="62495" spans="22:26">
      <c r="V62495" s="288"/>
      <c r="W62495" s="287"/>
      <c r="Z62495" s="289"/>
    </row>
    <row r="62496" spans="22:26">
      <c r="V62496" s="288"/>
      <c r="W62496" s="287"/>
      <c r="Z62496" s="289"/>
    </row>
    <row r="62497" spans="22:26">
      <c r="V62497" s="288"/>
      <c r="W62497" s="287"/>
      <c r="Z62497" s="289"/>
    </row>
    <row r="62498" spans="22:26">
      <c r="V62498" s="288"/>
      <c r="W62498" s="287"/>
      <c r="Z62498" s="289"/>
    </row>
    <row r="62499" spans="22:26">
      <c r="V62499" s="288"/>
      <c r="W62499" s="287"/>
      <c r="Z62499" s="289"/>
    </row>
    <row r="62500" spans="22:26">
      <c r="V62500" s="288"/>
      <c r="W62500" s="287"/>
      <c r="Z62500" s="289"/>
    </row>
    <row r="62501" spans="22:26">
      <c r="V62501" s="288"/>
      <c r="W62501" s="287"/>
      <c r="Z62501" s="289"/>
    </row>
    <row r="62502" spans="22:26">
      <c r="V62502" s="288"/>
      <c r="W62502" s="287"/>
      <c r="Z62502" s="289"/>
    </row>
    <row r="62503" spans="22:26">
      <c r="V62503" s="288"/>
      <c r="W62503" s="287"/>
      <c r="Z62503" s="289"/>
    </row>
    <row r="62504" spans="22:26">
      <c r="V62504" s="288"/>
      <c r="W62504" s="287"/>
      <c r="Z62504" s="289"/>
    </row>
    <row r="62505" spans="22:26">
      <c r="V62505" s="288"/>
      <c r="W62505" s="287"/>
      <c r="Z62505" s="289"/>
    </row>
    <row r="62506" spans="22:26">
      <c r="V62506" s="288"/>
      <c r="W62506" s="287"/>
      <c r="Z62506" s="289"/>
    </row>
    <row r="62507" spans="22:26">
      <c r="V62507" s="288"/>
      <c r="W62507" s="287"/>
      <c r="Z62507" s="289"/>
    </row>
    <row r="62508" spans="22:26">
      <c r="V62508" s="288"/>
      <c r="W62508" s="287"/>
      <c r="Z62508" s="289"/>
    </row>
    <row r="62509" spans="22:26">
      <c r="V62509" s="288"/>
      <c r="W62509" s="287"/>
      <c r="Z62509" s="289"/>
    </row>
    <row r="62510" spans="22:26">
      <c r="V62510" s="288"/>
      <c r="W62510" s="287"/>
      <c r="Z62510" s="289"/>
    </row>
    <row r="62511" spans="22:26">
      <c r="V62511" s="288"/>
      <c r="W62511" s="287"/>
      <c r="Z62511" s="289"/>
    </row>
    <row r="62512" spans="22:26">
      <c r="V62512" s="288"/>
      <c r="W62512" s="287"/>
      <c r="Z62512" s="289"/>
    </row>
    <row r="62513" spans="22:26">
      <c r="V62513" s="288"/>
      <c r="W62513" s="287"/>
      <c r="Z62513" s="289"/>
    </row>
    <row r="62514" spans="22:26">
      <c r="V62514" s="288"/>
      <c r="W62514" s="287"/>
      <c r="Z62514" s="289"/>
    </row>
    <row r="62515" spans="22:26">
      <c r="V62515" s="288"/>
      <c r="W62515" s="287"/>
      <c r="Z62515" s="289"/>
    </row>
    <row r="62516" spans="22:26">
      <c r="V62516" s="288"/>
      <c r="W62516" s="287"/>
      <c r="Z62516" s="289"/>
    </row>
    <row r="62517" spans="22:26">
      <c r="V62517" s="288"/>
      <c r="W62517" s="287"/>
      <c r="Z62517" s="289"/>
    </row>
    <row r="62518" spans="22:26">
      <c r="V62518" s="288"/>
      <c r="W62518" s="287"/>
      <c r="Z62518" s="289"/>
    </row>
    <row r="62519" spans="22:26">
      <c r="V62519" s="288"/>
      <c r="W62519" s="287"/>
      <c r="Z62519" s="289"/>
    </row>
    <row r="62520" spans="22:26">
      <c r="V62520" s="288"/>
      <c r="W62520" s="287"/>
      <c r="Z62520" s="289"/>
    </row>
    <row r="62521" spans="22:26">
      <c r="V62521" s="288"/>
      <c r="W62521" s="287"/>
      <c r="Z62521" s="289"/>
    </row>
    <row r="62522" spans="22:26">
      <c r="V62522" s="288"/>
      <c r="W62522" s="287"/>
      <c r="Z62522" s="289"/>
    </row>
    <row r="62523" spans="22:26">
      <c r="V62523" s="288"/>
      <c r="W62523" s="287"/>
      <c r="Z62523" s="289"/>
    </row>
    <row r="62524" spans="22:26">
      <c r="V62524" s="288"/>
      <c r="W62524" s="287"/>
      <c r="Z62524" s="289"/>
    </row>
    <row r="62525" spans="22:26">
      <c r="V62525" s="288"/>
      <c r="W62525" s="287"/>
      <c r="Z62525" s="289"/>
    </row>
    <row r="62526" spans="22:26">
      <c r="V62526" s="288"/>
      <c r="W62526" s="287"/>
      <c r="Z62526" s="289"/>
    </row>
    <row r="62527" spans="22:26">
      <c r="V62527" s="288"/>
      <c r="W62527" s="287"/>
      <c r="Z62527" s="289"/>
    </row>
    <row r="62528" spans="22:26">
      <c r="V62528" s="288"/>
      <c r="W62528" s="287"/>
      <c r="Z62528" s="289"/>
    </row>
    <row r="62529" spans="22:26">
      <c r="V62529" s="288"/>
      <c r="W62529" s="287"/>
      <c r="Z62529" s="289"/>
    </row>
    <row r="62530" spans="22:26">
      <c r="V62530" s="288"/>
      <c r="W62530" s="287"/>
      <c r="Z62530" s="289"/>
    </row>
    <row r="62531" spans="22:26">
      <c r="V62531" s="288"/>
      <c r="W62531" s="287"/>
      <c r="Z62531" s="289"/>
    </row>
    <row r="62532" spans="22:26">
      <c r="V62532" s="288"/>
      <c r="W62532" s="287"/>
      <c r="Z62532" s="289"/>
    </row>
    <row r="62533" spans="22:26">
      <c r="V62533" s="288"/>
      <c r="W62533" s="287"/>
      <c r="Z62533" s="289"/>
    </row>
    <row r="62534" spans="22:26">
      <c r="V62534" s="288"/>
      <c r="W62534" s="287"/>
      <c r="Z62534" s="289"/>
    </row>
    <row r="62535" spans="22:26">
      <c r="V62535" s="288"/>
      <c r="W62535" s="287"/>
      <c r="Z62535" s="289"/>
    </row>
    <row r="62536" spans="22:26">
      <c r="V62536" s="288"/>
      <c r="W62536" s="287"/>
      <c r="Z62536" s="289"/>
    </row>
    <row r="62537" spans="22:26">
      <c r="V62537" s="288"/>
      <c r="W62537" s="287"/>
      <c r="Z62537" s="289"/>
    </row>
    <row r="62538" spans="22:26">
      <c r="V62538" s="288"/>
      <c r="W62538" s="287"/>
      <c r="Z62538" s="289"/>
    </row>
    <row r="62539" spans="22:26">
      <c r="V62539" s="288"/>
      <c r="W62539" s="287"/>
      <c r="Z62539" s="289"/>
    </row>
    <row r="62540" spans="22:26">
      <c r="V62540" s="288"/>
      <c r="W62540" s="287"/>
      <c r="Z62540" s="289"/>
    </row>
    <row r="62541" spans="22:26">
      <c r="V62541" s="288"/>
      <c r="W62541" s="287"/>
      <c r="Z62541" s="289"/>
    </row>
    <row r="62542" spans="22:26">
      <c r="V62542" s="288"/>
      <c r="W62542" s="287"/>
      <c r="Z62542" s="289"/>
    </row>
    <row r="62543" spans="22:26">
      <c r="V62543" s="288"/>
      <c r="W62543" s="287"/>
      <c r="Z62543" s="289"/>
    </row>
    <row r="62544" spans="22:26">
      <c r="V62544" s="288"/>
      <c r="W62544" s="287"/>
      <c r="Z62544" s="289"/>
    </row>
    <row r="62545" spans="22:26">
      <c r="V62545" s="288"/>
      <c r="W62545" s="287"/>
      <c r="Z62545" s="289"/>
    </row>
    <row r="62546" spans="22:26">
      <c r="V62546" s="288"/>
      <c r="W62546" s="287"/>
      <c r="Z62546" s="289"/>
    </row>
    <row r="62547" spans="22:26">
      <c r="V62547" s="288"/>
      <c r="W62547" s="287"/>
      <c r="Z62547" s="289"/>
    </row>
    <row r="62548" spans="22:26">
      <c r="V62548" s="288"/>
      <c r="W62548" s="287"/>
      <c r="Z62548" s="289"/>
    </row>
    <row r="62549" spans="22:26">
      <c r="V62549" s="288"/>
      <c r="W62549" s="287"/>
      <c r="Z62549" s="289"/>
    </row>
    <row r="62550" spans="22:26">
      <c r="V62550" s="288"/>
      <c r="W62550" s="287"/>
      <c r="Z62550" s="289"/>
    </row>
    <row r="62551" spans="22:26">
      <c r="V62551" s="288"/>
      <c r="W62551" s="287"/>
      <c r="Z62551" s="289"/>
    </row>
    <row r="62552" spans="22:26">
      <c r="V62552" s="288"/>
      <c r="W62552" s="287"/>
      <c r="Z62552" s="289"/>
    </row>
    <row r="62553" spans="22:26">
      <c r="V62553" s="288"/>
      <c r="W62553" s="287"/>
      <c r="Z62553" s="289"/>
    </row>
    <row r="62554" spans="22:26">
      <c r="V62554" s="288"/>
      <c r="W62554" s="287"/>
      <c r="Z62554" s="289"/>
    </row>
    <row r="62555" spans="22:26">
      <c r="V62555" s="288"/>
      <c r="W62555" s="287"/>
      <c r="Z62555" s="289"/>
    </row>
    <row r="62556" spans="22:26">
      <c r="V62556" s="288"/>
      <c r="W62556" s="287"/>
      <c r="Z62556" s="289"/>
    </row>
    <row r="62557" spans="22:26">
      <c r="V62557" s="288"/>
      <c r="W62557" s="287"/>
      <c r="Z62557" s="289"/>
    </row>
    <row r="62558" spans="22:26">
      <c r="V62558" s="288"/>
      <c r="W62558" s="287"/>
      <c r="Z62558" s="289"/>
    </row>
    <row r="62559" spans="22:26">
      <c r="V62559" s="288"/>
      <c r="W62559" s="287"/>
      <c r="Z62559" s="289"/>
    </row>
    <row r="62560" spans="22:26">
      <c r="V62560" s="288"/>
      <c r="W62560" s="287"/>
      <c r="Z62560" s="289"/>
    </row>
    <row r="62561" spans="22:26">
      <c r="V62561" s="288"/>
      <c r="W62561" s="287"/>
      <c r="Z62561" s="289"/>
    </row>
    <row r="62562" spans="22:26">
      <c r="V62562" s="288"/>
      <c r="W62562" s="287"/>
      <c r="Z62562" s="289"/>
    </row>
    <row r="62563" spans="22:26">
      <c r="V62563" s="288"/>
      <c r="W62563" s="287"/>
      <c r="Z62563" s="289"/>
    </row>
    <row r="62564" spans="22:26">
      <c r="V62564" s="288"/>
      <c r="W62564" s="287"/>
      <c r="Z62564" s="289"/>
    </row>
    <row r="62565" spans="22:26">
      <c r="V62565" s="288"/>
      <c r="W62565" s="287"/>
      <c r="Z62565" s="289"/>
    </row>
    <row r="62566" spans="22:26">
      <c r="V62566" s="288"/>
      <c r="W62566" s="287"/>
      <c r="Z62566" s="289"/>
    </row>
    <row r="62567" spans="22:26">
      <c r="V62567" s="288"/>
      <c r="W62567" s="287"/>
      <c r="Z62567" s="289"/>
    </row>
    <row r="62568" spans="22:26">
      <c r="V62568" s="288"/>
      <c r="W62568" s="287"/>
      <c r="Z62568" s="289"/>
    </row>
    <row r="62569" spans="22:26">
      <c r="V62569" s="288"/>
      <c r="W62569" s="287"/>
      <c r="Z62569" s="289"/>
    </row>
    <row r="62570" spans="22:26">
      <c r="V62570" s="288"/>
      <c r="W62570" s="287"/>
      <c r="Z62570" s="289"/>
    </row>
    <row r="62571" spans="22:26">
      <c r="V62571" s="288"/>
      <c r="W62571" s="287"/>
      <c r="Z62571" s="289"/>
    </row>
    <row r="62572" spans="22:26">
      <c r="V62572" s="288"/>
      <c r="W62572" s="287"/>
      <c r="Z62572" s="289"/>
    </row>
    <row r="62573" spans="22:26">
      <c r="V62573" s="288"/>
      <c r="W62573" s="287"/>
      <c r="Z62573" s="289"/>
    </row>
    <row r="62574" spans="22:26">
      <c r="V62574" s="288"/>
      <c r="W62574" s="287"/>
      <c r="Z62574" s="289"/>
    </row>
    <row r="62575" spans="22:26">
      <c r="V62575" s="288"/>
      <c r="W62575" s="287"/>
      <c r="Z62575" s="289"/>
    </row>
    <row r="62576" spans="22:26">
      <c r="V62576" s="288"/>
      <c r="W62576" s="287"/>
      <c r="Z62576" s="289"/>
    </row>
    <row r="62577" spans="22:26">
      <c r="V62577" s="288"/>
      <c r="W62577" s="287"/>
      <c r="Z62577" s="289"/>
    </row>
    <row r="62578" spans="22:26">
      <c r="V62578" s="288"/>
      <c r="W62578" s="287"/>
      <c r="Z62578" s="289"/>
    </row>
    <row r="62579" spans="22:26">
      <c r="V62579" s="288"/>
      <c r="W62579" s="287"/>
      <c r="Z62579" s="289"/>
    </row>
    <row r="62580" spans="22:26">
      <c r="V62580" s="288"/>
      <c r="W62580" s="287"/>
      <c r="Z62580" s="289"/>
    </row>
    <row r="62581" spans="22:26">
      <c r="V62581" s="288"/>
      <c r="W62581" s="287"/>
      <c r="Z62581" s="289"/>
    </row>
    <row r="62582" spans="22:26">
      <c r="V62582" s="288"/>
      <c r="W62582" s="287"/>
      <c r="Z62582" s="289"/>
    </row>
    <row r="62583" spans="22:26">
      <c r="V62583" s="288"/>
      <c r="W62583" s="287"/>
      <c r="Z62583" s="289"/>
    </row>
    <row r="62584" spans="22:26">
      <c r="V62584" s="288"/>
      <c r="W62584" s="287"/>
      <c r="Z62584" s="289"/>
    </row>
    <row r="62585" spans="22:26">
      <c r="V62585" s="288"/>
      <c r="W62585" s="287"/>
      <c r="Z62585" s="289"/>
    </row>
    <row r="62586" spans="22:26">
      <c r="V62586" s="288"/>
      <c r="W62586" s="287"/>
      <c r="Z62586" s="289"/>
    </row>
    <row r="62587" spans="22:26">
      <c r="V62587" s="288"/>
      <c r="W62587" s="287"/>
      <c r="Z62587" s="289"/>
    </row>
    <row r="62588" spans="22:26">
      <c r="V62588" s="288"/>
      <c r="W62588" s="287"/>
      <c r="Z62588" s="289"/>
    </row>
    <row r="62589" spans="22:26">
      <c r="V62589" s="288"/>
      <c r="W62589" s="287"/>
      <c r="Z62589" s="289"/>
    </row>
    <row r="62590" spans="22:26">
      <c r="V62590" s="288"/>
      <c r="W62590" s="287"/>
      <c r="Z62590" s="289"/>
    </row>
    <row r="62591" spans="22:26">
      <c r="V62591" s="288"/>
      <c r="W62591" s="287"/>
      <c r="Z62591" s="289"/>
    </row>
    <row r="62592" spans="22:26">
      <c r="V62592" s="288"/>
      <c r="W62592" s="287"/>
      <c r="Z62592" s="289"/>
    </row>
    <row r="62593" spans="22:26">
      <c r="V62593" s="288"/>
      <c r="W62593" s="287"/>
      <c r="Z62593" s="289"/>
    </row>
    <row r="62594" spans="22:26">
      <c r="V62594" s="288"/>
      <c r="W62594" s="287"/>
      <c r="Z62594" s="289"/>
    </row>
    <row r="62595" spans="22:26">
      <c r="V62595" s="288"/>
      <c r="W62595" s="287"/>
      <c r="Z62595" s="289"/>
    </row>
    <row r="62596" spans="22:26">
      <c r="V62596" s="288"/>
      <c r="W62596" s="287"/>
      <c r="Z62596" s="289"/>
    </row>
    <row r="62597" spans="22:26">
      <c r="V62597" s="288"/>
      <c r="W62597" s="287"/>
      <c r="Z62597" s="289"/>
    </row>
    <row r="62598" spans="22:26">
      <c r="V62598" s="288"/>
      <c r="W62598" s="287"/>
      <c r="Z62598" s="289"/>
    </row>
    <row r="62599" spans="22:26">
      <c r="V62599" s="288"/>
      <c r="W62599" s="287"/>
      <c r="Z62599" s="289"/>
    </row>
    <row r="62600" spans="22:26">
      <c r="V62600" s="288"/>
      <c r="W62600" s="287"/>
      <c r="Z62600" s="289"/>
    </row>
    <row r="62601" spans="22:26">
      <c r="V62601" s="288"/>
      <c r="W62601" s="287"/>
      <c r="Z62601" s="289"/>
    </row>
    <row r="62602" spans="22:26">
      <c r="V62602" s="288"/>
      <c r="W62602" s="287"/>
      <c r="Z62602" s="289"/>
    </row>
    <row r="62603" spans="22:26">
      <c r="V62603" s="288"/>
      <c r="W62603" s="287"/>
      <c r="Z62603" s="289"/>
    </row>
    <row r="62604" spans="22:26">
      <c r="V62604" s="288"/>
      <c r="W62604" s="287"/>
      <c r="Z62604" s="289"/>
    </row>
    <row r="62605" spans="22:26">
      <c r="V62605" s="288"/>
      <c r="W62605" s="287"/>
      <c r="Z62605" s="289"/>
    </row>
    <row r="62606" spans="22:26">
      <c r="V62606" s="288"/>
      <c r="W62606" s="287"/>
      <c r="Z62606" s="289"/>
    </row>
    <row r="62607" spans="22:26">
      <c r="V62607" s="288"/>
      <c r="W62607" s="287"/>
      <c r="Z62607" s="289"/>
    </row>
    <row r="62608" spans="22:26">
      <c r="V62608" s="288"/>
      <c r="W62608" s="287"/>
      <c r="Z62608" s="289"/>
    </row>
    <row r="62609" spans="22:26">
      <c r="V62609" s="288"/>
      <c r="W62609" s="287"/>
      <c r="Z62609" s="289"/>
    </row>
    <row r="62610" spans="22:26">
      <c r="V62610" s="288"/>
      <c r="W62610" s="287"/>
      <c r="Z62610" s="289"/>
    </row>
    <row r="62611" spans="22:26">
      <c r="V62611" s="288"/>
      <c r="W62611" s="287"/>
      <c r="Z62611" s="289"/>
    </row>
    <row r="62612" spans="22:26">
      <c r="V62612" s="288"/>
      <c r="W62612" s="287"/>
      <c r="Z62612" s="289"/>
    </row>
    <row r="62613" spans="22:26">
      <c r="V62613" s="288"/>
      <c r="W62613" s="287"/>
      <c r="Z62613" s="289"/>
    </row>
    <row r="62614" spans="22:26">
      <c r="V62614" s="288"/>
      <c r="W62614" s="287"/>
      <c r="Z62614" s="289"/>
    </row>
    <row r="62615" spans="22:26">
      <c r="V62615" s="288"/>
      <c r="W62615" s="287"/>
      <c r="Z62615" s="289"/>
    </row>
    <row r="62616" spans="22:26">
      <c r="V62616" s="288"/>
      <c r="W62616" s="287"/>
      <c r="Z62616" s="289"/>
    </row>
    <row r="62617" spans="22:26">
      <c r="V62617" s="288"/>
      <c r="W62617" s="287"/>
      <c r="Z62617" s="289"/>
    </row>
    <row r="62618" spans="22:26">
      <c r="V62618" s="288"/>
      <c r="W62618" s="287"/>
      <c r="Z62618" s="289"/>
    </row>
    <row r="62619" spans="22:26">
      <c r="V62619" s="288"/>
      <c r="W62619" s="287"/>
      <c r="Z62619" s="289"/>
    </row>
    <row r="62620" spans="22:26">
      <c r="V62620" s="288"/>
      <c r="W62620" s="287"/>
      <c r="Z62620" s="289"/>
    </row>
    <row r="62621" spans="22:26">
      <c r="V62621" s="288"/>
      <c r="W62621" s="287"/>
      <c r="Z62621" s="289"/>
    </row>
    <row r="62622" spans="22:26">
      <c r="V62622" s="288"/>
      <c r="W62622" s="287"/>
      <c r="Z62622" s="289"/>
    </row>
    <row r="62623" spans="22:26">
      <c r="V62623" s="288"/>
      <c r="W62623" s="287"/>
      <c r="Z62623" s="289"/>
    </row>
    <row r="62624" spans="22:26">
      <c r="V62624" s="288"/>
      <c r="W62624" s="287"/>
      <c r="Z62624" s="289"/>
    </row>
    <row r="62625" spans="22:26">
      <c r="V62625" s="288"/>
      <c r="W62625" s="287"/>
      <c r="Z62625" s="289"/>
    </row>
    <row r="62626" spans="22:26">
      <c r="V62626" s="288"/>
      <c r="W62626" s="287"/>
      <c r="Z62626" s="289"/>
    </row>
    <row r="62627" spans="22:26">
      <c r="V62627" s="288"/>
      <c r="W62627" s="287"/>
      <c r="Z62627" s="289"/>
    </row>
    <row r="62628" spans="22:26">
      <c r="V62628" s="288"/>
      <c r="W62628" s="287"/>
      <c r="Z62628" s="289"/>
    </row>
    <row r="62629" spans="22:26">
      <c r="V62629" s="288"/>
      <c r="W62629" s="287"/>
      <c r="Z62629" s="289"/>
    </row>
    <row r="62630" spans="22:26">
      <c r="V62630" s="288"/>
      <c r="W62630" s="287"/>
      <c r="Z62630" s="289"/>
    </row>
    <row r="62631" spans="22:26">
      <c r="V62631" s="288"/>
      <c r="W62631" s="287"/>
      <c r="Z62631" s="289"/>
    </row>
    <row r="62632" spans="22:26">
      <c r="V62632" s="288"/>
      <c r="W62632" s="287"/>
      <c r="Z62632" s="289"/>
    </row>
    <row r="62633" spans="22:26">
      <c r="V62633" s="288"/>
      <c r="W62633" s="287"/>
      <c r="Z62633" s="289"/>
    </row>
    <row r="62634" spans="22:26">
      <c r="V62634" s="288"/>
      <c r="W62634" s="287"/>
      <c r="Z62634" s="289"/>
    </row>
    <row r="62635" spans="22:26">
      <c r="V62635" s="288"/>
      <c r="W62635" s="287"/>
      <c r="Z62635" s="289"/>
    </row>
    <row r="62636" spans="22:26">
      <c r="V62636" s="288"/>
      <c r="W62636" s="287"/>
      <c r="Z62636" s="289"/>
    </row>
    <row r="62637" spans="22:26">
      <c r="V62637" s="288"/>
      <c r="W62637" s="287"/>
      <c r="Z62637" s="289"/>
    </row>
    <row r="62638" spans="22:26">
      <c r="V62638" s="288"/>
      <c r="W62638" s="287"/>
      <c r="Z62638" s="289"/>
    </row>
    <row r="62639" spans="22:26">
      <c r="V62639" s="288"/>
      <c r="W62639" s="287"/>
      <c r="Z62639" s="289"/>
    </row>
    <row r="62640" spans="22:26">
      <c r="V62640" s="288"/>
      <c r="W62640" s="287"/>
      <c r="Z62640" s="289"/>
    </row>
    <row r="62641" spans="22:26">
      <c r="V62641" s="288"/>
      <c r="W62641" s="287"/>
      <c r="Z62641" s="289"/>
    </row>
    <row r="62642" spans="22:26">
      <c r="V62642" s="288"/>
      <c r="W62642" s="287"/>
      <c r="Z62642" s="289"/>
    </row>
    <row r="62643" spans="22:26">
      <c r="V62643" s="288"/>
      <c r="W62643" s="287"/>
      <c r="Z62643" s="289"/>
    </row>
    <row r="62644" spans="22:26">
      <c r="V62644" s="288"/>
      <c r="W62644" s="287"/>
      <c r="Z62644" s="289"/>
    </row>
    <row r="62645" spans="22:26">
      <c r="V62645" s="288"/>
      <c r="W62645" s="287"/>
      <c r="Z62645" s="289"/>
    </row>
    <row r="62646" spans="22:26">
      <c r="V62646" s="288"/>
      <c r="W62646" s="287"/>
      <c r="Z62646" s="289"/>
    </row>
    <row r="62647" spans="22:26">
      <c r="V62647" s="288"/>
      <c r="W62647" s="287"/>
      <c r="Z62647" s="289"/>
    </row>
    <row r="62648" spans="22:26">
      <c r="V62648" s="288"/>
      <c r="W62648" s="287"/>
      <c r="Z62648" s="289"/>
    </row>
    <row r="62649" spans="22:26">
      <c r="V62649" s="288"/>
      <c r="W62649" s="287"/>
      <c r="Z62649" s="289"/>
    </row>
    <row r="62650" spans="22:26">
      <c r="V62650" s="288"/>
      <c r="W62650" s="287"/>
      <c r="Z62650" s="289"/>
    </row>
    <row r="62651" spans="22:26">
      <c r="V62651" s="288"/>
      <c r="W62651" s="287"/>
      <c r="Z62651" s="289"/>
    </row>
    <row r="62652" spans="22:26">
      <c r="V62652" s="288"/>
      <c r="W62652" s="287"/>
      <c r="Z62652" s="289"/>
    </row>
    <row r="62653" spans="22:26">
      <c r="V62653" s="288"/>
      <c r="W62653" s="287"/>
      <c r="Z62653" s="289"/>
    </row>
    <row r="62654" spans="22:26">
      <c r="V62654" s="288"/>
      <c r="W62654" s="287"/>
      <c r="Z62654" s="289"/>
    </row>
    <row r="62655" spans="22:26">
      <c r="V62655" s="288"/>
      <c r="W62655" s="287"/>
      <c r="Z62655" s="289"/>
    </row>
    <row r="62656" spans="22:26">
      <c r="V62656" s="288"/>
      <c r="W62656" s="287"/>
      <c r="Z62656" s="289"/>
    </row>
    <row r="62657" spans="22:26">
      <c r="V62657" s="288"/>
      <c r="W62657" s="287"/>
      <c r="Z62657" s="289"/>
    </row>
    <row r="62658" spans="22:26">
      <c r="V62658" s="288"/>
      <c r="W62658" s="287"/>
      <c r="Z62658" s="289"/>
    </row>
    <row r="62659" spans="22:26">
      <c r="V62659" s="288"/>
      <c r="W62659" s="287"/>
      <c r="Z62659" s="289"/>
    </row>
    <row r="62660" spans="22:26">
      <c r="V62660" s="288"/>
      <c r="W62660" s="287"/>
      <c r="Z62660" s="289"/>
    </row>
    <row r="62661" spans="22:26">
      <c r="V62661" s="288"/>
      <c r="W62661" s="287"/>
      <c r="Z62661" s="289"/>
    </row>
    <row r="62662" spans="22:26">
      <c r="V62662" s="288"/>
      <c r="W62662" s="287"/>
      <c r="Z62662" s="289"/>
    </row>
    <row r="62663" spans="22:26">
      <c r="V62663" s="288"/>
      <c r="W62663" s="287"/>
      <c r="Z62663" s="289"/>
    </row>
    <row r="62664" spans="22:26">
      <c r="V62664" s="288"/>
      <c r="W62664" s="287"/>
      <c r="Z62664" s="289"/>
    </row>
    <row r="62665" spans="22:26">
      <c r="V62665" s="288"/>
      <c r="W62665" s="287"/>
      <c r="Z62665" s="289"/>
    </row>
    <row r="62666" spans="22:26">
      <c r="V62666" s="288"/>
      <c r="W62666" s="287"/>
      <c r="Z62666" s="289"/>
    </row>
    <row r="62667" spans="22:26">
      <c r="V62667" s="288"/>
      <c r="W62667" s="287"/>
      <c r="Z62667" s="289"/>
    </row>
    <row r="62668" spans="22:26">
      <c r="V62668" s="288"/>
      <c r="W62668" s="287"/>
      <c r="Z62668" s="289"/>
    </row>
    <row r="62669" spans="22:26">
      <c r="V62669" s="288"/>
      <c r="W62669" s="287"/>
      <c r="Z62669" s="289"/>
    </row>
    <row r="62670" spans="22:26">
      <c r="V62670" s="288"/>
      <c r="W62670" s="287"/>
      <c r="Z62670" s="289"/>
    </row>
    <row r="62671" spans="22:26">
      <c r="V62671" s="288"/>
      <c r="W62671" s="287"/>
      <c r="Z62671" s="289"/>
    </row>
    <row r="62672" spans="22:26">
      <c r="V62672" s="288"/>
      <c r="W62672" s="287"/>
      <c r="Z62672" s="289"/>
    </row>
    <row r="62673" spans="22:26">
      <c r="V62673" s="288"/>
      <c r="W62673" s="287"/>
      <c r="Z62673" s="289"/>
    </row>
    <row r="62674" spans="22:26">
      <c r="V62674" s="288"/>
      <c r="W62674" s="287"/>
      <c r="Z62674" s="289"/>
    </row>
    <row r="62675" spans="22:26">
      <c r="V62675" s="288"/>
      <c r="W62675" s="287"/>
      <c r="Z62675" s="289"/>
    </row>
    <row r="62676" spans="22:26">
      <c r="V62676" s="288"/>
      <c r="W62676" s="287"/>
      <c r="Z62676" s="289"/>
    </row>
    <row r="62677" spans="22:26">
      <c r="V62677" s="288"/>
      <c r="W62677" s="287"/>
      <c r="Z62677" s="289"/>
    </row>
    <row r="62678" spans="22:26">
      <c r="V62678" s="288"/>
      <c r="W62678" s="287"/>
      <c r="Z62678" s="289"/>
    </row>
    <row r="62679" spans="22:26">
      <c r="V62679" s="288"/>
      <c r="W62679" s="287"/>
      <c r="Z62679" s="289"/>
    </row>
    <row r="62680" spans="22:26">
      <c r="V62680" s="288"/>
      <c r="W62680" s="287"/>
      <c r="Z62680" s="289"/>
    </row>
    <row r="62681" spans="22:26">
      <c r="V62681" s="288"/>
      <c r="W62681" s="287"/>
      <c r="Z62681" s="289"/>
    </row>
    <row r="62682" spans="22:26">
      <c r="V62682" s="288"/>
      <c r="W62682" s="287"/>
      <c r="Z62682" s="289"/>
    </row>
    <row r="62683" spans="22:26">
      <c r="V62683" s="288"/>
      <c r="W62683" s="287"/>
      <c r="Z62683" s="289"/>
    </row>
    <row r="62684" spans="22:26">
      <c r="V62684" s="288"/>
      <c r="W62684" s="287"/>
      <c r="Z62684" s="289"/>
    </row>
    <row r="62685" spans="22:26">
      <c r="V62685" s="288"/>
      <c r="W62685" s="287"/>
      <c r="Z62685" s="289"/>
    </row>
    <row r="62686" spans="22:26">
      <c r="V62686" s="288"/>
      <c r="W62686" s="287"/>
      <c r="Z62686" s="289"/>
    </row>
    <row r="62687" spans="22:26">
      <c r="V62687" s="288"/>
      <c r="W62687" s="287"/>
      <c r="Z62687" s="289"/>
    </row>
    <row r="62688" spans="22:26">
      <c r="V62688" s="288"/>
      <c r="W62688" s="287"/>
      <c r="Z62688" s="289"/>
    </row>
    <row r="62689" spans="22:26">
      <c r="V62689" s="288"/>
      <c r="W62689" s="287"/>
      <c r="Z62689" s="289"/>
    </row>
    <row r="62690" spans="22:26">
      <c r="V62690" s="288"/>
      <c r="W62690" s="287"/>
      <c r="Z62690" s="289"/>
    </row>
    <row r="62691" spans="22:26">
      <c r="V62691" s="288"/>
      <c r="W62691" s="287"/>
      <c r="Z62691" s="289"/>
    </row>
    <row r="62692" spans="22:26">
      <c r="V62692" s="288"/>
      <c r="W62692" s="287"/>
      <c r="Z62692" s="289"/>
    </row>
    <row r="62693" spans="22:26">
      <c r="V62693" s="288"/>
      <c r="W62693" s="287"/>
      <c r="Z62693" s="289"/>
    </row>
    <row r="62694" spans="22:26">
      <c r="V62694" s="288"/>
      <c r="W62694" s="287"/>
      <c r="Z62694" s="289"/>
    </row>
    <row r="62695" spans="22:26">
      <c r="V62695" s="288"/>
      <c r="W62695" s="287"/>
      <c r="Z62695" s="289"/>
    </row>
    <row r="62696" spans="22:26">
      <c r="V62696" s="288"/>
      <c r="W62696" s="287"/>
      <c r="Z62696" s="289"/>
    </row>
    <row r="62697" spans="22:26">
      <c r="V62697" s="288"/>
      <c r="W62697" s="287"/>
      <c r="Z62697" s="289"/>
    </row>
    <row r="62698" spans="22:26">
      <c r="V62698" s="288"/>
      <c r="W62698" s="287"/>
      <c r="Z62698" s="289"/>
    </row>
    <row r="62699" spans="22:26">
      <c r="V62699" s="288"/>
      <c r="W62699" s="287"/>
      <c r="Z62699" s="289"/>
    </row>
    <row r="62700" spans="22:26">
      <c r="V62700" s="288"/>
      <c r="W62700" s="287"/>
      <c r="Z62700" s="289"/>
    </row>
    <row r="62701" spans="22:26">
      <c r="V62701" s="288"/>
      <c r="W62701" s="287"/>
      <c r="Z62701" s="289"/>
    </row>
    <row r="62702" spans="22:26">
      <c r="V62702" s="288"/>
      <c r="W62702" s="287"/>
      <c r="Z62702" s="289"/>
    </row>
    <row r="62703" spans="22:26">
      <c r="V62703" s="288"/>
      <c r="W62703" s="287"/>
      <c r="Z62703" s="289"/>
    </row>
    <row r="62704" spans="22:26">
      <c r="V62704" s="288"/>
      <c r="W62704" s="287"/>
      <c r="Z62704" s="289"/>
    </row>
    <row r="62705" spans="22:26">
      <c r="V62705" s="288"/>
      <c r="W62705" s="287"/>
      <c r="Z62705" s="289"/>
    </row>
    <row r="62706" spans="22:26">
      <c r="V62706" s="288"/>
      <c r="W62706" s="287"/>
      <c r="Z62706" s="289"/>
    </row>
    <row r="62707" spans="22:26">
      <c r="V62707" s="288"/>
      <c r="W62707" s="287"/>
      <c r="Z62707" s="289"/>
    </row>
    <row r="62708" spans="22:26">
      <c r="V62708" s="288"/>
      <c r="W62708" s="287"/>
      <c r="Z62708" s="289"/>
    </row>
    <row r="62709" spans="22:26">
      <c r="V62709" s="288"/>
      <c r="W62709" s="287"/>
      <c r="Z62709" s="289"/>
    </row>
    <row r="62710" spans="22:26">
      <c r="V62710" s="288"/>
      <c r="W62710" s="287"/>
      <c r="Z62710" s="289"/>
    </row>
    <row r="62711" spans="22:26">
      <c r="V62711" s="288"/>
      <c r="W62711" s="287"/>
      <c r="Z62711" s="289"/>
    </row>
    <row r="62712" spans="22:26">
      <c r="V62712" s="288"/>
      <c r="W62712" s="287"/>
      <c r="Z62712" s="289"/>
    </row>
    <row r="62713" spans="22:26">
      <c r="V62713" s="288"/>
      <c r="W62713" s="287"/>
      <c r="Z62713" s="289"/>
    </row>
    <row r="62714" spans="22:26">
      <c r="V62714" s="288"/>
      <c r="W62714" s="287"/>
      <c r="Z62714" s="289"/>
    </row>
    <row r="62715" spans="22:26">
      <c r="V62715" s="288"/>
      <c r="W62715" s="287"/>
      <c r="Z62715" s="289"/>
    </row>
    <row r="62716" spans="22:26">
      <c r="V62716" s="288"/>
      <c r="W62716" s="287"/>
      <c r="Z62716" s="289"/>
    </row>
    <row r="62717" spans="22:26">
      <c r="V62717" s="288"/>
      <c r="W62717" s="287"/>
      <c r="Z62717" s="289"/>
    </row>
    <row r="62718" spans="22:26">
      <c r="V62718" s="288"/>
      <c r="W62718" s="287"/>
      <c r="Z62718" s="289"/>
    </row>
    <row r="62719" spans="22:26">
      <c r="V62719" s="288"/>
      <c r="W62719" s="287"/>
      <c r="Z62719" s="289"/>
    </row>
    <row r="62720" spans="22:26">
      <c r="V62720" s="288"/>
      <c r="W62720" s="287"/>
      <c r="Z62720" s="289"/>
    </row>
    <row r="62721" spans="22:26">
      <c r="V62721" s="288"/>
      <c r="W62721" s="287"/>
      <c r="Z62721" s="289"/>
    </row>
    <row r="62722" spans="22:26">
      <c r="V62722" s="288"/>
      <c r="W62722" s="287"/>
      <c r="Z62722" s="289"/>
    </row>
    <row r="62723" spans="22:26">
      <c r="V62723" s="288"/>
      <c r="W62723" s="287"/>
      <c r="Z62723" s="289"/>
    </row>
    <row r="62724" spans="22:26">
      <c r="V62724" s="288"/>
      <c r="W62724" s="287"/>
      <c r="Z62724" s="289"/>
    </row>
    <row r="62725" spans="22:26">
      <c r="V62725" s="288"/>
      <c r="W62725" s="287"/>
      <c r="Z62725" s="289"/>
    </row>
    <row r="62726" spans="22:26">
      <c r="V62726" s="288"/>
      <c r="W62726" s="287"/>
      <c r="Z62726" s="289"/>
    </row>
    <row r="62727" spans="22:26">
      <c r="V62727" s="288"/>
      <c r="W62727" s="287"/>
      <c r="Z62727" s="289"/>
    </row>
    <row r="62728" spans="22:26">
      <c r="V62728" s="288"/>
      <c r="W62728" s="287"/>
      <c r="Z62728" s="289"/>
    </row>
    <row r="62729" spans="22:26">
      <c r="V62729" s="288"/>
      <c r="W62729" s="287"/>
      <c r="Z62729" s="289"/>
    </row>
    <row r="62730" spans="22:26">
      <c r="V62730" s="288"/>
      <c r="W62730" s="287"/>
      <c r="Z62730" s="289"/>
    </row>
    <row r="62731" spans="22:26">
      <c r="V62731" s="288"/>
      <c r="W62731" s="287"/>
      <c r="Z62731" s="289"/>
    </row>
    <row r="62732" spans="22:26">
      <c r="V62732" s="288"/>
      <c r="W62732" s="287"/>
      <c r="Z62732" s="289"/>
    </row>
    <row r="62733" spans="22:26">
      <c r="V62733" s="288"/>
      <c r="W62733" s="287"/>
      <c r="Z62733" s="289"/>
    </row>
    <row r="62734" spans="22:26">
      <c r="V62734" s="288"/>
      <c r="W62734" s="287"/>
      <c r="Z62734" s="289"/>
    </row>
    <row r="62735" spans="22:26">
      <c r="V62735" s="288"/>
      <c r="W62735" s="287"/>
      <c r="Z62735" s="289"/>
    </row>
    <row r="62736" spans="22:26">
      <c r="V62736" s="288"/>
      <c r="W62736" s="287"/>
      <c r="Z62736" s="289"/>
    </row>
    <row r="62737" spans="22:26">
      <c r="V62737" s="288"/>
      <c r="W62737" s="287"/>
      <c r="Z62737" s="289"/>
    </row>
    <row r="62738" spans="22:26">
      <c r="V62738" s="288"/>
      <c r="W62738" s="287"/>
      <c r="Z62738" s="289"/>
    </row>
    <row r="62739" spans="22:26">
      <c r="V62739" s="288"/>
      <c r="W62739" s="287"/>
      <c r="Z62739" s="289"/>
    </row>
    <row r="62740" spans="22:26">
      <c r="V62740" s="288"/>
      <c r="W62740" s="287"/>
      <c r="Z62740" s="289"/>
    </row>
    <row r="62741" spans="22:26">
      <c r="V62741" s="288"/>
      <c r="W62741" s="287"/>
      <c r="Z62741" s="289"/>
    </row>
    <row r="62742" spans="22:26">
      <c r="V62742" s="288"/>
      <c r="W62742" s="287"/>
      <c r="Z62742" s="289"/>
    </row>
    <row r="62743" spans="22:26">
      <c r="V62743" s="288"/>
      <c r="W62743" s="287"/>
      <c r="Z62743" s="289"/>
    </row>
    <row r="62744" spans="22:26">
      <c r="V62744" s="288"/>
      <c r="W62744" s="287"/>
      <c r="Z62744" s="289"/>
    </row>
    <row r="62745" spans="22:26">
      <c r="V62745" s="288"/>
      <c r="W62745" s="287"/>
      <c r="Z62745" s="289"/>
    </row>
    <row r="62746" spans="22:26">
      <c r="V62746" s="288"/>
      <c r="W62746" s="287"/>
      <c r="Z62746" s="289"/>
    </row>
    <row r="62747" spans="22:26">
      <c r="V62747" s="288"/>
      <c r="W62747" s="287"/>
      <c r="Z62747" s="289"/>
    </row>
    <row r="62748" spans="22:26">
      <c r="V62748" s="288"/>
      <c r="W62748" s="287"/>
      <c r="Z62748" s="289"/>
    </row>
    <row r="62749" spans="22:26">
      <c r="V62749" s="288"/>
      <c r="W62749" s="287"/>
      <c r="Z62749" s="289"/>
    </row>
    <row r="62750" spans="22:26">
      <c r="V62750" s="288"/>
      <c r="W62750" s="287"/>
      <c r="Z62750" s="289"/>
    </row>
    <row r="62751" spans="22:26">
      <c r="V62751" s="288"/>
      <c r="W62751" s="287"/>
      <c r="Z62751" s="289"/>
    </row>
    <row r="62752" spans="22:26">
      <c r="V62752" s="288"/>
      <c r="W62752" s="287"/>
      <c r="Z62752" s="289"/>
    </row>
    <row r="62753" spans="22:26">
      <c r="V62753" s="288"/>
      <c r="W62753" s="287"/>
      <c r="Z62753" s="289"/>
    </row>
    <row r="62754" spans="22:26">
      <c r="V62754" s="288"/>
      <c r="W62754" s="287"/>
      <c r="Z62754" s="289"/>
    </row>
    <row r="62755" spans="22:26">
      <c r="V62755" s="288"/>
      <c r="W62755" s="287"/>
      <c r="Z62755" s="289"/>
    </row>
    <row r="62756" spans="22:26">
      <c r="V62756" s="288"/>
      <c r="W62756" s="287"/>
      <c r="Z62756" s="289"/>
    </row>
    <row r="62757" spans="22:26">
      <c r="V62757" s="288"/>
      <c r="W62757" s="287"/>
      <c r="Z62757" s="289"/>
    </row>
    <row r="62758" spans="22:26">
      <c r="V62758" s="288"/>
      <c r="W62758" s="287"/>
      <c r="Z62758" s="289"/>
    </row>
    <row r="62759" spans="22:26">
      <c r="V62759" s="288"/>
      <c r="W62759" s="287"/>
      <c r="Z62759" s="289"/>
    </row>
    <row r="62760" spans="22:26">
      <c r="V62760" s="288"/>
      <c r="W62760" s="287"/>
      <c r="Z62760" s="289"/>
    </row>
    <row r="62761" spans="22:26">
      <c r="V62761" s="288"/>
      <c r="W62761" s="287"/>
      <c r="Z62761" s="289"/>
    </row>
    <row r="62762" spans="22:26">
      <c r="V62762" s="288"/>
      <c r="W62762" s="287"/>
      <c r="Z62762" s="289"/>
    </row>
    <row r="62763" spans="22:26">
      <c r="V62763" s="288"/>
      <c r="W62763" s="287"/>
      <c r="Z62763" s="289"/>
    </row>
    <row r="62764" spans="22:26">
      <c r="V62764" s="288"/>
      <c r="W62764" s="287"/>
      <c r="Z62764" s="289"/>
    </row>
    <row r="62765" spans="22:26">
      <c r="V62765" s="288"/>
      <c r="W62765" s="287"/>
      <c r="Z62765" s="289"/>
    </row>
    <row r="62766" spans="22:26">
      <c r="V62766" s="288"/>
      <c r="W62766" s="287"/>
      <c r="Z62766" s="289"/>
    </row>
    <row r="62767" spans="22:26">
      <c r="V62767" s="288"/>
      <c r="W62767" s="287"/>
      <c r="Z62767" s="289"/>
    </row>
    <row r="62768" spans="22:26">
      <c r="V62768" s="288"/>
      <c r="W62768" s="287"/>
      <c r="Z62768" s="289"/>
    </row>
    <row r="62769" spans="22:26">
      <c r="V62769" s="288"/>
      <c r="W62769" s="287"/>
      <c r="Z62769" s="289"/>
    </row>
    <row r="62770" spans="22:26">
      <c r="V62770" s="288"/>
      <c r="W62770" s="287"/>
      <c r="Z62770" s="289"/>
    </row>
    <row r="62771" spans="22:26">
      <c r="V62771" s="288"/>
      <c r="W62771" s="287"/>
      <c r="Z62771" s="289"/>
    </row>
    <row r="62772" spans="22:26">
      <c r="V62772" s="288"/>
      <c r="W62772" s="287"/>
      <c r="Z62772" s="289"/>
    </row>
    <row r="62773" spans="22:26">
      <c r="V62773" s="288"/>
      <c r="W62773" s="287"/>
      <c r="Z62773" s="289"/>
    </row>
    <row r="62774" spans="22:26">
      <c r="V62774" s="288"/>
      <c r="W62774" s="287"/>
      <c r="Z62774" s="289"/>
    </row>
    <row r="62775" spans="22:26">
      <c r="V62775" s="288"/>
      <c r="W62775" s="287"/>
      <c r="Z62775" s="289"/>
    </row>
    <row r="62776" spans="22:26">
      <c r="V62776" s="288"/>
      <c r="W62776" s="287"/>
      <c r="Z62776" s="289"/>
    </row>
    <row r="62777" spans="22:26">
      <c r="V62777" s="288"/>
      <c r="W62777" s="287"/>
      <c r="Z62777" s="289"/>
    </row>
    <row r="62778" spans="22:26">
      <c r="V62778" s="288"/>
      <c r="W62778" s="287"/>
      <c r="Z62778" s="289"/>
    </row>
    <row r="62779" spans="22:26">
      <c r="V62779" s="288"/>
      <c r="W62779" s="287"/>
      <c r="Z62779" s="289"/>
    </row>
    <row r="62780" spans="22:26">
      <c r="V62780" s="288"/>
      <c r="W62780" s="287"/>
      <c r="Z62780" s="289"/>
    </row>
    <row r="62781" spans="22:26">
      <c r="V62781" s="288"/>
      <c r="W62781" s="287"/>
      <c r="Z62781" s="289"/>
    </row>
    <row r="62782" spans="22:26">
      <c r="V62782" s="288"/>
      <c r="W62782" s="287"/>
      <c r="Z62782" s="289"/>
    </row>
    <row r="62783" spans="22:26">
      <c r="V62783" s="288"/>
      <c r="W62783" s="287"/>
      <c r="Z62783" s="289"/>
    </row>
    <row r="62784" spans="22:26">
      <c r="V62784" s="288"/>
      <c r="W62784" s="287"/>
      <c r="Z62784" s="289"/>
    </row>
    <row r="62785" spans="22:26">
      <c r="V62785" s="288"/>
      <c r="W62785" s="287"/>
      <c r="Z62785" s="289"/>
    </row>
    <row r="62786" spans="22:26">
      <c r="V62786" s="288"/>
      <c r="W62786" s="287"/>
      <c r="Z62786" s="289"/>
    </row>
    <row r="62787" spans="22:26">
      <c r="V62787" s="288"/>
      <c r="W62787" s="287"/>
      <c r="Z62787" s="289"/>
    </row>
    <row r="62788" spans="22:26">
      <c r="V62788" s="288"/>
      <c r="W62788" s="287"/>
      <c r="Z62788" s="289"/>
    </row>
    <row r="62789" spans="22:26">
      <c r="V62789" s="288"/>
      <c r="W62789" s="287"/>
      <c r="Z62789" s="289"/>
    </row>
    <row r="62790" spans="22:26">
      <c r="V62790" s="288"/>
      <c r="W62790" s="287"/>
      <c r="Z62790" s="289"/>
    </row>
    <row r="62791" spans="22:26">
      <c r="V62791" s="288"/>
      <c r="W62791" s="287"/>
      <c r="Z62791" s="289"/>
    </row>
    <row r="62792" spans="22:26">
      <c r="V62792" s="288"/>
      <c r="W62792" s="287"/>
      <c r="Z62792" s="289"/>
    </row>
    <row r="62793" spans="22:26">
      <c r="V62793" s="288"/>
      <c r="W62793" s="287"/>
      <c r="Z62793" s="289"/>
    </row>
    <row r="62794" spans="22:26">
      <c r="V62794" s="288"/>
      <c r="W62794" s="287"/>
      <c r="Z62794" s="289"/>
    </row>
    <row r="62795" spans="22:26">
      <c r="V62795" s="288"/>
      <c r="W62795" s="287"/>
      <c r="Z62795" s="289"/>
    </row>
    <row r="62796" spans="22:26">
      <c r="V62796" s="288"/>
      <c r="W62796" s="287"/>
      <c r="Z62796" s="289"/>
    </row>
    <row r="62797" spans="22:26">
      <c r="V62797" s="288"/>
      <c r="W62797" s="287"/>
      <c r="Z62797" s="289"/>
    </row>
    <row r="62798" spans="22:26">
      <c r="V62798" s="288"/>
      <c r="W62798" s="287"/>
      <c r="Z62798" s="289"/>
    </row>
    <row r="62799" spans="22:26">
      <c r="V62799" s="288"/>
      <c r="W62799" s="287"/>
      <c r="Z62799" s="289"/>
    </row>
    <row r="62800" spans="22:26">
      <c r="V62800" s="288"/>
      <c r="W62800" s="287"/>
      <c r="Z62800" s="289"/>
    </row>
    <row r="62801" spans="22:26">
      <c r="V62801" s="288"/>
      <c r="W62801" s="287"/>
      <c r="Z62801" s="289"/>
    </row>
    <row r="62802" spans="22:26">
      <c r="V62802" s="288"/>
      <c r="W62802" s="287"/>
      <c r="Z62802" s="289"/>
    </row>
    <row r="62803" spans="22:26">
      <c r="V62803" s="288"/>
      <c r="W62803" s="287"/>
      <c r="Z62803" s="289"/>
    </row>
    <row r="62804" spans="22:26">
      <c r="V62804" s="288"/>
      <c r="W62804" s="287"/>
      <c r="Z62804" s="289"/>
    </row>
    <row r="62805" spans="22:26">
      <c r="V62805" s="288"/>
      <c r="W62805" s="287"/>
      <c r="Z62805" s="289"/>
    </row>
    <row r="62806" spans="22:26">
      <c r="V62806" s="288"/>
      <c r="W62806" s="287"/>
      <c r="Z62806" s="289"/>
    </row>
    <row r="62807" spans="22:26">
      <c r="V62807" s="288"/>
      <c r="W62807" s="287"/>
      <c r="Z62807" s="289"/>
    </row>
    <row r="62808" spans="22:26">
      <c r="V62808" s="288"/>
      <c r="W62808" s="287"/>
      <c r="Z62808" s="289"/>
    </row>
    <row r="62809" spans="22:26">
      <c r="V62809" s="288"/>
      <c r="W62809" s="287"/>
      <c r="Z62809" s="289"/>
    </row>
    <row r="62810" spans="22:26">
      <c r="V62810" s="288"/>
      <c r="W62810" s="287"/>
      <c r="Z62810" s="289"/>
    </row>
    <row r="62811" spans="22:26">
      <c r="V62811" s="288"/>
      <c r="W62811" s="287"/>
      <c r="Z62811" s="289"/>
    </row>
    <row r="62812" spans="22:26">
      <c r="V62812" s="288"/>
      <c r="W62812" s="287"/>
      <c r="Z62812" s="289"/>
    </row>
    <row r="62813" spans="22:26">
      <c r="V62813" s="288"/>
      <c r="W62813" s="287"/>
      <c r="Z62813" s="289"/>
    </row>
    <row r="62814" spans="22:26">
      <c r="V62814" s="288"/>
      <c r="W62814" s="287"/>
      <c r="Z62814" s="289"/>
    </row>
    <row r="62815" spans="22:26">
      <c r="V62815" s="288"/>
      <c r="W62815" s="287"/>
      <c r="Z62815" s="289"/>
    </row>
    <row r="62816" spans="22:26">
      <c r="V62816" s="288"/>
      <c r="W62816" s="287"/>
      <c r="Z62816" s="289"/>
    </row>
    <row r="62817" spans="22:26">
      <c r="V62817" s="288"/>
      <c r="W62817" s="287"/>
      <c r="Z62817" s="289"/>
    </row>
    <row r="62818" spans="22:26">
      <c r="V62818" s="288"/>
      <c r="W62818" s="287"/>
      <c r="Z62818" s="289"/>
    </row>
    <row r="62819" spans="22:26">
      <c r="V62819" s="288"/>
      <c r="W62819" s="287"/>
      <c r="Z62819" s="289"/>
    </row>
    <row r="62820" spans="22:26">
      <c r="V62820" s="288"/>
      <c r="W62820" s="287"/>
      <c r="Z62820" s="289"/>
    </row>
    <row r="62821" spans="22:26">
      <c r="V62821" s="288"/>
      <c r="W62821" s="287"/>
      <c r="Z62821" s="289"/>
    </row>
    <row r="62822" spans="22:26">
      <c r="V62822" s="288"/>
      <c r="W62822" s="287"/>
      <c r="Z62822" s="289"/>
    </row>
    <row r="62823" spans="22:26">
      <c r="V62823" s="288"/>
      <c r="W62823" s="287"/>
      <c r="Z62823" s="289"/>
    </row>
    <row r="62824" spans="22:26">
      <c r="V62824" s="288"/>
      <c r="W62824" s="287"/>
      <c r="Z62824" s="289"/>
    </row>
    <row r="62825" spans="22:26">
      <c r="V62825" s="288"/>
      <c r="W62825" s="287"/>
      <c r="Z62825" s="289"/>
    </row>
    <row r="62826" spans="22:26">
      <c r="V62826" s="288"/>
      <c r="W62826" s="287"/>
      <c r="Z62826" s="289"/>
    </row>
    <row r="62827" spans="22:26">
      <c r="V62827" s="288"/>
      <c r="W62827" s="287"/>
      <c r="Z62827" s="289"/>
    </row>
    <row r="62828" spans="22:26">
      <c r="V62828" s="288"/>
      <c r="W62828" s="287"/>
      <c r="Z62828" s="289"/>
    </row>
    <row r="62829" spans="22:26">
      <c r="V62829" s="288"/>
      <c r="W62829" s="287"/>
      <c r="Z62829" s="289"/>
    </row>
    <row r="62830" spans="22:26">
      <c r="V62830" s="288"/>
      <c r="W62830" s="287"/>
      <c r="Z62830" s="289"/>
    </row>
    <row r="62831" spans="22:26">
      <c r="V62831" s="288"/>
      <c r="W62831" s="287"/>
      <c r="Z62831" s="289"/>
    </row>
    <row r="62832" spans="22:26">
      <c r="V62832" s="288"/>
      <c r="W62832" s="287"/>
      <c r="Z62832" s="289"/>
    </row>
    <row r="62833" spans="22:26">
      <c r="V62833" s="288"/>
      <c r="W62833" s="287"/>
      <c r="Z62833" s="289"/>
    </row>
    <row r="62834" spans="22:26">
      <c r="V62834" s="288"/>
      <c r="W62834" s="287"/>
      <c r="Z62834" s="289"/>
    </row>
    <row r="62835" spans="22:26">
      <c r="V62835" s="288"/>
      <c r="W62835" s="287"/>
      <c r="Z62835" s="289"/>
    </row>
    <row r="62836" spans="22:26">
      <c r="V62836" s="288"/>
      <c r="W62836" s="287"/>
      <c r="Z62836" s="289"/>
    </row>
    <row r="62837" spans="22:26">
      <c r="V62837" s="288"/>
      <c r="W62837" s="287"/>
      <c r="Z62837" s="289"/>
    </row>
    <row r="62838" spans="22:26">
      <c r="V62838" s="288"/>
      <c r="W62838" s="287"/>
      <c r="Z62838" s="289"/>
    </row>
    <row r="62839" spans="22:26">
      <c r="V62839" s="288"/>
      <c r="W62839" s="287"/>
      <c r="Z62839" s="289"/>
    </row>
    <row r="62840" spans="22:26">
      <c r="V62840" s="288"/>
      <c r="W62840" s="287"/>
      <c r="Z62840" s="289"/>
    </row>
    <row r="62841" spans="22:26">
      <c r="V62841" s="288"/>
      <c r="W62841" s="287"/>
      <c r="Z62841" s="289"/>
    </row>
    <row r="62842" spans="22:26">
      <c r="V62842" s="288"/>
      <c r="W62842" s="287"/>
      <c r="Z62842" s="289"/>
    </row>
    <row r="62843" spans="22:26">
      <c r="V62843" s="288"/>
      <c r="W62843" s="287"/>
      <c r="Z62843" s="289"/>
    </row>
    <row r="62844" spans="22:26">
      <c r="V62844" s="288"/>
      <c r="W62844" s="287"/>
      <c r="Z62844" s="289"/>
    </row>
    <row r="62845" spans="22:26">
      <c r="V62845" s="288"/>
      <c r="W62845" s="287"/>
      <c r="Z62845" s="289"/>
    </row>
    <row r="62846" spans="22:26">
      <c r="V62846" s="288"/>
      <c r="W62846" s="287"/>
      <c r="Z62846" s="289"/>
    </row>
    <row r="62847" spans="22:26">
      <c r="V62847" s="288"/>
      <c r="W62847" s="287"/>
      <c r="Z62847" s="289"/>
    </row>
    <row r="62848" spans="22:26">
      <c r="V62848" s="288"/>
      <c r="W62848" s="287"/>
      <c r="Z62848" s="289"/>
    </row>
    <row r="62849" spans="22:26">
      <c r="V62849" s="288"/>
      <c r="W62849" s="287"/>
      <c r="Z62849" s="289"/>
    </row>
    <row r="62850" spans="22:26">
      <c r="V62850" s="288"/>
      <c r="W62850" s="287"/>
      <c r="Z62850" s="289"/>
    </row>
    <row r="62851" spans="22:26">
      <c r="V62851" s="288"/>
      <c r="W62851" s="287"/>
      <c r="Z62851" s="289"/>
    </row>
    <row r="62852" spans="22:26">
      <c r="V62852" s="288"/>
      <c r="W62852" s="287"/>
      <c r="Z62852" s="289"/>
    </row>
    <row r="62853" spans="22:26">
      <c r="V62853" s="288"/>
      <c r="W62853" s="287"/>
      <c r="Z62853" s="289"/>
    </row>
    <row r="62854" spans="22:26">
      <c r="V62854" s="288"/>
      <c r="W62854" s="287"/>
      <c r="Z62854" s="289"/>
    </row>
    <row r="62855" spans="22:26">
      <c r="V62855" s="288"/>
      <c r="W62855" s="287"/>
      <c r="Z62855" s="289"/>
    </row>
    <row r="62856" spans="22:26">
      <c r="V62856" s="288"/>
      <c r="W62856" s="287"/>
      <c r="Z62856" s="289"/>
    </row>
    <row r="62857" spans="22:26">
      <c r="V62857" s="288"/>
      <c r="W62857" s="287"/>
      <c r="Z62857" s="289"/>
    </row>
    <row r="62858" spans="22:26">
      <c r="V62858" s="288"/>
      <c r="W62858" s="287"/>
      <c r="Z62858" s="289"/>
    </row>
    <row r="62859" spans="22:26">
      <c r="V62859" s="288"/>
      <c r="W62859" s="287"/>
      <c r="Z62859" s="289"/>
    </row>
    <row r="62860" spans="22:26">
      <c r="V62860" s="288"/>
      <c r="W62860" s="287"/>
      <c r="Z62860" s="289"/>
    </row>
    <row r="62861" spans="22:26">
      <c r="V62861" s="288"/>
      <c r="W62861" s="287"/>
      <c r="Z62861" s="289"/>
    </row>
    <row r="62862" spans="22:26">
      <c r="V62862" s="288"/>
      <c r="W62862" s="287"/>
      <c r="Z62862" s="289"/>
    </row>
    <row r="62863" spans="22:26">
      <c r="V62863" s="288"/>
      <c r="W62863" s="287"/>
      <c r="Z62863" s="289"/>
    </row>
    <row r="62864" spans="22:26">
      <c r="V62864" s="288"/>
      <c r="W62864" s="287"/>
      <c r="Z62864" s="289"/>
    </row>
    <row r="62865" spans="22:26">
      <c r="V62865" s="288"/>
      <c r="W62865" s="287"/>
      <c r="Z62865" s="289"/>
    </row>
    <row r="62866" spans="22:26">
      <c r="V62866" s="288"/>
      <c r="W62866" s="287"/>
      <c r="Z62866" s="289"/>
    </row>
    <row r="62867" spans="22:26">
      <c r="V62867" s="288"/>
      <c r="W62867" s="287"/>
      <c r="Z62867" s="289"/>
    </row>
    <row r="62868" spans="22:26">
      <c r="V62868" s="288"/>
      <c r="W62868" s="287"/>
      <c r="Z62868" s="289"/>
    </row>
    <row r="62869" spans="22:26">
      <c r="V62869" s="288"/>
      <c r="W62869" s="287"/>
      <c r="Z62869" s="289"/>
    </row>
    <row r="62870" spans="22:26">
      <c r="V62870" s="288"/>
      <c r="W62870" s="287"/>
      <c r="Z62870" s="289"/>
    </row>
    <row r="62871" spans="22:26">
      <c r="V62871" s="288"/>
      <c r="W62871" s="287"/>
      <c r="Z62871" s="289"/>
    </row>
    <row r="62872" spans="22:26">
      <c r="V62872" s="288"/>
      <c r="W62872" s="287"/>
      <c r="Z62872" s="289"/>
    </row>
    <row r="62873" spans="22:26">
      <c r="V62873" s="288"/>
      <c r="W62873" s="287"/>
      <c r="Z62873" s="289"/>
    </row>
    <row r="62874" spans="22:26">
      <c r="V62874" s="288"/>
      <c r="W62874" s="287"/>
      <c r="Z62874" s="289"/>
    </row>
    <row r="62875" spans="22:26">
      <c r="V62875" s="288"/>
      <c r="W62875" s="287"/>
      <c r="Z62875" s="289"/>
    </row>
    <row r="62876" spans="22:26">
      <c r="V62876" s="288"/>
      <c r="W62876" s="287"/>
      <c r="Z62876" s="289"/>
    </row>
    <row r="62877" spans="22:26">
      <c r="V62877" s="288"/>
      <c r="W62877" s="287"/>
      <c r="Z62877" s="289"/>
    </row>
    <row r="62878" spans="22:26">
      <c r="V62878" s="288"/>
      <c r="W62878" s="287"/>
      <c r="Z62878" s="289"/>
    </row>
    <row r="62879" spans="22:26">
      <c r="V62879" s="288"/>
      <c r="W62879" s="287"/>
      <c r="Z62879" s="289"/>
    </row>
    <row r="62880" spans="22:26">
      <c r="V62880" s="288"/>
      <c r="W62880" s="287"/>
      <c r="Z62880" s="289"/>
    </row>
    <row r="62881" spans="22:26">
      <c r="V62881" s="288"/>
      <c r="W62881" s="287"/>
      <c r="Z62881" s="289"/>
    </row>
    <row r="62882" spans="22:26">
      <c r="V62882" s="288"/>
      <c r="W62882" s="287"/>
      <c r="Z62882" s="289"/>
    </row>
    <row r="62883" spans="22:26">
      <c r="V62883" s="288"/>
      <c r="W62883" s="287"/>
      <c r="Z62883" s="289"/>
    </row>
    <row r="62884" spans="22:26">
      <c r="V62884" s="288"/>
      <c r="W62884" s="287"/>
      <c r="Z62884" s="289"/>
    </row>
    <row r="62885" spans="22:26">
      <c r="V62885" s="288"/>
      <c r="W62885" s="287"/>
      <c r="Z62885" s="289"/>
    </row>
    <row r="62886" spans="22:26">
      <c r="V62886" s="288"/>
      <c r="W62886" s="287"/>
      <c r="Z62886" s="289"/>
    </row>
    <row r="62887" spans="22:26">
      <c r="V62887" s="288"/>
      <c r="W62887" s="287"/>
      <c r="Z62887" s="289"/>
    </row>
    <row r="62888" spans="22:26">
      <c r="V62888" s="288"/>
      <c r="W62888" s="287"/>
      <c r="Z62888" s="289"/>
    </row>
    <row r="62889" spans="22:26">
      <c r="V62889" s="288"/>
      <c r="W62889" s="287"/>
      <c r="Z62889" s="289"/>
    </row>
    <row r="62890" spans="22:26">
      <c r="V62890" s="288"/>
      <c r="W62890" s="287"/>
      <c r="Z62890" s="289"/>
    </row>
    <row r="62891" spans="22:26">
      <c r="V62891" s="288"/>
      <c r="W62891" s="287"/>
      <c r="Z62891" s="289"/>
    </row>
    <row r="62892" spans="22:26">
      <c r="V62892" s="288"/>
      <c r="W62892" s="287"/>
      <c r="Z62892" s="289"/>
    </row>
    <row r="62893" spans="22:26">
      <c r="V62893" s="288"/>
      <c r="W62893" s="287"/>
      <c r="Z62893" s="289"/>
    </row>
    <row r="62894" spans="22:26">
      <c r="V62894" s="288"/>
      <c r="W62894" s="287"/>
      <c r="Z62894" s="289"/>
    </row>
    <row r="62895" spans="22:26">
      <c r="V62895" s="288"/>
      <c r="W62895" s="287"/>
      <c r="Z62895" s="289"/>
    </row>
    <row r="62896" spans="22:26">
      <c r="V62896" s="288"/>
      <c r="W62896" s="287"/>
      <c r="Z62896" s="289"/>
    </row>
    <row r="62897" spans="22:26">
      <c r="V62897" s="288"/>
      <c r="W62897" s="287"/>
      <c r="Z62897" s="289"/>
    </row>
    <row r="62898" spans="22:26">
      <c r="V62898" s="288"/>
      <c r="W62898" s="287"/>
      <c r="Z62898" s="289"/>
    </row>
    <row r="62899" spans="22:26">
      <c r="V62899" s="288"/>
      <c r="W62899" s="287"/>
      <c r="Z62899" s="289"/>
    </row>
    <row r="62900" spans="22:26">
      <c r="V62900" s="288"/>
      <c r="W62900" s="287"/>
      <c r="Z62900" s="289"/>
    </row>
    <row r="62901" spans="22:26">
      <c r="V62901" s="288"/>
      <c r="W62901" s="287"/>
      <c r="Z62901" s="289"/>
    </row>
    <row r="62902" spans="22:26">
      <c r="V62902" s="288"/>
      <c r="W62902" s="287"/>
      <c r="Z62902" s="289"/>
    </row>
    <row r="62903" spans="22:26">
      <c r="V62903" s="288"/>
      <c r="W62903" s="287"/>
      <c r="Z62903" s="289"/>
    </row>
    <row r="62904" spans="22:26">
      <c r="V62904" s="288"/>
      <c r="W62904" s="287"/>
      <c r="Z62904" s="289"/>
    </row>
    <row r="62905" spans="22:26">
      <c r="V62905" s="288"/>
      <c r="W62905" s="287"/>
      <c r="Z62905" s="289"/>
    </row>
    <row r="62906" spans="22:26">
      <c r="V62906" s="288"/>
      <c r="W62906" s="287"/>
      <c r="Z62906" s="289"/>
    </row>
    <row r="62907" spans="22:26">
      <c r="V62907" s="288"/>
      <c r="W62907" s="287"/>
      <c r="Z62907" s="289"/>
    </row>
    <row r="62908" spans="22:26">
      <c r="V62908" s="288"/>
      <c r="W62908" s="287"/>
      <c r="Z62908" s="289"/>
    </row>
    <row r="62909" spans="22:26">
      <c r="V62909" s="288"/>
      <c r="W62909" s="287"/>
      <c r="Z62909" s="289"/>
    </row>
    <row r="62910" spans="22:26">
      <c r="V62910" s="288"/>
      <c r="W62910" s="287"/>
      <c r="Z62910" s="289"/>
    </row>
    <row r="62911" spans="22:26">
      <c r="V62911" s="288"/>
      <c r="W62911" s="287"/>
      <c r="Z62911" s="289"/>
    </row>
    <row r="62912" spans="22:26">
      <c r="V62912" s="288"/>
      <c r="W62912" s="287"/>
      <c r="Z62912" s="289"/>
    </row>
    <row r="62913" spans="22:26">
      <c r="V62913" s="288"/>
      <c r="W62913" s="287"/>
      <c r="Z62913" s="289"/>
    </row>
    <row r="62914" spans="22:26">
      <c r="V62914" s="288"/>
      <c r="W62914" s="287"/>
      <c r="Z62914" s="289"/>
    </row>
    <row r="62915" spans="22:26">
      <c r="V62915" s="288"/>
      <c r="W62915" s="287"/>
      <c r="Z62915" s="289"/>
    </row>
    <row r="62916" spans="22:26">
      <c r="V62916" s="288"/>
      <c r="W62916" s="287"/>
      <c r="Z62916" s="289"/>
    </row>
    <row r="62917" spans="22:26">
      <c r="V62917" s="288"/>
      <c r="W62917" s="287"/>
      <c r="Z62917" s="289"/>
    </row>
    <row r="62918" spans="22:26">
      <c r="V62918" s="288"/>
      <c r="W62918" s="287"/>
      <c r="Z62918" s="289"/>
    </row>
    <row r="62919" spans="22:26">
      <c r="V62919" s="288"/>
      <c r="W62919" s="287"/>
      <c r="Z62919" s="289"/>
    </row>
    <row r="62920" spans="22:26">
      <c r="V62920" s="288"/>
      <c r="W62920" s="287"/>
      <c r="Z62920" s="289"/>
    </row>
    <row r="62921" spans="22:26">
      <c r="V62921" s="288"/>
      <c r="W62921" s="287"/>
      <c r="Z62921" s="289"/>
    </row>
    <row r="62922" spans="22:26">
      <c r="V62922" s="288"/>
      <c r="W62922" s="287"/>
      <c r="Z62922" s="289"/>
    </row>
    <row r="62923" spans="22:26">
      <c r="V62923" s="288"/>
      <c r="W62923" s="287"/>
      <c r="Z62923" s="289"/>
    </row>
    <row r="62924" spans="22:26">
      <c r="V62924" s="288"/>
      <c r="W62924" s="287"/>
      <c r="Z62924" s="289"/>
    </row>
    <row r="62925" spans="22:26">
      <c r="V62925" s="288"/>
      <c r="W62925" s="287"/>
      <c r="Z62925" s="289"/>
    </row>
    <row r="62926" spans="22:26">
      <c r="V62926" s="288"/>
      <c r="W62926" s="287"/>
      <c r="Z62926" s="289"/>
    </row>
    <row r="62927" spans="22:26">
      <c r="V62927" s="288"/>
      <c r="W62927" s="287"/>
      <c r="Z62927" s="289"/>
    </row>
    <row r="62928" spans="22:26">
      <c r="V62928" s="288"/>
      <c r="W62928" s="287"/>
      <c r="Z62928" s="289"/>
    </row>
    <row r="62929" spans="22:26">
      <c r="V62929" s="288"/>
      <c r="W62929" s="287"/>
      <c r="Z62929" s="289"/>
    </row>
    <row r="62930" spans="22:26">
      <c r="V62930" s="288"/>
      <c r="W62930" s="287"/>
      <c r="Z62930" s="289"/>
    </row>
    <row r="62931" spans="22:26">
      <c r="V62931" s="288"/>
      <c r="W62931" s="287"/>
      <c r="Z62931" s="289"/>
    </row>
    <row r="62932" spans="22:26">
      <c r="V62932" s="288"/>
      <c r="W62932" s="287"/>
      <c r="Z62932" s="289"/>
    </row>
    <row r="62933" spans="22:26">
      <c r="V62933" s="288"/>
      <c r="W62933" s="287"/>
      <c r="Z62933" s="289"/>
    </row>
    <row r="62934" spans="22:26">
      <c r="V62934" s="288"/>
      <c r="W62934" s="287"/>
      <c r="Z62934" s="289"/>
    </row>
    <row r="62935" spans="22:26">
      <c r="V62935" s="288"/>
      <c r="W62935" s="287"/>
      <c r="Z62935" s="289"/>
    </row>
    <row r="62936" spans="22:26">
      <c r="V62936" s="288"/>
      <c r="W62936" s="287"/>
      <c r="Z62936" s="289"/>
    </row>
    <row r="62937" spans="22:26">
      <c r="V62937" s="288"/>
      <c r="W62937" s="287"/>
      <c r="Z62937" s="289"/>
    </row>
    <row r="62938" spans="22:26">
      <c r="V62938" s="288"/>
      <c r="W62938" s="287"/>
      <c r="Z62938" s="289"/>
    </row>
    <row r="62939" spans="22:26">
      <c r="V62939" s="288"/>
      <c r="W62939" s="287"/>
      <c r="Z62939" s="289"/>
    </row>
    <row r="62940" spans="22:26">
      <c r="V62940" s="288"/>
      <c r="W62940" s="287"/>
      <c r="Z62940" s="289"/>
    </row>
    <row r="62941" spans="22:26">
      <c r="V62941" s="288"/>
      <c r="W62941" s="287"/>
      <c r="Z62941" s="289"/>
    </row>
    <row r="62942" spans="22:26">
      <c r="V62942" s="288"/>
      <c r="W62942" s="287"/>
      <c r="Z62942" s="289"/>
    </row>
    <row r="62943" spans="22:26">
      <c r="V62943" s="288"/>
      <c r="W62943" s="287"/>
      <c r="Z62943" s="289"/>
    </row>
    <row r="62944" spans="22:26">
      <c r="V62944" s="288"/>
      <c r="W62944" s="287"/>
      <c r="Z62944" s="289"/>
    </row>
    <row r="62945" spans="22:26">
      <c r="V62945" s="288"/>
      <c r="W62945" s="287"/>
      <c r="Z62945" s="289"/>
    </row>
    <row r="62946" spans="22:26">
      <c r="V62946" s="288"/>
      <c r="W62946" s="287"/>
      <c r="Z62946" s="289"/>
    </row>
    <row r="62947" spans="22:26">
      <c r="V62947" s="288"/>
      <c r="W62947" s="287"/>
      <c r="Z62947" s="289"/>
    </row>
    <row r="62948" spans="22:26">
      <c r="V62948" s="288"/>
      <c r="W62948" s="287"/>
      <c r="Z62948" s="289"/>
    </row>
    <row r="62949" spans="22:26">
      <c r="V62949" s="288"/>
      <c r="W62949" s="287"/>
      <c r="Z62949" s="289"/>
    </row>
    <row r="62950" spans="22:26">
      <c r="V62950" s="288"/>
      <c r="W62950" s="287"/>
      <c r="Z62950" s="289"/>
    </row>
    <row r="62951" spans="22:26">
      <c r="V62951" s="288"/>
      <c r="W62951" s="287"/>
      <c r="Z62951" s="289"/>
    </row>
    <row r="62952" spans="22:26">
      <c r="V62952" s="288"/>
      <c r="W62952" s="287"/>
      <c r="Z62952" s="289"/>
    </row>
    <row r="62953" spans="22:26">
      <c r="V62953" s="288"/>
      <c r="W62953" s="287"/>
      <c r="Z62953" s="289"/>
    </row>
    <row r="62954" spans="22:26">
      <c r="V62954" s="288"/>
      <c r="W62954" s="287"/>
      <c r="Z62954" s="289"/>
    </row>
    <row r="62955" spans="22:26">
      <c r="V62955" s="288"/>
      <c r="W62955" s="287"/>
      <c r="Z62955" s="289"/>
    </row>
    <row r="62956" spans="22:26">
      <c r="V62956" s="288"/>
      <c r="W62956" s="287"/>
      <c r="Z62956" s="289"/>
    </row>
    <row r="62957" spans="22:26">
      <c r="V62957" s="288"/>
      <c r="W62957" s="287"/>
      <c r="Z62957" s="289"/>
    </row>
    <row r="62958" spans="22:26">
      <c r="V62958" s="288"/>
      <c r="W62958" s="287"/>
      <c r="Z62958" s="289"/>
    </row>
    <row r="62959" spans="22:26">
      <c r="V62959" s="288"/>
      <c r="W62959" s="287"/>
      <c r="Z62959" s="289"/>
    </row>
    <row r="62960" spans="22:26">
      <c r="V62960" s="288"/>
      <c r="W62960" s="287"/>
      <c r="Z62960" s="289"/>
    </row>
    <row r="62961" spans="22:26">
      <c r="V62961" s="288"/>
      <c r="W62961" s="287"/>
      <c r="Z62961" s="289"/>
    </row>
    <row r="62962" spans="22:26">
      <c r="V62962" s="288"/>
      <c r="W62962" s="287"/>
      <c r="Z62962" s="289"/>
    </row>
    <row r="62963" spans="22:26">
      <c r="V62963" s="288"/>
      <c r="W62963" s="287"/>
      <c r="Z62963" s="289"/>
    </row>
    <row r="62964" spans="22:26">
      <c r="V62964" s="288"/>
      <c r="W62964" s="287"/>
      <c r="Z62964" s="289"/>
    </row>
    <row r="62965" spans="22:26">
      <c r="V62965" s="288"/>
      <c r="W62965" s="287"/>
      <c r="Z62965" s="289"/>
    </row>
    <row r="62966" spans="22:26">
      <c r="V62966" s="288"/>
      <c r="W62966" s="287"/>
      <c r="Z62966" s="289"/>
    </row>
    <row r="62967" spans="22:26">
      <c r="V62967" s="288"/>
      <c r="W62967" s="287"/>
      <c r="Z62967" s="289"/>
    </row>
    <row r="62968" spans="22:26">
      <c r="V62968" s="288"/>
      <c r="W62968" s="287"/>
      <c r="Z62968" s="289"/>
    </row>
    <row r="62969" spans="22:26">
      <c r="V62969" s="288"/>
      <c r="W62969" s="287"/>
      <c r="Z62969" s="289"/>
    </row>
    <row r="62970" spans="22:26">
      <c r="V62970" s="288"/>
      <c r="W62970" s="287"/>
      <c r="Z62970" s="289"/>
    </row>
    <row r="62971" spans="22:26">
      <c r="V62971" s="288"/>
      <c r="W62971" s="287"/>
      <c r="Z62971" s="289"/>
    </row>
    <row r="62972" spans="22:26">
      <c r="V62972" s="288"/>
      <c r="W62972" s="287"/>
      <c r="Z62972" s="289"/>
    </row>
    <row r="62973" spans="22:26">
      <c r="V62973" s="288"/>
      <c r="W62973" s="287"/>
      <c r="Z62973" s="289"/>
    </row>
    <row r="62974" spans="22:26">
      <c r="V62974" s="288"/>
      <c r="W62974" s="287"/>
      <c r="Z62974" s="289"/>
    </row>
    <row r="62975" spans="22:26">
      <c r="V62975" s="288"/>
      <c r="W62975" s="287"/>
      <c r="Z62975" s="289"/>
    </row>
    <row r="62976" spans="22:26">
      <c r="V62976" s="288"/>
      <c r="W62976" s="287"/>
      <c r="Z62976" s="289"/>
    </row>
    <row r="62977" spans="22:26">
      <c r="V62977" s="288"/>
      <c r="W62977" s="287"/>
      <c r="Z62977" s="289"/>
    </row>
    <row r="62978" spans="22:26">
      <c r="V62978" s="288"/>
      <c r="W62978" s="287"/>
      <c r="Z62978" s="289"/>
    </row>
    <row r="62979" spans="22:26">
      <c r="V62979" s="288"/>
      <c r="W62979" s="287"/>
      <c r="Z62979" s="289"/>
    </row>
    <row r="62980" spans="22:26">
      <c r="V62980" s="288"/>
      <c r="W62980" s="287"/>
      <c r="Z62980" s="289"/>
    </row>
    <row r="62981" spans="22:26">
      <c r="V62981" s="288"/>
      <c r="W62981" s="287"/>
      <c r="Z62981" s="289"/>
    </row>
    <row r="62982" spans="22:26">
      <c r="V62982" s="288"/>
      <c r="W62982" s="287"/>
      <c r="Z62982" s="289"/>
    </row>
    <row r="62983" spans="22:26">
      <c r="V62983" s="288"/>
      <c r="W62983" s="287"/>
      <c r="Z62983" s="289"/>
    </row>
    <row r="62984" spans="22:26">
      <c r="V62984" s="288"/>
      <c r="W62984" s="287"/>
      <c r="Z62984" s="289"/>
    </row>
    <row r="62985" spans="22:26">
      <c r="V62985" s="288"/>
      <c r="W62985" s="287"/>
      <c r="Z62985" s="289"/>
    </row>
    <row r="62986" spans="22:26">
      <c r="V62986" s="288"/>
      <c r="W62986" s="287"/>
      <c r="Z62986" s="289"/>
    </row>
    <row r="62987" spans="22:26">
      <c r="V62987" s="288"/>
      <c r="W62987" s="287"/>
      <c r="Z62987" s="289"/>
    </row>
    <row r="62988" spans="22:26">
      <c r="V62988" s="288"/>
      <c r="W62988" s="287"/>
      <c r="Z62988" s="289"/>
    </row>
    <row r="62989" spans="22:26">
      <c r="V62989" s="288"/>
      <c r="W62989" s="287"/>
      <c r="Z62989" s="289"/>
    </row>
    <row r="62990" spans="22:26">
      <c r="V62990" s="288"/>
      <c r="W62990" s="287"/>
      <c r="Z62990" s="289"/>
    </row>
    <row r="62991" spans="22:26">
      <c r="V62991" s="288"/>
      <c r="W62991" s="287"/>
      <c r="Z62991" s="289"/>
    </row>
    <row r="62992" spans="22:26">
      <c r="V62992" s="288"/>
      <c r="W62992" s="287"/>
      <c r="Z62992" s="289"/>
    </row>
    <row r="62993" spans="22:26">
      <c r="V62993" s="288"/>
      <c r="W62993" s="287"/>
      <c r="Z62993" s="289"/>
    </row>
    <row r="62994" spans="22:26">
      <c r="V62994" s="288"/>
      <c r="W62994" s="287"/>
      <c r="Z62994" s="289"/>
    </row>
    <row r="62995" spans="22:26">
      <c r="V62995" s="288"/>
      <c r="W62995" s="287"/>
      <c r="Z62995" s="289"/>
    </row>
    <row r="62996" spans="22:26">
      <c r="V62996" s="288"/>
      <c r="W62996" s="287"/>
      <c r="Z62996" s="289"/>
    </row>
    <row r="62997" spans="22:26">
      <c r="V62997" s="288"/>
      <c r="W62997" s="287"/>
      <c r="Z62997" s="289"/>
    </row>
    <row r="62998" spans="22:26">
      <c r="V62998" s="288"/>
      <c r="W62998" s="287"/>
      <c r="Z62998" s="289"/>
    </row>
    <row r="62999" spans="22:26">
      <c r="V62999" s="288"/>
      <c r="W62999" s="287"/>
      <c r="Z62999" s="289"/>
    </row>
    <row r="63000" spans="22:26">
      <c r="V63000" s="288"/>
      <c r="W63000" s="287"/>
      <c r="Z63000" s="289"/>
    </row>
    <row r="63001" spans="22:26">
      <c r="V63001" s="288"/>
      <c r="W63001" s="287"/>
      <c r="Z63001" s="289"/>
    </row>
    <row r="63002" spans="22:26">
      <c r="V63002" s="288"/>
      <c r="W63002" s="287"/>
      <c r="Z63002" s="289"/>
    </row>
    <row r="63003" spans="22:26">
      <c r="V63003" s="288"/>
      <c r="W63003" s="287"/>
      <c r="Z63003" s="289"/>
    </row>
    <row r="63004" spans="22:26">
      <c r="V63004" s="288"/>
      <c r="W63004" s="287"/>
      <c r="Z63004" s="289"/>
    </row>
    <row r="63005" spans="22:26">
      <c r="V63005" s="288"/>
      <c r="W63005" s="287"/>
      <c r="Z63005" s="289"/>
    </row>
    <row r="63006" spans="22:26">
      <c r="V63006" s="288"/>
      <c r="W63006" s="287"/>
      <c r="Z63006" s="289"/>
    </row>
    <row r="63007" spans="22:26">
      <c r="V63007" s="288"/>
      <c r="W63007" s="287"/>
      <c r="Z63007" s="289"/>
    </row>
    <row r="63008" spans="22:26">
      <c r="V63008" s="288"/>
      <c r="W63008" s="287"/>
      <c r="Z63008" s="289"/>
    </row>
    <row r="63009" spans="22:26">
      <c r="V63009" s="288"/>
      <c r="W63009" s="287"/>
      <c r="Z63009" s="289"/>
    </row>
    <row r="63010" spans="22:26">
      <c r="V63010" s="288"/>
      <c r="W63010" s="287"/>
      <c r="Z63010" s="289"/>
    </row>
    <row r="63011" spans="22:26">
      <c r="V63011" s="288"/>
      <c r="W63011" s="287"/>
      <c r="Z63011" s="289"/>
    </row>
    <row r="63012" spans="22:26">
      <c r="V63012" s="288"/>
      <c r="W63012" s="287"/>
      <c r="Z63012" s="289"/>
    </row>
    <row r="63013" spans="22:26">
      <c r="V63013" s="288"/>
      <c r="W63013" s="287"/>
      <c r="Z63013" s="289"/>
    </row>
    <row r="63014" spans="22:26">
      <c r="V63014" s="288"/>
      <c r="W63014" s="287"/>
      <c r="Z63014" s="289"/>
    </row>
    <row r="63015" spans="22:26">
      <c r="V63015" s="288"/>
      <c r="W63015" s="287"/>
      <c r="Z63015" s="289"/>
    </row>
    <row r="63016" spans="22:26">
      <c r="V63016" s="288"/>
      <c r="W63016" s="287"/>
      <c r="Z63016" s="289"/>
    </row>
    <row r="63017" spans="22:26">
      <c r="V63017" s="288"/>
      <c r="W63017" s="287"/>
      <c r="Z63017" s="289"/>
    </row>
    <row r="63018" spans="22:26">
      <c r="V63018" s="288"/>
      <c r="W63018" s="287"/>
      <c r="Z63018" s="289"/>
    </row>
    <row r="63019" spans="22:26">
      <c r="V63019" s="288"/>
      <c r="W63019" s="287"/>
      <c r="Z63019" s="289"/>
    </row>
    <row r="63020" spans="22:26">
      <c r="V63020" s="288"/>
      <c r="W63020" s="287"/>
      <c r="Z63020" s="289"/>
    </row>
    <row r="63021" spans="22:26">
      <c r="V63021" s="288"/>
      <c r="W63021" s="287"/>
      <c r="Z63021" s="289"/>
    </row>
    <row r="63022" spans="22:26">
      <c r="V63022" s="288"/>
      <c r="W63022" s="287"/>
      <c r="Z63022" s="289"/>
    </row>
    <row r="63023" spans="22:26">
      <c r="V63023" s="288"/>
      <c r="W63023" s="287"/>
      <c r="Z63023" s="289"/>
    </row>
    <row r="63024" spans="22:26">
      <c r="V63024" s="288"/>
      <c r="W63024" s="287"/>
      <c r="Z63024" s="289"/>
    </row>
    <row r="63025" spans="22:26">
      <c r="V63025" s="288"/>
      <c r="W63025" s="287"/>
      <c r="Z63025" s="289"/>
    </row>
    <row r="63026" spans="22:26">
      <c r="V63026" s="288"/>
      <c r="W63026" s="287"/>
      <c r="Z63026" s="289"/>
    </row>
    <row r="63027" spans="22:26">
      <c r="V63027" s="288"/>
      <c r="W63027" s="287"/>
      <c r="Z63027" s="289"/>
    </row>
    <row r="63028" spans="22:26">
      <c r="V63028" s="288"/>
      <c r="W63028" s="287"/>
      <c r="Z63028" s="289"/>
    </row>
    <row r="63029" spans="22:26">
      <c r="V63029" s="288"/>
      <c r="W63029" s="287"/>
      <c r="Z63029" s="289"/>
    </row>
    <row r="63030" spans="22:26">
      <c r="V63030" s="288"/>
      <c r="W63030" s="287"/>
      <c r="Z63030" s="289"/>
    </row>
    <row r="63031" spans="22:26">
      <c r="V63031" s="288"/>
      <c r="W63031" s="287"/>
      <c r="Z63031" s="289"/>
    </row>
    <row r="63032" spans="22:26">
      <c r="V63032" s="288"/>
      <c r="W63032" s="287"/>
      <c r="Z63032" s="289"/>
    </row>
    <row r="63033" spans="22:26">
      <c r="V63033" s="288"/>
      <c r="W63033" s="287"/>
      <c r="Z63033" s="289"/>
    </row>
    <row r="63034" spans="22:26">
      <c r="V63034" s="288"/>
      <c r="W63034" s="287"/>
      <c r="Z63034" s="289"/>
    </row>
    <row r="63035" spans="22:26">
      <c r="V63035" s="288"/>
      <c r="W63035" s="287"/>
      <c r="Z63035" s="289"/>
    </row>
    <row r="63036" spans="22:26">
      <c r="V63036" s="288"/>
      <c r="W63036" s="287"/>
      <c r="Z63036" s="289"/>
    </row>
    <row r="63037" spans="22:26">
      <c r="V63037" s="288"/>
      <c r="W63037" s="287"/>
      <c r="Z63037" s="289"/>
    </row>
    <row r="63038" spans="22:26">
      <c r="V63038" s="288"/>
      <c r="W63038" s="287"/>
      <c r="Z63038" s="289"/>
    </row>
    <row r="63039" spans="22:26">
      <c r="V63039" s="288"/>
      <c r="W63039" s="287"/>
      <c r="Z63039" s="289"/>
    </row>
    <row r="63040" spans="22:26">
      <c r="V63040" s="288"/>
      <c r="W63040" s="287"/>
      <c r="Z63040" s="289"/>
    </row>
    <row r="63041" spans="22:26">
      <c r="V63041" s="288"/>
      <c r="W63041" s="287"/>
      <c r="Z63041" s="289"/>
    </row>
    <row r="63042" spans="22:26">
      <c r="V63042" s="288"/>
      <c r="W63042" s="287"/>
      <c r="Z63042" s="289"/>
    </row>
    <row r="63043" spans="22:26">
      <c r="V63043" s="288"/>
      <c r="W63043" s="287"/>
      <c r="Z63043" s="289"/>
    </row>
    <row r="63044" spans="22:26">
      <c r="V63044" s="288"/>
      <c r="W63044" s="287"/>
      <c r="Z63044" s="289"/>
    </row>
    <row r="63045" spans="22:26">
      <c r="V63045" s="288"/>
      <c r="W63045" s="287"/>
      <c r="Z63045" s="289"/>
    </row>
    <row r="63046" spans="22:26">
      <c r="V63046" s="288"/>
      <c r="W63046" s="287"/>
      <c r="Z63046" s="289"/>
    </row>
    <row r="63047" spans="22:26">
      <c r="V63047" s="288"/>
      <c r="W63047" s="287"/>
      <c r="Z63047" s="289"/>
    </row>
    <row r="63048" spans="22:26">
      <c r="V63048" s="288"/>
      <c r="W63048" s="287"/>
      <c r="Z63048" s="289"/>
    </row>
    <row r="63049" spans="22:26">
      <c r="V63049" s="288"/>
      <c r="W63049" s="287"/>
      <c r="Z63049" s="289"/>
    </row>
    <row r="63050" spans="22:26">
      <c r="V63050" s="288"/>
      <c r="W63050" s="287"/>
      <c r="Z63050" s="289"/>
    </row>
    <row r="63051" spans="22:26">
      <c r="V63051" s="288"/>
      <c r="W63051" s="287"/>
      <c r="Z63051" s="289"/>
    </row>
    <row r="63052" spans="22:26">
      <c r="V63052" s="288"/>
      <c r="W63052" s="287"/>
      <c r="Z63052" s="289"/>
    </row>
    <row r="63053" spans="22:26">
      <c r="V63053" s="288"/>
      <c r="W63053" s="287"/>
      <c r="Z63053" s="289"/>
    </row>
    <row r="63054" spans="22:26">
      <c r="V63054" s="288"/>
      <c r="W63054" s="287"/>
      <c r="Z63054" s="289"/>
    </row>
    <row r="63055" spans="22:26">
      <c r="V63055" s="288"/>
      <c r="W63055" s="287"/>
      <c r="Z63055" s="289"/>
    </row>
    <row r="63056" spans="22:26">
      <c r="V63056" s="288"/>
      <c r="W63056" s="287"/>
      <c r="Z63056" s="289"/>
    </row>
    <row r="63057" spans="22:26">
      <c r="V63057" s="288"/>
      <c r="W63057" s="287"/>
      <c r="Z63057" s="289"/>
    </row>
    <row r="63058" spans="22:26">
      <c r="V63058" s="288"/>
      <c r="W63058" s="287"/>
      <c r="Z63058" s="289"/>
    </row>
    <row r="63059" spans="22:26">
      <c r="V63059" s="288"/>
      <c r="W63059" s="287"/>
      <c r="Z63059" s="289"/>
    </row>
    <row r="63060" spans="22:26">
      <c r="V63060" s="288"/>
      <c r="W63060" s="287"/>
      <c r="Z63060" s="289"/>
    </row>
    <row r="63061" spans="22:26">
      <c r="V63061" s="288"/>
      <c r="W63061" s="287"/>
      <c r="Z63061" s="289"/>
    </row>
    <row r="63062" spans="22:26">
      <c r="V63062" s="288"/>
      <c r="W63062" s="287"/>
      <c r="Z63062" s="289"/>
    </row>
    <row r="63063" spans="22:26">
      <c r="V63063" s="288"/>
      <c r="W63063" s="287"/>
      <c r="Z63063" s="289"/>
    </row>
    <row r="63064" spans="22:26">
      <c r="V63064" s="288"/>
      <c r="W63064" s="287"/>
      <c r="Z63064" s="289"/>
    </row>
    <row r="63065" spans="22:26">
      <c r="V63065" s="288"/>
      <c r="W63065" s="287"/>
      <c r="Z63065" s="289"/>
    </row>
    <row r="63066" spans="22:26">
      <c r="V63066" s="288"/>
      <c r="W63066" s="287"/>
      <c r="Z63066" s="289"/>
    </row>
    <row r="63067" spans="22:26">
      <c r="V63067" s="288"/>
      <c r="W63067" s="287"/>
      <c r="Z63067" s="289"/>
    </row>
    <row r="63068" spans="22:26">
      <c r="V63068" s="288"/>
      <c r="W63068" s="287"/>
      <c r="Z63068" s="289"/>
    </row>
    <row r="63069" spans="22:26">
      <c r="V63069" s="288"/>
      <c r="W63069" s="287"/>
      <c r="Z63069" s="289"/>
    </row>
    <row r="63070" spans="22:26">
      <c r="V63070" s="288"/>
      <c r="W63070" s="287"/>
      <c r="Z63070" s="289"/>
    </row>
    <row r="63071" spans="22:26">
      <c r="V63071" s="288"/>
      <c r="W63071" s="287"/>
      <c r="Z63071" s="289"/>
    </row>
    <row r="63072" spans="22:26">
      <c r="V63072" s="288"/>
      <c r="W63072" s="287"/>
      <c r="Z63072" s="289"/>
    </row>
    <row r="63073" spans="22:26">
      <c r="V63073" s="288"/>
      <c r="W63073" s="287"/>
      <c r="Z63073" s="289"/>
    </row>
    <row r="63074" spans="22:26">
      <c r="V63074" s="288"/>
      <c r="W63074" s="287"/>
      <c r="Z63074" s="289"/>
    </row>
    <row r="63075" spans="22:26">
      <c r="V63075" s="288"/>
      <c r="W63075" s="287"/>
      <c r="Z63075" s="289"/>
    </row>
    <row r="63076" spans="22:26">
      <c r="V63076" s="288"/>
      <c r="W63076" s="287"/>
      <c r="Z63076" s="289"/>
    </row>
    <row r="63077" spans="22:26">
      <c r="V63077" s="288"/>
      <c r="W63077" s="287"/>
      <c r="Z63077" s="289"/>
    </row>
    <row r="63078" spans="22:26">
      <c r="V63078" s="288"/>
      <c r="W63078" s="287"/>
      <c r="Z63078" s="289"/>
    </row>
    <row r="63079" spans="22:26">
      <c r="V63079" s="288"/>
      <c r="W63079" s="287"/>
      <c r="Z63079" s="289"/>
    </row>
    <row r="63080" spans="22:26">
      <c r="V63080" s="288"/>
      <c r="W63080" s="287"/>
      <c r="Z63080" s="289"/>
    </row>
    <row r="63081" spans="22:26">
      <c r="V63081" s="288"/>
      <c r="W63081" s="287"/>
      <c r="Z63081" s="289"/>
    </row>
    <row r="63082" spans="22:26">
      <c r="V63082" s="288"/>
      <c r="W63082" s="287"/>
      <c r="Z63082" s="289"/>
    </row>
    <row r="63083" spans="22:26">
      <c r="V63083" s="288"/>
      <c r="W63083" s="287"/>
      <c r="Z63083" s="289"/>
    </row>
    <row r="63084" spans="22:26">
      <c r="V63084" s="288"/>
      <c r="W63084" s="287"/>
      <c r="Z63084" s="289"/>
    </row>
    <row r="63085" spans="22:26">
      <c r="V63085" s="288"/>
      <c r="W63085" s="287"/>
      <c r="Z63085" s="289"/>
    </row>
    <row r="63086" spans="22:26">
      <c r="V63086" s="288"/>
      <c r="W63086" s="287"/>
      <c r="Z63086" s="289"/>
    </row>
    <row r="63087" spans="22:26">
      <c r="V63087" s="288"/>
      <c r="W63087" s="287"/>
      <c r="Z63087" s="289"/>
    </row>
    <row r="63088" spans="22:26">
      <c r="V63088" s="288"/>
      <c r="W63088" s="287"/>
      <c r="Z63088" s="289"/>
    </row>
    <row r="63089" spans="22:26">
      <c r="V63089" s="288"/>
      <c r="W63089" s="287"/>
      <c r="Z63089" s="289"/>
    </row>
    <row r="63090" spans="22:26">
      <c r="V63090" s="288"/>
      <c r="W63090" s="287"/>
      <c r="Z63090" s="289"/>
    </row>
    <row r="63091" spans="22:26">
      <c r="V63091" s="288"/>
      <c r="W63091" s="287"/>
      <c r="Z63091" s="289"/>
    </row>
    <row r="63092" spans="22:26">
      <c r="V63092" s="288"/>
      <c r="W63092" s="287"/>
      <c r="Z63092" s="289"/>
    </row>
    <row r="63093" spans="22:26">
      <c r="V63093" s="288"/>
      <c r="W63093" s="287"/>
      <c r="Z63093" s="289"/>
    </row>
    <row r="63094" spans="22:26">
      <c r="V63094" s="288"/>
      <c r="W63094" s="287"/>
      <c r="Z63094" s="289"/>
    </row>
    <row r="63095" spans="22:26">
      <c r="V63095" s="288"/>
      <c r="W63095" s="287"/>
      <c r="Z63095" s="289"/>
    </row>
    <row r="63096" spans="22:26">
      <c r="V63096" s="288"/>
      <c r="W63096" s="287"/>
      <c r="Z63096" s="289"/>
    </row>
    <row r="63097" spans="22:26">
      <c r="V63097" s="288"/>
      <c r="W63097" s="287"/>
      <c r="Z63097" s="289"/>
    </row>
    <row r="63098" spans="22:26">
      <c r="V63098" s="288"/>
      <c r="W63098" s="287"/>
      <c r="Z63098" s="289"/>
    </row>
    <row r="63099" spans="22:26">
      <c r="V63099" s="288"/>
      <c r="W63099" s="287"/>
      <c r="Z63099" s="289"/>
    </row>
    <row r="63100" spans="22:26">
      <c r="V63100" s="288"/>
      <c r="W63100" s="287"/>
      <c r="Z63100" s="289"/>
    </row>
    <row r="63101" spans="22:26">
      <c r="V63101" s="288"/>
      <c r="W63101" s="287"/>
      <c r="Z63101" s="289"/>
    </row>
    <row r="63102" spans="22:26">
      <c r="V63102" s="288"/>
      <c r="W63102" s="287"/>
      <c r="Z63102" s="289"/>
    </row>
    <row r="63103" spans="22:26">
      <c r="V63103" s="288"/>
      <c r="W63103" s="287"/>
      <c r="Z63103" s="289"/>
    </row>
    <row r="63104" spans="22:26">
      <c r="V63104" s="288"/>
      <c r="W63104" s="287"/>
      <c r="Z63104" s="289"/>
    </row>
    <row r="63105" spans="22:26">
      <c r="V63105" s="288"/>
      <c r="W63105" s="287"/>
      <c r="Z63105" s="289"/>
    </row>
    <row r="63106" spans="22:26">
      <c r="V63106" s="288"/>
      <c r="W63106" s="287"/>
      <c r="Z63106" s="289"/>
    </row>
    <row r="63107" spans="22:26">
      <c r="V63107" s="288"/>
      <c r="W63107" s="287"/>
      <c r="Z63107" s="289"/>
    </row>
    <row r="63108" spans="22:26">
      <c r="V63108" s="288"/>
      <c r="W63108" s="287"/>
      <c r="Z63108" s="289"/>
    </row>
    <row r="63109" spans="22:26">
      <c r="V63109" s="288"/>
      <c r="W63109" s="287"/>
      <c r="Z63109" s="289"/>
    </row>
    <row r="63110" spans="22:26">
      <c r="V63110" s="288"/>
      <c r="W63110" s="287"/>
      <c r="Z63110" s="289"/>
    </row>
    <row r="63111" spans="22:26">
      <c r="V63111" s="288"/>
      <c r="W63111" s="287"/>
      <c r="Z63111" s="289"/>
    </row>
    <row r="63112" spans="22:26">
      <c r="V63112" s="288"/>
      <c r="W63112" s="287"/>
      <c r="Z63112" s="289"/>
    </row>
    <row r="63113" spans="22:26">
      <c r="V63113" s="288"/>
      <c r="W63113" s="287"/>
      <c r="Z63113" s="289"/>
    </row>
    <row r="63114" spans="22:26">
      <c r="V63114" s="288"/>
      <c r="W63114" s="287"/>
      <c r="Z63114" s="289"/>
    </row>
    <row r="63115" spans="22:26">
      <c r="V63115" s="288"/>
      <c r="W63115" s="287"/>
      <c r="Z63115" s="289"/>
    </row>
    <row r="63116" spans="22:26">
      <c r="V63116" s="288"/>
      <c r="W63116" s="287"/>
      <c r="Z63116" s="289"/>
    </row>
    <row r="63117" spans="22:26">
      <c r="V63117" s="288"/>
      <c r="W63117" s="287"/>
      <c r="Z63117" s="289"/>
    </row>
    <row r="63118" spans="22:26">
      <c r="V63118" s="288"/>
      <c r="W63118" s="287"/>
      <c r="Z63118" s="289"/>
    </row>
    <row r="63119" spans="22:26">
      <c r="V63119" s="288"/>
      <c r="W63119" s="287"/>
      <c r="Z63119" s="289"/>
    </row>
    <row r="63120" spans="22:26">
      <c r="V63120" s="288"/>
      <c r="W63120" s="287"/>
      <c r="Z63120" s="289"/>
    </row>
    <row r="63121" spans="22:26">
      <c r="V63121" s="288"/>
      <c r="W63121" s="287"/>
      <c r="Z63121" s="289"/>
    </row>
    <row r="63122" spans="22:26">
      <c r="V63122" s="288"/>
      <c r="W63122" s="287"/>
      <c r="Z63122" s="289"/>
    </row>
    <row r="63123" spans="22:26">
      <c r="V63123" s="288"/>
      <c r="W63123" s="287"/>
      <c r="Z63123" s="289"/>
    </row>
    <row r="63124" spans="22:26">
      <c r="V63124" s="288"/>
      <c r="W63124" s="287"/>
      <c r="Z63124" s="289"/>
    </row>
    <row r="63125" spans="22:26">
      <c r="V63125" s="288"/>
      <c r="W63125" s="287"/>
      <c r="Z63125" s="289"/>
    </row>
    <row r="63126" spans="22:26">
      <c r="V63126" s="288"/>
      <c r="W63126" s="287"/>
      <c r="Z63126" s="289"/>
    </row>
    <row r="63127" spans="22:26">
      <c r="V63127" s="288"/>
      <c r="W63127" s="287"/>
      <c r="Z63127" s="289"/>
    </row>
    <row r="63128" spans="22:26">
      <c r="V63128" s="288"/>
      <c r="W63128" s="287"/>
      <c r="Z63128" s="289"/>
    </row>
    <row r="63129" spans="22:26">
      <c r="V63129" s="288"/>
      <c r="W63129" s="287"/>
      <c r="Z63129" s="289"/>
    </row>
    <row r="63130" spans="22:26">
      <c r="V63130" s="288"/>
      <c r="W63130" s="287"/>
      <c r="Z63130" s="289"/>
    </row>
    <row r="63131" spans="22:26">
      <c r="V63131" s="288"/>
      <c r="W63131" s="287"/>
      <c r="Z63131" s="289"/>
    </row>
    <row r="63132" spans="22:26">
      <c r="V63132" s="288"/>
      <c r="W63132" s="287"/>
      <c r="Z63132" s="289"/>
    </row>
    <row r="63133" spans="22:26">
      <c r="V63133" s="288"/>
      <c r="W63133" s="287"/>
      <c r="Z63133" s="289"/>
    </row>
    <row r="63134" spans="22:26">
      <c r="V63134" s="288"/>
      <c r="W63134" s="287"/>
      <c r="Z63134" s="289"/>
    </row>
    <row r="63135" spans="22:26">
      <c r="V63135" s="288"/>
      <c r="W63135" s="287"/>
      <c r="Z63135" s="289"/>
    </row>
    <row r="63136" spans="22:26">
      <c r="V63136" s="288"/>
      <c r="W63136" s="287"/>
      <c r="Z63136" s="289"/>
    </row>
    <row r="63137" spans="22:26">
      <c r="V63137" s="288"/>
      <c r="W63137" s="287"/>
      <c r="Z63137" s="289"/>
    </row>
    <row r="63138" spans="22:26">
      <c r="V63138" s="288"/>
      <c r="W63138" s="287"/>
      <c r="Z63138" s="289"/>
    </row>
    <row r="63139" spans="22:26">
      <c r="V63139" s="288"/>
      <c r="W63139" s="287"/>
      <c r="Z63139" s="289"/>
    </row>
    <row r="63140" spans="22:26">
      <c r="V63140" s="288"/>
      <c r="W63140" s="287"/>
      <c r="Z63140" s="289"/>
    </row>
    <row r="63141" spans="22:26">
      <c r="V63141" s="288"/>
      <c r="W63141" s="287"/>
      <c r="Z63141" s="289"/>
    </row>
    <row r="63142" spans="22:26">
      <c r="V63142" s="288"/>
      <c r="W63142" s="287"/>
      <c r="Z63142" s="289"/>
    </row>
    <row r="63143" spans="22:26">
      <c r="V63143" s="288"/>
      <c r="W63143" s="287"/>
      <c r="Z63143" s="289"/>
    </row>
    <row r="63144" spans="22:26">
      <c r="V63144" s="288"/>
      <c r="W63144" s="287"/>
      <c r="Z63144" s="289"/>
    </row>
    <row r="63145" spans="22:26">
      <c r="V63145" s="288"/>
      <c r="W63145" s="287"/>
      <c r="Z63145" s="289"/>
    </row>
    <row r="63146" spans="22:26">
      <c r="V63146" s="288"/>
      <c r="W63146" s="287"/>
      <c r="Z63146" s="289"/>
    </row>
    <row r="63147" spans="22:26">
      <c r="V63147" s="288"/>
      <c r="W63147" s="287"/>
      <c r="Z63147" s="289"/>
    </row>
    <row r="63148" spans="22:26">
      <c r="V63148" s="288"/>
      <c r="W63148" s="287"/>
      <c r="Z63148" s="289"/>
    </row>
    <row r="63149" spans="22:26">
      <c r="V63149" s="288"/>
      <c r="W63149" s="287"/>
      <c r="Z63149" s="289"/>
    </row>
    <row r="63150" spans="22:26">
      <c r="V63150" s="288"/>
      <c r="W63150" s="287"/>
      <c r="Z63150" s="289"/>
    </row>
    <row r="63151" spans="22:26">
      <c r="V63151" s="288"/>
      <c r="W63151" s="287"/>
      <c r="Z63151" s="289"/>
    </row>
    <row r="63152" spans="22:26">
      <c r="V63152" s="288"/>
      <c r="W63152" s="287"/>
      <c r="Z63152" s="289"/>
    </row>
    <row r="63153" spans="22:26">
      <c r="V63153" s="288"/>
      <c r="W63153" s="287"/>
      <c r="Z63153" s="289"/>
    </row>
    <row r="63154" spans="22:26">
      <c r="V63154" s="288"/>
      <c r="W63154" s="287"/>
      <c r="Z63154" s="289"/>
    </row>
    <row r="63155" spans="22:26">
      <c r="V63155" s="288"/>
      <c r="W63155" s="287"/>
      <c r="Z63155" s="289"/>
    </row>
    <row r="63156" spans="22:26">
      <c r="V63156" s="288"/>
      <c r="W63156" s="287"/>
      <c r="Z63156" s="289"/>
    </row>
    <row r="63157" spans="22:26">
      <c r="V63157" s="288"/>
      <c r="W63157" s="287"/>
      <c r="Z63157" s="289"/>
    </row>
    <row r="63158" spans="22:26">
      <c r="V63158" s="288"/>
      <c r="W63158" s="287"/>
      <c r="Z63158" s="289"/>
    </row>
    <row r="63159" spans="22:26">
      <c r="V63159" s="288"/>
      <c r="W63159" s="287"/>
      <c r="Z63159" s="289"/>
    </row>
    <row r="63160" spans="22:26">
      <c r="V63160" s="288"/>
      <c r="W63160" s="287"/>
      <c r="Z63160" s="289"/>
    </row>
    <row r="63161" spans="22:26">
      <c r="V63161" s="288"/>
      <c r="W63161" s="287"/>
      <c r="Z63161" s="289"/>
    </row>
    <row r="63162" spans="22:26">
      <c r="V63162" s="288"/>
      <c r="W63162" s="287"/>
      <c r="Z63162" s="289"/>
    </row>
    <row r="63163" spans="22:26">
      <c r="V63163" s="288"/>
      <c r="W63163" s="287"/>
      <c r="Z63163" s="289"/>
    </row>
    <row r="63164" spans="22:26">
      <c r="V63164" s="288"/>
      <c r="W63164" s="287"/>
      <c r="Z63164" s="289"/>
    </row>
    <row r="63165" spans="22:26">
      <c r="V63165" s="288"/>
      <c r="W63165" s="287"/>
      <c r="Z63165" s="289"/>
    </row>
    <row r="63166" spans="22:26">
      <c r="V63166" s="288"/>
      <c r="W63166" s="287"/>
      <c r="Z63166" s="289"/>
    </row>
    <row r="63167" spans="22:26">
      <c r="V63167" s="288"/>
      <c r="W63167" s="287"/>
      <c r="Z63167" s="289"/>
    </row>
    <row r="63168" spans="22:26">
      <c r="V63168" s="288"/>
      <c r="W63168" s="287"/>
      <c r="Z63168" s="289"/>
    </row>
    <row r="63169" spans="22:26">
      <c r="V63169" s="288"/>
      <c r="W63169" s="287"/>
      <c r="Z63169" s="289"/>
    </row>
    <row r="63170" spans="22:26">
      <c r="V63170" s="288"/>
      <c r="W63170" s="287"/>
      <c r="Z63170" s="289"/>
    </row>
    <row r="63171" spans="22:26">
      <c r="V63171" s="288"/>
      <c r="W63171" s="287"/>
      <c r="Z63171" s="289"/>
    </row>
    <row r="63172" spans="22:26">
      <c r="V63172" s="288"/>
      <c r="W63172" s="287"/>
      <c r="Z63172" s="289"/>
    </row>
    <row r="63173" spans="22:26">
      <c r="V63173" s="288"/>
      <c r="W63173" s="287"/>
      <c r="Z63173" s="289"/>
    </row>
    <row r="63174" spans="22:26">
      <c r="V63174" s="288"/>
      <c r="W63174" s="287"/>
      <c r="Z63174" s="289"/>
    </row>
    <row r="63175" spans="22:26">
      <c r="V63175" s="288"/>
      <c r="W63175" s="287"/>
      <c r="Z63175" s="289"/>
    </row>
    <row r="63176" spans="22:26">
      <c r="V63176" s="288"/>
      <c r="W63176" s="287"/>
      <c r="Z63176" s="289"/>
    </row>
    <row r="63177" spans="22:26">
      <c r="V63177" s="288"/>
      <c r="W63177" s="287"/>
      <c r="Z63177" s="289"/>
    </row>
    <row r="63178" spans="22:26">
      <c r="V63178" s="288"/>
      <c r="W63178" s="287"/>
      <c r="Z63178" s="289"/>
    </row>
    <row r="63179" spans="22:26">
      <c r="V63179" s="288"/>
      <c r="W63179" s="287"/>
      <c r="Z63179" s="289"/>
    </row>
    <row r="63180" spans="22:26">
      <c r="V63180" s="288"/>
      <c r="W63180" s="287"/>
      <c r="Z63180" s="289"/>
    </row>
    <row r="63181" spans="22:26">
      <c r="V63181" s="288"/>
      <c r="W63181" s="287"/>
      <c r="Z63181" s="289"/>
    </row>
    <row r="63182" spans="22:26">
      <c r="V63182" s="288"/>
      <c r="W63182" s="287"/>
      <c r="Z63182" s="289"/>
    </row>
    <row r="63183" spans="22:26">
      <c r="V63183" s="288"/>
      <c r="W63183" s="287"/>
      <c r="Z63183" s="289"/>
    </row>
    <row r="63184" spans="22:26">
      <c r="V63184" s="288"/>
      <c r="W63184" s="287"/>
      <c r="Z63184" s="289"/>
    </row>
    <row r="63185" spans="22:26">
      <c r="V63185" s="288"/>
      <c r="W63185" s="287"/>
      <c r="Z63185" s="289"/>
    </row>
    <row r="63186" spans="22:26">
      <c r="V63186" s="288"/>
      <c r="W63186" s="287"/>
      <c r="Z63186" s="289"/>
    </row>
    <row r="63187" spans="22:26">
      <c r="V63187" s="288"/>
      <c r="W63187" s="287"/>
      <c r="Z63187" s="289"/>
    </row>
    <row r="63188" spans="22:26">
      <c r="V63188" s="288"/>
      <c r="W63188" s="287"/>
      <c r="Z63188" s="289"/>
    </row>
    <row r="63189" spans="22:26">
      <c r="V63189" s="288"/>
      <c r="W63189" s="287"/>
      <c r="Z63189" s="289"/>
    </row>
    <row r="63190" spans="22:26">
      <c r="V63190" s="288"/>
      <c r="W63190" s="287"/>
      <c r="Z63190" s="289"/>
    </row>
    <row r="63191" spans="22:26">
      <c r="V63191" s="288"/>
      <c r="W63191" s="287"/>
      <c r="Z63191" s="289"/>
    </row>
    <row r="63192" spans="22:26">
      <c r="V63192" s="288"/>
      <c r="W63192" s="287"/>
      <c r="Z63192" s="289"/>
    </row>
    <row r="63193" spans="22:26">
      <c r="V63193" s="288"/>
      <c r="W63193" s="287"/>
      <c r="Z63193" s="289"/>
    </row>
    <row r="63194" spans="22:26">
      <c r="V63194" s="288"/>
      <c r="W63194" s="287"/>
      <c r="Z63194" s="289"/>
    </row>
    <row r="63195" spans="22:26">
      <c r="V63195" s="288"/>
      <c r="W63195" s="287"/>
      <c r="Z63195" s="289"/>
    </row>
    <row r="63196" spans="22:26">
      <c r="V63196" s="288"/>
      <c r="W63196" s="287"/>
      <c r="Z63196" s="289"/>
    </row>
    <row r="63197" spans="22:26">
      <c r="V63197" s="288"/>
      <c r="W63197" s="287"/>
      <c r="Z63197" s="289"/>
    </row>
    <row r="63198" spans="22:26">
      <c r="V63198" s="288"/>
      <c r="W63198" s="287"/>
      <c r="Z63198" s="289"/>
    </row>
    <row r="63199" spans="22:26">
      <c r="V63199" s="288"/>
      <c r="W63199" s="287"/>
      <c r="Z63199" s="289"/>
    </row>
    <row r="63200" spans="22:26">
      <c r="V63200" s="288"/>
      <c r="W63200" s="287"/>
      <c r="Z63200" s="289"/>
    </row>
    <row r="63201" spans="22:26">
      <c r="V63201" s="288"/>
      <c r="W63201" s="287"/>
      <c r="Z63201" s="289"/>
    </row>
    <row r="63202" spans="22:26">
      <c r="V63202" s="288"/>
      <c r="W63202" s="287"/>
      <c r="Z63202" s="289"/>
    </row>
    <row r="63203" spans="22:26">
      <c r="V63203" s="288"/>
      <c r="W63203" s="287"/>
      <c r="Z63203" s="289"/>
    </row>
    <row r="63204" spans="22:26">
      <c r="V63204" s="288"/>
      <c r="W63204" s="287"/>
      <c r="Z63204" s="289"/>
    </row>
    <row r="63205" spans="22:26">
      <c r="V63205" s="288"/>
      <c r="W63205" s="287"/>
      <c r="Z63205" s="289"/>
    </row>
    <row r="63206" spans="22:26">
      <c r="V63206" s="288"/>
      <c r="W63206" s="287"/>
      <c r="Z63206" s="289"/>
    </row>
    <row r="63207" spans="22:26">
      <c r="V63207" s="288"/>
      <c r="W63207" s="287"/>
      <c r="Z63207" s="289"/>
    </row>
    <row r="63208" spans="22:26">
      <c r="V63208" s="288"/>
      <c r="W63208" s="287"/>
      <c r="Z63208" s="289"/>
    </row>
    <row r="63209" spans="22:26">
      <c r="V63209" s="288"/>
      <c r="W63209" s="287"/>
      <c r="Z63209" s="289"/>
    </row>
    <row r="63210" spans="22:26">
      <c r="V63210" s="288"/>
      <c r="W63210" s="287"/>
      <c r="Z63210" s="289"/>
    </row>
    <row r="63211" spans="22:26">
      <c r="V63211" s="288"/>
      <c r="W63211" s="287"/>
      <c r="Z63211" s="289"/>
    </row>
    <row r="63212" spans="22:26">
      <c r="V63212" s="288"/>
      <c r="W63212" s="287"/>
      <c r="Z63212" s="289"/>
    </row>
    <row r="63213" spans="22:26">
      <c r="V63213" s="288"/>
      <c r="W63213" s="287"/>
      <c r="Z63213" s="289"/>
    </row>
    <row r="63214" spans="22:26">
      <c r="V63214" s="288"/>
      <c r="W63214" s="287"/>
      <c r="Z63214" s="289"/>
    </row>
    <row r="63215" spans="22:26">
      <c r="V63215" s="288"/>
      <c r="W63215" s="287"/>
      <c r="Z63215" s="289"/>
    </row>
    <row r="63216" spans="22:26">
      <c r="V63216" s="288"/>
      <c r="W63216" s="287"/>
      <c r="Z63216" s="289"/>
    </row>
    <row r="63217" spans="22:26">
      <c r="V63217" s="288"/>
      <c r="W63217" s="287"/>
      <c r="Z63217" s="289"/>
    </row>
    <row r="63218" spans="22:26">
      <c r="V63218" s="288"/>
      <c r="W63218" s="287"/>
      <c r="Z63218" s="289"/>
    </row>
    <row r="63219" spans="22:26">
      <c r="V63219" s="288"/>
      <c r="W63219" s="287"/>
      <c r="Z63219" s="289"/>
    </row>
    <row r="63220" spans="22:26">
      <c r="V63220" s="288"/>
      <c r="W63220" s="287"/>
      <c r="Z63220" s="289"/>
    </row>
    <row r="63221" spans="22:26">
      <c r="V63221" s="288"/>
      <c r="W63221" s="287"/>
      <c r="Z63221" s="289"/>
    </row>
    <row r="63222" spans="22:26">
      <c r="V63222" s="288"/>
      <c r="W63222" s="287"/>
      <c r="Z63222" s="289"/>
    </row>
    <row r="63223" spans="22:26">
      <c r="V63223" s="288"/>
      <c r="W63223" s="287"/>
      <c r="Z63223" s="289"/>
    </row>
    <row r="63224" spans="22:26">
      <c r="V63224" s="288"/>
      <c r="W63224" s="287"/>
      <c r="Z63224" s="289"/>
    </row>
    <row r="63225" spans="22:26">
      <c r="V63225" s="288"/>
      <c r="W63225" s="287"/>
      <c r="Z63225" s="289"/>
    </row>
    <row r="63226" spans="22:26">
      <c r="V63226" s="288"/>
      <c r="W63226" s="287"/>
      <c r="Z63226" s="289"/>
    </row>
    <row r="63227" spans="22:26">
      <c r="V63227" s="288"/>
      <c r="W63227" s="287"/>
      <c r="Z63227" s="289"/>
    </row>
    <row r="63228" spans="22:26">
      <c r="V63228" s="288"/>
      <c r="W63228" s="287"/>
      <c r="Z63228" s="289"/>
    </row>
    <row r="63229" spans="22:26">
      <c r="V63229" s="288"/>
      <c r="W63229" s="287"/>
      <c r="Z63229" s="289"/>
    </row>
    <row r="63230" spans="22:26">
      <c r="V63230" s="288"/>
      <c r="W63230" s="287"/>
      <c r="Z63230" s="289"/>
    </row>
    <row r="63231" spans="22:26">
      <c r="V63231" s="288"/>
      <c r="W63231" s="287"/>
      <c r="Z63231" s="289"/>
    </row>
    <row r="63232" spans="22:26">
      <c r="V63232" s="288"/>
      <c r="W63232" s="287"/>
      <c r="Z63232" s="289"/>
    </row>
    <row r="63233" spans="22:26">
      <c r="V63233" s="288"/>
      <c r="W63233" s="287"/>
      <c r="Z63233" s="289"/>
    </row>
    <row r="63234" spans="22:26">
      <c r="V63234" s="288"/>
      <c r="W63234" s="287"/>
      <c r="Z63234" s="289"/>
    </row>
    <row r="63235" spans="22:26">
      <c r="V63235" s="288"/>
      <c r="W63235" s="287"/>
      <c r="Z63235" s="289"/>
    </row>
    <row r="63236" spans="22:26">
      <c r="V63236" s="288"/>
      <c r="W63236" s="287"/>
      <c r="Z63236" s="289"/>
    </row>
    <row r="63237" spans="22:26">
      <c r="V63237" s="288"/>
      <c r="W63237" s="287"/>
      <c r="Z63237" s="289"/>
    </row>
    <row r="63238" spans="22:26">
      <c r="V63238" s="288"/>
      <c r="W63238" s="287"/>
      <c r="Z63238" s="289"/>
    </row>
    <row r="63239" spans="22:26">
      <c r="V63239" s="288"/>
      <c r="W63239" s="287"/>
      <c r="Z63239" s="289"/>
    </row>
    <row r="63240" spans="22:26">
      <c r="V63240" s="288"/>
      <c r="W63240" s="287"/>
      <c r="Z63240" s="289"/>
    </row>
    <row r="63241" spans="22:26">
      <c r="V63241" s="288"/>
      <c r="W63241" s="287"/>
      <c r="Z63241" s="289"/>
    </row>
    <row r="63242" spans="22:26">
      <c r="V63242" s="288"/>
      <c r="W63242" s="287"/>
      <c r="Z63242" s="289"/>
    </row>
    <row r="63243" spans="22:26">
      <c r="V63243" s="288"/>
      <c r="W63243" s="287"/>
      <c r="Z63243" s="289"/>
    </row>
    <row r="63244" spans="22:26">
      <c r="V63244" s="288"/>
      <c r="W63244" s="287"/>
      <c r="Z63244" s="289"/>
    </row>
    <row r="63245" spans="22:26">
      <c r="V63245" s="288"/>
      <c r="W63245" s="287"/>
      <c r="Z63245" s="289"/>
    </row>
    <row r="63246" spans="22:26">
      <c r="V63246" s="288"/>
      <c r="W63246" s="287"/>
      <c r="Z63246" s="289"/>
    </row>
    <row r="63247" spans="22:26">
      <c r="V63247" s="288"/>
      <c r="W63247" s="287"/>
      <c r="Z63247" s="289"/>
    </row>
    <row r="63248" spans="22:26">
      <c r="V63248" s="288"/>
      <c r="W63248" s="287"/>
      <c r="Z63248" s="289"/>
    </row>
    <row r="63249" spans="22:26">
      <c r="V63249" s="288"/>
      <c r="W63249" s="287"/>
      <c r="Z63249" s="289"/>
    </row>
    <row r="63250" spans="22:26">
      <c r="V63250" s="288"/>
      <c r="W63250" s="287"/>
      <c r="Z63250" s="289"/>
    </row>
    <row r="63251" spans="22:26">
      <c r="V63251" s="288"/>
      <c r="W63251" s="287"/>
      <c r="Z63251" s="289"/>
    </row>
    <row r="63252" spans="22:26">
      <c r="V63252" s="288"/>
      <c r="W63252" s="287"/>
      <c r="Z63252" s="289"/>
    </row>
    <row r="63253" spans="22:26">
      <c r="V63253" s="288"/>
      <c r="W63253" s="287"/>
      <c r="Z63253" s="289"/>
    </row>
    <row r="63254" spans="22:26">
      <c r="V63254" s="288"/>
      <c r="W63254" s="287"/>
      <c r="Z63254" s="289"/>
    </row>
    <row r="63255" spans="22:26">
      <c r="V63255" s="288"/>
      <c r="W63255" s="287"/>
      <c r="Z63255" s="289"/>
    </row>
    <row r="63256" spans="22:26">
      <c r="V63256" s="288"/>
      <c r="W63256" s="287"/>
      <c r="Z63256" s="289"/>
    </row>
    <row r="63257" spans="22:26">
      <c r="V63257" s="288"/>
      <c r="W63257" s="287"/>
      <c r="Z63257" s="289"/>
    </row>
    <row r="63258" spans="22:26">
      <c r="V63258" s="288"/>
      <c r="W63258" s="287"/>
      <c r="Z63258" s="289"/>
    </row>
    <row r="63259" spans="22:26">
      <c r="V63259" s="288"/>
      <c r="W63259" s="287"/>
      <c r="Z63259" s="289"/>
    </row>
    <row r="63260" spans="22:26">
      <c r="V63260" s="288"/>
      <c r="W63260" s="287"/>
      <c r="Z63260" s="289"/>
    </row>
    <row r="63261" spans="22:26">
      <c r="V63261" s="288"/>
      <c r="W63261" s="287"/>
      <c r="Z63261" s="289"/>
    </row>
    <row r="63262" spans="22:26">
      <c r="V63262" s="288"/>
      <c r="W63262" s="287"/>
      <c r="Z63262" s="289"/>
    </row>
    <row r="63263" spans="22:26">
      <c r="V63263" s="288"/>
      <c r="W63263" s="287"/>
      <c r="Z63263" s="289"/>
    </row>
    <row r="63264" spans="22:26">
      <c r="V63264" s="288"/>
      <c r="W63264" s="287"/>
      <c r="Z63264" s="289"/>
    </row>
    <row r="63265" spans="22:26">
      <c r="V63265" s="288"/>
      <c r="W63265" s="287"/>
      <c r="Z63265" s="289"/>
    </row>
    <row r="63266" spans="22:26">
      <c r="V63266" s="288"/>
      <c r="W63266" s="287"/>
      <c r="Z63266" s="289"/>
    </row>
    <row r="63267" spans="22:26">
      <c r="V63267" s="288"/>
      <c r="W63267" s="287"/>
      <c r="Z63267" s="289"/>
    </row>
    <row r="63268" spans="22:26">
      <c r="V63268" s="288"/>
      <c r="W63268" s="287"/>
      <c r="Z63268" s="289"/>
    </row>
    <row r="63269" spans="22:26">
      <c r="V63269" s="288"/>
      <c r="W63269" s="287"/>
      <c r="Z63269" s="289"/>
    </row>
    <row r="63270" spans="22:26">
      <c r="V63270" s="288"/>
      <c r="W63270" s="287"/>
      <c r="Z63270" s="289"/>
    </row>
    <row r="63271" spans="22:26">
      <c r="V63271" s="288"/>
      <c r="W63271" s="287"/>
      <c r="Z63271" s="289"/>
    </row>
    <row r="63272" spans="22:26">
      <c r="V63272" s="288"/>
      <c r="W63272" s="287"/>
      <c r="Z63272" s="289"/>
    </row>
    <row r="63273" spans="22:26">
      <c r="V63273" s="288"/>
      <c r="W63273" s="287"/>
      <c r="Z63273" s="289"/>
    </row>
    <row r="63274" spans="22:26">
      <c r="V63274" s="288"/>
      <c r="W63274" s="287"/>
      <c r="Z63274" s="289"/>
    </row>
    <row r="63275" spans="22:26">
      <c r="V63275" s="288"/>
      <c r="W63275" s="287"/>
      <c r="Z63275" s="289"/>
    </row>
    <row r="63276" spans="22:26">
      <c r="V63276" s="288"/>
      <c r="W63276" s="287"/>
      <c r="Z63276" s="289"/>
    </row>
    <row r="63277" spans="22:26">
      <c r="V63277" s="288"/>
      <c r="W63277" s="287"/>
      <c r="Z63277" s="289"/>
    </row>
    <row r="63278" spans="22:26">
      <c r="V63278" s="288"/>
      <c r="W63278" s="287"/>
      <c r="Z63278" s="289"/>
    </row>
    <row r="63279" spans="22:26">
      <c r="V63279" s="288"/>
      <c r="W63279" s="287"/>
      <c r="Z63279" s="289"/>
    </row>
    <row r="63280" spans="22:26">
      <c r="V63280" s="288"/>
      <c r="W63280" s="287"/>
      <c r="Z63280" s="289"/>
    </row>
    <row r="63281" spans="22:26">
      <c r="V63281" s="288"/>
      <c r="W63281" s="287"/>
      <c r="Z63281" s="289"/>
    </row>
    <row r="63282" spans="22:26">
      <c r="V63282" s="288"/>
      <c r="W63282" s="287"/>
      <c r="Z63282" s="289"/>
    </row>
    <row r="63283" spans="22:26">
      <c r="V63283" s="288"/>
      <c r="W63283" s="287"/>
      <c r="Z63283" s="289"/>
    </row>
    <row r="63284" spans="22:26">
      <c r="V63284" s="288"/>
      <c r="W63284" s="287"/>
      <c r="Z63284" s="289"/>
    </row>
    <row r="63285" spans="22:26">
      <c r="V63285" s="288"/>
      <c r="W63285" s="287"/>
      <c r="Z63285" s="289"/>
    </row>
    <row r="63286" spans="22:26">
      <c r="V63286" s="288"/>
      <c r="W63286" s="287"/>
      <c r="Z63286" s="289"/>
    </row>
    <row r="63287" spans="22:26">
      <c r="V63287" s="288"/>
      <c r="W63287" s="287"/>
      <c r="Z63287" s="289"/>
    </row>
    <row r="63288" spans="22:26">
      <c r="V63288" s="288"/>
      <c r="W63288" s="287"/>
      <c r="Z63288" s="289"/>
    </row>
    <row r="63289" spans="22:26">
      <c r="V63289" s="288"/>
      <c r="W63289" s="287"/>
      <c r="Z63289" s="289"/>
    </row>
    <row r="63290" spans="22:26">
      <c r="V63290" s="288"/>
      <c r="W63290" s="287"/>
      <c r="Z63290" s="289"/>
    </row>
    <row r="63291" spans="22:26">
      <c r="V63291" s="288"/>
      <c r="W63291" s="287"/>
      <c r="Z63291" s="289"/>
    </row>
    <row r="63292" spans="22:26">
      <c r="V63292" s="288"/>
      <c r="W63292" s="287"/>
      <c r="Z63292" s="289"/>
    </row>
    <row r="63293" spans="22:26">
      <c r="V63293" s="288"/>
      <c r="W63293" s="287"/>
      <c r="Z63293" s="289"/>
    </row>
    <row r="63294" spans="22:26">
      <c r="V63294" s="288"/>
      <c r="W63294" s="287"/>
      <c r="Z63294" s="289"/>
    </row>
    <row r="63295" spans="22:26">
      <c r="V63295" s="288"/>
      <c r="W63295" s="287"/>
      <c r="Z63295" s="289"/>
    </row>
    <row r="63296" spans="22:26">
      <c r="V63296" s="288"/>
      <c r="W63296" s="287"/>
      <c r="Z63296" s="289"/>
    </row>
    <row r="63297" spans="22:26">
      <c r="V63297" s="288"/>
      <c r="W63297" s="287"/>
      <c r="Z63297" s="289"/>
    </row>
    <row r="63298" spans="22:26">
      <c r="V63298" s="288"/>
      <c r="W63298" s="287"/>
      <c r="Z63298" s="289"/>
    </row>
    <row r="63299" spans="22:26">
      <c r="V63299" s="288"/>
      <c r="W63299" s="287"/>
      <c r="Z63299" s="289"/>
    </row>
    <row r="63300" spans="22:26">
      <c r="V63300" s="288"/>
      <c r="W63300" s="287"/>
      <c r="Z63300" s="289"/>
    </row>
    <row r="63301" spans="22:26">
      <c r="V63301" s="288"/>
      <c r="W63301" s="287"/>
      <c r="Z63301" s="289"/>
    </row>
    <row r="63302" spans="22:26">
      <c r="V63302" s="288"/>
      <c r="W63302" s="287"/>
      <c r="Z63302" s="289"/>
    </row>
    <row r="63303" spans="22:26">
      <c r="V63303" s="288"/>
      <c r="W63303" s="287"/>
      <c r="Z63303" s="289"/>
    </row>
    <row r="63304" spans="22:26">
      <c r="V63304" s="288"/>
      <c r="W63304" s="287"/>
      <c r="Z63304" s="289"/>
    </row>
    <row r="63305" spans="22:26">
      <c r="V63305" s="288"/>
      <c r="W63305" s="287"/>
      <c r="Z63305" s="289"/>
    </row>
    <row r="63306" spans="22:26">
      <c r="V63306" s="288"/>
      <c r="W63306" s="287"/>
      <c r="Z63306" s="289"/>
    </row>
    <row r="63307" spans="22:26">
      <c r="V63307" s="288"/>
      <c r="W63307" s="287"/>
      <c r="Z63307" s="289"/>
    </row>
    <row r="63308" spans="22:26">
      <c r="V63308" s="288"/>
      <c r="W63308" s="287"/>
      <c r="Z63308" s="289"/>
    </row>
    <row r="63309" spans="22:26">
      <c r="V63309" s="288"/>
      <c r="W63309" s="287"/>
      <c r="Z63309" s="289"/>
    </row>
    <row r="63310" spans="22:26">
      <c r="V63310" s="288"/>
      <c r="W63310" s="287"/>
      <c r="Z63310" s="289"/>
    </row>
    <row r="63311" spans="22:26">
      <c r="V63311" s="288"/>
      <c r="W63311" s="287"/>
      <c r="Z63311" s="289"/>
    </row>
    <row r="63312" spans="22:26">
      <c r="V63312" s="288"/>
      <c r="W63312" s="287"/>
      <c r="Z63312" s="289"/>
    </row>
    <row r="63313" spans="22:26">
      <c r="V63313" s="288"/>
      <c r="W63313" s="287"/>
      <c r="Z63313" s="289"/>
    </row>
    <row r="63314" spans="22:26">
      <c r="V63314" s="288"/>
      <c r="W63314" s="287"/>
      <c r="Z63314" s="289"/>
    </row>
    <row r="63315" spans="22:26">
      <c r="V63315" s="288"/>
      <c r="W63315" s="287"/>
      <c r="Z63315" s="289"/>
    </row>
    <row r="63316" spans="22:26">
      <c r="V63316" s="288"/>
      <c r="W63316" s="287"/>
      <c r="Z63316" s="289"/>
    </row>
    <row r="63317" spans="22:26">
      <c r="V63317" s="288"/>
      <c r="W63317" s="287"/>
      <c r="Z63317" s="289"/>
    </row>
    <row r="63318" spans="22:26">
      <c r="V63318" s="288"/>
      <c r="W63318" s="287"/>
      <c r="Z63318" s="289"/>
    </row>
    <row r="63319" spans="22:26">
      <c r="V63319" s="288"/>
      <c r="W63319" s="287"/>
      <c r="Z63319" s="289"/>
    </row>
    <row r="63320" spans="22:26">
      <c r="V63320" s="288"/>
      <c r="W63320" s="287"/>
      <c r="Z63320" s="289"/>
    </row>
    <row r="63321" spans="22:26">
      <c r="V63321" s="288"/>
      <c r="W63321" s="287"/>
      <c r="Z63321" s="289"/>
    </row>
    <row r="63322" spans="22:26">
      <c r="V63322" s="288"/>
      <c r="W63322" s="287"/>
      <c r="Z63322" s="289"/>
    </row>
    <row r="63323" spans="22:26">
      <c r="V63323" s="288"/>
      <c r="W63323" s="287"/>
      <c r="Z63323" s="289"/>
    </row>
    <row r="63324" spans="22:26">
      <c r="V63324" s="288"/>
      <c r="W63324" s="287"/>
      <c r="Z63324" s="289"/>
    </row>
    <row r="63325" spans="22:26">
      <c r="V63325" s="288"/>
      <c r="W63325" s="287"/>
      <c r="Z63325" s="289"/>
    </row>
    <row r="63326" spans="22:26">
      <c r="V63326" s="288"/>
      <c r="W63326" s="287"/>
      <c r="Z63326" s="289"/>
    </row>
    <row r="63327" spans="22:26">
      <c r="V63327" s="288"/>
      <c r="W63327" s="287"/>
      <c r="Z63327" s="289"/>
    </row>
    <row r="63328" spans="22:26">
      <c r="V63328" s="288"/>
      <c r="W63328" s="287"/>
      <c r="Z63328" s="289"/>
    </row>
    <row r="63329" spans="22:26">
      <c r="V63329" s="288"/>
      <c r="W63329" s="287"/>
      <c r="Z63329" s="289"/>
    </row>
    <row r="63330" spans="22:26">
      <c r="V63330" s="288"/>
      <c r="W63330" s="287"/>
      <c r="Z63330" s="289"/>
    </row>
    <row r="63331" spans="22:26">
      <c r="V63331" s="288"/>
      <c r="W63331" s="287"/>
      <c r="Z63331" s="289"/>
    </row>
    <row r="63332" spans="22:26">
      <c r="V63332" s="288"/>
      <c r="W63332" s="287"/>
      <c r="Z63332" s="289"/>
    </row>
    <row r="63333" spans="22:26">
      <c r="V63333" s="288"/>
      <c r="W63333" s="287"/>
      <c r="Z63333" s="289"/>
    </row>
    <row r="63334" spans="22:26">
      <c r="V63334" s="288"/>
      <c r="W63334" s="287"/>
      <c r="Z63334" s="289"/>
    </row>
    <row r="63335" spans="22:26">
      <c r="V63335" s="288"/>
      <c r="W63335" s="287"/>
      <c r="Z63335" s="289"/>
    </row>
    <row r="63336" spans="22:26">
      <c r="V63336" s="288"/>
      <c r="W63336" s="287"/>
      <c r="Z63336" s="289"/>
    </row>
    <row r="63337" spans="22:26">
      <c r="V63337" s="288"/>
      <c r="W63337" s="287"/>
      <c r="Z63337" s="289"/>
    </row>
    <row r="63338" spans="22:26">
      <c r="V63338" s="288"/>
      <c r="W63338" s="287"/>
      <c r="Z63338" s="289"/>
    </row>
    <row r="63339" spans="22:26">
      <c r="V63339" s="288"/>
      <c r="W63339" s="287"/>
      <c r="Z63339" s="289"/>
    </row>
    <row r="63340" spans="22:26">
      <c r="V63340" s="288"/>
      <c r="W63340" s="287"/>
      <c r="Z63340" s="289"/>
    </row>
    <row r="63341" spans="22:26">
      <c r="V63341" s="288"/>
      <c r="W63341" s="287"/>
      <c r="Z63341" s="289"/>
    </row>
    <row r="63342" spans="22:26">
      <c r="V63342" s="288"/>
      <c r="W63342" s="287"/>
      <c r="Z63342" s="289"/>
    </row>
    <row r="63343" spans="22:26">
      <c r="V63343" s="288"/>
      <c r="W63343" s="287"/>
      <c r="Z63343" s="289"/>
    </row>
    <row r="63344" spans="22:26">
      <c r="V63344" s="288"/>
      <c r="W63344" s="287"/>
      <c r="Z63344" s="289"/>
    </row>
    <row r="63345" spans="22:26">
      <c r="V63345" s="288"/>
      <c r="W63345" s="287"/>
      <c r="Z63345" s="289"/>
    </row>
    <row r="63346" spans="22:26">
      <c r="V63346" s="288"/>
      <c r="W63346" s="287"/>
      <c r="Z63346" s="289"/>
    </row>
    <row r="63347" spans="22:26">
      <c r="V63347" s="288"/>
      <c r="W63347" s="287"/>
      <c r="Z63347" s="289"/>
    </row>
    <row r="63348" spans="22:26">
      <c r="V63348" s="288"/>
      <c r="W63348" s="287"/>
      <c r="Z63348" s="289"/>
    </row>
    <row r="63349" spans="22:26">
      <c r="V63349" s="288"/>
      <c r="W63349" s="287"/>
      <c r="Z63349" s="289"/>
    </row>
    <row r="63350" spans="22:26">
      <c r="V63350" s="288"/>
      <c r="W63350" s="287"/>
      <c r="Z63350" s="289"/>
    </row>
    <row r="63351" spans="22:26">
      <c r="V63351" s="288"/>
      <c r="W63351" s="287"/>
      <c r="Z63351" s="289"/>
    </row>
    <row r="63352" spans="22:26">
      <c r="V63352" s="288"/>
      <c r="W63352" s="287"/>
      <c r="Z63352" s="289"/>
    </row>
    <row r="63353" spans="22:26">
      <c r="V63353" s="288"/>
      <c r="W63353" s="287"/>
      <c r="Z63353" s="289"/>
    </row>
    <row r="63354" spans="22:26">
      <c r="V63354" s="288"/>
      <c r="W63354" s="287"/>
      <c r="Z63354" s="289"/>
    </row>
    <row r="63355" spans="22:26">
      <c r="V63355" s="288"/>
      <c r="W63355" s="287"/>
      <c r="Z63355" s="289"/>
    </row>
    <row r="63356" spans="22:26">
      <c r="V63356" s="288"/>
      <c r="W63356" s="287"/>
      <c r="Z63356" s="289"/>
    </row>
    <row r="63357" spans="22:26">
      <c r="V63357" s="288"/>
      <c r="W63357" s="287"/>
      <c r="Z63357" s="289"/>
    </row>
    <row r="63358" spans="22:26">
      <c r="V63358" s="288"/>
      <c r="W63358" s="287"/>
      <c r="Z63358" s="289"/>
    </row>
    <row r="63359" spans="22:26">
      <c r="V63359" s="288"/>
      <c r="W63359" s="287"/>
      <c r="Z63359" s="289"/>
    </row>
    <row r="63360" spans="22:26">
      <c r="V63360" s="288"/>
      <c r="W63360" s="287"/>
      <c r="Z63360" s="289"/>
    </row>
    <row r="63361" spans="22:26">
      <c r="V63361" s="288"/>
      <c r="W63361" s="287"/>
      <c r="Z63361" s="289"/>
    </row>
    <row r="63362" spans="22:26">
      <c r="V63362" s="288"/>
      <c r="W63362" s="287"/>
      <c r="Z63362" s="289"/>
    </row>
    <row r="63363" spans="22:26">
      <c r="V63363" s="288"/>
      <c r="W63363" s="287"/>
      <c r="Z63363" s="289"/>
    </row>
    <row r="63364" spans="22:26">
      <c r="V63364" s="288"/>
      <c r="W63364" s="287"/>
      <c r="Z63364" s="289"/>
    </row>
    <row r="63365" spans="22:26">
      <c r="V63365" s="288"/>
      <c r="W63365" s="287"/>
      <c r="Z63365" s="289"/>
    </row>
    <row r="63366" spans="22:26">
      <c r="V63366" s="288"/>
      <c r="W63366" s="287"/>
      <c r="Z63366" s="289"/>
    </row>
    <row r="63367" spans="22:26">
      <c r="V63367" s="288"/>
      <c r="W63367" s="287"/>
      <c r="Z63367" s="289"/>
    </row>
    <row r="63368" spans="22:26">
      <c r="V63368" s="288"/>
      <c r="W63368" s="287"/>
      <c r="Z63368" s="289"/>
    </row>
    <row r="63369" spans="22:26">
      <c r="V63369" s="288"/>
      <c r="W63369" s="287"/>
      <c r="Z63369" s="289"/>
    </row>
    <row r="63370" spans="22:26">
      <c r="V63370" s="288"/>
      <c r="W63370" s="287"/>
      <c r="Z63370" s="289"/>
    </row>
    <row r="63371" spans="22:26">
      <c r="V63371" s="288"/>
      <c r="W63371" s="287"/>
      <c r="Z63371" s="289"/>
    </row>
    <row r="63372" spans="22:26">
      <c r="V63372" s="288"/>
      <c r="W63372" s="287"/>
      <c r="Z63372" s="289"/>
    </row>
    <row r="63373" spans="22:26">
      <c r="V63373" s="288"/>
      <c r="W63373" s="287"/>
      <c r="Z63373" s="289"/>
    </row>
    <row r="63374" spans="22:26">
      <c r="V63374" s="288"/>
      <c r="W63374" s="287"/>
      <c r="Z63374" s="289"/>
    </row>
    <row r="63375" spans="22:26">
      <c r="V63375" s="288"/>
      <c r="W63375" s="287"/>
      <c r="Z63375" s="289"/>
    </row>
    <row r="63376" spans="22:26">
      <c r="V63376" s="288"/>
      <c r="W63376" s="287"/>
      <c r="Z63376" s="289"/>
    </row>
    <row r="63377" spans="22:26">
      <c r="V63377" s="288"/>
      <c r="W63377" s="287"/>
      <c r="Z63377" s="289"/>
    </row>
    <row r="63378" spans="22:26">
      <c r="V63378" s="288"/>
      <c r="W63378" s="287"/>
      <c r="Z63378" s="289"/>
    </row>
    <row r="63379" spans="22:26">
      <c r="V63379" s="288"/>
      <c r="W63379" s="287"/>
      <c r="Z63379" s="289"/>
    </row>
    <row r="63380" spans="22:26">
      <c r="V63380" s="288"/>
      <c r="W63380" s="287"/>
      <c r="Z63380" s="289"/>
    </row>
    <row r="63381" spans="22:26">
      <c r="V63381" s="288"/>
      <c r="W63381" s="287"/>
      <c r="Z63381" s="289"/>
    </row>
    <row r="63382" spans="22:26">
      <c r="V63382" s="288"/>
      <c r="W63382" s="287"/>
      <c r="Z63382" s="289"/>
    </row>
    <row r="63383" spans="22:26">
      <c r="V63383" s="288"/>
      <c r="W63383" s="287"/>
      <c r="Z63383" s="289"/>
    </row>
    <row r="63384" spans="22:26">
      <c r="V63384" s="288"/>
      <c r="W63384" s="287"/>
      <c r="Z63384" s="289"/>
    </row>
    <row r="63385" spans="22:26">
      <c r="V63385" s="288"/>
      <c r="W63385" s="287"/>
      <c r="Z63385" s="289"/>
    </row>
    <row r="63386" spans="22:26">
      <c r="V63386" s="288"/>
      <c r="W63386" s="287"/>
      <c r="Z63386" s="289"/>
    </row>
    <row r="63387" spans="22:26">
      <c r="V63387" s="288"/>
      <c r="W63387" s="287"/>
      <c r="Z63387" s="289"/>
    </row>
    <row r="63388" spans="22:26">
      <c r="V63388" s="288"/>
      <c r="W63388" s="287"/>
      <c r="Z63388" s="289"/>
    </row>
    <row r="63389" spans="22:26">
      <c r="V63389" s="288"/>
      <c r="W63389" s="287"/>
      <c r="Z63389" s="289"/>
    </row>
    <row r="63390" spans="22:26">
      <c r="V63390" s="288"/>
      <c r="W63390" s="287"/>
      <c r="Z63390" s="289"/>
    </row>
    <row r="63391" spans="22:26">
      <c r="V63391" s="288"/>
      <c r="W63391" s="287"/>
      <c r="Z63391" s="289"/>
    </row>
    <row r="63392" spans="22:26">
      <c r="V63392" s="288"/>
      <c r="W63392" s="287"/>
      <c r="Z63392" s="289"/>
    </row>
    <row r="63393" spans="22:26">
      <c r="V63393" s="288"/>
      <c r="W63393" s="287"/>
      <c r="Z63393" s="289"/>
    </row>
    <row r="63394" spans="22:26">
      <c r="V63394" s="288"/>
      <c r="W63394" s="287"/>
      <c r="Z63394" s="289"/>
    </row>
    <row r="63395" spans="22:26">
      <c r="V63395" s="288"/>
      <c r="W63395" s="287"/>
      <c r="Z63395" s="289"/>
    </row>
    <row r="63396" spans="22:26">
      <c r="V63396" s="288"/>
      <c r="W63396" s="287"/>
      <c r="Z63396" s="289"/>
    </row>
    <row r="63397" spans="22:26">
      <c r="V63397" s="288"/>
      <c r="W63397" s="287"/>
      <c r="Z63397" s="289"/>
    </row>
    <row r="63398" spans="22:26">
      <c r="V63398" s="288"/>
      <c r="W63398" s="287"/>
      <c r="Z63398" s="289"/>
    </row>
    <row r="63399" spans="22:26">
      <c r="V63399" s="288"/>
      <c r="W63399" s="287"/>
      <c r="Z63399" s="289"/>
    </row>
    <row r="63400" spans="22:26">
      <c r="V63400" s="288"/>
      <c r="W63400" s="287"/>
      <c r="Z63400" s="289"/>
    </row>
    <row r="63401" spans="22:26">
      <c r="V63401" s="288"/>
      <c r="W63401" s="287"/>
      <c r="Z63401" s="289"/>
    </row>
    <row r="63402" spans="22:26">
      <c r="V63402" s="288"/>
      <c r="W63402" s="287"/>
      <c r="Z63402" s="289"/>
    </row>
    <row r="63403" spans="22:26">
      <c r="V63403" s="288"/>
      <c r="W63403" s="287"/>
      <c r="Z63403" s="289"/>
    </row>
    <row r="63404" spans="22:26">
      <c r="V63404" s="288"/>
      <c r="W63404" s="287"/>
      <c r="Z63404" s="289"/>
    </row>
    <row r="63405" spans="22:26">
      <c r="V63405" s="288"/>
      <c r="W63405" s="287"/>
      <c r="Z63405" s="289"/>
    </row>
    <row r="63406" spans="22:26">
      <c r="V63406" s="288"/>
      <c r="W63406" s="287"/>
      <c r="Z63406" s="289"/>
    </row>
    <row r="63407" spans="22:26">
      <c r="V63407" s="288"/>
      <c r="W63407" s="287"/>
      <c r="Z63407" s="289"/>
    </row>
    <row r="63408" spans="22:26">
      <c r="V63408" s="288"/>
      <c r="W63408" s="287"/>
      <c r="Z63408" s="289"/>
    </row>
    <row r="63409" spans="22:26">
      <c r="V63409" s="288"/>
      <c r="W63409" s="287"/>
      <c r="Z63409" s="289"/>
    </row>
    <row r="63410" spans="22:26">
      <c r="V63410" s="288"/>
      <c r="W63410" s="287"/>
      <c r="Z63410" s="289"/>
    </row>
    <row r="63411" spans="22:26">
      <c r="V63411" s="288"/>
      <c r="W63411" s="287"/>
      <c r="Z63411" s="289"/>
    </row>
    <row r="63412" spans="22:26">
      <c r="V63412" s="288"/>
      <c r="W63412" s="287"/>
      <c r="Z63412" s="289"/>
    </row>
    <row r="63413" spans="22:26">
      <c r="V63413" s="288"/>
      <c r="W63413" s="287"/>
      <c r="Z63413" s="289"/>
    </row>
    <row r="63414" spans="22:26">
      <c r="V63414" s="288"/>
      <c r="W63414" s="287"/>
      <c r="Z63414" s="289"/>
    </row>
    <row r="63415" spans="22:26">
      <c r="V63415" s="288"/>
      <c r="W63415" s="287"/>
      <c r="Z63415" s="289"/>
    </row>
    <row r="63416" spans="22:26">
      <c r="V63416" s="288"/>
      <c r="W63416" s="287"/>
      <c r="Z63416" s="289"/>
    </row>
    <row r="63417" spans="22:26">
      <c r="V63417" s="288"/>
      <c r="W63417" s="287"/>
      <c r="Z63417" s="289"/>
    </row>
    <row r="63418" spans="22:26">
      <c r="V63418" s="288"/>
      <c r="W63418" s="287"/>
      <c r="Z63418" s="289"/>
    </row>
    <row r="63419" spans="22:26">
      <c r="V63419" s="288"/>
      <c r="W63419" s="287"/>
      <c r="Z63419" s="289"/>
    </row>
    <row r="63420" spans="22:26">
      <c r="V63420" s="288"/>
      <c r="W63420" s="287"/>
      <c r="Z63420" s="289"/>
    </row>
    <row r="63421" spans="22:26">
      <c r="V63421" s="288"/>
      <c r="W63421" s="287"/>
      <c r="Z63421" s="289"/>
    </row>
    <row r="63422" spans="22:26">
      <c r="V63422" s="288"/>
      <c r="W63422" s="287"/>
      <c r="Z63422" s="289"/>
    </row>
    <row r="63423" spans="22:26">
      <c r="V63423" s="288"/>
      <c r="W63423" s="287"/>
      <c r="Z63423" s="289"/>
    </row>
    <row r="63424" spans="22:26">
      <c r="V63424" s="288"/>
      <c r="W63424" s="287"/>
      <c r="Z63424" s="289"/>
    </row>
    <row r="63425" spans="22:26">
      <c r="V63425" s="288"/>
      <c r="W63425" s="287"/>
      <c r="Z63425" s="289"/>
    </row>
    <row r="63426" spans="22:26">
      <c r="V63426" s="288"/>
      <c r="W63426" s="287"/>
      <c r="Z63426" s="289"/>
    </row>
    <row r="63427" spans="22:26">
      <c r="V63427" s="288"/>
      <c r="W63427" s="287"/>
      <c r="Z63427" s="289"/>
    </row>
    <row r="63428" spans="22:26">
      <c r="V63428" s="288"/>
      <c r="W63428" s="287"/>
      <c r="Z63428" s="289"/>
    </row>
    <row r="63429" spans="22:26">
      <c r="V63429" s="288"/>
      <c r="W63429" s="287"/>
      <c r="Z63429" s="289"/>
    </row>
    <row r="63430" spans="22:26">
      <c r="V63430" s="288"/>
      <c r="W63430" s="287"/>
      <c r="Z63430" s="289"/>
    </row>
    <row r="63431" spans="22:26">
      <c r="V63431" s="288"/>
      <c r="W63431" s="287"/>
      <c r="Z63431" s="289"/>
    </row>
    <row r="63432" spans="22:26">
      <c r="V63432" s="288"/>
      <c r="W63432" s="287"/>
      <c r="Z63432" s="289"/>
    </row>
    <row r="63433" spans="22:26">
      <c r="V63433" s="288"/>
      <c r="W63433" s="287"/>
      <c r="Z63433" s="289"/>
    </row>
    <row r="63434" spans="22:26">
      <c r="V63434" s="288"/>
      <c r="W63434" s="287"/>
      <c r="Z63434" s="289"/>
    </row>
    <row r="63435" spans="22:26">
      <c r="V63435" s="288"/>
      <c r="W63435" s="287"/>
      <c r="Z63435" s="289"/>
    </row>
    <row r="63436" spans="22:26">
      <c r="V63436" s="288"/>
      <c r="W63436" s="287"/>
      <c r="Z63436" s="289"/>
    </row>
    <row r="63437" spans="22:26">
      <c r="V63437" s="288"/>
      <c r="W63437" s="287"/>
      <c r="Z63437" s="289"/>
    </row>
    <row r="63438" spans="22:26">
      <c r="V63438" s="288"/>
      <c r="W63438" s="287"/>
      <c r="Z63438" s="289"/>
    </row>
    <row r="63439" spans="22:26">
      <c r="V63439" s="288"/>
      <c r="W63439" s="287"/>
      <c r="Z63439" s="289"/>
    </row>
    <row r="63440" spans="22:26">
      <c r="V63440" s="288"/>
      <c r="W63440" s="287"/>
      <c r="Z63440" s="289"/>
    </row>
    <row r="63441" spans="22:26">
      <c r="V63441" s="288"/>
      <c r="W63441" s="287"/>
      <c r="Z63441" s="289"/>
    </row>
    <row r="63442" spans="22:26">
      <c r="V63442" s="288"/>
      <c r="W63442" s="287"/>
      <c r="Z63442" s="289"/>
    </row>
    <row r="63443" spans="22:26">
      <c r="V63443" s="288"/>
      <c r="W63443" s="287"/>
      <c r="Z63443" s="289"/>
    </row>
    <row r="63444" spans="22:26">
      <c r="V63444" s="288"/>
      <c r="W63444" s="287"/>
      <c r="Z63444" s="289"/>
    </row>
    <row r="63445" spans="22:26">
      <c r="V63445" s="288"/>
      <c r="W63445" s="287"/>
      <c r="Z63445" s="289"/>
    </row>
    <row r="63446" spans="22:26">
      <c r="V63446" s="288"/>
      <c r="W63446" s="287"/>
      <c r="Z63446" s="289"/>
    </row>
    <row r="63447" spans="22:26">
      <c r="V63447" s="288"/>
      <c r="W63447" s="287"/>
      <c r="Z63447" s="289"/>
    </row>
    <row r="63448" spans="22:26">
      <c r="V63448" s="288"/>
      <c r="W63448" s="287"/>
      <c r="Z63448" s="289"/>
    </row>
    <row r="63449" spans="22:26">
      <c r="V63449" s="288"/>
      <c r="W63449" s="287"/>
      <c r="Z63449" s="289"/>
    </row>
    <row r="63450" spans="22:26">
      <c r="V63450" s="288"/>
      <c r="W63450" s="287"/>
      <c r="Z63450" s="289"/>
    </row>
    <row r="63451" spans="22:26">
      <c r="V63451" s="288"/>
      <c r="W63451" s="287"/>
      <c r="Z63451" s="289"/>
    </row>
    <row r="63452" spans="22:26">
      <c r="V63452" s="288"/>
      <c r="W63452" s="287"/>
      <c r="Z63452" s="289"/>
    </row>
    <row r="63453" spans="22:26">
      <c r="V63453" s="288"/>
      <c r="W63453" s="287"/>
      <c r="Z63453" s="289"/>
    </row>
    <row r="63454" spans="22:26">
      <c r="V63454" s="288"/>
      <c r="W63454" s="287"/>
      <c r="Z63454" s="289"/>
    </row>
    <row r="63455" spans="22:26">
      <c r="V63455" s="288"/>
      <c r="W63455" s="287"/>
      <c r="Z63455" s="289"/>
    </row>
    <row r="63456" spans="22:26">
      <c r="V63456" s="288"/>
      <c r="W63456" s="287"/>
      <c r="Z63456" s="289"/>
    </row>
    <row r="63457" spans="22:26">
      <c r="V63457" s="288"/>
      <c r="W63457" s="287"/>
      <c r="Z63457" s="289"/>
    </row>
    <row r="63458" spans="22:26">
      <c r="V63458" s="288"/>
      <c r="W63458" s="287"/>
      <c r="Z63458" s="289"/>
    </row>
    <row r="63459" spans="22:26">
      <c r="V63459" s="288"/>
      <c r="W63459" s="287"/>
      <c r="Z63459" s="289"/>
    </row>
    <row r="63460" spans="22:26">
      <c r="V63460" s="288"/>
      <c r="W63460" s="287"/>
      <c r="Z63460" s="289"/>
    </row>
    <row r="63461" spans="22:26">
      <c r="V63461" s="288"/>
      <c r="W63461" s="287"/>
      <c r="Z63461" s="289"/>
    </row>
    <row r="63462" spans="22:26">
      <c r="V63462" s="288"/>
      <c r="W63462" s="287"/>
      <c r="Z63462" s="289"/>
    </row>
    <row r="63463" spans="22:26">
      <c r="V63463" s="288"/>
      <c r="W63463" s="287"/>
      <c r="Z63463" s="289"/>
    </row>
    <row r="63464" spans="22:26">
      <c r="V63464" s="288"/>
      <c r="W63464" s="287"/>
      <c r="Z63464" s="289"/>
    </row>
    <row r="63465" spans="22:26">
      <c r="V63465" s="288"/>
      <c r="W63465" s="287"/>
      <c r="Z63465" s="289"/>
    </row>
    <row r="63466" spans="22:26">
      <c r="V63466" s="288"/>
      <c r="W63466" s="287"/>
      <c r="Z63466" s="289"/>
    </row>
    <row r="63467" spans="22:26">
      <c r="V63467" s="288"/>
      <c r="W63467" s="287"/>
      <c r="Z63467" s="289"/>
    </row>
    <row r="63468" spans="22:26">
      <c r="V63468" s="288"/>
      <c r="W63468" s="287"/>
      <c r="Z63468" s="289"/>
    </row>
    <row r="63469" spans="22:26">
      <c r="V63469" s="288"/>
      <c r="W63469" s="287"/>
      <c r="Z63469" s="289"/>
    </row>
    <row r="63470" spans="22:26">
      <c r="V63470" s="288"/>
      <c r="W63470" s="287"/>
      <c r="Z63470" s="289"/>
    </row>
    <row r="63471" spans="22:26">
      <c r="V63471" s="288"/>
      <c r="W63471" s="287"/>
      <c r="Z63471" s="289"/>
    </row>
    <row r="63472" spans="22:26">
      <c r="V63472" s="288"/>
      <c r="W63472" s="287"/>
      <c r="Z63472" s="289"/>
    </row>
    <row r="63473" spans="22:26">
      <c r="V63473" s="288"/>
      <c r="W63473" s="287"/>
      <c r="Z63473" s="289"/>
    </row>
    <row r="63474" spans="22:26">
      <c r="V63474" s="288"/>
      <c r="W63474" s="287"/>
      <c r="Z63474" s="289"/>
    </row>
    <row r="63475" spans="22:26">
      <c r="V63475" s="288"/>
      <c r="W63475" s="287"/>
      <c r="Z63475" s="289"/>
    </row>
    <row r="63476" spans="22:26">
      <c r="V63476" s="288"/>
      <c r="W63476" s="287"/>
      <c r="Z63476" s="289"/>
    </row>
    <row r="63477" spans="22:26">
      <c r="V63477" s="288"/>
      <c r="W63477" s="287"/>
      <c r="Z63477" s="289"/>
    </row>
    <row r="63478" spans="22:26">
      <c r="V63478" s="288"/>
      <c r="W63478" s="287"/>
      <c r="Z63478" s="289"/>
    </row>
    <row r="63479" spans="22:26">
      <c r="V63479" s="288"/>
      <c r="W63479" s="287"/>
      <c r="Z63479" s="289"/>
    </row>
    <row r="63480" spans="22:26">
      <c r="V63480" s="288"/>
      <c r="W63480" s="287"/>
      <c r="Z63480" s="289"/>
    </row>
    <row r="63481" spans="22:26">
      <c r="V63481" s="288"/>
      <c r="W63481" s="287"/>
      <c r="Z63481" s="289"/>
    </row>
    <row r="63482" spans="22:26">
      <c r="V63482" s="288"/>
      <c r="W63482" s="287"/>
      <c r="Z63482" s="289"/>
    </row>
    <row r="63483" spans="22:26">
      <c r="V63483" s="288"/>
      <c r="W63483" s="287"/>
      <c r="Z63483" s="289"/>
    </row>
    <row r="63484" spans="22:26">
      <c r="V63484" s="288"/>
      <c r="W63484" s="287"/>
      <c r="Z63484" s="289"/>
    </row>
    <row r="63485" spans="22:26">
      <c r="V63485" s="288"/>
      <c r="W63485" s="287"/>
      <c r="Z63485" s="289"/>
    </row>
    <row r="63486" spans="22:26">
      <c r="V63486" s="288"/>
      <c r="W63486" s="287"/>
      <c r="Z63486" s="289"/>
    </row>
    <row r="63487" spans="22:26">
      <c r="V63487" s="288"/>
      <c r="W63487" s="287"/>
      <c r="Z63487" s="289"/>
    </row>
    <row r="63488" spans="22:26">
      <c r="V63488" s="288"/>
      <c r="W63488" s="287"/>
      <c r="Z63488" s="289"/>
    </row>
    <row r="63489" spans="22:26">
      <c r="V63489" s="288"/>
      <c r="W63489" s="287"/>
      <c r="Z63489" s="289"/>
    </row>
    <row r="63490" spans="22:26">
      <c r="V63490" s="288"/>
      <c r="W63490" s="287"/>
      <c r="Z63490" s="289"/>
    </row>
    <row r="63491" spans="22:26">
      <c r="V63491" s="288"/>
      <c r="W63491" s="287"/>
      <c r="Z63491" s="289"/>
    </row>
    <row r="63492" spans="22:26">
      <c r="V63492" s="288"/>
      <c r="W63492" s="287"/>
      <c r="Z63492" s="289"/>
    </row>
    <row r="63493" spans="22:26">
      <c r="V63493" s="288"/>
      <c r="W63493" s="287"/>
      <c r="Z63493" s="289"/>
    </row>
    <row r="63494" spans="22:26">
      <c r="V63494" s="288"/>
      <c r="W63494" s="287"/>
      <c r="Z63494" s="289"/>
    </row>
    <row r="63495" spans="22:26">
      <c r="V63495" s="288"/>
      <c r="W63495" s="287"/>
      <c r="Z63495" s="289"/>
    </row>
    <row r="63496" spans="22:26">
      <c r="V63496" s="288"/>
      <c r="W63496" s="287"/>
      <c r="Z63496" s="289"/>
    </row>
    <row r="63497" spans="22:26">
      <c r="V63497" s="288"/>
      <c r="W63497" s="287"/>
      <c r="Z63497" s="289"/>
    </row>
    <row r="63498" spans="22:26">
      <c r="V63498" s="288"/>
      <c r="W63498" s="287"/>
      <c r="Z63498" s="289"/>
    </row>
    <row r="63499" spans="22:26">
      <c r="V63499" s="288"/>
      <c r="W63499" s="287"/>
      <c r="Z63499" s="289"/>
    </row>
    <row r="63500" spans="22:26">
      <c r="V63500" s="288"/>
      <c r="W63500" s="287"/>
      <c r="Z63500" s="289"/>
    </row>
    <row r="63501" spans="22:26">
      <c r="V63501" s="288"/>
      <c r="W63501" s="287"/>
      <c r="Z63501" s="289"/>
    </row>
    <row r="63502" spans="22:26">
      <c r="V63502" s="288"/>
      <c r="W63502" s="287"/>
      <c r="Z63502" s="289"/>
    </row>
    <row r="63503" spans="22:26">
      <c r="V63503" s="288"/>
      <c r="W63503" s="287"/>
      <c r="Z63503" s="289"/>
    </row>
    <row r="63504" spans="22:26">
      <c r="V63504" s="288"/>
      <c r="W63504" s="287"/>
      <c r="Z63504" s="289"/>
    </row>
    <row r="63505" spans="22:26">
      <c r="V63505" s="288"/>
      <c r="W63505" s="287"/>
      <c r="Z63505" s="289"/>
    </row>
    <row r="63506" spans="22:26">
      <c r="V63506" s="288"/>
      <c r="W63506" s="287"/>
      <c r="Z63506" s="289"/>
    </row>
    <row r="63507" spans="22:26">
      <c r="V63507" s="288"/>
      <c r="W63507" s="287"/>
      <c r="Z63507" s="289"/>
    </row>
    <row r="63508" spans="22:26">
      <c r="V63508" s="288"/>
      <c r="W63508" s="287"/>
      <c r="Z63508" s="289"/>
    </row>
    <row r="63509" spans="22:26">
      <c r="V63509" s="288"/>
      <c r="W63509" s="287"/>
      <c r="Z63509" s="289"/>
    </row>
    <row r="63510" spans="22:26">
      <c r="V63510" s="288"/>
      <c r="W63510" s="287"/>
      <c r="Z63510" s="289"/>
    </row>
    <row r="63511" spans="22:26">
      <c r="V63511" s="288"/>
      <c r="W63511" s="287"/>
      <c r="Z63511" s="289"/>
    </row>
    <row r="63512" spans="22:26">
      <c r="V63512" s="288"/>
      <c r="W63512" s="287"/>
      <c r="Z63512" s="289"/>
    </row>
    <row r="63513" spans="22:26">
      <c r="V63513" s="288"/>
      <c r="W63513" s="287"/>
      <c r="Z63513" s="289"/>
    </row>
    <row r="63514" spans="22:26">
      <c r="V63514" s="288"/>
      <c r="W63514" s="287"/>
      <c r="Z63514" s="289"/>
    </row>
    <row r="63515" spans="22:26">
      <c r="V63515" s="288"/>
      <c r="W63515" s="287"/>
      <c r="Z63515" s="289"/>
    </row>
    <row r="63516" spans="22:26">
      <c r="V63516" s="288"/>
      <c r="W63516" s="287"/>
      <c r="Z63516" s="289"/>
    </row>
    <row r="63517" spans="22:26">
      <c r="V63517" s="288"/>
      <c r="W63517" s="287"/>
      <c r="Z63517" s="289"/>
    </row>
    <row r="63518" spans="22:26">
      <c r="V63518" s="288"/>
      <c r="W63518" s="287"/>
      <c r="Z63518" s="289"/>
    </row>
    <row r="63519" spans="22:26">
      <c r="V63519" s="288"/>
      <c r="W63519" s="287"/>
      <c r="Z63519" s="289"/>
    </row>
    <row r="63520" spans="22:26">
      <c r="V63520" s="288"/>
      <c r="W63520" s="287"/>
      <c r="Z63520" s="289"/>
    </row>
    <row r="63521" spans="22:26">
      <c r="V63521" s="288"/>
      <c r="W63521" s="287"/>
      <c r="Z63521" s="289"/>
    </row>
    <row r="63522" spans="22:26">
      <c r="V63522" s="288"/>
      <c r="W63522" s="287"/>
      <c r="Z63522" s="289"/>
    </row>
    <row r="63523" spans="22:26">
      <c r="V63523" s="288"/>
      <c r="W63523" s="287"/>
      <c r="Z63523" s="289"/>
    </row>
    <row r="63524" spans="22:26">
      <c r="V63524" s="288"/>
      <c r="W63524" s="287"/>
      <c r="Z63524" s="289"/>
    </row>
    <row r="63525" spans="22:26">
      <c r="V63525" s="288"/>
      <c r="W63525" s="287"/>
      <c r="Z63525" s="289"/>
    </row>
    <row r="63526" spans="22:26">
      <c r="V63526" s="288"/>
      <c r="W63526" s="287"/>
      <c r="Z63526" s="289"/>
    </row>
    <row r="63527" spans="22:26">
      <c r="V63527" s="288"/>
      <c r="W63527" s="287"/>
      <c r="Z63527" s="289"/>
    </row>
    <row r="63528" spans="22:26">
      <c r="V63528" s="288"/>
      <c r="W63528" s="287"/>
      <c r="Z63528" s="289"/>
    </row>
    <row r="63529" spans="22:26">
      <c r="V63529" s="288"/>
      <c r="W63529" s="287"/>
      <c r="Z63529" s="289"/>
    </row>
    <row r="63530" spans="22:26">
      <c r="V63530" s="288"/>
      <c r="W63530" s="287"/>
      <c r="Z63530" s="289"/>
    </row>
    <row r="63531" spans="22:26">
      <c r="V63531" s="288"/>
      <c r="W63531" s="287"/>
      <c r="Z63531" s="289"/>
    </row>
    <row r="63532" spans="22:26">
      <c r="V63532" s="288"/>
      <c r="W63532" s="287"/>
      <c r="Z63532" s="289"/>
    </row>
    <row r="63533" spans="22:26">
      <c r="V63533" s="288"/>
      <c r="W63533" s="287"/>
      <c r="Z63533" s="289"/>
    </row>
    <row r="63534" spans="22:26">
      <c r="V63534" s="288"/>
      <c r="W63534" s="287"/>
      <c r="Z63534" s="289"/>
    </row>
    <row r="63535" spans="22:26">
      <c r="V63535" s="288"/>
      <c r="W63535" s="287"/>
      <c r="Z63535" s="289"/>
    </row>
    <row r="63536" spans="22:26">
      <c r="V63536" s="288"/>
      <c r="W63536" s="287"/>
      <c r="Z63536" s="289"/>
    </row>
    <row r="63537" spans="22:26">
      <c r="V63537" s="288"/>
      <c r="W63537" s="287"/>
      <c r="Z63537" s="289"/>
    </row>
    <row r="63538" spans="22:26">
      <c r="V63538" s="288"/>
      <c r="W63538" s="287"/>
      <c r="Z63538" s="289"/>
    </row>
    <row r="63539" spans="22:26">
      <c r="V63539" s="288"/>
      <c r="W63539" s="287"/>
      <c r="Z63539" s="289"/>
    </row>
    <row r="63540" spans="22:26">
      <c r="V63540" s="288"/>
      <c r="W63540" s="287"/>
      <c r="Z63540" s="289"/>
    </row>
    <row r="63541" spans="22:26">
      <c r="V63541" s="288"/>
      <c r="W63541" s="287"/>
      <c r="Z63541" s="289"/>
    </row>
    <row r="63542" spans="22:26">
      <c r="V63542" s="288"/>
      <c r="W63542" s="287"/>
      <c r="Z63542" s="289"/>
    </row>
    <row r="63543" spans="22:26">
      <c r="V63543" s="288"/>
      <c r="W63543" s="287"/>
      <c r="Z63543" s="289"/>
    </row>
    <row r="63544" spans="22:26">
      <c r="V63544" s="288"/>
      <c r="W63544" s="287"/>
      <c r="Z63544" s="289"/>
    </row>
    <row r="63545" spans="22:26">
      <c r="V63545" s="288"/>
      <c r="W63545" s="287"/>
      <c r="Z63545" s="289"/>
    </row>
    <row r="63546" spans="22:26">
      <c r="V63546" s="288"/>
      <c r="W63546" s="287"/>
      <c r="Z63546" s="289"/>
    </row>
    <row r="63547" spans="22:26">
      <c r="V63547" s="288"/>
      <c r="W63547" s="287"/>
      <c r="Z63547" s="289"/>
    </row>
    <row r="63548" spans="22:26">
      <c r="V63548" s="288"/>
      <c r="W63548" s="287"/>
      <c r="Z63548" s="289"/>
    </row>
    <row r="63549" spans="22:26">
      <c r="V63549" s="288"/>
      <c r="W63549" s="287"/>
      <c r="Z63549" s="289"/>
    </row>
    <row r="63550" spans="22:26">
      <c r="V63550" s="288"/>
      <c r="W63550" s="287"/>
      <c r="Z63550" s="289"/>
    </row>
    <row r="63551" spans="22:26">
      <c r="V63551" s="288"/>
      <c r="W63551" s="287"/>
      <c r="Z63551" s="289"/>
    </row>
    <row r="63552" spans="22:26">
      <c r="V63552" s="288"/>
      <c r="W63552" s="287"/>
      <c r="Z63552" s="289"/>
    </row>
    <row r="63553" spans="22:26">
      <c r="V63553" s="288"/>
      <c r="W63553" s="287"/>
      <c r="Z63553" s="289"/>
    </row>
    <row r="63554" spans="22:26">
      <c r="V63554" s="288"/>
      <c r="W63554" s="287"/>
      <c r="Z63554" s="289"/>
    </row>
    <row r="63555" spans="22:26">
      <c r="V63555" s="288"/>
      <c r="W63555" s="287"/>
      <c r="Z63555" s="289"/>
    </row>
    <row r="63556" spans="22:26">
      <c r="V63556" s="288"/>
      <c r="W63556" s="287"/>
      <c r="Z63556" s="289"/>
    </row>
    <row r="63557" spans="22:26">
      <c r="V63557" s="288"/>
      <c r="W63557" s="287"/>
      <c r="Z63557" s="289"/>
    </row>
    <row r="63558" spans="22:26">
      <c r="V63558" s="288"/>
      <c r="W63558" s="287"/>
      <c r="Z63558" s="289"/>
    </row>
    <row r="63559" spans="22:26">
      <c r="V63559" s="288"/>
      <c r="W63559" s="287"/>
      <c r="Z63559" s="289"/>
    </row>
    <row r="63560" spans="22:26">
      <c r="V63560" s="288"/>
      <c r="W63560" s="287"/>
      <c r="Z63560" s="289"/>
    </row>
    <row r="63561" spans="22:26">
      <c r="V63561" s="288"/>
      <c r="W63561" s="287"/>
      <c r="Z63561" s="289"/>
    </row>
    <row r="63562" spans="22:26">
      <c r="V63562" s="288"/>
      <c r="W63562" s="287"/>
      <c r="Z63562" s="289"/>
    </row>
    <row r="63563" spans="22:26">
      <c r="V63563" s="288"/>
      <c r="W63563" s="287"/>
      <c r="Z63563" s="289"/>
    </row>
    <row r="63564" spans="22:26">
      <c r="V63564" s="288"/>
      <c r="W63564" s="287"/>
      <c r="Z63564" s="289"/>
    </row>
    <row r="63565" spans="22:26">
      <c r="V63565" s="288"/>
      <c r="W63565" s="287"/>
      <c r="Z63565" s="289"/>
    </row>
    <row r="63566" spans="22:26">
      <c r="V63566" s="288"/>
      <c r="W63566" s="287"/>
      <c r="Z63566" s="289"/>
    </row>
    <row r="63567" spans="22:26">
      <c r="V63567" s="288"/>
      <c r="W63567" s="287"/>
      <c r="Z63567" s="289"/>
    </row>
    <row r="63568" spans="22:26">
      <c r="V63568" s="288"/>
      <c r="W63568" s="287"/>
      <c r="Z63568" s="289"/>
    </row>
    <row r="63569" spans="22:26">
      <c r="V63569" s="288"/>
      <c r="W63569" s="287"/>
      <c r="Z63569" s="289"/>
    </row>
    <row r="63570" spans="22:26">
      <c r="V63570" s="288"/>
      <c r="W63570" s="287"/>
      <c r="Z63570" s="289"/>
    </row>
    <row r="63571" spans="22:26">
      <c r="V63571" s="288"/>
      <c r="W63571" s="287"/>
      <c r="Z63571" s="289"/>
    </row>
    <row r="63572" spans="22:26">
      <c r="V63572" s="288"/>
      <c r="W63572" s="287"/>
      <c r="Z63572" s="289"/>
    </row>
    <row r="63573" spans="22:26">
      <c r="V63573" s="288"/>
      <c r="W63573" s="287"/>
      <c r="Z63573" s="289"/>
    </row>
    <row r="63574" spans="22:26">
      <c r="V63574" s="288"/>
      <c r="W63574" s="287"/>
      <c r="Z63574" s="289"/>
    </row>
    <row r="63575" spans="22:26">
      <c r="V63575" s="288"/>
      <c r="W63575" s="287"/>
      <c r="Z63575" s="289"/>
    </row>
    <row r="63576" spans="22:26">
      <c r="V63576" s="288"/>
      <c r="W63576" s="287"/>
      <c r="Z63576" s="289"/>
    </row>
    <row r="63577" spans="22:26">
      <c r="V63577" s="288"/>
      <c r="W63577" s="287"/>
      <c r="Z63577" s="289"/>
    </row>
    <row r="63578" spans="22:26">
      <c r="V63578" s="288"/>
      <c r="W63578" s="287"/>
      <c r="Z63578" s="289"/>
    </row>
    <row r="63579" spans="22:26">
      <c r="V63579" s="288"/>
      <c r="W63579" s="287"/>
      <c r="Z63579" s="289"/>
    </row>
    <row r="63580" spans="22:26">
      <c r="V63580" s="288"/>
      <c r="W63580" s="287"/>
      <c r="Z63580" s="289"/>
    </row>
    <row r="63581" spans="22:26">
      <c r="V63581" s="288"/>
      <c r="W63581" s="287"/>
      <c r="Z63581" s="289"/>
    </row>
    <row r="63582" spans="22:26">
      <c r="V63582" s="288"/>
      <c r="W63582" s="287"/>
      <c r="Z63582" s="289"/>
    </row>
    <row r="63583" spans="22:26">
      <c r="V63583" s="288"/>
      <c r="W63583" s="287"/>
      <c r="Z63583" s="289"/>
    </row>
    <row r="63584" spans="22:26">
      <c r="V63584" s="288"/>
      <c r="W63584" s="287"/>
      <c r="Z63584" s="289"/>
    </row>
    <row r="63585" spans="22:26">
      <c r="V63585" s="288"/>
      <c r="W63585" s="287"/>
      <c r="Z63585" s="289"/>
    </row>
    <row r="63586" spans="22:26">
      <c r="V63586" s="288"/>
      <c r="W63586" s="287"/>
      <c r="Z63586" s="289"/>
    </row>
    <row r="63587" spans="22:26">
      <c r="V63587" s="288"/>
      <c r="W63587" s="287"/>
      <c r="Z63587" s="289"/>
    </row>
    <row r="63588" spans="22:26">
      <c r="V63588" s="288"/>
      <c r="W63588" s="287"/>
      <c r="Z63588" s="289"/>
    </row>
    <row r="63589" spans="22:26">
      <c r="V63589" s="288"/>
      <c r="W63589" s="287"/>
      <c r="Z63589" s="289"/>
    </row>
    <row r="63590" spans="22:26">
      <c r="V63590" s="288"/>
      <c r="W63590" s="287"/>
      <c r="Z63590" s="289"/>
    </row>
    <row r="63591" spans="22:26">
      <c r="V63591" s="288"/>
      <c r="W63591" s="287"/>
      <c r="Z63591" s="289"/>
    </row>
    <row r="63592" spans="22:26">
      <c r="V63592" s="288"/>
      <c r="W63592" s="287"/>
      <c r="Z63592" s="289"/>
    </row>
    <row r="63593" spans="22:26">
      <c r="V63593" s="288"/>
      <c r="W63593" s="287"/>
      <c r="Z63593" s="289"/>
    </row>
    <row r="63594" spans="22:26">
      <c r="V63594" s="288"/>
      <c r="W63594" s="287"/>
      <c r="Z63594" s="289"/>
    </row>
    <row r="63595" spans="22:26">
      <c r="V63595" s="288"/>
      <c r="W63595" s="287"/>
      <c r="Z63595" s="289"/>
    </row>
    <row r="63596" spans="22:26">
      <c r="V63596" s="288"/>
      <c r="W63596" s="287"/>
      <c r="Z63596" s="289"/>
    </row>
    <row r="63597" spans="22:26">
      <c r="V63597" s="288"/>
      <c r="W63597" s="287"/>
      <c r="Z63597" s="289"/>
    </row>
    <row r="63598" spans="22:26">
      <c r="V63598" s="288"/>
      <c r="W63598" s="287"/>
      <c r="Z63598" s="289"/>
    </row>
    <row r="63599" spans="22:26">
      <c r="V63599" s="288"/>
      <c r="W63599" s="287"/>
      <c r="Z63599" s="289"/>
    </row>
    <row r="63600" spans="22:26">
      <c r="V63600" s="288"/>
      <c r="W63600" s="287"/>
      <c r="Z63600" s="289"/>
    </row>
    <row r="63601" spans="22:26">
      <c r="V63601" s="288"/>
      <c r="W63601" s="287"/>
      <c r="Z63601" s="289"/>
    </row>
    <row r="63602" spans="22:26">
      <c r="V63602" s="288"/>
      <c r="W63602" s="287"/>
      <c r="Z63602" s="289"/>
    </row>
    <row r="63603" spans="22:26">
      <c r="V63603" s="288"/>
      <c r="W63603" s="287"/>
      <c r="Z63603" s="289"/>
    </row>
    <row r="63604" spans="22:26">
      <c r="V63604" s="288"/>
      <c r="W63604" s="287"/>
      <c r="Z63604" s="289"/>
    </row>
    <row r="63605" spans="22:26">
      <c r="V63605" s="288"/>
      <c r="W63605" s="287"/>
      <c r="Z63605" s="289"/>
    </row>
    <row r="63606" spans="22:26">
      <c r="V63606" s="288"/>
      <c r="W63606" s="287"/>
      <c r="Z63606" s="289"/>
    </row>
    <row r="63607" spans="22:26">
      <c r="V63607" s="288"/>
      <c r="W63607" s="287"/>
      <c r="Z63607" s="289"/>
    </row>
    <row r="63608" spans="22:26">
      <c r="V63608" s="288"/>
      <c r="W63608" s="287"/>
      <c r="Z63608" s="289"/>
    </row>
    <row r="63609" spans="22:26">
      <c r="V63609" s="288"/>
      <c r="W63609" s="287"/>
      <c r="Z63609" s="289"/>
    </row>
    <row r="63610" spans="22:26">
      <c r="V63610" s="288"/>
      <c r="W63610" s="287"/>
      <c r="Z63610" s="289"/>
    </row>
    <row r="63611" spans="22:26">
      <c r="V63611" s="288"/>
      <c r="W63611" s="287"/>
      <c r="Z63611" s="289"/>
    </row>
    <row r="63612" spans="22:26">
      <c r="V63612" s="288"/>
      <c r="W63612" s="287"/>
      <c r="Z63612" s="289"/>
    </row>
    <row r="63613" spans="22:26">
      <c r="V63613" s="288"/>
      <c r="W63613" s="287"/>
      <c r="Z63613" s="289"/>
    </row>
    <row r="63614" spans="22:26">
      <c r="V63614" s="288"/>
      <c r="W63614" s="287"/>
      <c r="Z63614" s="289"/>
    </row>
    <row r="63615" spans="22:26">
      <c r="V63615" s="288"/>
      <c r="W63615" s="287"/>
      <c r="Z63615" s="289"/>
    </row>
    <row r="63616" spans="22:26">
      <c r="V63616" s="288"/>
      <c r="W63616" s="287"/>
      <c r="Z63616" s="289"/>
    </row>
    <row r="63617" spans="22:26">
      <c r="V63617" s="288"/>
      <c r="W63617" s="287"/>
      <c r="Z63617" s="289"/>
    </row>
    <row r="63618" spans="22:26">
      <c r="V63618" s="288"/>
      <c r="W63618" s="287"/>
      <c r="Z63618" s="289"/>
    </row>
    <row r="63619" spans="22:26">
      <c r="V63619" s="288"/>
      <c r="W63619" s="287"/>
      <c r="Z63619" s="289"/>
    </row>
    <row r="63620" spans="22:26">
      <c r="V63620" s="288"/>
      <c r="W63620" s="287"/>
      <c r="Z63620" s="289"/>
    </row>
    <row r="63621" spans="22:26">
      <c r="V63621" s="288"/>
      <c r="W63621" s="287"/>
      <c r="Z63621" s="289"/>
    </row>
    <row r="63622" spans="22:26">
      <c r="V63622" s="288"/>
      <c r="W63622" s="287"/>
      <c r="Z63622" s="289"/>
    </row>
    <row r="63623" spans="22:26">
      <c r="V63623" s="288"/>
      <c r="W63623" s="287"/>
      <c r="Z63623" s="289"/>
    </row>
    <row r="63624" spans="22:26">
      <c r="V63624" s="288"/>
      <c r="W63624" s="287"/>
      <c r="Z63624" s="289"/>
    </row>
    <row r="63625" spans="22:26">
      <c r="V63625" s="288"/>
      <c r="W63625" s="287"/>
      <c r="Z63625" s="289"/>
    </row>
    <row r="63626" spans="22:26">
      <c r="V63626" s="288"/>
      <c r="W63626" s="287"/>
      <c r="Z63626" s="289"/>
    </row>
    <row r="63627" spans="22:26">
      <c r="V63627" s="288"/>
      <c r="W63627" s="287"/>
      <c r="Z63627" s="289"/>
    </row>
    <row r="63628" spans="22:26">
      <c r="V63628" s="288"/>
      <c r="W63628" s="287"/>
      <c r="Z63628" s="289"/>
    </row>
    <row r="63629" spans="22:26">
      <c r="V63629" s="288"/>
      <c r="W63629" s="287"/>
      <c r="Z63629" s="289"/>
    </row>
    <row r="63630" spans="22:26">
      <c r="V63630" s="288"/>
      <c r="W63630" s="287"/>
      <c r="Z63630" s="289"/>
    </row>
    <row r="63631" spans="22:26">
      <c r="V63631" s="288"/>
      <c r="W63631" s="287"/>
      <c r="Z63631" s="289"/>
    </row>
    <row r="63632" spans="22:26">
      <c r="V63632" s="288"/>
      <c r="W63632" s="287"/>
      <c r="Z63632" s="289"/>
    </row>
    <row r="63633" spans="22:26">
      <c r="V63633" s="288"/>
      <c r="W63633" s="287"/>
      <c r="Z63633" s="289"/>
    </row>
    <row r="63634" spans="22:26">
      <c r="V63634" s="288"/>
      <c r="W63634" s="287"/>
      <c r="Z63634" s="289"/>
    </row>
    <row r="63635" spans="22:26">
      <c r="V63635" s="288"/>
      <c r="W63635" s="287"/>
      <c r="Z63635" s="289"/>
    </row>
    <row r="63636" spans="22:26">
      <c r="V63636" s="288"/>
      <c r="W63636" s="287"/>
      <c r="Z63636" s="289"/>
    </row>
    <row r="63637" spans="22:26">
      <c r="V63637" s="288"/>
      <c r="W63637" s="287"/>
      <c r="Z63637" s="289"/>
    </row>
    <row r="63638" spans="22:26">
      <c r="V63638" s="288"/>
      <c r="W63638" s="287"/>
      <c r="Z63638" s="289"/>
    </row>
    <row r="63639" spans="22:26">
      <c r="V63639" s="288"/>
      <c r="W63639" s="287"/>
      <c r="Z63639" s="289"/>
    </row>
    <row r="63640" spans="22:26">
      <c r="V63640" s="288"/>
      <c r="W63640" s="287"/>
      <c r="Z63640" s="289"/>
    </row>
    <row r="63641" spans="22:26">
      <c r="V63641" s="288"/>
      <c r="W63641" s="287"/>
      <c r="Z63641" s="289"/>
    </row>
    <row r="63642" spans="22:26">
      <c r="V63642" s="288"/>
      <c r="W63642" s="287"/>
      <c r="Z63642" s="289"/>
    </row>
    <row r="63643" spans="22:26">
      <c r="V63643" s="288"/>
      <c r="W63643" s="287"/>
      <c r="Z63643" s="289"/>
    </row>
    <row r="63644" spans="22:26">
      <c r="V63644" s="288"/>
      <c r="W63644" s="287"/>
      <c r="Z63644" s="289"/>
    </row>
    <row r="63645" spans="22:26">
      <c r="V63645" s="288"/>
      <c r="W63645" s="287"/>
      <c r="Z63645" s="289"/>
    </row>
    <row r="63646" spans="22:26">
      <c r="V63646" s="288"/>
      <c r="W63646" s="287"/>
      <c r="Z63646" s="289"/>
    </row>
    <row r="63647" spans="22:26">
      <c r="V63647" s="288"/>
      <c r="W63647" s="287"/>
      <c r="Z63647" s="289"/>
    </row>
    <row r="63648" spans="22:26">
      <c r="V63648" s="288"/>
      <c r="W63648" s="287"/>
      <c r="Z63648" s="289"/>
    </row>
    <row r="63649" spans="22:26">
      <c r="V63649" s="288"/>
      <c r="W63649" s="287"/>
      <c r="Z63649" s="289"/>
    </row>
    <row r="63650" spans="22:26">
      <c r="V63650" s="288"/>
      <c r="W63650" s="287"/>
      <c r="Z63650" s="289"/>
    </row>
    <row r="63651" spans="22:26">
      <c r="V63651" s="288"/>
      <c r="W63651" s="287"/>
      <c r="Z63651" s="289"/>
    </row>
    <row r="63652" spans="22:26">
      <c r="V63652" s="288"/>
      <c r="W63652" s="287"/>
      <c r="Z63652" s="289"/>
    </row>
    <row r="63653" spans="22:26">
      <c r="V63653" s="288"/>
      <c r="W63653" s="287"/>
      <c r="Z63653" s="289"/>
    </row>
    <row r="63654" spans="22:26">
      <c r="V63654" s="288"/>
      <c r="W63654" s="287"/>
      <c r="Z63654" s="289"/>
    </row>
    <row r="63655" spans="22:26">
      <c r="V63655" s="288"/>
      <c r="W63655" s="287"/>
      <c r="Z63655" s="289"/>
    </row>
    <row r="63656" spans="22:26">
      <c r="V63656" s="288"/>
      <c r="W63656" s="287"/>
      <c r="Z63656" s="289"/>
    </row>
    <row r="63657" spans="22:26">
      <c r="V63657" s="288"/>
      <c r="W63657" s="287"/>
      <c r="Z63657" s="289"/>
    </row>
    <row r="63658" spans="22:26">
      <c r="V63658" s="288"/>
      <c r="W63658" s="287"/>
      <c r="Z63658" s="289"/>
    </row>
    <row r="63659" spans="22:26">
      <c r="V63659" s="288"/>
      <c r="W63659" s="287"/>
      <c r="Z63659" s="289"/>
    </row>
    <row r="63660" spans="22:26">
      <c r="V63660" s="288"/>
      <c r="W63660" s="287"/>
      <c r="Z63660" s="289"/>
    </row>
    <row r="63661" spans="22:26">
      <c r="V63661" s="288"/>
      <c r="W63661" s="287"/>
      <c r="Z63661" s="289"/>
    </row>
    <row r="63662" spans="22:26">
      <c r="V63662" s="288"/>
      <c r="W63662" s="287"/>
      <c r="Z63662" s="289"/>
    </row>
    <row r="63663" spans="22:26">
      <c r="V63663" s="288"/>
      <c r="W63663" s="287"/>
      <c r="Z63663" s="289"/>
    </row>
    <row r="63664" spans="22:26">
      <c r="V63664" s="288"/>
      <c r="W63664" s="287"/>
      <c r="Z63664" s="289"/>
    </row>
    <row r="63665" spans="22:26">
      <c r="V63665" s="288"/>
      <c r="W63665" s="287"/>
      <c r="Z63665" s="289"/>
    </row>
    <row r="63666" spans="22:26">
      <c r="V63666" s="288"/>
      <c r="W63666" s="287"/>
      <c r="Z63666" s="289"/>
    </row>
    <row r="63667" spans="22:26">
      <c r="V63667" s="288"/>
      <c r="W63667" s="287"/>
      <c r="Z63667" s="289"/>
    </row>
    <row r="63668" spans="22:26">
      <c r="V63668" s="288"/>
      <c r="W63668" s="287"/>
      <c r="Z63668" s="289"/>
    </row>
    <row r="63669" spans="22:26">
      <c r="V63669" s="288"/>
      <c r="W63669" s="287"/>
      <c r="Z63669" s="289"/>
    </row>
    <row r="63670" spans="22:26">
      <c r="V63670" s="288"/>
      <c r="W63670" s="287"/>
      <c r="Z63670" s="289"/>
    </row>
    <row r="63671" spans="22:26">
      <c r="V63671" s="288"/>
      <c r="W63671" s="287"/>
      <c r="Z63671" s="289"/>
    </row>
    <row r="63672" spans="22:26">
      <c r="V63672" s="288"/>
      <c r="W63672" s="287"/>
      <c r="Z63672" s="289"/>
    </row>
    <row r="63673" spans="22:26">
      <c r="V63673" s="288"/>
      <c r="W63673" s="287"/>
      <c r="Z63673" s="289"/>
    </row>
    <row r="63674" spans="22:26">
      <c r="V63674" s="288"/>
      <c r="W63674" s="287"/>
      <c r="Z63674" s="289"/>
    </row>
    <row r="63675" spans="22:26">
      <c r="V63675" s="288"/>
      <c r="W63675" s="287"/>
      <c r="Z63675" s="289"/>
    </row>
    <row r="63676" spans="22:26">
      <c r="V63676" s="288"/>
      <c r="W63676" s="287"/>
      <c r="Z63676" s="289"/>
    </row>
    <row r="63677" spans="22:26">
      <c r="V63677" s="288"/>
      <c r="W63677" s="287"/>
      <c r="Z63677" s="289"/>
    </row>
    <row r="63678" spans="22:26">
      <c r="V63678" s="288"/>
      <c r="W63678" s="287"/>
      <c r="Z63678" s="289"/>
    </row>
    <row r="63679" spans="22:26">
      <c r="V63679" s="288"/>
      <c r="W63679" s="287"/>
      <c r="Z63679" s="289"/>
    </row>
    <row r="63680" spans="22:26">
      <c r="V63680" s="288"/>
      <c r="W63680" s="287"/>
      <c r="Z63680" s="289"/>
    </row>
    <row r="63681" spans="22:26">
      <c r="V63681" s="288"/>
      <c r="W63681" s="287"/>
      <c r="Z63681" s="289"/>
    </row>
    <row r="63682" spans="22:26">
      <c r="V63682" s="288"/>
      <c r="W63682" s="287"/>
      <c r="Z63682" s="289"/>
    </row>
    <row r="63683" spans="22:26">
      <c r="V63683" s="288"/>
      <c r="W63683" s="287"/>
      <c r="Z63683" s="289"/>
    </row>
    <row r="63684" spans="22:26">
      <c r="V63684" s="288"/>
      <c r="W63684" s="287"/>
      <c r="Z63684" s="289"/>
    </row>
    <row r="63685" spans="22:26">
      <c r="V63685" s="288"/>
      <c r="W63685" s="287"/>
      <c r="Z63685" s="289"/>
    </row>
    <row r="63686" spans="22:26">
      <c r="V63686" s="288"/>
      <c r="W63686" s="287"/>
      <c r="Z63686" s="289"/>
    </row>
    <row r="63687" spans="22:26">
      <c r="V63687" s="288"/>
      <c r="W63687" s="287"/>
      <c r="Z63687" s="289"/>
    </row>
    <row r="63688" spans="22:26">
      <c r="V63688" s="288"/>
      <c r="W63688" s="287"/>
      <c r="Z63688" s="289"/>
    </row>
    <row r="63689" spans="22:26">
      <c r="V63689" s="288"/>
      <c r="W63689" s="287"/>
      <c r="Z63689" s="289"/>
    </row>
    <row r="63690" spans="22:26">
      <c r="V63690" s="288"/>
      <c r="W63690" s="287"/>
      <c r="Z63690" s="289"/>
    </row>
    <row r="63691" spans="22:26">
      <c r="V63691" s="288"/>
      <c r="W63691" s="287"/>
      <c r="Z63691" s="289"/>
    </row>
    <row r="63692" spans="22:26">
      <c r="V63692" s="288"/>
      <c r="W63692" s="287"/>
      <c r="Z63692" s="289"/>
    </row>
    <row r="63693" spans="22:26">
      <c r="V63693" s="288"/>
      <c r="W63693" s="287"/>
      <c r="Z63693" s="289"/>
    </row>
    <row r="63694" spans="22:26">
      <c r="V63694" s="288"/>
      <c r="W63694" s="287"/>
      <c r="Z63694" s="289"/>
    </row>
    <row r="63695" spans="22:26">
      <c r="V63695" s="288"/>
      <c r="W63695" s="287"/>
      <c r="Z63695" s="289"/>
    </row>
    <row r="63696" spans="22:26">
      <c r="V63696" s="288"/>
      <c r="W63696" s="287"/>
      <c r="Z63696" s="289"/>
    </row>
    <row r="63697" spans="22:26">
      <c r="V63697" s="288"/>
      <c r="W63697" s="287"/>
      <c r="Z63697" s="289"/>
    </row>
    <row r="63698" spans="22:26">
      <c r="V63698" s="288"/>
      <c r="W63698" s="287"/>
      <c r="Z63698" s="289"/>
    </row>
    <row r="63699" spans="22:26">
      <c r="V63699" s="288"/>
      <c r="W63699" s="287"/>
      <c r="Z63699" s="289"/>
    </row>
    <row r="63700" spans="22:26">
      <c r="V63700" s="288"/>
      <c r="W63700" s="287"/>
      <c r="Z63700" s="289"/>
    </row>
    <row r="63701" spans="22:26">
      <c r="V63701" s="288"/>
      <c r="W63701" s="287"/>
      <c r="Z63701" s="289"/>
    </row>
    <row r="63702" spans="22:26">
      <c r="V63702" s="288"/>
      <c r="W63702" s="287"/>
      <c r="Z63702" s="289"/>
    </row>
    <row r="63703" spans="22:26">
      <c r="V63703" s="288"/>
      <c r="W63703" s="287"/>
      <c r="Z63703" s="289"/>
    </row>
    <row r="63704" spans="22:26">
      <c r="V63704" s="288"/>
      <c r="W63704" s="287"/>
      <c r="Z63704" s="289"/>
    </row>
    <row r="63705" spans="22:26">
      <c r="V63705" s="288"/>
      <c r="W63705" s="287"/>
      <c r="Z63705" s="289"/>
    </row>
    <row r="63706" spans="22:26">
      <c r="V63706" s="288"/>
      <c r="W63706" s="287"/>
      <c r="Z63706" s="289"/>
    </row>
    <row r="63707" spans="22:26">
      <c r="V63707" s="288"/>
      <c r="W63707" s="287"/>
      <c r="Z63707" s="289"/>
    </row>
    <row r="63708" spans="22:26">
      <c r="V63708" s="288"/>
      <c r="W63708" s="287"/>
      <c r="Z63708" s="289"/>
    </row>
    <row r="63709" spans="22:26">
      <c r="V63709" s="288"/>
      <c r="W63709" s="287"/>
      <c r="Z63709" s="289"/>
    </row>
    <row r="63710" spans="22:26">
      <c r="V63710" s="288"/>
      <c r="W63710" s="287"/>
      <c r="Z63710" s="289"/>
    </row>
    <row r="63711" spans="22:26">
      <c r="V63711" s="288"/>
      <c r="W63711" s="287"/>
      <c r="Z63711" s="289"/>
    </row>
    <row r="63712" spans="22:26">
      <c r="V63712" s="288"/>
      <c r="W63712" s="287"/>
      <c r="Z63712" s="289"/>
    </row>
    <row r="63713" spans="22:26">
      <c r="V63713" s="288"/>
      <c r="W63713" s="287"/>
      <c r="Z63713" s="289"/>
    </row>
    <row r="63714" spans="22:26">
      <c r="V63714" s="288"/>
      <c r="W63714" s="287"/>
      <c r="Z63714" s="289"/>
    </row>
    <row r="63715" spans="22:26">
      <c r="V63715" s="288"/>
      <c r="W63715" s="287"/>
      <c r="Z63715" s="289"/>
    </row>
    <row r="63716" spans="22:26">
      <c r="V63716" s="288"/>
      <c r="W63716" s="287"/>
      <c r="Z63716" s="289"/>
    </row>
    <row r="63717" spans="22:26">
      <c r="V63717" s="288"/>
      <c r="W63717" s="287"/>
      <c r="Z63717" s="289"/>
    </row>
    <row r="63718" spans="22:26">
      <c r="V63718" s="288"/>
      <c r="W63718" s="287"/>
      <c r="Z63718" s="289"/>
    </row>
    <row r="63719" spans="22:26">
      <c r="V63719" s="288"/>
      <c r="W63719" s="287"/>
      <c r="Z63719" s="289"/>
    </row>
    <row r="63720" spans="22:26">
      <c r="V63720" s="288"/>
      <c r="W63720" s="287"/>
      <c r="Z63720" s="289"/>
    </row>
    <row r="63721" spans="22:26">
      <c r="V63721" s="288"/>
      <c r="W63721" s="287"/>
      <c r="Z63721" s="289"/>
    </row>
    <row r="63722" spans="22:26">
      <c r="V63722" s="288"/>
      <c r="W63722" s="287"/>
      <c r="Z63722" s="289"/>
    </row>
    <row r="63723" spans="22:26">
      <c r="V63723" s="288"/>
      <c r="W63723" s="287"/>
      <c r="Z63723" s="289"/>
    </row>
    <row r="63724" spans="22:26">
      <c r="V63724" s="288"/>
      <c r="W63724" s="287"/>
      <c r="Z63724" s="289"/>
    </row>
    <row r="63725" spans="22:26">
      <c r="V63725" s="288"/>
      <c r="W63725" s="287"/>
      <c r="Z63725" s="289"/>
    </row>
    <row r="63726" spans="22:26">
      <c r="V63726" s="288"/>
      <c r="W63726" s="287"/>
      <c r="Z63726" s="289"/>
    </row>
    <row r="63727" spans="22:26">
      <c r="V63727" s="288"/>
      <c r="W63727" s="287"/>
      <c r="Z63727" s="289"/>
    </row>
    <row r="63728" spans="22:26">
      <c r="V63728" s="288"/>
      <c r="W63728" s="287"/>
      <c r="Z63728" s="289"/>
    </row>
    <row r="63729" spans="22:26">
      <c r="V63729" s="288"/>
      <c r="W63729" s="287"/>
      <c r="Z63729" s="289"/>
    </row>
    <row r="63730" spans="22:26">
      <c r="V63730" s="288"/>
      <c r="W63730" s="287"/>
      <c r="Z63730" s="289"/>
    </row>
    <row r="63731" spans="22:26">
      <c r="V63731" s="288"/>
      <c r="W63731" s="287"/>
      <c r="Z63731" s="289"/>
    </row>
    <row r="63732" spans="22:26">
      <c r="V63732" s="288"/>
      <c r="W63732" s="287"/>
      <c r="Z63732" s="289"/>
    </row>
    <row r="63733" spans="22:26">
      <c r="V63733" s="288"/>
      <c r="W63733" s="287"/>
      <c r="Z63733" s="289"/>
    </row>
    <row r="63734" spans="22:26">
      <c r="V63734" s="288"/>
      <c r="W63734" s="287"/>
      <c r="Z63734" s="289"/>
    </row>
    <row r="63735" spans="22:26">
      <c r="V63735" s="288"/>
      <c r="W63735" s="287"/>
      <c r="Z63735" s="289"/>
    </row>
    <row r="63736" spans="22:26">
      <c r="V63736" s="288"/>
      <c r="W63736" s="287"/>
      <c r="Z63736" s="289"/>
    </row>
    <row r="63737" spans="22:26">
      <c r="V63737" s="288"/>
      <c r="W63737" s="287"/>
      <c r="Z63737" s="289"/>
    </row>
    <row r="63738" spans="22:26">
      <c r="V63738" s="288"/>
      <c r="W63738" s="287"/>
      <c r="Z63738" s="289"/>
    </row>
    <row r="63739" spans="22:26">
      <c r="V63739" s="288"/>
      <c r="W63739" s="287"/>
      <c r="Z63739" s="289"/>
    </row>
    <row r="63740" spans="22:26">
      <c r="V63740" s="288"/>
      <c r="W63740" s="287"/>
      <c r="Z63740" s="289"/>
    </row>
    <row r="63741" spans="22:26">
      <c r="V63741" s="288"/>
      <c r="W63741" s="287"/>
      <c r="Z63741" s="289"/>
    </row>
    <row r="63742" spans="22:26">
      <c r="V63742" s="288"/>
      <c r="W63742" s="287"/>
      <c r="Z63742" s="289"/>
    </row>
    <row r="63743" spans="22:26">
      <c r="V63743" s="288"/>
      <c r="W63743" s="287"/>
      <c r="Z63743" s="289"/>
    </row>
    <row r="63744" spans="22:26">
      <c r="V63744" s="288"/>
      <c r="W63744" s="287"/>
      <c r="Z63744" s="289"/>
    </row>
    <row r="63745" spans="22:26">
      <c r="V63745" s="288"/>
      <c r="W63745" s="287"/>
      <c r="Z63745" s="289"/>
    </row>
    <row r="63746" spans="22:26">
      <c r="V63746" s="288"/>
      <c r="W63746" s="287"/>
      <c r="Z63746" s="289"/>
    </row>
    <row r="63747" spans="22:26">
      <c r="V63747" s="288"/>
      <c r="W63747" s="287"/>
      <c r="Z63747" s="289"/>
    </row>
    <row r="63748" spans="22:26">
      <c r="V63748" s="288"/>
      <c r="W63748" s="287"/>
      <c r="Z63748" s="289"/>
    </row>
    <row r="63749" spans="22:26">
      <c r="V63749" s="288"/>
      <c r="W63749" s="287"/>
      <c r="Z63749" s="289"/>
    </row>
    <row r="63750" spans="22:26">
      <c r="V63750" s="288"/>
      <c r="W63750" s="287"/>
      <c r="Z63750" s="289"/>
    </row>
    <row r="63751" spans="22:26">
      <c r="V63751" s="288"/>
      <c r="W63751" s="287"/>
      <c r="Z63751" s="289"/>
    </row>
    <row r="63752" spans="22:26">
      <c r="V63752" s="288"/>
      <c r="W63752" s="287"/>
      <c r="Z63752" s="289"/>
    </row>
    <row r="63753" spans="22:26">
      <c r="V63753" s="288"/>
      <c r="W63753" s="287"/>
      <c r="Z63753" s="289"/>
    </row>
    <row r="63754" spans="22:26">
      <c r="V63754" s="288"/>
      <c r="W63754" s="287"/>
      <c r="Z63754" s="289"/>
    </row>
    <row r="63755" spans="22:26">
      <c r="V63755" s="288"/>
      <c r="W63755" s="287"/>
      <c r="Z63755" s="289"/>
    </row>
    <row r="63756" spans="22:26">
      <c r="V63756" s="288"/>
      <c r="W63756" s="287"/>
      <c r="Z63756" s="289"/>
    </row>
    <row r="63757" spans="22:26">
      <c r="V63757" s="288"/>
      <c r="W63757" s="287"/>
      <c r="Z63757" s="289"/>
    </row>
    <row r="63758" spans="22:26">
      <c r="V63758" s="288"/>
      <c r="W63758" s="287"/>
      <c r="Z63758" s="289"/>
    </row>
    <row r="63759" spans="22:26">
      <c r="V63759" s="288"/>
      <c r="W63759" s="287"/>
      <c r="Z63759" s="289"/>
    </row>
    <row r="63760" spans="22:26">
      <c r="V63760" s="288"/>
      <c r="W63760" s="287"/>
      <c r="Z63760" s="289"/>
    </row>
    <row r="63761" spans="22:26">
      <c r="V63761" s="288"/>
      <c r="W63761" s="287"/>
      <c r="Z63761" s="289"/>
    </row>
    <row r="63762" spans="22:26">
      <c r="V63762" s="288"/>
      <c r="W63762" s="287"/>
      <c r="Z63762" s="289"/>
    </row>
    <row r="63763" spans="22:26">
      <c r="V63763" s="288"/>
      <c r="W63763" s="287"/>
      <c r="Z63763" s="289"/>
    </row>
    <row r="63764" spans="22:26">
      <c r="V63764" s="288"/>
      <c r="W63764" s="287"/>
      <c r="Z63764" s="289"/>
    </row>
    <row r="63765" spans="22:26">
      <c r="V63765" s="288"/>
      <c r="W63765" s="287"/>
      <c r="Z63765" s="289"/>
    </row>
    <row r="63766" spans="22:26">
      <c r="V63766" s="288"/>
      <c r="W63766" s="287"/>
      <c r="Z63766" s="289"/>
    </row>
    <row r="63767" spans="22:26">
      <c r="V63767" s="288"/>
      <c r="W63767" s="287"/>
      <c r="Z63767" s="289"/>
    </row>
    <row r="63768" spans="22:26">
      <c r="V63768" s="288"/>
      <c r="W63768" s="287"/>
      <c r="Z63768" s="289"/>
    </row>
    <row r="63769" spans="22:26">
      <c r="V63769" s="288"/>
      <c r="W63769" s="287"/>
      <c r="Z63769" s="289"/>
    </row>
    <row r="63770" spans="22:26">
      <c r="V63770" s="288"/>
      <c r="W63770" s="287"/>
      <c r="Z63770" s="289"/>
    </row>
    <row r="63771" spans="22:26">
      <c r="V63771" s="288"/>
      <c r="W63771" s="287"/>
      <c r="Z63771" s="289"/>
    </row>
    <row r="63772" spans="22:26">
      <c r="V63772" s="288"/>
      <c r="W63772" s="287"/>
      <c r="Z63772" s="289"/>
    </row>
    <row r="63773" spans="22:26">
      <c r="V63773" s="288"/>
      <c r="W63773" s="287"/>
      <c r="Z63773" s="289"/>
    </row>
    <row r="63774" spans="22:26">
      <c r="V63774" s="288"/>
      <c r="W63774" s="287"/>
      <c r="Z63774" s="289"/>
    </row>
    <row r="63775" spans="22:26">
      <c r="V63775" s="288"/>
      <c r="W63775" s="287"/>
      <c r="Z63775" s="289"/>
    </row>
    <row r="63776" spans="22:26">
      <c r="V63776" s="288"/>
      <c r="W63776" s="287"/>
      <c r="Z63776" s="289"/>
    </row>
    <row r="63777" spans="22:26">
      <c r="V63777" s="288"/>
      <c r="W63777" s="287"/>
      <c r="Z63777" s="289"/>
    </row>
    <row r="63778" spans="22:26">
      <c r="V63778" s="288"/>
      <c r="W63778" s="287"/>
      <c r="Z63778" s="289"/>
    </row>
    <row r="63779" spans="22:26">
      <c r="V63779" s="288"/>
      <c r="W63779" s="287"/>
      <c r="Z63779" s="289"/>
    </row>
    <row r="63780" spans="22:26">
      <c r="V63780" s="288"/>
      <c r="W63780" s="287"/>
      <c r="Z63780" s="289"/>
    </row>
    <row r="63781" spans="22:26">
      <c r="V63781" s="288"/>
      <c r="W63781" s="287"/>
      <c r="Z63781" s="289"/>
    </row>
    <row r="63782" spans="22:26">
      <c r="V63782" s="288"/>
      <c r="W63782" s="287"/>
      <c r="Z63782" s="289"/>
    </row>
    <row r="63783" spans="22:26">
      <c r="V63783" s="288"/>
      <c r="W63783" s="287"/>
      <c r="Z63783" s="289"/>
    </row>
    <row r="63784" spans="22:26">
      <c r="V63784" s="288"/>
      <c r="W63784" s="287"/>
      <c r="Z63784" s="289"/>
    </row>
    <row r="63785" spans="22:26">
      <c r="V63785" s="288"/>
      <c r="W63785" s="287"/>
      <c r="Z63785" s="289"/>
    </row>
    <row r="63786" spans="22:26">
      <c r="V63786" s="288"/>
      <c r="W63786" s="287"/>
      <c r="Z63786" s="289"/>
    </row>
    <row r="63787" spans="22:26">
      <c r="V63787" s="288"/>
      <c r="W63787" s="287"/>
      <c r="Z63787" s="289"/>
    </row>
    <row r="63788" spans="22:26">
      <c r="V63788" s="288"/>
      <c r="W63788" s="287"/>
      <c r="Z63788" s="289"/>
    </row>
    <row r="63789" spans="22:26">
      <c r="V63789" s="288"/>
      <c r="W63789" s="287"/>
      <c r="Z63789" s="289"/>
    </row>
    <row r="63790" spans="22:26">
      <c r="V63790" s="288"/>
      <c r="W63790" s="287"/>
      <c r="Z63790" s="289"/>
    </row>
    <row r="63791" spans="22:26">
      <c r="V63791" s="288"/>
      <c r="W63791" s="287"/>
      <c r="Z63791" s="289"/>
    </row>
    <row r="63792" spans="22:26">
      <c r="V63792" s="288"/>
      <c r="W63792" s="287"/>
      <c r="Z63792" s="289"/>
    </row>
    <row r="63793" spans="22:26">
      <c r="V63793" s="288"/>
      <c r="W63793" s="287"/>
      <c r="Z63793" s="289"/>
    </row>
    <row r="63794" spans="22:26">
      <c r="V63794" s="288"/>
      <c r="W63794" s="287"/>
      <c r="Z63794" s="289"/>
    </row>
    <row r="63795" spans="22:26">
      <c r="V63795" s="288"/>
      <c r="W63795" s="287"/>
      <c r="Z63795" s="289"/>
    </row>
    <row r="63796" spans="22:26">
      <c r="V63796" s="288"/>
      <c r="W63796" s="287"/>
      <c r="Z63796" s="289"/>
    </row>
    <row r="63797" spans="22:26">
      <c r="V63797" s="288"/>
      <c r="W63797" s="287"/>
      <c r="Z63797" s="289"/>
    </row>
    <row r="63798" spans="22:26">
      <c r="V63798" s="288"/>
      <c r="W63798" s="287"/>
      <c r="Z63798" s="289"/>
    </row>
    <row r="63799" spans="22:26">
      <c r="V63799" s="288"/>
      <c r="W63799" s="287"/>
      <c r="Z63799" s="289"/>
    </row>
    <row r="63800" spans="22:26">
      <c r="V63800" s="288"/>
      <c r="W63800" s="287"/>
      <c r="Z63800" s="289"/>
    </row>
    <row r="63801" spans="22:26">
      <c r="V63801" s="288"/>
      <c r="W63801" s="287"/>
      <c r="Z63801" s="289"/>
    </row>
    <row r="63802" spans="22:26">
      <c r="V63802" s="288"/>
      <c r="W63802" s="287"/>
      <c r="Z63802" s="289"/>
    </row>
    <row r="63803" spans="22:26">
      <c r="V63803" s="288"/>
      <c r="W63803" s="287"/>
      <c r="Z63803" s="289"/>
    </row>
    <row r="63804" spans="22:26">
      <c r="V63804" s="288"/>
      <c r="W63804" s="287"/>
      <c r="Z63804" s="289"/>
    </row>
    <row r="63805" spans="22:26">
      <c r="V63805" s="288"/>
      <c r="W63805" s="287"/>
      <c r="Z63805" s="289"/>
    </row>
    <row r="63806" spans="22:26">
      <c r="V63806" s="288"/>
      <c r="W63806" s="287"/>
      <c r="Z63806" s="289"/>
    </row>
    <row r="63807" spans="22:26">
      <c r="V63807" s="288"/>
      <c r="W63807" s="287"/>
      <c r="Z63807" s="289"/>
    </row>
    <row r="63808" spans="22:26">
      <c r="V63808" s="288"/>
      <c r="W63808" s="287"/>
      <c r="Z63808" s="289"/>
    </row>
    <row r="63809" spans="22:26">
      <c r="V63809" s="288"/>
      <c r="W63809" s="287"/>
      <c r="Z63809" s="289"/>
    </row>
    <row r="63810" spans="22:26">
      <c r="V63810" s="288"/>
      <c r="W63810" s="287"/>
      <c r="Z63810" s="289"/>
    </row>
    <row r="63811" spans="22:26">
      <c r="V63811" s="288"/>
      <c r="W63811" s="287"/>
      <c r="Z63811" s="289"/>
    </row>
    <row r="63812" spans="22:26">
      <c r="V63812" s="288"/>
      <c r="W63812" s="287"/>
      <c r="Z63812" s="289"/>
    </row>
    <row r="63813" spans="22:26">
      <c r="V63813" s="288"/>
      <c r="W63813" s="287"/>
      <c r="Z63813" s="289"/>
    </row>
    <row r="63814" spans="22:26">
      <c r="V63814" s="288"/>
      <c r="W63814" s="287"/>
      <c r="Z63814" s="289"/>
    </row>
    <row r="63815" spans="22:26">
      <c r="V63815" s="288"/>
      <c r="W63815" s="287"/>
      <c r="Z63815" s="289"/>
    </row>
    <row r="63816" spans="22:26">
      <c r="V63816" s="288"/>
      <c r="W63816" s="287"/>
      <c r="Z63816" s="289"/>
    </row>
    <row r="63817" spans="22:26">
      <c r="V63817" s="288"/>
      <c r="W63817" s="287"/>
      <c r="Z63817" s="289"/>
    </row>
    <row r="63818" spans="22:26">
      <c r="V63818" s="288"/>
      <c r="W63818" s="287"/>
      <c r="Z63818" s="289"/>
    </row>
    <row r="63819" spans="22:26">
      <c r="V63819" s="288"/>
      <c r="W63819" s="287"/>
      <c r="Z63819" s="289"/>
    </row>
    <row r="63820" spans="22:26">
      <c r="V63820" s="288"/>
      <c r="W63820" s="287"/>
      <c r="Z63820" s="289"/>
    </row>
    <row r="63821" spans="22:26">
      <c r="V63821" s="288"/>
      <c r="W63821" s="287"/>
      <c r="Z63821" s="289"/>
    </row>
    <row r="63822" spans="22:26">
      <c r="V63822" s="288"/>
      <c r="W63822" s="287"/>
      <c r="Z63822" s="289"/>
    </row>
    <row r="63823" spans="22:26">
      <c r="V63823" s="288"/>
      <c r="W63823" s="287"/>
      <c r="Z63823" s="289"/>
    </row>
    <row r="63824" spans="22:26">
      <c r="V63824" s="288"/>
      <c r="W63824" s="287"/>
      <c r="Z63824" s="289"/>
    </row>
    <row r="63825" spans="22:26">
      <c r="V63825" s="288"/>
      <c r="W63825" s="287"/>
      <c r="Z63825" s="289"/>
    </row>
    <row r="63826" spans="22:26">
      <c r="V63826" s="288"/>
      <c r="W63826" s="287"/>
      <c r="Z63826" s="289"/>
    </row>
    <row r="63827" spans="22:26">
      <c r="V63827" s="288"/>
      <c r="W63827" s="287"/>
      <c r="Z63827" s="289"/>
    </row>
    <row r="63828" spans="22:26">
      <c r="V63828" s="288"/>
      <c r="W63828" s="287"/>
      <c r="Z63828" s="289"/>
    </row>
    <row r="63829" spans="22:26">
      <c r="V63829" s="288"/>
      <c r="W63829" s="287"/>
      <c r="Z63829" s="289"/>
    </row>
    <row r="63830" spans="22:26">
      <c r="V63830" s="288"/>
      <c r="W63830" s="287"/>
      <c r="Z63830" s="289"/>
    </row>
    <row r="63831" spans="22:26">
      <c r="V63831" s="288"/>
      <c r="W63831" s="287"/>
      <c r="Z63831" s="289"/>
    </row>
    <row r="63832" spans="22:26">
      <c r="V63832" s="288"/>
      <c r="W63832" s="287"/>
      <c r="Z63832" s="289"/>
    </row>
    <row r="63833" spans="22:26">
      <c r="V63833" s="288"/>
      <c r="W63833" s="287"/>
      <c r="Z63833" s="289"/>
    </row>
    <row r="63834" spans="22:26">
      <c r="V63834" s="288"/>
      <c r="W63834" s="287"/>
      <c r="Z63834" s="289"/>
    </row>
    <row r="63835" spans="22:26">
      <c r="V63835" s="288"/>
      <c r="W63835" s="287"/>
      <c r="Z63835" s="289"/>
    </row>
    <row r="63836" spans="22:26">
      <c r="V63836" s="288"/>
      <c r="W63836" s="287"/>
      <c r="Z63836" s="289"/>
    </row>
    <row r="63837" spans="22:26">
      <c r="V63837" s="288"/>
      <c r="W63837" s="287"/>
      <c r="Z63837" s="289"/>
    </row>
    <row r="63838" spans="22:26">
      <c r="V63838" s="288"/>
      <c r="W63838" s="287"/>
      <c r="Z63838" s="289"/>
    </row>
    <row r="63839" spans="22:26">
      <c r="V63839" s="288"/>
      <c r="W63839" s="287"/>
      <c r="Z63839" s="289"/>
    </row>
    <row r="63840" spans="22:26">
      <c r="V63840" s="288"/>
      <c r="W63840" s="287"/>
      <c r="Z63840" s="289"/>
    </row>
    <row r="63841" spans="22:26">
      <c r="V63841" s="288"/>
      <c r="W63841" s="287"/>
      <c r="Z63841" s="289"/>
    </row>
    <row r="63842" spans="22:26">
      <c r="V63842" s="288"/>
      <c r="W63842" s="287"/>
      <c r="Z63842" s="289"/>
    </row>
    <row r="63843" spans="22:26">
      <c r="V63843" s="288"/>
      <c r="W63843" s="287"/>
      <c r="Z63843" s="289"/>
    </row>
    <row r="63844" spans="22:26">
      <c r="V63844" s="288"/>
      <c r="W63844" s="287"/>
      <c r="Z63844" s="289"/>
    </row>
    <row r="63845" spans="22:26">
      <c r="V63845" s="288"/>
      <c r="W63845" s="287"/>
      <c r="Z63845" s="289"/>
    </row>
    <row r="63846" spans="22:26">
      <c r="V63846" s="288"/>
      <c r="W63846" s="287"/>
      <c r="Z63846" s="289"/>
    </row>
    <row r="63847" spans="22:26">
      <c r="V63847" s="288"/>
      <c r="W63847" s="287"/>
      <c r="Z63847" s="289"/>
    </row>
    <row r="63848" spans="22:26">
      <c r="V63848" s="288"/>
      <c r="W63848" s="287"/>
      <c r="Z63848" s="289"/>
    </row>
    <row r="63849" spans="22:26">
      <c r="V63849" s="288"/>
      <c r="W63849" s="287"/>
      <c r="Z63849" s="289"/>
    </row>
    <row r="63850" spans="22:26">
      <c r="V63850" s="288"/>
      <c r="W63850" s="287"/>
      <c r="Z63850" s="289"/>
    </row>
    <row r="63851" spans="22:26">
      <c r="V63851" s="288"/>
      <c r="W63851" s="287"/>
      <c r="Z63851" s="289"/>
    </row>
    <row r="63852" spans="22:26">
      <c r="V63852" s="288"/>
      <c r="W63852" s="287"/>
      <c r="Z63852" s="289"/>
    </row>
    <row r="63853" spans="22:26">
      <c r="V63853" s="288"/>
      <c r="W63853" s="287"/>
      <c r="Z63853" s="289"/>
    </row>
    <row r="63854" spans="22:26">
      <c r="V63854" s="288"/>
      <c r="W63854" s="287"/>
      <c r="Z63854" s="289"/>
    </row>
    <row r="63855" spans="22:26">
      <c r="V63855" s="288"/>
      <c r="W63855" s="287"/>
      <c r="Z63855" s="289"/>
    </row>
    <row r="63856" spans="22:26">
      <c r="V63856" s="288"/>
      <c r="W63856" s="287"/>
      <c r="Z63856" s="289"/>
    </row>
    <row r="63857" spans="22:26">
      <c r="V63857" s="288"/>
      <c r="W63857" s="287"/>
      <c r="Z63857" s="289"/>
    </row>
    <row r="63858" spans="22:26">
      <c r="V63858" s="288"/>
      <c r="W63858" s="287"/>
      <c r="Z63858" s="289"/>
    </row>
    <row r="63859" spans="22:26">
      <c r="V63859" s="288"/>
      <c r="W63859" s="287"/>
      <c r="Z63859" s="289"/>
    </row>
    <row r="63860" spans="22:26">
      <c r="V63860" s="288"/>
      <c r="W63860" s="287"/>
      <c r="Z63860" s="289"/>
    </row>
    <row r="63861" spans="22:26">
      <c r="V63861" s="288"/>
      <c r="W63861" s="287"/>
      <c r="Z63861" s="289"/>
    </row>
    <row r="63862" spans="22:26">
      <c r="V63862" s="288"/>
      <c r="W63862" s="287"/>
      <c r="Z63862" s="289"/>
    </row>
    <row r="63863" spans="22:26">
      <c r="V63863" s="288"/>
      <c r="W63863" s="287"/>
      <c r="Z63863" s="289"/>
    </row>
    <row r="63864" spans="22:26">
      <c r="V63864" s="288"/>
      <c r="W63864" s="287"/>
      <c r="Z63864" s="289"/>
    </row>
    <row r="63865" spans="22:26">
      <c r="V63865" s="288"/>
      <c r="W63865" s="287"/>
      <c r="Z63865" s="289"/>
    </row>
    <row r="63866" spans="22:26">
      <c r="V63866" s="288"/>
      <c r="W63866" s="287"/>
      <c r="Z63866" s="289"/>
    </row>
    <row r="63867" spans="22:26">
      <c r="V63867" s="288"/>
      <c r="W63867" s="287"/>
      <c r="Z63867" s="289"/>
    </row>
    <row r="63868" spans="22:26">
      <c r="V63868" s="288"/>
      <c r="W63868" s="287"/>
      <c r="Z63868" s="289"/>
    </row>
    <row r="63869" spans="22:26">
      <c r="V63869" s="288"/>
      <c r="W63869" s="287"/>
      <c r="Z63869" s="289"/>
    </row>
    <row r="63870" spans="22:26">
      <c r="V63870" s="288"/>
      <c r="W63870" s="287"/>
      <c r="Z63870" s="289"/>
    </row>
    <row r="63871" spans="22:26">
      <c r="V63871" s="288"/>
      <c r="W63871" s="287"/>
      <c r="Z63871" s="289"/>
    </row>
    <row r="63872" spans="22:26">
      <c r="V63872" s="288"/>
      <c r="W63872" s="287"/>
      <c r="Z63872" s="289"/>
    </row>
    <row r="63873" spans="22:26">
      <c r="V63873" s="288"/>
      <c r="W63873" s="287"/>
      <c r="Z63873" s="289"/>
    </row>
    <row r="63874" spans="22:26">
      <c r="V63874" s="288"/>
      <c r="W63874" s="287"/>
      <c r="Z63874" s="289"/>
    </row>
    <row r="63875" spans="22:26">
      <c r="V63875" s="288"/>
      <c r="W63875" s="287"/>
      <c r="Z63875" s="289"/>
    </row>
    <row r="63876" spans="22:26">
      <c r="V63876" s="288"/>
      <c r="W63876" s="287"/>
      <c r="Z63876" s="289"/>
    </row>
    <row r="63877" spans="22:26">
      <c r="V63877" s="288"/>
      <c r="W63877" s="287"/>
      <c r="Z63877" s="289"/>
    </row>
    <row r="63878" spans="22:26">
      <c r="V63878" s="288"/>
      <c r="W63878" s="287"/>
      <c r="Z63878" s="289"/>
    </row>
    <row r="63879" spans="22:26">
      <c r="V63879" s="288"/>
      <c r="W63879" s="287"/>
      <c r="Z63879" s="289"/>
    </row>
    <row r="63880" spans="22:26">
      <c r="V63880" s="288"/>
      <c r="W63880" s="287"/>
      <c r="Z63880" s="289"/>
    </row>
    <row r="63881" spans="22:26">
      <c r="V63881" s="288"/>
      <c r="W63881" s="287"/>
      <c r="Z63881" s="289"/>
    </row>
    <row r="63882" spans="22:26">
      <c r="V63882" s="288"/>
      <c r="W63882" s="287"/>
      <c r="Z63882" s="289"/>
    </row>
    <row r="63883" spans="22:26">
      <c r="V63883" s="288"/>
      <c r="W63883" s="287"/>
      <c r="Z63883" s="289"/>
    </row>
    <row r="63884" spans="22:26">
      <c r="V63884" s="288"/>
      <c r="W63884" s="287"/>
      <c r="Z63884" s="289"/>
    </row>
    <row r="63885" spans="22:26">
      <c r="V63885" s="288"/>
      <c r="W63885" s="287"/>
      <c r="Z63885" s="289"/>
    </row>
    <row r="63886" spans="22:26">
      <c r="V63886" s="288"/>
      <c r="W63886" s="287"/>
      <c r="Z63886" s="289"/>
    </row>
    <row r="63887" spans="22:26">
      <c r="V63887" s="288"/>
      <c r="W63887" s="287"/>
      <c r="Z63887" s="289"/>
    </row>
    <row r="63888" spans="22:26">
      <c r="V63888" s="288"/>
      <c r="W63888" s="287"/>
      <c r="Z63888" s="289"/>
    </row>
    <row r="63889" spans="22:26">
      <c r="V63889" s="288"/>
      <c r="W63889" s="287"/>
      <c r="Z63889" s="289"/>
    </row>
    <row r="63890" spans="22:26">
      <c r="V63890" s="288"/>
      <c r="W63890" s="287"/>
      <c r="Z63890" s="289"/>
    </row>
    <row r="63891" spans="22:26">
      <c r="V63891" s="288"/>
      <c r="W63891" s="287"/>
      <c r="Z63891" s="289"/>
    </row>
    <row r="63892" spans="22:26">
      <c r="V63892" s="288"/>
      <c r="W63892" s="287"/>
      <c r="Z63892" s="289"/>
    </row>
    <row r="63893" spans="22:26">
      <c r="V63893" s="288"/>
      <c r="W63893" s="287"/>
      <c r="Z63893" s="289"/>
    </row>
    <row r="63894" spans="22:26">
      <c r="V63894" s="288"/>
      <c r="W63894" s="287"/>
      <c r="Z63894" s="289"/>
    </row>
    <row r="63895" spans="22:26">
      <c r="V63895" s="288"/>
      <c r="W63895" s="287"/>
      <c r="Z63895" s="289"/>
    </row>
    <row r="63896" spans="22:26">
      <c r="V63896" s="288"/>
      <c r="W63896" s="287"/>
      <c r="Z63896" s="289"/>
    </row>
    <row r="63897" spans="22:26">
      <c r="V63897" s="288"/>
      <c r="W63897" s="287"/>
      <c r="Z63897" s="289"/>
    </row>
    <row r="63898" spans="22:26">
      <c r="V63898" s="288"/>
      <c r="W63898" s="287"/>
      <c r="Z63898" s="289"/>
    </row>
    <row r="63899" spans="22:26">
      <c r="V63899" s="288"/>
      <c r="W63899" s="287"/>
      <c r="Z63899" s="289"/>
    </row>
    <row r="63900" spans="22:26">
      <c r="V63900" s="288"/>
      <c r="W63900" s="287"/>
      <c r="Z63900" s="289"/>
    </row>
    <row r="63901" spans="22:26">
      <c r="V63901" s="288"/>
      <c r="W63901" s="287"/>
      <c r="Z63901" s="289"/>
    </row>
    <row r="63902" spans="22:26">
      <c r="V63902" s="288"/>
      <c r="W63902" s="287"/>
      <c r="Z63902" s="289"/>
    </row>
    <row r="63903" spans="22:26">
      <c r="V63903" s="288"/>
      <c r="W63903" s="287"/>
      <c r="Z63903" s="289"/>
    </row>
    <row r="63904" spans="22:26">
      <c r="V63904" s="288"/>
      <c r="W63904" s="287"/>
      <c r="Z63904" s="289"/>
    </row>
    <row r="63905" spans="22:26">
      <c r="V63905" s="288"/>
      <c r="W63905" s="287"/>
      <c r="Z63905" s="289"/>
    </row>
    <row r="63906" spans="22:26">
      <c r="V63906" s="288"/>
      <c r="W63906" s="287"/>
      <c r="Z63906" s="289"/>
    </row>
    <row r="63907" spans="22:26">
      <c r="V63907" s="288"/>
      <c r="W63907" s="287"/>
      <c r="Z63907" s="289"/>
    </row>
    <row r="63908" spans="22:26">
      <c r="V63908" s="288"/>
      <c r="W63908" s="287"/>
      <c r="Z63908" s="289"/>
    </row>
    <row r="63909" spans="22:26">
      <c r="V63909" s="288"/>
      <c r="W63909" s="287"/>
      <c r="Z63909" s="289"/>
    </row>
    <row r="63910" spans="22:26">
      <c r="V63910" s="288"/>
      <c r="W63910" s="287"/>
      <c r="Z63910" s="289"/>
    </row>
    <row r="63911" spans="22:26">
      <c r="V63911" s="288"/>
      <c r="W63911" s="287"/>
      <c r="Z63911" s="289"/>
    </row>
    <row r="63912" spans="22:26">
      <c r="V63912" s="288"/>
      <c r="W63912" s="287"/>
      <c r="Z63912" s="289"/>
    </row>
    <row r="63913" spans="22:26">
      <c r="V63913" s="288"/>
      <c r="W63913" s="287"/>
      <c r="Z63913" s="289"/>
    </row>
    <row r="63914" spans="22:26">
      <c r="V63914" s="288"/>
      <c r="W63914" s="287"/>
      <c r="Z63914" s="289"/>
    </row>
    <row r="63915" spans="22:26">
      <c r="V63915" s="288"/>
      <c r="W63915" s="287"/>
      <c r="Z63915" s="289"/>
    </row>
    <row r="63916" spans="22:26">
      <c r="V63916" s="288"/>
      <c r="W63916" s="287"/>
      <c r="Z63916" s="289"/>
    </row>
    <row r="63917" spans="22:26">
      <c r="V63917" s="288"/>
      <c r="W63917" s="287"/>
      <c r="Z63917" s="289"/>
    </row>
    <row r="63918" spans="22:26">
      <c r="V63918" s="288"/>
      <c r="W63918" s="287"/>
      <c r="Z63918" s="289"/>
    </row>
    <row r="63919" spans="22:26">
      <c r="V63919" s="288"/>
      <c r="W63919" s="287"/>
      <c r="Z63919" s="289"/>
    </row>
    <row r="63920" spans="22:26">
      <c r="V63920" s="288"/>
      <c r="W63920" s="287"/>
      <c r="Z63920" s="289"/>
    </row>
    <row r="63921" spans="22:26">
      <c r="V63921" s="288"/>
      <c r="W63921" s="287"/>
      <c r="Z63921" s="289"/>
    </row>
    <row r="63922" spans="22:26">
      <c r="V63922" s="288"/>
      <c r="W63922" s="287"/>
      <c r="Z63922" s="289"/>
    </row>
    <row r="63923" spans="22:26">
      <c r="V63923" s="288"/>
      <c r="W63923" s="287"/>
      <c r="Z63923" s="289"/>
    </row>
    <row r="63924" spans="22:26">
      <c r="V63924" s="288"/>
      <c r="W63924" s="287"/>
      <c r="Z63924" s="289"/>
    </row>
    <row r="63925" spans="22:26">
      <c r="V63925" s="288"/>
      <c r="W63925" s="287"/>
      <c r="Z63925" s="289"/>
    </row>
    <row r="63926" spans="22:26">
      <c r="V63926" s="288"/>
      <c r="W63926" s="287"/>
      <c r="Z63926" s="289"/>
    </row>
    <row r="63927" spans="22:26">
      <c r="V63927" s="288"/>
      <c r="W63927" s="287"/>
      <c r="Z63927" s="289"/>
    </row>
    <row r="63928" spans="22:26">
      <c r="V63928" s="288"/>
      <c r="W63928" s="287"/>
      <c r="Z63928" s="289"/>
    </row>
    <row r="63929" spans="22:26">
      <c r="V63929" s="288"/>
      <c r="W63929" s="287"/>
      <c r="Z63929" s="289"/>
    </row>
    <row r="63930" spans="22:26">
      <c r="V63930" s="288"/>
      <c r="W63930" s="287"/>
      <c r="Z63930" s="289"/>
    </row>
    <row r="63931" spans="22:26">
      <c r="V63931" s="288"/>
      <c r="W63931" s="287"/>
      <c r="Z63931" s="289"/>
    </row>
    <row r="63932" spans="22:26">
      <c r="V63932" s="288"/>
      <c r="W63932" s="287"/>
      <c r="Z63932" s="289"/>
    </row>
    <row r="63933" spans="22:26">
      <c r="V63933" s="288"/>
      <c r="W63933" s="287"/>
      <c r="Z63933" s="289"/>
    </row>
    <row r="63934" spans="22:26">
      <c r="V63934" s="288"/>
      <c r="W63934" s="287"/>
      <c r="Z63934" s="289"/>
    </row>
    <row r="63935" spans="22:26">
      <c r="V63935" s="288"/>
      <c r="W63935" s="287"/>
      <c r="Z63935" s="289"/>
    </row>
    <row r="63936" spans="22:26">
      <c r="V63936" s="288"/>
      <c r="W63936" s="287"/>
      <c r="Z63936" s="289"/>
    </row>
    <row r="63937" spans="22:26">
      <c r="V63937" s="288"/>
      <c r="W63937" s="287"/>
      <c r="Z63937" s="289"/>
    </row>
    <row r="63938" spans="22:26">
      <c r="V63938" s="288"/>
      <c r="W63938" s="287"/>
      <c r="Z63938" s="289"/>
    </row>
    <row r="63939" spans="22:26">
      <c r="V63939" s="288"/>
      <c r="W63939" s="287"/>
      <c r="Z63939" s="289"/>
    </row>
    <row r="63940" spans="22:26">
      <c r="V63940" s="288"/>
      <c r="W63940" s="287"/>
      <c r="Z63940" s="289"/>
    </row>
    <row r="63941" spans="22:26">
      <c r="V63941" s="288"/>
      <c r="W63941" s="287"/>
      <c r="Z63941" s="289"/>
    </row>
    <row r="63942" spans="22:26">
      <c r="V63942" s="288"/>
      <c r="W63942" s="287"/>
      <c r="Z63942" s="289"/>
    </row>
    <row r="63943" spans="22:26">
      <c r="V63943" s="288"/>
      <c r="W63943" s="287"/>
      <c r="Z63943" s="289"/>
    </row>
    <row r="63944" spans="22:26">
      <c r="V63944" s="288"/>
      <c r="W63944" s="287"/>
      <c r="Z63944" s="289"/>
    </row>
    <row r="63945" spans="22:26">
      <c r="V63945" s="288"/>
      <c r="W63945" s="287"/>
      <c r="Z63945" s="289"/>
    </row>
    <row r="63946" spans="22:26">
      <c r="V63946" s="288"/>
      <c r="W63946" s="287"/>
      <c r="Z63946" s="289"/>
    </row>
    <row r="63947" spans="22:26">
      <c r="V63947" s="288"/>
      <c r="W63947" s="287"/>
      <c r="Z63947" s="289"/>
    </row>
    <row r="63948" spans="22:26">
      <c r="V63948" s="288"/>
      <c r="W63948" s="287"/>
      <c r="Z63948" s="289"/>
    </row>
    <row r="63949" spans="22:26">
      <c r="V63949" s="288"/>
      <c r="W63949" s="287"/>
      <c r="Z63949" s="289"/>
    </row>
    <row r="63950" spans="22:26">
      <c r="V63950" s="288"/>
      <c r="W63950" s="287"/>
      <c r="Z63950" s="289"/>
    </row>
    <row r="63951" spans="22:26">
      <c r="V63951" s="288"/>
      <c r="W63951" s="287"/>
      <c r="Z63951" s="289"/>
    </row>
    <row r="63952" spans="22:26">
      <c r="V63952" s="288"/>
      <c r="W63952" s="287"/>
      <c r="Z63952" s="289"/>
    </row>
    <row r="63953" spans="22:26">
      <c r="V63953" s="288"/>
      <c r="W63953" s="287"/>
      <c r="Z63953" s="289"/>
    </row>
    <row r="63954" spans="22:26">
      <c r="V63954" s="288"/>
      <c r="W63954" s="287"/>
      <c r="Z63954" s="289"/>
    </row>
    <row r="63955" spans="22:26">
      <c r="V63955" s="288"/>
      <c r="W63955" s="287"/>
      <c r="Z63955" s="289"/>
    </row>
    <row r="63956" spans="22:26">
      <c r="V63956" s="288"/>
      <c r="W63956" s="287"/>
      <c r="Z63956" s="289"/>
    </row>
    <row r="63957" spans="22:26">
      <c r="V63957" s="288"/>
      <c r="W63957" s="287"/>
      <c r="Z63957" s="289"/>
    </row>
    <row r="63958" spans="22:26">
      <c r="V63958" s="288"/>
      <c r="W63958" s="287"/>
      <c r="Z63958" s="289"/>
    </row>
    <row r="63959" spans="22:26">
      <c r="V63959" s="288"/>
      <c r="W63959" s="287"/>
      <c r="Z63959" s="289"/>
    </row>
    <row r="63960" spans="22:26">
      <c r="V63960" s="288"/>
      <c r="W63960" s="287"/>
      <c r="Z63960" s="289"/>
    </row>
    <row r="63961" spans="22:26">
      <c r="V63961" s="288"/>
      <c r="W63961" s="287"/>
      <c r="Z63961" s="289"/>
    </row>
    <row r="63962" spans="22:26">
      <c r="V63962" s="288"/>
      <c r="W63962" s="287"/>
      <c r="Z63962" s="289"/>
    </row>
    <row r="63963" spans="22:26">
      <c r="V63963" s="288"/>
      <c r="W63963" s="287"/>
      <c r="Z63963" s="289"/>
    </row>
    <row r="63964" spans="22:26">
      <c r="V63964" s="288"/>
      <c r="W63964" s="287"/>
      <c r="Z63964" s="289"/>
    </row>
    <row r="63965" spans="22:26">
      <c r="V63965" s="288"/>
      <c r="W63965" s="287"/>
      <c r="Z63965" s="289"/>
    </row>
    <row r="63966" spans="22:26">
      <c r="V63966" s="288"/>
      <c r="W63966" s="287"/>
      <c r="Z63966" s="289"/>
    </row>
    <row r="63967" spans="22:26">
      <c r="V63967" s="288"/>
      <c r="W63967" s="287"/>
      <c r="Z63967" s="289"/>
    </row>
    <row r="63968" spans="22:26">
      <c r="V63968" s="288"/>
      <c r="W63968" s="287"/>
      <c r="Z63968" s="289"/>
    </row>
    <row r="63969" spans="22:26">
      <c r="V63969" s="288"/>
      <c r="W63969" s="287"/>
      <c r="Z63969" s="289"/>
    </row>
    <row r="63970" spans="22:26">
      <c r="V63970" s="288"/>
      <c r="W63970" s="287"/>
      <c r="Z63970" s="289"/>
    </row>
    <row r="63971" spans="22:26">
      <c r="V63971" s="288"/>
      <c r="W63971" s="287"/>
      <c r="Z63971" s="289"/>
    </row>
    <row r="63972" spans="22:26">
      <c r="V63972" s="288"/>
      <c r="W63972" s="287"/>
      <c r="Z63972" s="289"/>
    </row>
    <row r="63973" spans="22:26">
      <c r="V63973" s="288"/>
      <c r="W63973" s="287"/>
      <c r="Z63973" s="289"/>
    </row>
    <row r="63974" spans="22:26">
      <c r="V63974" s="288"/>
      <c r="W63974" s="287"/>
      <c r="Z63974" s="289"/>
    </row>
    <row r="63975" spans="22:26">
      <c r="V63975" s="288"/>
      <c r="W63975" s="287"/>
      <c r="Z63975" s="289"/>
    </row>
    <row r="63976" spans="22:26">
      <c r="V63976" s="288"/>
      <c r="W63976" s="287"/>
      <c r="Z63976" s="289"/>
    </row>
    <row r="63977" spans="22:26">
      <c r="V63977" s="288"/>
      <c r="W63977" s="287"/>
      <c r="Z63977" s="289"/>
    </row>
    <row r="63978" spans="22:26">
      <c r="V63978" s="288"/>
      <c r="W63978" s="287"/>
      <c r="Z63978" s="289"/>
    </row>
    <row r="63979" spans="22:26">
      <c r="V63979" s="288"/>
      <c r="W63979" s="287"/>
      <c r="Z63979" s="289"/>
    </row>
    <row r="63980" spans="22:26">
      <c r="V63980" s="288"/>
      <c r="W63980" s="287"/>
      <c r="Z63980" s="289"/>
    </row>
    <row r="63981" spans="22:26">
      <c r="V63981" s="288"/>
      <c r="W63981" s="287"/>
      <c r="Z63981" s="289"/>
    </row>
    <row r="63982" spans="22:26">
      <c r="V63982" s="288"/>
      <c r="W63982" s="287"/>
      <c r="Z63982" s="289"/>
    </row>
    <row r="63983" spans="22:26">
      <c r="V63983" s="288"/>
      <c r="W63983" s="287"/>
      <c r="Z63983" s="289"/>
    </row>
    <row r="63984" spans="22:26">
      <c r="V63984" s="288"/>
      <c r="W63984" s="287"/>
      <c r="Z63984" s="289"/>
    </row>
    <row r="63985" spans="22:26">
      <c r="V63985" s="288"/>
      <c r="W63985" s="287"/>
      <c r="Z63985" s="289"/>
    </row>
    <row r="63986" spans="22:26">
      <c r="V63986" s="288"/>
      <c r="W63986" s="287"/>
      <c r="Z63986" s="289"/>
    </row>
    <row r="63987" spans="22:26">
      <c r="V63987" s="288"/>
      <c r="W63987" s="287"/>
      <c r="Z63987" s="289"/>
    </row>
    <row r="63988" spans="22:26">
      <c r="V63988" s="288"/>
      <c r="W63988" s="287"/>
      <c r="Z63988" s="289"/>
    </row>
    <row r="63989" spans="22:26">
      <c r="V63989" s="288"/>
      <c r="W63989" s="287"/>
      <c r="Z63989" s="289"/>
    </row>
    <row r="63990" spans="22:26">
      <c r="V63990" s="288"/>
      <c r="W63990" s="287"/>
      <c r="Z63990" s="289"/>
    </row>
    <row r="63991" spans="22:26">
      <c r="V63991" s="288"/>
      <c r="W63991" s="287"/>
      <c r="Z63991" s="289"/>
    </row>
    <row r="63992" spans="22:26">
      <c r="V63992" s="288"/>
      <c r="W63992" s="287"/>
      <c r="Z63992" s="289"/>
    </row>
    <row r="63993" spans="22:26">
      <c r="V63993" s="288"/>
      <c r="W63993" s="287"/>
      <c r="Z63993" s="289"/>
    </row>
    <row r="63994" spans="22:26">
      <c r="V63994" s="288"/>
      <c r="W63994" s="287"/>
      <c r="Z63994" s="289"/>
    </row>
    <row r="63995" spans="22:26">
      <c r="V63995" s="288"/>
      <c r="W63995" s="287"/>
      <c r="Z63995" s="289"/>
    </row>
    <row r="63996" spans="22:26">
      <c r="V63996" s="288"/>
      <c r="W63996" s="287"/>
      <c r="Z63996" s="289"/>
    </row>
    <row r="63997" spans="22:26">
      <c r="V63997" s="288"/>
      <c r="W63997" s="287"/>
      <c r="Z63997" s="289"/>
    </row>
    <row r="63998" spans="22:26">
      <c r="V63998" s="288"/>
      <c r="W63998" s="287"/>
      <c r="Z63998" s="289"/>
    </row>
    <row r="63999" spans="22:26">
      <c r="V63999" s="288"/>
      <c r="W63999" s="287"/>
      <c r="Z63999" s="289"/>
    </row>
    <row r="64000" spans="22:26">
      <c r="V64000" s="288"/>
      <c r="W64000" s="287"/>
      <c r="Z64000" s="289"/>
    </row>
    <row r="64001" spans="22:26">
      <c r="V64001" s="288"/>
      <c r="W64001" s="287"/>
      <c r="Z64001" s="289"/>
    </row>
    <row r="64002" spans="22:26">
      <c r="V64002" s="288"/>
      <c r="W64002" s="287"/>
      <c r="Z64002" s="289"/>
    </row>
    <row r="64003" spans="22:26">
      <c r="V64003" s="288"/>
      <c r="W64003" s="287"/>
      <c r="Z64003" s="289"/>
    </row>
    <row r="64004" spans="22:26">
      <c r="V64004" s="288"/>
      <c r="W64004" s="287"/>
      <c r="Z64004" s="289"/>
    </row>
    <row r="64005" spans="22:26">
      <c r="V64005" s="288"/>
      <c r="W64005" s="287"/>
      <c r="Z64005" s="289"/>
    </row>
    <row r="64006" spans="22:26">
      <c r="V64006" s="288"/>
      <c r="W64006" s="287"/>
      <c r="Z64006" s="289"/>
    </row>
    <row r="64007" spans="22:26">
      <c r="V64007" s="288"/>
      <c r="W64007" s="287"/>
      <c r="Z64007" s="289"/>
    </row>
    <row r="64008" spans="22:26">
      <c r="V64008" s="288"/>
      <c r="W64008" s="287"/>
      <c r="Z64008" s="289"/>
    </row>
    <row r="64009" spans="22:26">
      <c r="V64009" s="288"/>
      <c r="W64009" s="287"/>
      <c r="Z64009" s="289"/>
    </row>
    <row r="64010" spans="22:26">
      <c r="V64010" s="288"/>
      <c r="W64010" s="287"/>
      <c r="Z64010" s="289"/>
    </row>
    <row r="64011" spans="22:26">
      <c r="V64011" s="288"/>
      <c r="W64011" s="287"/>
      <c r="Z64011" s="289"/>
    </row>
    <row r="64012" spans="22:26">
      <c r="V64012" s="288"/>
      <c r="W64012" s="287"/>
      <c r="Z64012" s="289"/>
    </row>
    <row r="64013" spans="22:26">
      <c r="V64013" s="288"/>
      <c r="W64013" s="287"/>
      <c r="Z64013" s="289"/>
    </row>
    <row r="64014" spans="22:26">
      <c r="V64014" s="288"/>
      <c r="W64014" s="287"/>
      <c r="Z64014" s="289"/>
    </row>
    <row r="64015" spans="22:26">
      <c r="V64015" s="288"/>
      <c r="W64015" s="287"/>
      <c r="Z64015" s="289"/>
    </row>
    <row r="64016" spans="22:26">
      <c r="V64016" s="288"/>
      <c r="W64016" s="287"/>
      <c r="Z64016" s="289"/>
    </row>
    <row r="64017" spans="22:26">
      <c r="V64017" s="288"/>
      <c r="W64017" s="287"/>
      <c r="Z64017" s="289"/>
    </row>
    <row r="64018" spans="22:26">
      <c r="V64018" s="288"/>
      <c r="W64018" s="287"/>
      <c r="Z64018" s="289"/>
    </row>
    <row r="64019" spans="22:26">
      <c r="V64019" s="288"/>
      <c r="W64019" s="287"/>
      <c r="Z64019" s="289"/>
    </row>
    <row r="64020" spans="22:26">
      <c r="V64020" s="288"/>
      <c r="W64020" s="287"/>
      <c r="Z64020" s="289"/>
    </row>
    <row r="64021" spans="22:26">
      <c r="V64021" s="288"/>
      <c r="W64021" s="287"/>
      <c r="Z64021" s="289"/>
    </row>
    <row r="64022" spans="22:26">
      <c r="V64022" s="288"/>
      <c r="W64022" s="287"/>
      <c r="Z64022" s="289"/>
    </row>
    <row r="64023" spans="22:26">
      <c r="V64023" s="288"/>
      <c r="W64023" s="287"/>
      <c r="Z64023" s="289"/>
    </row>
    <row r="64024" spans="22:26">
      <c r="V64024" s="288"/>
      <c r="W64024" s="287"/>
      <c r="Z64024" s="289"/>
    </row>
    <row r="64025" spans="22:26">
      <c r="V64025" s="288"/>
      <c r="W64025" s="287"/>
      <c r="Z64025" s="289"/>
    </row>
    <row r="64026" spans="22:26">
      <c r="V64026" s="288"/>
      <c r="W64026" s="287"/>
      <c r="Z64026" s="289"/>
    </row>
    <row r="64027" spans="22:26">
      <c r="V64027" s="288"/>
      <c r="W64027" s="287"/>
      <c r="Z64027" s="289"/>
    </row>
    <row r="64028" spans="22:26">
      <c r="V64028" s="288"/>
      <c r="W64028" s="287"/>
      <c r="Z64028" s="289"/>
    </row>
    <row r="64029" spans="22:26">
      <c r="V64029" s="288"/>
      <c r="W64029" s="287"/>
      <c r="Z64029" s="289"/>
    </row>
    <row r="64030" spans="22:26">
      <c r="V64030" s="288"/>
      <c r="W64030" s="287"/>
      <c r="Z64030" s="289"/>
    </row>
    <row r="64031" spans="22:26">
      <c r="V64031" s="288"/>
      <c r="W64031" s="287"/>
      <c r="Z64031" s="289"/>
    </row>
    <row r="64032" spans="22:26">
      <c r="V64032" s="288"/>
      <c r="W64032" s="287"/>
      <c r="Z64032" s="289"/>
    </row>
    <row r="64033" spans="22:26">
      <c r="V64033" s="288"/>
      <c r="W64033" s="287"/>
      <c r="Z64033" s="289"/>
    </row>
    <row r="64034" spans="22:26">
      <c r="V64034" s="288"/>
      <c r="W64034" s="287"/>
      <c r="Z64034" s="289"/>
    </row>
    <row r="64035" spans="22:26">
      <c r="V64035" s="288"/>
      <c r="W64035" s="287"/>
      <c r="Z64035" s="289"/>
    </row>
    <row r="64036" spans="22:26">
      <c r="V64036" s="288"/>
      <c r="W64036" s="287"/>
      <c r="Z64036" s="289"/>
    </row>
    <row r="64037" spans="22:26">
      <c r="V64037" s="288"/>
      <c r="W64037" s="287"/>
      <c r="Z64037" s="289"/>
    </row>
    <row r="64038" spans="22:26">
      <c r="V64038" s="288"/>
      <c r="W64038" s="287"/>
      <c r="Z64038" s="289"/>
    </row>
    <row r="64039" spans="22:26">
      <c r="V64039" s="288"/>
      <c r="W64039" s="287"/>
      <c r="Z64039" s="289"/>
    </row>
    <row r="64040" spans="22:26">
      <c r="V64040" s="288"/>
      <c r="W64040" s="287"/>
      <c r="Z64040" s="289"/>
    </row>
    <row r="64041" spans="22:26">
      <c r="V64041" s="288"/>
      <c r="W64041" s="287"/>
      <c r="Z64041" s="289"/>
    </row>
    <row r="64042" spans="22:26">
      <c r="V64042" s="288"/>
      <c r="W64042" s="287"/>
      <c r="Z64042" s="289"/>
    </row>
    <row r="64043" spans="22:26">
      <c r="V64043" s="288"/>
      <c r="W64043" s="287"/>
      <c r="Z64043" s="289"/>
    </row>
    <row r="64044" spans="22:26">
      <c r="V64044" s="288"/>
      <c r="W64044" s="287"/>
      <c r="Z64044" s="289"/>
    </row>
    <row r="64045" spans="22:26">
      <c r="V64045" s="288"/>
      <c r="W64045" s="287"/>
      <c r="Z64045" s="289"/>
    </row>
    <row r="64046" spans="22:26">
      <c r="V64046" s="288"/>
      <c r="W64046" s="287"/>
      <c r="Z64046" s="289"/>
    </row>
    <row r="64047" spans="22:26">
      <c r="V64047" s="288"/>
      <c r="W64047" s="287"/>
      <c r="Z64047" s="289"/>
    </row>
    <row r="64048" spans="22:26">
      <c r="V64048" s="288"/>
      <c r="W64048" s="287"/>
      <c r="Z64048" s="289"/>
    </row>
    <row r="64049" spans="22:26">
      <c r="V64049" s="288"/>
      <c r="W64049" s="287"/>
      <c r="Z64049" s="289"/>
    </row>
    <row r="64050" spans="22:26">
      <c r="V64050" s="288"/>
      <c r="W64050" s="287"/>
      <c r="Z64050" s="289"/>
    </row>
    <row r="64051" spans="22:26">
      <c r="V64051" s="288"/>
      <c r="W64051" s="287"/>
      <c r="Z64051" s="289"/>
    </row>
    <row r="64052" spans="22:26">
      <c r="V64052" s="288"/>
      <c r="W64052" s="287"/>
      <c r="Z64052" s="289"/>
    </row>
    <row r="64053" spans="22:26">
      <c r="V64053" s="288"/>
      <c r="W64053" s="287"/>
      <c r="Z64053" s="289"/>
    </row>
    <row r="64054" spans="22:26">
      <c r="V64054" s="288"/>
      <c r="W64054" s="287"/>
      <c r="Z64054" s="289"/>
    </row>
    <row r="64055" spans="22:26">
      <c r="V64055" s="288"/>
      <c r="W64055" s="287"/>
      <c r="Z64055" s="289"/>
    </row>
    <row r="64056" spans="22:26">
      <c r="V64056" s="288"/>
      <c r="W64056" s="287"/>
      <c r="Z64056" s="289"/>
    </row>
    <row r="64057" spans="22:26">
      <c r="V64057" s="288"/>
      <c r="W64057" s="287"/>
      <c r="Z64057" s="289"/>
    </row>
    <row r="64058" spans="22:26">
      <c r="V64058" s="288"/>
      <c r="W64058" s="287"/>
      <c r="Z64058" s="289"/>
    </row>
    <row r="64059" spans="22:26">
      <c r="V64059" s="288"/>
      <c r="W64059" s="287"/>
      <c r="Z64059" s="289"/>
    </row>
    <row r="64060" spans="22:26">
      <c r="V64060" s="288"/>
      <c r="W64060" s="287"/>
      <c r="Z64060" s="289"/>
    </row>
    <row r="64061" spans="22:26">
      <c r="V64061" s="288"/>
      <c r="W64061" s="287"/>
      <c r="Z64061" s="289"/>
    </row>
    <row r="64062" spans="22:26">
      <c r="V64062" s="288"/>
      <c r="W64062" s="287"/>
      <c r="Z64062" s="289"/>
    </row>
    <row r="64063" spans="22:26">
      <c r="V64063" s="288"/>
      <c r="W64063" s="287"/>
      <c r="Z64063" s="289"/>
    </row>
    <row r="64064" spans="22:26">
      <c r="V64064" s="288"/>
      <c r="W64064" s="287"/>
      <c r="Z64064" s="289"/>
    </row>
    <row r="64065" spans="22:26">
      <c r="V64065" s="288"/>
      <c r="W64065" s="287"/>
      <c r="Z64065" s="289"/>
    </row>
    <row r="64066" spans="22:26">
      <c r="V64066" s="288"/>
      <c r="W64066" s="287"/>
      <c r="Z64066" s="289"/>
    </row>
    <row r="64067" spans="22:26">
      <c r="V64067" s="288"/>
      <c r="W64067" s="287"/>
      <c r="Z64067" s="289"/>
    </row>
    <row r="64068" spans="22:26">
      <c r="V64068" s="288"/>
      <c r="W64068" s="287"/>
      <c r="Z64068" s="289"/>
    </row>
    <row r="64069" spans="22:26">
      <c r="V64069" s="288"/>
      <c r="W64069" s="287"/>
      <c r="Z64069" s="289"/>
    </row>
    <row r="64070" spans="22:26">
      <c r="V64070" s="288"/>
      <c r="W64070" s="287"/>
      <c r="Z64070" s="289"/>
    </row>
    <row r="64071" spans="22:26">
      <c r="V64071" s="288"/>
      <c r="W64071" s="287"/>
      <c r="Z64071" s="289"/>
    </row>
    <row r="64072" spans="22:26">
      <c r="V64072" s="288"/>
      <c r="W64072" s="287"/>
      <c r="Z64072" s="289"/>
    </row>
    <row r="64073" spans="22:26">
      <c r="V64073" s="288"/>
      <c r="W64073" s="287"/>
      <c r="Z64073" s="289"/>
    </row>
    <row r="64074" spans="22:26">
      <c r="V64074" s="288"/>
      <c r="W64074" s="287"/>
      <c r="Z64074" s="289"/>
    </row>
    <row r="64075" spans="22:26">
      <c r="V64075" s="288"/>
      <c r="W64075" s="287"/>
      <c r="Z64075" s="289"/>
    </row>
    <row r="64076" spans="22:26">
      <c r="V64076" s="288"/>
      <c r="W64076" s="287"/>
      <c r="Z64076" s="289"/>
    </row>
    <row r="64077" spans="22:26">
      <c r="V64077" s="288"/>
      <c r="W64077" s="287"/>
      <c r="Z64077" s="289"/>
    </row>
    <row r="64078" spans="22:26">
      <c r="V64078" s="288"/>
      <c r="W64078" s="287"/>
      <c r="Z64078" s="289"/>
    </row>
    <row r="64079" spans="22:26">
      <c r="V64079" s="288"/>
      <c r="W64079" s="287"/>
      <c r="Z64079" s="289"/>
    </row>
    <row r="64080" spans="22:26">
      <c r="V64080" s="288"/>
      <c r="W64080" s="287"/>
      <c r="Z64080" s="289"/>
    </row>
    <row r="64081" spans="22:26">
      <c r="V64081" s="288"/>
      <c r="W64081" s="287"/>
      <c r="Z64081" s="289"/>
    </row>
    <row r="64082" spans="22:26">
      <c r="V64082" s="288"/>
      <c r="W64082" s="287"/>
      <c r="Z64082" s="289"/>
    </row>
    <row r="64083" spans="22:26">
      <c r="V64083" s="288"/>
      <c r="W64083" s="287"/>
      <c r="Z64083" s="289"/>
    </row>
    <row r="64084" spans="22:26">
      <c r="V64084" s="288"/>
      <c r="W64084" s="287"/>
      <c r="Z64084" s="289"/>
    </row>
    <row r="64085" spans="22:26">
      <c r="V64085" s="288"/>
      <c r="W64085" s="287"/>
      <c r="Z64085" s="289"/>
    </row>
    <row r="64086" spans="22:26">
      <c r="V64086" s="288"/>
      <c r="W64086" s="287"/>
      <c r="Z64086" s="289"/>
    </row>
    <row r="64087" spans="22:26">
      <c r="V64087" s="288"/>
      <c r="W64087" s="287"/>
      <c r="Z64087" s="289"/>
    </row>
    <row r="64088" spans="22:26">
      <c r="V64088" s="288"/>
      <c r="W64088" s="287"/>
      <c r="Z64088" s="289"/>
    </row>
    <row r="64089" spans="22:26">
      <c r="V64089" s="288"/>
      <c r="W64089" s="287"/>
      <c r="Z64089" s="289"/>
    </row>
    <row r="64090" spans="22:26">
      <c r="V64090" s="288"/>
      <c r="W64090" s="287"/>
      <c r="Z64090" s="289"/>
    </row>
    <row r="64091" spans="22:26">
      <c r="V64091" s="288"/>
      <c r="W64091" s="287"/>
      <c r="Z64091" s="289"/>
    </row>
    <row r="64092" spans="22:26">
      <c r="V64092" s="288"/>
      <c r="W64092" s="287"/>
      <c r="Z64092" s="289"/>
    </row>
    <row r="64093" spans="22:26">
      <c r="V64093" s="288"/>
      <c r="W64093" s="287"/>
      <c r="Z64093" s="289"/>
    </row>
    <row r="64094" spans="22:26">
      <c r="V64094" s="288"/>
      <c r="W64094" s="287"/>
      <c r="Z64094" s="289"/>
    </row>
    <row r="64095" spans="22:26">
      <c r="V64095" s="288"/>
      <c r="W64095" s="287"/>
      <c r="Z64095" s="289"/>
    </row>
    <row r="64096" spans="22:26">
      <c r="V64096" s="288"/>
      <c r="W64096" s="287"/>
      <c r="Z64096" s="289"/>
    </row>
    <row r="64097" spans="22:26">
      <c r="V64097" s="288"/>
      <c r="W64097" s="287"/>
      <c r="Z64097" s="289"/>
    </row>
    <row r="64098" spans="22:26">
      <c r="V64098" s="288"/>
      <c r="W64098" s="287"/>
      <c r="Z64098" s="289"/>
    </row>
    <row r="64099" spans="22:26">
      <c r="V64099" s="288"/>
      <c r="W64099" s="287"/>
      <c r="Z64099" s="289"/>
    </row>
    <row r="64100" spans="22:26">
      <c r="V64100" s="288"/>
      <c r="W64100" s="287"/>
      <c r="Z64100" s="289"/>
    </row>
    <row r="64101" spans="22:26">
      <c r="V64101" s="288"/>
      <c r="W64101" s="287"/>
      <c r="Z64101" s="289"/>
    </row>
    <row r="64102" spans="22:26">
      <c r="V64102" s="288"/>
      <c r="W64102" s="287"/>
      <c r="Z64102" s="289"/>
    </row>
    <row r="64103" spans="22:26">
      <c r="V64103" s="288"/>
      <c r="W64103" s="287"/>
      <c r="Z64103" s="289"/>
    </row>
    <row r="64104" spans="22:26">
      <c r="V64104" s="288"/>
      <c r="W64104" s="287"/>
      <c r="Z64104" s="289"/>
    </row>
    <row r="64105" spans="22:26">
      <c r="V64105" s="288"/>
      <c r="W64105" s="287"/>
      <c r="Z64105" s="289"/>
    </row>
    <row r="64106" spans="22:26">
      <c r="V64106" s="288"/>
      <c r="W64106" s="287"/>
      <c r="Z64106" s="289"/>
    </row>
    <row r="64107" spans="22:26">
      <c r="V64107" s="288"/>
      <c r="W64107" s="287"/>
      <c r="Z64107" s="289"/>
    </row>
    <row r="64108" spans="22:26">
      <c r="V64108" s="288"/>
      <c r="W64108" s="287"/>
      <c r="Z64108" s="289"/>
    </row>
    <row r="64109" spans="22:26">
      <c r="V64109" s="288"/>
      <c r="W64109" s="287"/>
      <c r="Z64109" s="289"/>
    </row>
    <row r="64110" spans="22:26">
      <c r="V64110" s="288"/>
      <c r="W64110" s="287"/>
      <c r="Z64110" s="289"/>
    </row>
    <row r="64111" spans="22:26">
      <c r="V64111" s="288"/>
      <c r="W64111" s="287"/>
      <c r="Z64111" s="289"/>
    </row>
    <row r="64112" spans="22:26">
      <c r="V64112" s="288"/>
      <c r="W64112" s="287"/>
      <c r="Z64112" s="289"/>
    </row>
    <row r="64113" spans="22:26">
      <c r="V64113" s="288"/>
      <c r="W64113" s="287"/>
      <c r="Z64113" s="289"/>
    </row>
    <row r="64114" spans="22:26">
      <c r="V64114" s="288"/>
      <c r="W64114" s="287"/>
      <c r="Z64114" s="289"/>
    </row>
    <row r="64115" spans="22:26">
      <c r="V64115" s="288"/>
      <c r="W64115" s="287"/>
      <c r="Z64115" s="289"/>
    </row>
    <row r="64116" spans="22:26">
      <c r="V64116" s="288"/>
      <c r="W64116" s="287"/>
      <c r="Z64116" s="289"/>
    </row>
    <row r="64117" spans="22:26">
      <c r="V64117" s="288"/>
      <c r="W64117" s="287"/>
      <c r="Z64117" s="289"/>
    </row>
    <row r="64118" spans="22:26">
      <c r="V64118" s="288"/>
      <c r="W64118" s="287"/>
      <c r="Z64118" s="289"/>
    </row>
    <row r="64119" spans="22:26">
      <c r="V64119" s="288"/>
      <c r="W64119" s="287"/>
      <c r="Z64119" s="289"/>
    </row>
    <row r="64120" spans="22:26">
      <c r="V64120" s="288"/>
      <c r="W64120" s="287"/>
      <c r="Z64120" s="289"/>
    </row>
    <row r="64121" spans="22:26">
      <c r="V64121" s="288"/>
      <c r="W64121" s="287"/>
      <c r="Z64121" s="289"/>
    </row>
    <row r="64122" spans="22:26">
      <c r="V64122" s="288"/>
      <c r="W64122" s="287"/>
      <c r="Z64122" s="289"/>
    </row>
    <row r="64123" spans="22:26">
      <c r="V64123" s="288"/>
      <c r="W64123" s="287"/>
      <c r="Z64123" s="289"/>
    </row>
    <row r="64124" spans="22:26">
      <c r="V64124" s="288"/>
      <c r="W64124" s="287"/>
      <c r="Z64124" s="289"/>
    </row>
    <row r="64125" spans="22:26">
      <c r="V64125" s="288"/>
      <c r="W64125" s="287"/>
      <c r="Z64125" s="289"/>
    </row>
    <row r="64126" spans="22:26">
      <c r="V64126" s="288"/>
      <c r="W64126" s="287"/>
      <c r="Z64126" s="289"/>
    </row>
    <row r="64127" spans="22:26">
      <c r="V64127" s="288"/>
      <c r="W64127" s="287"/>
      <c r="Z64127" s="289"/>
    </row>
    <row r="64128" spans="22:26">
      <c r="V64128" s="288"/>
      <c r="W64128" s="287"/>
      <c r="Z64128" s="289"/>
    </row>
    <row r="64129" spans="22:26">
      <c r="V64129" s="288"/>
      <c r="W64129" s="287"/>
      <c r="Z64129" s="289"/>
    </row>
    <row r="64130" spans="22:26">
      <c r="V64130" s="288"/>
      <c r="W64130" s="287"/>
      <c r="Z64130" s="289"/>
    </row>
    <row r="64131" spans="22:26">
      <c r="V64131" s="288"/>
      <c r="W64131" s="287"/>
      <c r="Z64131" s="289"/>
    </row>
    <row r="64132" spans="22:26">
      <c r="V64132" s="288"/>
      <c r="W64132" s="287"/>
      <c r="Z64132" s="289"/>
    </row>
    <row r="64133" spans="22:26">
      <c r="V64133" s="288"/>
      <c r="W64133" s="287"/>
      <c r="Z64133" s="289"/>
    </row>
    <row r="64134" spans="22:26">
      <c r="V64134" s="288"/>
      <c r="W64134" s="287"/>
      <c r="Z64134" s="289"/>
    </row>
    <row r="64135" spans="22:26">
      <c r="V64135" s="288"/>
      <c r="W64135" s="287"/>
      <c r="Z64135" s="289"/>
    </row>
    <row r="64136" spans="22:26">
      <c r="V64136" s="288"/>
      <c r="W64136" s="287"/>
      <c r="Z64136" s="289"/>
    </row>
    <row r="64137" spans="22:26">
      <c r="V64137" s="288"/>
      <c r="W64137" s="287"/>
      <c r="Z64137" s="289"/>
    </row>
    <row r="64138" spans="22:26">
      <c r="V64138" s="288"/>
      <c r="W64138" s="287"/>
      <c r="Z64138" s="289"/>
    </row>
    <row r="64139" spans="22:26">
      <c r="V64139" s="288"/>
      <c r="W64139" s="287"/>
      <c r="Z64139" s="289"/>
    </row>
    <row r="64140" spans="22:26">
      <c r="V64140" s="288"/>
      <c r="W64140" s="287"/>
      <c r="Z64140" s="289"/>
    </row>
    <row r="64141" spans="22:26">
      <c r="V64141" s="288"/>
      <c r="W64141" s="287"/>
      <c r="Z64141" s="289"/>
    </row>
    <row r="64142" spans="22:26">
      <c r="V64142" s="288"/>
      <c r="W64142" s="287"/>
      <c r="Z64142" s="289"/>
    </row>
    <row r="64143" spans="22:26">
      <c r="V64143" s="288"/>
      <c r="W64143" s="287"/>
      <c r="Z64143" s="289"/>
    </row>
    <row r="64144" spans="22:26">
      <c r="V64144" s="288"/>
      <c r="W64144" s="287"/>
      <c r="Z64144" s="289"/>
    </row>
    <row r="64145" spans="22:26">
      <c r="V64145" s="288"/>
      <c r="W64145" s="287"/>
      <c r="Z64145" s="289"/>
    </row>
    <row r="64146" spans="22:26">
      <c r="V64146" s="288"/>
      <c r="W64146" s="287"/>
      <c r="Z64146" s="289"/>
    </row>
    <row r="64147" spans="22:26">
      <c r="V64147" s="288"/>
      <c r="W64147" s="287"/>
      <c r="Z64147" s="289"/>
    </row>
    <row r="64148" spans="22:26">
      <c r="V64148" s="288"/>
      <c r="W64148" s="287"/>
      <c r="Z64148" s="289"/>
    </row>
    <row r="64149" spans="22:26">
      <c r="V64149" s="288"/>
      <c r="W64149" s="287"/>
      <c r="Z64149" s="289"/>
    </row>
    <row r="64150" spans="22:26">
      <c r="V64150" s="288"/>
      <c r="W64150" s="287"/>
      <c r="Z64150" s="289"/>
    </row>
    <row r="64151" spans="22:26">
      <c r="V64151" s="288"/>
      <c r="W64151" s="287"/>
      <c r="Z64151" s="289"/>
    </row>
    <row r="64152" spans="22:26">
      <c r="V64152" s="288"/>
      <c r="W64152" s="287"/>
      <c r="Z64152" s="289"/>
    </row>
    <row r="64153" spans="22:26">
      <c r="V64153" s="288"/>
      <c r="W64153" s="287"/>
      <c r="Z64153" s="289"/>
    </row>
    <row r="64154" spans="22:26">
      <c r="V64154" s="288"/>
      <c r="W64154" s="287"/>
      <c r="Z64154" s="289"/>
    </row>
    <row r="64155" spans="22:26">
      <c r="V64155" s="288"/>
      <c r="W64155" s="287"/>
      <c r="Z64155" s="289"/>
    </row>
    <row r="64156" spans="22:26">
      <c r="V64156" s="288"/>
      <c r="W64156" s="287"/>
      <c r="Z64156" s="289"/>
    </row>
    <row r="64157" spans="22:26">
      <c r="V64157" s="288"/>
      <c r="W64157" s="287"/>
      <c r="Z64157" s="289"/>
    </row>
    <row r="64158" spans="22:26">
      <c r="V64158" s="288"/>
      <c r="W64158" s="287"/>
      <c r="Z64158" s="289"/>
    </row>
    <row r="64159" spans="22:26">
      <c r="V64159" s="288"/>
      <c r="W64159" s="287"/>
      <c r="Z64159" s="289"/>
    </row>
    <row r="64160" spans="22:26">
      <c r="V64160" s="288"/>
      <c r="W64160" s="287"/>
      <c r="Z64160" s="289"/>
    </row>
    <row r="64161" spans="22:26">
      <c r="V64161" s="288"/>
      <c r="W64161" s="287"/>
      <c r="Z64161" s="289"/>
    </row>
    <row r="64162" spans="22:26">
      <c r="V64162" s="288"/>
      <c r="W64162" s="287"/>
      <c r="Z64162" s="289"/>
    </row>
    <row r="64163" spans="22:26">
      <c r="V64163" s="288"/>
      <c r="W64163" s="287"/>
      <c r="Z64163" s="289"/>
    </row>
    <row r="64164" spans="22:26">
      <c r="V64164" s="288"/>
      <c r="W64164" s="287"/>
      <c r="Z64164" s="289"/>
    </row>
    <row r="64165" spans="22:26">
      <c r="V64165" s="288"/>
      <c r="W64165" s="287"/>
      <c r="Z64165" s="289"/>
    </row>
    <row r="64166" spans="22:26">
      <c r="V64166" s="288"/>
      <c r="W64166" s="287"/>
      <c r="Z64166" s="289"/>
    </row>
    <row r="64167" spans="22:26">
      <c r="V64167" s="288"/>
      <c r="W64167" s="287"/>
      <c r="Z64167" s="289"/>
    </row>
    <row r="64168" spans="22:26">
      <c r="V64168" s="288"/>
      <c r="W64168" s="287"/>
      <c r="Z64168" s="289"/>
    </row>
    <row r="64169" spans="22:26">
      <c r="V64169" s="288"/>
      <c r="W64169" s="287"/>
      <c r="Z64169" s="289"/>
    </row>
    <row r="64170" spans="22:26">
      <c r="V64170" s="288"/>
      <c r="W64170" s="287"/>
      <c r="Z64170" s="289"/>
    </row>
    <row r="64171" spans="22:26">
      <c r="V64171" s="288"/>
      <c r="W64171" s="287"/>
      <c r="Z64171" s="289"/>
    </row>
    <row r="64172" spans="22:26">
      <c r="V64172" s="288"/>
      <c r="W64172" s="287"/>
      <c r="Z64172" s="289"/>
    </row>
    <row r="64173" spans="22:26">
      <c r="V64173" s="288"/>
      <c r="W64173" s="287"/>
      <c r="Z64173" s="289"/>
    </row>
    <row r="64174" spans="22:26">
      <c r="V64174" s="288"/>
      <c r="W64174" s="287"/>
      <c r="Z64174" s="289"/>
    </row>
    <row r="64175" spans="22:26">
      <c r="V64175" s="288"/>
      <c r="W64175" s="287"/>
      <c r="Z64175" s="289"/>
    </row>
    <row r="64176" spans="22:26">
      <c r="V64176" s="288"/>
      <c r="W64176" s="287"/>
      <c r="Z64176" s="289"/>
    </row>
    <row r="64177" spans="22:26">
      <c r="V64177" s="288"/>
      <c r="W64177" s="287"/>
      <c r="Z64177" s="289"/>
    </row>
    <row r="64178" spans="22:26">
      <c r="V64178" s="288"/>
      <c r="W64178" s="287"/>
      <c r="Z64178" s="289"/>
    </row>
    <row r="64179" spans="22:26">
      <c r="V64179" s="288"/>
      <c r="W64179" s="287"/>
      <c r="Z64179" s="289"/>
    </row>
    <row r="64180" spans="22:26">
      <c r="V64180" s="288"/>
      <c r="W64180" s="287"/>
      <c r="Z64180" s="289"/>
    </row>
    <row r="64181" spans="22:26">
      <c r="V64181" s="288"/>
      <c r="W64181" s="287"/>
      <c r="Z64181" s="289"/>
    </row>
    <row r="64182" spans="22:26">
      <c r="V64182" s="288"/>
      <c r="W64182" s="287"/>
      <c r="Z64182" s="289"/>
    </row>
    <row r="64183" spans="22:26">
      <c r="V64183" s="288"/>
      <c r="W64183" s="287"/>
      <c r="Z64183" s="289"/>
    </row>
    <row r="64184" spans="22:26">
      <c r="V64184" s="288"/>
      <c r="W64184" s="287"/>
      <c r="Z64184" s="289"/>
    </row>
    <row r="64185" spans="22:26">
      <c r="V64185" s="288"/>
      <c r="W64185" s="287"/>
      <c r="Z64185" s="289"/>
    </row>
    <row r="64186" spans="22:26">
      <c r="V64186" s="288"/>
      <c r="W64186" s="287"/>
      <c r="Z64186" s="289"/>
    </row>
    <row r="64187" spans="22:26">
      <c r="V64187" s="288"/>
      <c r="W64187" s="287"/>
      <c r="Z64187" s="289"/>
    </row>
    <row r="64188" spans="22:26">
      <c r="V64188" s="288"/>
      <c r="W64188" s="287"/>
      <c r="Z64188" s="289"/>
    </row>
    <row r="64189" spans="22:26">
      <c r="V64189" s="288"/>
      <c r="W64189" s="287"/>
      <c r="Z64189" s="289"/>
    </row>
    <row r="64190" spans="22:26">
      <c r="V64190" s="288"/>
      <c r="W64190" s="287"/>
      <c r="Z64190" s="289"/>
    </row>
    <row r="64191" spans="22:26">
      <c r="V64191" s="288"/>
      <c r="W64191" s="287"/>
      <c r="Z64191" s="289"/>
    </row>
    <row r="64192" spans="22:26">
      <c r="V64192" s="288"/>
      <c r="W64192" s="287"/>
      <c r="Z64192" s="289"/>
    </row>
    <row r="64193" spans="22:26">
      <c r="V64193" s="288"/>
      <c r="W64193" s="287"/>
      <c r="Z64193" s="289"/>
    </row>
    <row r="64194" spans="22:26">
      <c r="V64194" s="288"/>
      <c r="W64194" s="287"/>
      <c r="Z64194" s="289"/>
    </row>
    <row r="64195" spans="22:26">
      <c r="V64195" s="288"/>
      <c r="W64195" s="287"/>
      <c r="Z64195" s="289"/>
    </row>
    <row r="64196" spans="22:26">
      <c r="V64196" s="288"/>
      <c r="W64196" s="287"/>
      <c r="Z64196" s="289"/>
    </row>
    <row r="64197" spans="22:26">
      <c r="V64197" s="288"/>
      <c r="W64197" s="287"/>
      <c r="Z64197" s="289"/>
    </row>
    <row r="64198" spans="22:26">
      <c r="V64198" s="288"/>
      <c r="W64198" s="287"/>
      <c r="Z64198" s="289"/>
    </row>
    <row r="64199" spans="22:26">
      <c r="V64199" s="288"/>
      <c r="W64199" s="287"/>
      <c r="Z64199" s="289"/>
    </row>
    <row r="64200" spans="22:26">
      <c r="V64200" s="288"/>
      <c r="W64200" s="287"/>
      <c r="Z64200" s="289"/>
    </row>
    <row r="64201" spans="22:26">
      <c r="V64201" s="288"/>
      <c r="W64201" s="287"/>
      <c r="Z64201" s="289"/>
    </row>
    <row r="64202" spans="22:26">
      <c r="V64202" s="288"/>
      <c r="W64202" s="287"/>
      <c r="Z64202" s="289"/>
    </row>
    <row r="64203" spans="22:26">
      <c r="V64203" s="288"/>
      <c r="W64203" s="287"/>
      <c r="Z64203" s="289"/>
    </row>
    <row r="64204" spans="22:26">
      <c r="V64204" s="288"/>
      <c r="W64204" s="287"/>
      <c r="Z64204" s="289"/>
    </row>
    <row r="64205" spans="22:26">
      <c r="V64205" s="288"/>
      <c r="W64205" s="287"/>
      <c r="Z64205" s="289"/>
    </row>
    <row r="64206" spans="22:26">
      <c r="V64206" s="288"/>
      <c r="W64206" s="287"/>
      <c r="Z64206" s="289"/>
    </row>
    <row r="64207" spans="22:26">
      <c r="V64207" s="288"/>
      <c r="W64207" s="287"/>
      <c r="Z64207" s="289"/>
    </row>
    <row r="64208" spans="22:26">
      <c r="V64208" s="288"/>
      <c r="W64208" s="287"/>
      <c r="Z64208" s="289"/>
    </row>
    <row r="64209" spans="22:26">
      <c r="V64209" s="288"/>
      <c r="W64209" s="287"/>
      <c r="Z64209" s="289"/>
    </row>
    <row r="64210" spans="22:26">
      <c r="V64210" s="288"/>
      <c r="W64210" s="287"/>
      <c r="Z64210" s="289"/>
    </row>
    <row r="64211" spans="22:26">
      <c r="V64211" s="288"/>
      <c r="W64211" s="287"/>
      <c r="Z64211" s="289"/>
    </row>
    <row r="64212" spans="22:26">
      <c r="V64212" s="288"/>
      <c r="W64212" s="287"/>
      <c r="Z64212" s="289"/>
    </row>
    <row r="64213" spans="22:26">
      <c r="V64213" s="288"/>
      <c r="W64213" s="287"/>
      <c r="Z64213" s="289"/>
    </row>
    <row r="64214" spans="22:26">
      <c r="V64214" s="288"/>
      <c r="W64214" s="287"/>
      <c r="Z64214" s="289"/>
    </row>
    <row r="64215" spans="22:26">
      <c r="V64215" s="288"/>
      <c r="W64215" s="287"/>
      <c r="Z64215" s="289"/>
    </row>
    <row r="64216" spans="22:26">
      <c r="V64216" s="288"/>
      <c r="W64216" s="287"/>
      <c r="Z64216" s="289"/>
    </row>
    <row r="64217" spans="22:26">
      <c r="V64217" s="288"/>
      <c r="W64217" s="287"/>
      <c r="Z64217" s="289"/>
    </row>
    <row r="64218" spans="22:26">
      <c r="V64218" s="288"/>
      <c r="W64218" s="287"/>
      <c r="Z64218" s="289"/>
    </row>
    <row r="64219" spans="22:26">
      <c r="V64219" s="288"/>
      <c r="W64219" s="287"/>
      <c r="Z64219" s="289"/>
    </row>
    <row r="64220" spans="22:26">
      <c r="V64220" s="288"/>
      <c r="W64220" s="287"/>
      <c r="Z64220" s="289"/>
    </row>
    <row r="64221" spans="22:26">
      <c r="V64221" s="288"/>
      <c r="W64221" s="287"/>
      <c r="Z64221" s="289"/>
    </row>
    <row r="64222" spans="22:26">
      <c r="V64222" s="288"/>
      <c r="W64222" s="287"/>
      <c r="Z64222" s="289"/>
    </row>
    <row r="64223" spans="22:26">
      <c r="V64223" s="288"/>
      <c r="W64223" s="287"/>
      <c r="Z64223" s="289"/>
    </row>
    <row r="64224" spans="22:26">
      <c r="V64224" s="288"/>
      <c r="W64224" s="287"/>
      <c r="Z64224" s="289"/>
    </row>
    <row r="64225" spans="22:26">
      <c r="V64225" s="288"/>
      <c r="W64225" s="287"/>
      <c r="Z64225" s="289"/>
    </row>
    <row r="64226" spans="22:26">
      <c r="V64226" s="288"/>
      <c r="W64226" s="287"/>
      <c r="Z64226" s="289"/>
    </row>
    <row r="64227" spans="22:26">
      <c r="V64227" s="288"/>
      <c r="W64227" s="287"/>
      <c r="Z64227" s="289"/>
    </row>
    <row r="64228" spans="22:26">
      <c r="V64228" s="288"/>
      <c r="W64228" s="287"/>
      <c r="Z64228" s="289"/>
    </row>
    <row r="64229" spans="22:26">
      <c r="V64229" s="288"/>
      <c r="W64229" s="287"/>
      <c r="Z64229" s="289"/>
    </row>
    <row r="64230" spans="22:26">
      <c r="V64230" s="288"/>
      <c r="W64230" s="287"/>
      <c r="Z64230" s="289"/>
    </row>
    <row r="64231" spans="22:26">
      <c r="V64231" s="288"/>
      <c r="W64231" s="287"/>
      <c r="Z64231" s="289"/>
    </row>
    <row r="64232" spans="22:26">
      <c r="V64232" s="288"/>
      <c r="W64232" s="287"/>
      <c r="Z64232" s="289"/>
    </row>
    <row r="64233" spans="22:26">
      <c r="V64233" s="288"/>
      <c r="W64233" s="287"/>
      <c r="Z64233" s="289"/>
    </row>
    <row r="64234" spans="22:26">
      <c r="V64234" s="288"/>
      <c r="W64234" s="287"/>
      <c r="Z64234" s="289"/>
    </row>
    <row r="64235" spans="22:26">
      <c r="V64235" s="288"/>
      <c r="W64235" s="287"/>
      <c r="Z64235" s="289"/>
    </row>
    <row r="64236" spans="22:26">
      <c r="V64236" s="288"/>
      <c r="W64236" s="287"/>
      <c r="Z64236" s="289"/>
    </row>
    <row r="64237" spans="22:26">
      <c r="V64237" s="288"/>
      <c r="W64237" s="287"/>
      <c r="Z64237" s="289"/>
    </row>
    <row r="64238" spans="22:26">
      <c r="V64238" s="288"/>
      <c r="W64238" s="287"/>
      <c r="Z64238" s="289"/>
    </row>
    <row r="64239" spans="22:26">
      <c r="V64239" s="288"/>
      <c r="W64239" s="287"/>
      <c r="Z64239" s="289"/>
    </row>
    <row r="64240" spans="22:26">
      <c r="V64240" s="288"/>
      <c r="W64240" s="287"/>
      <c r="Z64240" s="289"/>
    </row>
    <row r="64241" spans="22:26">
      <c r="V64241" s="288"/>
      <c r="W64241" s="287"/>
      <c r="Z64241" s="289"/>
    </row>
    <row r="64242" spans="22:26">
      <c r="V64242" s="288"/>
      <c r="W64242" s="287"/>
      <c r="Z64242" s="289"/>
    </row>
    <row r="64243" spans="22:26">
      <c r="V64243" s="288"/>
      <c r="W64243" s="287"/>
      <c r="Z64243" s="289"/>
    </row>
    <row r="64244" spans="22:26">
      <c r="V64244" s="288"/>
      <c r="W64244" s="287"/>
      <c r="Z64244" s="289"/>
    </row>
    <row r="64245" spans="22:26">
      <c r="V64245" s="288"/>
      <c r="W64245" s="287"/>
      <c r="Z64245" s="289"/>
    </row>
    <row r="64246" spans="22:26">
      <c r="V64246" s="288"/>
      <c r="W64246" s="287"/>
      <c r="Z64246" s="289"/>
    </row>
    <row r="64247" spans="22:26">
      <c r="V64247" s="288"/>
      <c r="W64247" s="287"/>
      <c r="Z64247" s="289"/>
    </row>
    <row r="64248" spans="22:26">
      <c r="V64248" s="288"/>
      <c r="W64248" s="287"/>
      <c r="Z64248" s="289"/>
    </row>
    <row r="64249" spans="22:26">
      <c r="V64249" s="288"/>
      <c r="W64249" s="287"/>
      <c r="Z64249" s="289"/>
    </row>
    <row r="64250" spans="22:26">
      <c r="V64250" s="288"/>
      <c r="W64250" s="287"/>
      <c r="Z64250" s="289"/>
    </row>
    <row r="64251" spans="22:26">
      <c r="V64251" s="288"/>
      <c r="W64251" s="287"/>
      <c r="Z64251" s="289"/>
    </row>
    <row r="64252" spans="22:26">
      <c r="V64252" s="288"/>
      <c r="W64252" s="287"/>
      <c r="Z64252" s="289"/>
    </row>
    <row r="64253" spans="22:26">
      <c r="V64253" s="288"/>
      <c r="W64253" s="287"/>
      <c r="Z64253" s="289"/>
    </row>
    <row r="64254" spans="22:26">
      <c r="V64254" s="288"/>
      <c r="W64254" s="287"/>
      <c r="Z64254" s="289"/>
    </row>
    <row r="64255" spans="22:26">
      <c r="V64255" s="288"/>
      <c r="W64255" s="287"/>
      <c r="Z64255" s="289"/>
    </row>
    <row r="64256" spans="22:26">
      <c r="V64256" s="288"/>
      <c r="W64256" s="287"/>
      <c r="Z64256" s="289"/>
    </row>
    <row r="64257" spans="22:26">
      <c r="V64257" s="288"/>
      <c r="W64257" s="287"/>
      <c r="Z64257" s="289"/>
    </row>
    <row r="64258" spans="22:26">
      <c r="V64258" s="288"/>
      <c r="W64258" s="287"/>
      <c r="Z64258" s="289"/>
    </row>
    <row r="64259" spans="22:26">
      <c r="V64259" s="288"/>
      <c r="W64259" s="287"/>
      <c r="Z64259" s="289"/>
    </row>
    <row r="64260" spans="22:26">
      <c r="V64260" s="288"/>
      <c r="W64260" s="287"/>
      <c r="Z64260" s="289"/>
    </row>
    <row r="64261" spans="22:26">
      <c r="V64261" s="288"/>
      <c r="W64261" s="287"/>
      <c r="Z64261" s="289"/>
    </row>
    <row r="64262" spans="22:26">
      <c r="V64262" s="288"/>
      <c r="W64262" s="287"/>
      <c r="Z64262" s="289"/>
    </row>
    <row r="64263" spans="22:26">
      <c r="V64263" s="288"/>
      <c r="W64263" s="287"/>
      <c r="Z64263" s="289"/>
    </row>
    <row r="64264" spans="22:26">
      <c r="V64264" s="288"/>
      <c r="W64264" s="287"/>
      <c r="Z64264" s="289"/>
    </row>
    <row r="64265" spans="22:26">
      <c r="V64265" s="288"/>
      <c r="W64265" s="287"/>
      <c r="Z64265" s="289"/>
    </row>
    <row r="64266" spans="22:26">
      <c r="V64266" s="288"/>
      <c r="W64266" s="287"/>
      <c r="Z64266" s="289"/>
    </row>
    <row r="64267" spans="22:26">
      <c r="V64267" s="288"/>
      <c r="W64267" s="287"/>
      <c r="Z64267" s="289"/>
    </row>
    <row r="64268" spans="22:26">
      <c r="V64268" s="288"/>
      <c r="W64268" s="287"/>
      <c r="Z64268" s="289"/>
    </row>
    <row r="64269" spans="22:26">
      <c r="V64269" s="288"/>
      <c r="W64269" s="287"/>
      <c r="Z64269" s="289"/>
    </row>
    <row r="64270" spans="22:26">
      <c r="V64270" s="288"/>
      <c r="W64270" s="287"/>
      <c r="Z64270" s="289"/>
    </row>
    <row r="64271" spans="22:26">
      <c r="V64271" s="288"/>
      <c r="W64271" s="287"/>
      <c r="Z64271" s="289"/>
    </row>
    <row r="64272" spans="22:26">
      <c r="V64272" s="288"/>
      <c r="W64272" s="287"/>
      <c r="Z64272" s="289"/>
    </row>
    <row r="64273" spans="22:26">
      <c r="V64273" s="288"/>
      <c r="W64273" s="287"/>
      <c r="Z64273" s="289"/>
    </row>
    <row r="64274" spans="22:26">
      <c r="V64274" s="288"/>
      <c r="W64274" s="287"/>
      <c r="Z64274" s="289"/>
    </row>
    <row r="64275" spans="22:26">
      <c r="V64275" s="288"/>
      <c r="W64275" s="287"/>
      <c r="Z64275" s="289"/>
    </row>
    <row r="64276" spans="22:26">
      <c r="V64276" s="288"/>
      <c r="W64276" s="287"/>
      <c r="Z64276" s="289"/>
    </row>
    <row r="64277" spans="22:26">
      <c r="V64277" s="288"/>
      <c r="W64277" s="287"/>
      <c r="Z64277" s="289"/>
    </row>
    <row r="64278" spans="22:26">
      <c r="V64278" s="288"/>
      <c r="W64278" s="287"/>
      <c r="Z64278" s="289"/>
    </row>
    <row r="64279" spans="22:26">
      <c r="V64279" s="288"/>
      <c r="W64279" s="287"/>
      <c r="Z64279" s="289"/>
    </row>
    <row r="64280" spans="22:26">
      <c r="V64280" s="288"/>
      <c r="W64280" s="287"/>
      <c r="Z64280" s="289"/>
    </row>
    <row r="64281" spans="22:26">
      <c r="V64281" s="288"/>
      <c r="W64281" s="287"/>
      <c r="Z64281" s="289"/>
    </row>
    <row r="64282" spans="22:26">
      <c r="V64282" s="288"/>
      <c r="W64282" s="287"/>
      <c r="Z64282" s="289"/>
    </row>
    <row r="64283" spans="22:26">
      <c r="V64283" s="288"/>
      <c r="W64283" s="287"/>
      <c r="Z64283" s="289"/>
    </row>
    <row r="64284" spans="22:26">
      <c r="V64284" s="288"/>
      <c r="W64284" s="287"/>
      <c r="Z64284" s="289"/>
    </row>
    <row r="64285" spans="22:26">
      <c r="V64285" s="288"/>
      <c r="W64285" s="287"/>
      <c r="Z64285" s="289"/>
    </row>
    <row r="64286" spans="22:26">
      <c r="V64286" s="288"/>
      <c r="W64286" s="287"/>
      <c r="Z64286" s="289"/>
    </row>
    <row r="64287" spans="22:26">
      <c r="V64287" s="288"/>
      <c r="W64287" s="287"/>
      <c r="Z64287" s="289"/>
    </row>
    <row r="64288" spans="22:26">
      <c r="V64288" s="288"/>
      <c r="W64288" s="287"/>
      <c r="Z64288" s="289"/>
    </row>
    <row r="64289" spans="22:26">
      <c r="V64289" s="288"/>
      <c r="W64289" s="287"/>
      <c r="Z64289" s="289"/>
    </row>
    <row r="64290" spans="22:26">
      <c r="V64290" s="288"/>
      <c r="W64290" s="287"/>
      <c r="Z64290" s="289"/>
    </row>
    <row r="64291" spans="22:26">
      <c r="V64291" s="288"/>
      <c r="W64291" s="287"/>
      <c r="Z64291" s="289"/>
    </row>
    <row r="64292" spans="22:26">
      <c r="V64292" s="288"/>
      <c r="W64292" s="287"/>
      <c r="Z64292" s="289"/>
    </row>
    <row r="64293" spans="22:26">
      <c r="V64293" s="288"/>
      <c r="W64293" s="287"/>
      <c r="Z64293" s="289"/>
    </row>
    <row r="64294" spans="22:26">
      <c r="V64294" s="288"/>
      <c r="W64294" s="287"/>
      <c r="Z64294" s="289"/>
    </row>
    <row r="64295" spans="22:26">
      <c r="V64295" s="288"/>
      <c r="W64295" s="287"/>
      <c r="Z64295" s="289"/>
    </row>
    <row r="64296" spans="22:26">
      <c r="V64296" s="288"/>
      <c r="W64296" s="287"/>
      <c r="Z64296" s="289"/>
    </row>
    <row r="64297" spans="22:26">
      <c r="V64297" s="288"/>
      <c r="W64297" s="287"/>
      <c r="Z64297" s="289"/>
    </row>
    <row r="64298" spans="22:26">
      <c r="V64298" s="288"/>
      <c r="W64298" s="287"/>
      <c r="Z64298" s="289"/>
    </row>
    <row r="64299" spans="22:26">
      <c r="V64299" s="288"/>
      <c r="W64299" s="287"/>
      <c r="Z64299" s="289"/>
    </row>
    <row r="64300" spans="22:26">
      <c r="V64300" s="288"/>
      <c r="W64300" s="287"/>
      <c r="Z64300" s="289"/>
    </row>
    <row r="64301" spans="22:26">
      <c r="V64301" s="288"/>
      <c r="W64301" s="287"/>
      <c r="Z64301" s="289"/>
    </row>
    <row r="64302" spans="22:26">
      <c r="V64302" s="288"/>
      <c r="W64302" s="287"/>
      <c r="Z64302" s="289"/>
    </row>
    <row r="64303" spans="22:26">
      <c r="V64303" s="288"/>
      <c r="W64303" s="287"/>
      <c r="Z64303" s="289"/>
    </row>
    <row r="64304" spans="22:26">
      <c r="V64304" s="288"/>
      <c r="W64304" s="287"/>
      <c r="Z64304" s="289"/>
    </row>
    <row r="64305" spans="22:26">
      <c r="V64305" s="288"/>
      <c r="W64305" s="287"/>
      <c r="Z64305" s="289"/>
    </row>
    <row r="64306" spans="22:26">
      <c r="V64306" s="288"/>
      <c r="W64306" s="287"/>
      <c r="Z64306" s="289"/>
    </row>
    <row r="64307" spans="22:26">
      <c r="V64307" s="288"/>
      <c r="W64307" s="287"/>
      <c r="Z64307" s="289"/>
    </row>
    <row r="64308" spans="22:26">
      <c r="V64308" s="288"/>
      <c r="W64308" s="287"/>
      <c r="Z64308" s="289"/>
    </row>
    <row r="64309" spans="22:26">
      <c r="V64309" s="288"/>
      <c r="W64309" s="287"/>
      <c r="Z64309" s="289"/>
    </row>
    <row r="64310" spans="22:26">
      <c r="V64310" s="288"/>
      <c r="W64310" s="287"/>
      <c r="Z64310" s="289"/>
    </row>
    <row r="64311" spans="22:26">
      <c r="V64311" s="288"/>
      <c r="W64311" s="287"/>
      <c r="Z64311" s="289"/>
    </row>
    <row r="64312" spans="22:26">
      <c r="V64312" s="288"/>
      <c r="W64312" s="287"/>
      <c r="Z64312" s="289"/>
    </row>
    <row r="64313" spans="22:26">
      <c r="V64313" s="288"/>
      <c r="W64313" s="287"/>
      <c r="Z64313" s="289"/>
    </row>
    <row r="64314" spans="22:26">
      <c r="V64314" s="288"/>
      <c r="W64314" s="287"/>
      <c r="Z64314" s="289"/>
    </row>
    <row r="64315" spans="22:26">
      <c r="V64315" s="288"/>
      <c r="W64315" s="287"/>
      <c r="Z64315" s="289"/>
    </row>
    <row r="64316" spans="22:26">
      <c r="V64316" s="288"/>
      <c r="W64316" s="287"/>
      <c r="Z64316" s="289"/>
    </row>
    <row r="64317" spans="22:26">
      <c r="V64317" s="288"/>
      <c r="W64317" s="287"/>
      <c r="Z64317" s="289"/>
    </row>
    <row r="64318" spans="22:26">
      <c r="V64318" s="288"/>
      <c r="W64318" s="287"/>
      <c r="Z64318" s="289"/>
    </row>
    <row r="64319" spans="22:26">
      <c r="V64319" s="288"/>
      <c r="W64319" s="287"/>
      <c r="Z64319" s="289"/>
    </row>
    <row r="64320" spans="22:26">
      <c r="V64320" s="288"/>
      <c r="W64320" s="287"/>
      <c r="Z64320" s="289"/>
    </row>
    <row r="64321" spans="22:26">
      <c r="V64321" s="288"/>
      <c r="W64321" s="287"/>
      <c r="Z64321" s="289"/>
    </row>
    <row r="64322" spans="22:26">
      <c r="V64322" s="288"/>
      <c r="W64322" s="287"/>
      <c r="Z64322" s="289"/>
    </row>
    <row r="64323" spans="22:26">
      <c r="V64323" s="288"/>
      <c r="W64323" s="287"/>
      <c r="Z64323" s="289"/>
    </row>
    <row r="64324" spans="22:26">
      <c r="V64324" s="288"/>
      <c r="W64324" s="287"/>
      <c r="Z64324" s="289"/>
    </row>
    <row r="64325" spans="22:26">
      <c r="V64325" s="288"/>
      <c r="W64325" s="287"/>
      <c r="Z64325" s="289"/>
    </row>
    <row r="64326" spans="22:26">
      <c r="V64326" s="288"/>
      <c r="W64326" s="287"/>
      <c r="Z64326" s="289"/>
    </row>
    <row r="64327" spans="22:26">
      <c r="V64327" s="288"/>
      <c r="W64327" s="287"/>
      <c r="Z64327" s="289"/>
    </row>
    <row r="64328" spans="22:26">
      <c r="V64328" s="288"/>
      <c r="W64328" s="287"/>
      <c r="Z64328" s="289"/>
    </row>
    <row r="64329" spans="22:26">
      <c r="V64329" s="288"/>
      <c r="W64329" s="287"/>
      <c r="Z64329" s="289"/>
    </row>
    <row r="64330" spans="22:26">
      <c r="V64330" s="288"/>
      <c r="W64330" s="287"/>
      <c r="Z64330" s="289"/>
    </row>
    <row r="64331" spans="22:26">
      <c r="V64331" s="288"/>
      <c r="W64331" s="287"/>
      <c r="Z64331" s="289"/>
    </row>
    <row r="64332" spans="22:26">
      <c r="V64332" s="288"/>
      <c r="W64332" s="287"/>
      <c r="Z64332" s="289"/>
    </row>
    <row r="64333" spans="22:26">
      <c r="V64333" s="288"/>
      <c r="W64333" s="287"/>
      <c r="Z64333" s="289"/>
    </row>
    <row r="64334" spans="22:26">
      <c r="V64334" s="288"/>
      <c r="W64334" s="287"/>
      <c r="Z64334" s="289"/>
    </row>
    <row r="64335" spans="22:26">
      <c r="V64335" s="288"/>
      <c r="W64335" s="287"/>
      <c r="Z64335" s="289"/>
    </row>
    <row r="64336" spans="22:26">
      <c r="V64336" s="288"/>
      <c r="W64336" s="287"/>
      <c r="Z64336" s="289"/>
    </row>
    <row r="64337" spans="22:26">
      <c r="V64337" s="288"/>
      <c r="W64337" s="287"/>
      <c r="Z64337" s="289"/>
    </row>
    <row r="64338" spans="22:26">
      <c r="V64338" s="288"/>
      <c r="W64338" s="287"/>
      <c r="Z64338" s="289"/>
    </row>
    <row r="64339" spans="22:26">
      <c r="V64339" s="288"/>
      <c r="W64339" s="287"/>
      <c r="Z64339" s="289"/>
    </row>
    <row r="64340" spans="22:26">
      <c r="V64340" s="288"/>
      <c r="W64340" s="287"/>
      <c r="Z64340" s="289"/>
    </row>
    <row r="64341" spans="22:26">
      <c r="V64341" s="288"/>
      <c r="W64341" s="287"/>
      <c r="Z64341" s="289"/>
    </row>
    <row r="64342" spans="22:26">
      <c r="V64342" s="288"/>
      <c r="W64342" s="287"/>
      <c r="Z64342" s="289"/>
    </row>
    <row r="64343" spans="22:26">
      <c r="V64343" s="288"/>
      <c r="W64343" s="287"/>
      <c r="Z64343" s="289"/>
    </row>
    <row r="64344" spans="22:26">
      <c r="V64344" s="288"/>
      <c r="W64344" s="287"/>
      <c r="Z64344" s="289"/>
    </row>
    <row r="64345" spans="22:26">
      <c r="V64345" s="288"/>
      <c r="W64345" s="287"/>
      <c r="Z64345" s="289"/>
    </row>
    <row r="64346" spans="22:26">
      <c r="V64346" s="288"/>
      <c r="W64346" s="287"/>
      <c r="Z64346" s="289"/>
    </row>
    <row r="64347" spans="22:26">
      <c r="V64347" s="288"/>
      <c r="W64347" s="287"/>
      <c r="Z64347" s="289"/>
    </row>
    <row r="64348" spans="22:26">
      <c r="V64348" s="288"/>
      <c r="W64348" s="287"/>
      <c r="Z64348" s="289"/>
    </row>
    <row r="64349" spans="22:26">
      <c r="V64349" s="288"/>
      <c r="W64349" s="287"/>
      <c r="Z64349" s="289"/>
    </row>
    <row r="64350" spans="22:26">
      <c r="V64350" s="288"/>
      <c r="W64350" s="287"/>
      <c r="Z64350" s="289"/>
    </row>
    <row r="64351" spans="22:26">
      <c r="V64351" s="288"/>
      <c r="W64351" s="287"/>
      <c r="Z64351" s="289"/>
    </row>
    <row r="64352" spans="22:26">
      <c r="V64352" s="288"/>
      <c r="W64352" s="287"/>
      <c r="Z64352" s="289"/>
    </row>
    <row r="64353" spans="22:26">
      <c r="V64353" s="288"/>
      <c r="W64353" s="287"/>
      <c r="Z64353" s="289"/>
    </row>
    <row r="64354" spans="22:26">
      <c r="V64354" s="288"/>
      <c r="W64354" s="287"/>
      <c r="Z64354" s="289"/>
    </row>
    <row r="64355" spans="22:26">
      <c r="V64355" s="288"/>
      <c r="W64355" s="287"/>
      <c r="Z64355" s="289"/>
    </row>
    <row r="64356" spans="22:26">
      <c r="V64356" s="288"/>
      <c r="W64356" s="287"/>
      <c r="Z64356" s="289"/>
    </row>
    <row r="64357" spans="22:26">
      <c r="V64357" s="288"/>
      <c r="W64357" s="287"/>
      <c r="Z64357" s="289"/>
    </row>
    <row r="64358" spans="22:26">
      <c r="V64358" s="288"/>
      <c r="W64358" s="287"/>
      <c r="Z64358" s="289"/>
    </row>
    <row r="64359" spans="22:26">
      <c r="V64359" s="288"/>
      <c r="W64359" s="287"/>
      <c r="Z64359" s="289"/>
    </row>
    <row r="64360" spans="22:26">
      <c r="V64360" s="288"/>
      <c r="W64360" s="287"/>
      <c r="Z64360" s="289"/>
    </row>
    <row r="64361" spans="22:26">
      <c r="V64361" s="288"/>
      <c r="W64361" s="287"/>
      <c r="Z64361" s="289"/>
    </row>
    <row r="64362" spans="22:26">
      <c r="V64362" s="288"/>
      <c r="W64362" s="287"/>
      <c r="Z64362" s="289"/>
    </row>
    <row r="64363" spans="22:26">
      <c r="V64363" s="288"/>
      <c r="W64363" s="287"/>
      <c r="Z64363" s="289"/>
    </row>
    <row r="64364" spans="22:26">
      <c r="V64364" s="288"/>
      <c r="W64364" s="287"/>
      <c r="Z64364" s="289"/>
    </row>
    <row r="64365" spans="22:26">
      <c r="V64365" s="288"/>
      <c r="W64365" s="287"/>
      <c r="Z64365" s="289"/>
    </row>
    <row r="64366" spans="22:26">
      <c r="V64366" s="288"/>
      <c r="W64366" s="287"/>
      <c r="Z64366" s="289"/>
    </row>
    <row r="64367" spans="22:26">
      <c r="V64367" s="288"/>
      <c r="W64367" s="287"/>
      <c r="Z64367" s="289"/>
    </row>
    <row r="64368" spans="22:26">
      <c r="V64368" s="288"/>
      <c r="W64368" s="287"/>
      <c r="Z64368" s="289"/>
    </row>
    <row r="64369" spans="22:26">
      <c r="V64369" s="288"/>
      <c r="W64369" s="287"/>
      <c r="Z64369" s="289"/>
    </row>
    <row r="64370" spans="22:26">
      <c r="V64370" s="288"/>
      <c r="W64370" s="287"/>
      <c r="Z64370" s="289"/>
    </row>
    <row r="64371" spans="22:26">
      <c r="V64371" s="288"/>
      <c r="W64371" s="287"/>
      <c r="Z64371" s="289"/>
    </row>
    <row r="64372" spans="22:26">
      <c r="V64372" s="288"/>
      <c r="W64372" s="287"/>
      <c r="Z64372" s="289"/>
    </row>
    <row r="64373" spans="22:26">
      <c r="V64373" s="288"/>
      <c r="W64373" s="287"/>
      <c r="Z64373" s="289"/>
    </row>
    <row r="64374" spans="22:26">
      <c r="V64374" s="288"/>
      <c r="W64374" s="287"/>
      <c r="Z64374" s="289"/>
    </row>
    <row r="64375" spans="22:26">
      <c r="V64375" s="288"/>
      <c r="W64375" s="287"/>
      <c r="Z64375" s="289"/>
    </row>
    <row r="64376" spans="22:26">
      <c r="V64376" s="288"/>
      <c r="W64376" s="287"/>
      <c r="Z64376" s="289"/>
    </row>
    <row r="64377" spans="22:26">
      <c r="V64377" s="288"/>
      <c r="W64377" s="287"/>
      <c r="Z64377" s="289"/>
    </row>
    <row r="64378" spans="22:26">
      <c r="V64378" s="288"/>
      <c r="W64378" s="287"/>
      <c r="Z64378" s="289"/>
    </row>
    <row r="64379" spans="22:26">
      <c r="V64379" s="288"/>
      <c r="W64379" s="287"/>
      <c r="Z64379" s="289"/>
    </row>
    <row r="64380" spans="22:26">
      <c r="V64380" s="288"/>
      <c r="W64380" s="287"/>
      <c r="Z64380" s="289"/>
    </row>
    <row r="64381" spans="22:26">
      <c r="V64381" s="288"/>
      <c r="W64381" s="287"/>
      <c r="Z64381" s="289"/>
    </row>
    <row r="64382" spans="22:26">
      <c r="V64382" s="288"/>
      <c r="W64382" s="287"/>
      <c r="Z64382" s="289"/>
    </row>
    <row r="64383" spans="22:26">
      <c r="V64383" s="288"/>
      <c r="W64383" s="287"/>
      <c r="Z64383" s="289"/>
    </row>
    <row r="64384" spans="22:26">
      <c r="V64384" s="288"/>
      <c r="W64384" s="287"/>
      <c r="Z64384" s="289"/>
    </row>
    <row r="64385" spans="22:26">
      <c r="V64385" s="288"/>
      <c r="W64385" s="287"/>
      <c r="Z64385" s="289"/>
    </row>
    <row r="64386" spans="22:26">
      <c r="V64386" s="288"/>
      <c r="W64386" s="287"/>
      <c r="Z64386" s="289"/>
    </row>
    <row r="64387" spans="22:26">
      <c r="V64387" s="288"/>
      <c r="W64387" s="287"/>
      <c r="Z64387" s="289"/>
    </row>
    <row r="64388" spans="22:26">
      <c r="V64388" s="288"/>
      <c r="W64388" s="287"/>
      <c r="Z64388" s="289"/>
    </row>
    <row r="64389" spans="22:26">
      <c r="V64389" s="288"/>
      <c r="W64389" s="287"/>
      <c r="Z64389" s="289"/>
    </row>
    <row r="64390" spans="22:26">
      <c r="V64390" s="288"/>
      <c r="W64390" s="287"/>
      <c r="Z64390" s="289"/>
    </row>
    <row r="64391" spans="22:26">
      <c r="V64391" s="288"/>
      <c r="W64391" s="287"/>
      <c r="Z64391" s="289"/>
    </row>
    <row r="64392" spans="22:26">
      <c r="V64392" s="288"/>
      <c r="W64392" s="287"/>
      <c r="Z64392" s="289"/>
    </row>
    <row r="64393" spans="22:26">
      <c r="V64393" s="288"/>
      <c r="W64393" s="287"/>
      <c r="Z64393" s="289"/>
    </row>
    <row r="64394" spans="22:26">
      <c r="V64394" s="288"/>
      <c r="W64394" s="287"/>
      <c r="Z64394" s="289"/>
    </row>
    <row r="64395" spans="22:26">
      <c r="V64395" s="288"/>
      <c r="W64395" s="287"/>
      <c r="Z64395" s="289"/>
    </row>
    <row r="64396" spans="22:26">
      <c r="V64396" s="288"/>
      <c r="W64396" s="287"/>
      <c r="Z64396" s="289"/>
    </row>
    <row r="64397" spans="22:26">
      <c r="V64397" s="288"/>
      <c r="W64397" s="287"/>
      <c r="Z64397" s="289"/>
    </row>
    <row r="64398" spans="22:26">
      <c r="V64398" s="288"/>
      <c r="W64398" s="287"/>
      <c r="Z64398" s="289"/>
    </row>
    <row r="64399" spans="22:26">
      <c r="V64399" s="288"/>
      <c r="W64399" s="287"/>
      <c r="Z64399" s="289"/>
    </row>
    <row r="64400" spans="22:26">
      <c r="V64400" s="288"/>
      <c r="W64400" s="287"/>
      <c r="Z64400" s="289"/>
    </row>
    <row r="64401" spans="22:26">
      <c r="V64401" s="288"/>
      <c r="W64401" s="287"/>
      <c r="Z64401" s="289"/>
    </row>
    <row r="64402" spans="22:26">
      <c r="V64402" s="288"/>
      <c r="W64402" s="287"/>
      <c r="Z64402" s="289"/>
    </row>
    <row r="64403" spans="22:26">
      <c r="V64403" s="288"/>
      <c r="W64403" s="287"/>
      <c r="Z64403" s="289"/>
    </row>
    <row r="64404" spans="22:26">
      <c r="V64404" s="288"/>
      <c r="W64404" s="287"/>
      <c r="Z64404" s="289"/>
    </row>
    <row r="64405" spans="22:26">
      <c r="V64405" s="288"/>
      <c r="W64405" s="287"/>
      <c r="Z64405" s="289"/>
    </row>
    <row r="64406" spans="22:26">
      <c r="V64406" s="288"/>
      <c r="W64406" s="287"/>
      <c r="Z64406" s="289"/>
    </row>
    <row r="64407" spans="22:26">
      <c r="V64407" s="288"/>
      <c r="W64407" s="287"/>
      <c r="Z64407" s="289"/>
    </row>
    <row r="64408" spans="22:26">
      <c r="V64408" s="288"/>
      <c r="W64408" s="287"/>
      <c r="Z64408" s="289"/>
    </row>
    <row r="64409" spans="22:26">
      <c r="V64409" s="288"/>
      <c r="W64409" s="287"/>
      <c r="Z64409" s="289"/>
    </row>
    <row r="64410" spans="22:26">
      <c r="V64410" s="288"/>
      <c r="W64410" s="287"/>
      <c r="Z64410" s="289"/>
    </row>
    <row r="64411" spans="22:26">
      <c r="V64411" s="288"/>
      <c r="W64411" s="287"/>
      <c r="Z64411" s="289"/>
    </row>
    <row r="64412" spans="22:26">
      <c r="V64412" s="288"/>
      <c r="W64412" s="287"/>
      <c r="Z64412" s="289"/>
    </row>
    <row r="64413" spans="22:26">
      <c r="V64413" s="288"/>
      <c r="W64413" s="287"/>
      <c r="Z64413" s="289"/>
    </row>
    <row r="64414" spans="22:26">
      <c r="V64414" s="288"/>
      <c r="W64414" s="287"/>
      <c r="Z64414" s="289"/>
    </row>
    <row r="64415" spans="22:26">
      <c r="V64415" s="288"/>
      <c r="W64415" s="287"/>
      <c r="Z64415" s="289"/>
    </row>
    <row r="64416" spans="22:26">
      <c r="V64416" s="288"/>
      <c r="W64416" s="287"/>
      <c r="Z64416" s="289"/>
    </row>
    <row r="64417" spans="22:26">
      <c r="V64417" s="288"/>
      <c r="W64417" s="287"/>
      <c r="Z64417" s="289"/>
    </row>
    <row r="64418" spans="22:26">
      <c r="V64418" s="288"/>
      <c r="W64418" s="287"/>
      <c r="Z64418" s="289"/>
    </row>
    <row r="64419" spans="22:26">
      <c r="V64419" s="288"/>
      <c r="W64419" s="287"/>
      <c r="Z64419" s="289"/>
    </row>
    <row r="64420" spans="22:26">
      <c r="V64420" s="288"/>
      <c r="W64420" s="287"/>
      <c r="Z64420" s="289"/>
    </row>
    <row r="64421" spans="22:26">
      <c r="V64421" s="288"/>
      <c r="W64421" s="287"/>
      <c r="Z64421" s="289"/>
    </row>
    <row r="64422" spans="22:26">
      <c r="V64422" s="288"/>
      <c r="W64422" s="287"/>
      <c r="Z64422" s="289"/>
    </row>
    <row r="64423" spans="22:26">
      <c r="V64423" s="288"/>
      <c r="W64423" s="287"/>
      <c r="Z64423" s="289"/>
    </row>
    <row r="64424" spans="22:26">
      <c r="V64424" s="288"/>
      <c r="W64424" s="287"/>
      <c r="Z64424" s="289"/>
    </row>
    <row r="64425" spans="22:26">
      <c r="V64425" s="288"/>
      <c r="W64425" s="287"/>
      <c r="Z64425" s="289"/>
    </row>
    <row r="64426" spans="22:26">
      <c r="V64426" s="288"/>
      <c r="W64426" s="287"/>
      <c r="Z64426" s="289"/>
    </row>
    <row r="64427" spans="22:26">
      <c r="V64427" s="288"/>
      <c r="W64427" s="287"/>
      <c r="Z64427" s="289"/>
    </row>
    <row r="64428" spans="22:26">
      <c r="V64428" s="288"/>
      <c r="W64428" s="287"/>
      <c r="Z64428" s="289"/>
    </row>
    <row r="64429" spans="22:26">
      <c r="V64429" s="288"/>
      <c r="W64429" s="287"/>
      <c r="Z64429" s="289"/>
    </row>
    <row r="64430" spans="22:26">
      <c r="V64430" s="288"/>
      <c r="W64430" s="287"/>
      <c r="Z64430" s="289"/>
    </row>
    <row r="64431" spans="22:26">
      <c r="V64431" s="288"/>
      <c r="W64431" s="287"/>
      <c r="Z64431" s="289"/>
    </row>
    <row r="64432" spans="22:26">
      <c r="V64432" s="288"/>
      <c r="W64432" s="287"/>
      <c r="Z64432" s="289"/>
    </row>
    <row r="64433" spans="22:26">
      <c r="V64433" s="288"/>
      <c r="W64433" s="287"/>
      <c r="Z64433" s="289"/>
    </row>
    <row r="64434" spans="22:26">
      <c r="V64434" s="288"/>
      <c r="W64434" s="287"/>
      <c r="Z64434" s="289"/>
    </row>
    <row r="64435" spans="22:26">
      <c r="V64435" s="288"/>
      <c r="W64435" s="287"/>
      <c r="Z64435" s="289"/>
    </row>
    <row r="64436" spans="22:26">
      <c r="V64436" s="288"/>
      <c r="W64436" s="287"/>
      <c r="Z64436" s="289"/>
    </row>
    <row r="64437" spans="22:26">
      <c r="V64437" s="288"/>
      <c r="W64437" s="287"/>
      <c r="Z64437" s="289"/>
    </row>
    <row r="64438" spans="22:26">
      <c r="V64438" s="288"/>
      <c r="W64438" s="287"/>
      <c r="Z64438" s="289"/>
    </row>
    <row r="64439" spans="22:26">
      <c r="V64439" s="288"/>
      <c r="W64439" s="287"/>
      <c r="Z64439" s="289"/>
    </row>
    <row r="64440" spans="22:26">
      <c r="V64440" s="288"/>
      <c r="W64440" s="287"/>
      <c r="Z64440" s="289"/>
    </row>
    <row r="64441" spans="22:26">
      <c r="V64441" s="288"/>
      <c r="W64441" s="287"/>
      <c r="Z64441" s="289"/>
    </row>
    <row r="64442" spans="22:26">
      <c r="V64442" s="288"/>
      <c r="W64442" s="287"/>
      <c r="Z64442" s="289"/>
    </row>
    <row r="64443" spans="22:26">
      <c r="V64443" s="288"/>
      <c r="W64443" s="287"/>
      <c r="Z64443" s="289"/>
    </row>
    <row r="64444" spans="22:26">
      <c r="V64444" s="288"/>
      <c r="W64444" s="287"/>
      <c r="Z64444" s="289"/>
    </row>
    <row r="64445" spans="22:26">
      <c r="V64445" s="288"/>
      <c r="W64445" s="287"/>
      <c r="Z64445" s="289"/>
    </row>
    <row r="64446" spans="22:26">
      <c r="V64446" s="288"/>
      <c r="W64446" s="287"/>
      <c r="Z64446" s="289"/>
    </row>
    <row r="64447" spans="22:26">
      <c r="V64447" s="288"/>
      <c r="W64447" s="287"/>
      <c r="Z64447" s="289"/>
    </row>
    <row r="64448" spans="22:26">
      <c r="V64448" s="288"/>
      <c r="W64448" s="287"/>
      <c r="Z64448" s="289"/>
    </row>
    <row r="64449" spans="22:26">
      <c r="V64449" s="288"/>
      <c r="W64449" s="287"/>
      <c r="Z64449" s="289"/>
    </row>
    <row r="64450" spans="22:26">
      <c r="V64450" s="288"/>
      <c r="W64450" s="287"/>
      <c r="Z64450" s="289"/>
    </row>
    <row r="64451" spans="22:26">
      <c r="V64451" s="288"/>
      <c r="W64451" s="287"/>
      <c r="Z64451" s="289"/>
    </row>
    <row r="64452" spans="22:26">
      <c r="V64452" s="288"/>
      <c r="W64452" s="287"/>
      <c r="Z64452" s="289"/>
    </row>
    <row r="64453" spans="22:26">
      <c r="V64453" s="288"/>
      <c r="W64453" s="287"/>
      <c r="Z64453" s="289"/>
    </row>
    <row r="64454" spans="22:26">
      <c r="V64454" s="288"/>
      <c r="W64454" s="287"/>
      <c r="Z64454" s="289"/>
    </row>
    <row r="64455" spans="22:26">
      <c r="V64455" s="288"/>
      <c r="W64455" s="287"/>
      <c r="Z64455" s="289"/>
    </row>
    <row r="64456" spans="22:26">
      <c r="V64456" s="288"/>
      <c r="W64456" s="287"/>
      <c r="Z64456" s="289"/>
    </row>
    <row r="64457" spans="22:26">
      <c r="V64457" s="288"/>
      <c r="W64457" s="287"/>
      <c r="Z64457" s="289"/>
    </row>
    <row r="64458" spans="22:26">
      <c r="V64458" s="288"/>
      <c r="W64458" s="287"/>
      <c r="Z64458" s="289"/>
    </row>
    <row r="64459" spans="22:26">
      <c r="V64459" s="288"/>
      <c r="W64459" s="287"/>
      <c r="Z64459" s="289"/>
    </row>
    <row r="64460" spans="22:26">
      <c r="V64460" s="288"/>
      <c r="W64460" s="287"/>
      <c r="Z64460" s="289"/>
    </row>
    <row r="64461" spans="22:26">
      <c r="V64461" s="288"/>
      <c r="W64461" s="287"/>
      <c r="Z64461" s="289"/>
    </row>
    <row r="64462" spans="22:26">
      <c r="V64462" s="288"/>
      <c r="W64462" s="287"/>
      <c r="Z64462" s="289"/>
    </row>
    <row r="64463" spans="22:26">
      <c r="V64463" s="288"/>
      <c r="W64463" s="287"/>
      <c r="Z64463" s="289"/>
    </row>
    <row r="64464" spans="22:26">
      <c r="V64464" s="288"/>
      <c r="W64464" s="287"/>
      <c r="Z64464" s="289"/>
    </row>
    <row r="64465" spans="22:26">
      <c r="V64465" s="288"/>
      <c r="W64465" s="287"/>
      <c r="Z64465" s="289"/>
    </row>
    <row r="64466" spans="22:26">
      <c r="V64466" s="288"/>
      <c r="W64466" s="287"/>
      <c r="Z64466" s="289"/>
    </row>
    <row r="64467" spans="22:26">
      <c r="V64467" s="288"/>
      <c r="W64467" s="287"/>
      <c r="Z64467" s="289"/>
    </row>
    <row r="64468" spans="22:26">
      <c r="V64468" s="288"/>
      <c r="W64468" s="287"/>
      <c r="Z64468" s="289"/>
    </row>
    <row r="64469" spans="22:26">
      <c r="V64469" s="288"/>
      <c r="W64469" s="287"/>
      <c r="Z64469" s="289"/>
    </row>
    <row r="64470" spans="22:26">
      <c r="V64470" s="288"/>
      <c r="W64470" s="287"/>
      <c r="Z64470" s="289"/>
    </row>
    <row r="64471" spans="22:26">
      <c r="V64471" s="288"/>
      <c r="W64471" s="287"/>
      <c r="Z64471" s="289"/>
    </row>
    <row r="64472" spans="22:26">
      <c r="V64472" s="288"/>
      <c r="W64472" s="287"/>
      <c r="Z64472" s="289"/>
    </row>
    <row r="64473" spans="22:26">
      <c r="V64473" s="288"/>
      <c r="W64473" s="287"/>
      <c r="Z64473" s="289"/>
    </row>
    <row r="64474" spans="22:26">
      <c r="V64474" s="288"/>
      <c r="W64474" s="287"/>
      <c r="Z64474" s="289"/>
    </row>
    <row r="64475" spans="22:26">
      <c r="V64475" s="288"/>
      <c r="W64475" s="287"/>
      <c r="Z64475" s="289"/>
    </row>
    <row r="64476" spans="22:26">
      <c r="V64476" s="288"/>
      <c r="W64476" s="287"/>
      <c r="Z64476" s="289"/>
    </row>
    <row r="64477" spans="22:26">
      <c r="V64477" s="288"/>
      <c r="W64477" s="287"/>
      <c r="Z64477" s="289"/>
    </row>
    <row r="64478" spans="22:26">
      <c r="V64478" s="288"/>
      <c r="W64478" s="287"/>
      <c r="Z64478" s="289"/>
    </row>
    <row r="64479" spans="22:26">
      <c r="V64479" s="288"/>
      <c r="W64479" s="287"/>
      <c r="Z64479" s="289"/>
    </row>
    <row r="64480" spans="22:26">
      <c r="V64480" s="288"/>
      <c r="W64480" s="287"/>
      <c r="Z64480" s="289"/>
    </row>
    <row r="64481" spans="22:26">
      <c r="V64481" s="288"/>
      <c r="W64481" s="287"/>
      <c r="Z64481" s="289"/>
    </row>
    <row r="64482" spans="22:26">
      <c r="V64482" s="288"/>
      <c r="W64482" s="287"/>
      <c r="Z64482" s="289"/>
    </row>
    <row r="64483" spans="22:26">
      <c r="V64483" s="288"/>
      <c r="W64483" s="287"/>
      <c r="Z64483" s="289"/>
    </row>
    <row r="64484" spans="22:26">
      <c r="V64484" s="288"/>
      <c r="W64484" s="287"/>
      <c r="Z64484" s="289"/>
    </row>
    <row r="64485" spans="22:26">
      <c r="V64485" s="288"/>
      <c r="W64485" s="287"/>
      <c r="Z64485" s="289"/>
    </row>
    <row r="64486" spans="22:26">
      <c r="V64486" s="288"/>
      <c r="W64486" s="287"/>
      <c r="Z64486" s="289"/>
    </row>
    <row r="64487" spans="22:26">
      <c r="V64487" s="288"/>
      <c r="W64487" s="287"/>
      <c r="Z64487" s="289"/>
    </row>
    <row r="64488" spans="22:26">
      <c r="V64488" s="288"/>
      <c r="W64488" s="287"/>
      <c r="Z64488" s="289"/>
    </row>
    <row r="64489" spans="22:26">
      <c r="V64489" s="288"/>
      <c r="W64489" s="287"/>
      <c r="Z64489" s="289"/>
    </row>
    <row r="64490" spans="22:26">
      <c r="V64490" s="288"/>
      <c r="W64490" s="287"/>
      <c r="Z64490" s="289"/>
    </row>
    <row r="64491" spans="22:26">
      <c r="V64491" s="288"/>
      <c r="W64491" s="287"/>
      <c r="Z64491" s="289"/>
    </row>
    <row r="64492" spans="22:26">
      <c r="V64492" s="288"/>
      <c r="W64492" s="287"/>
      <c r="Z64492" s="289"/>
    </row>
    <row r="64493" spans="22:26">
      <c r="V64493" s="288"/>
      <c r="W64493" s="287"/>
      <c r="Z64493" s="289"/>
    </row>
    <row r="64494" spans="22:26">
      <c r="V64494" s="288"/>
      <c r="W64494" s="287"/>
      <c r="Z64494" s="289"/>
    </row>
    <row r="64495" spans="22:26">
      <c r="V64495" s="288"/>
      <c r="W64495" s="287"/>
      <c r="Z64495" s="289"/>
    </row>
    <row r="64496" spans="22:26">
      <c r="V64496" s="288"/>
      <c r="W64496" s="287"/>
      <c r="Z64496" s="289"/>
    </row>
    <row r="64497" spans="22:26">
      <c r="V64497" s="288"/>
      <c r="W64497" s="287"/>
      <c r="Z64497" s="289"/>
    </row>
    <row r="64498" spans="22:26">
      <c r="V64498" s="288"/>
      <c r="W64498" s="287"/>
      <c r="Z64498" s="289"/>
    </row>
    <row r="64499" spans="22:26">
      <c r="V64499" s="288"/>
      <c r="W64499" s="287"/>
      <c r="Z64499" s="289"/>
    </row>
    <row r="64500" spans="22:26">
      <c r="V64500" s="288"/>
      <c r="W64500" s="287"/>
      <c r="Z64500" s="289"/>
    </row>
    <row r="64501" spans="22:26">
      <c r="V64501" s="288"/>
      <c r="W64501" s="287"/>
      <c r="Z64501" s="289"/>
    </row>
    <row r="64502" spans="22:26">
      <c r="V64502" s="288"/>
      <c r="W64502" s="287"/>
      <c r="Z64502" s="289"/>
    </row>
    <row r="64503" spans="22:26">
      <c r="V64503" s="288"/>
      <c r="W64503" s="287"/>
      <c r="Z64503" s="289"/>
    </row>
    <row r="64504" spans="22:26">
      <c r="V64504" s="288"/>
      <c r="W64504" s="287"/>
      <c r="Z64504" s="289"/>
    </row>
    <row r="64505" spans="22:26">
      <c r="V64505" s="288"/>
      <c r="W64505" s="287"/>
      <c r="Z64505" s="289"/>
    </row>
    <row r="64506" spans="22:26">
      <c r="V64506" s="288"/>
      <c r="W64506" s="287"/>
      <c r="Z64506" s="289"/>
    </row>
    <row r="64507" spans="22:26">
      <c r="V64507" s="288"/>
      <c r="W64507" s="287"/>
      <c r="Z64507" s="289"/>
    </row>
    <row r="64508" spans="22:26">
      <c r="V64508" s="288"/>
      <c r="W64508" s="287"/>
      <c r="Z64508" s="289"/>
    </row>
    <row r="64509" spans="22:26">
      <c r="V64509" s="288"/>
      <c r="W64509" s="287"/>
      <c r="Z64509" s="289"/>
    </row>
    <row r="64510" spans="22:26">
      <c r="V64510" s="288"/>
      <c r="W64510" s="287"/>
      <c r="Z64510" s="289"/>
    </row>
    <row r="64511" spans="22:26">
      <c r="V64511" s="288"/>
      <c r="W64511" s="287"/>
      <c r="Z64511" s="289"/>
    </row>
    <row r="64512" spans="22:26">
      <c r="V64512" s="288"/>
      <c r="W64512" s="287"/>
      <c r="Z64512" s="289"/>
    </row>
    <row r="64513" spans="22:26">
      <c r="V64513" s="288"/>
      <c r="W64513" s="287"/>
      <c r="Z64513" s="289"/>
    </row>
    <row r="64514" spans="22:26">
      <c r="V64514" s="288"/>
      <c r="W64514" s="287"/>
      <c r="Z64514" s="289"/>
    </row>
    <row r="64515" spans="22:26">
      <c r="V64515" s="288"/>
      <c r="W64515" s="287"/>
      <c r="Z64515" s="289"/>
    </row>
    <row r="64516" spans="22:26">
      <c r="V64516" s="288"/>
      <c r="W64516" s="287"/>
      <c r="Z64516" s="289"/>
    </row>
    <row r="64517" spans="22:26">
      <c r="V64517" s="288"/>
      <c r="W64517" s="287"/>
      <c r="Z64517" s="289"/>
    </row>
    <row r="64518" spans="22:26">
      <c r="V64518" s="288"/>
      <c r="W64518" s="287"/>
      <c r="Z64518" s="289"/>
    </row>
    <row r="64519" spans="22:26">
      <c r="V64519" s="288"/>
      <c r="W64519" s="287"/>
      <c r="Z64519" s="289"/>
    </row>
    <row r="64520" spans="22:26">
      <c r="V64520" s="288"/>
      <c r="W64520" s="287"/>
      <c r="Z64520" s="289"/>
    </row>
    <row r="64521" spans="22:26">
      <c r="V64521" s="288"/>
      <c r="W64521" s="287"/>
      <c r="Z64521" s="289"/>
    </row>
    <row r="64522" spans="22:26">
      <c r="V64522" s="288"/>
      <c r="W64522" s="287"/>
      <c r="Z64522" s="289"/>
    </row>
    <row r="64523" spans="22:26">
      <c r="V64523" s="288"/>
      <c r="W64523" s="287"/>
      <c r="Z64523" s="289"/>
    </row>
    <row r="64524" spans="22:26">
      <c r="V64524" s="288"/>
      <c r="W64524" s="287"/>
      <c r="Z64524" s="289"/>
    </row>
    <row r="64525" spans="22:26">
      <c r="V64525" s="288"/>
      <c r="W64525" s="287"/>
      <c r="Z64525" s="289"/>
    </row>
    <row r="64526" spans="22:26">
      <c r="V64526" s="288"/>
      <c r="W64526" s="287"/>
      <c r="Z64526" s="289"/>
    </row>
    <row r="64527" spans="22:26">
      <c r="V64527" s="288"/>
      <c r="W64527" s="287"/>
      <c r="Z64527" s="289"/>
    </row>
    <row r="64528" spans="22:26">
      <c r="V64528" s="288"/>
      <c r="W64528" s="287"/>
      <c r="Z64528" s="289"/>
    </row>
    <row r="64529" spans="22:26">
      <c r="V64529" s="288"/>
      <c r="W64529" s="287"/>
      <c r="Z64529" s="289"/>
    </row>
    <row r="64530" spans="22:26">
      <c r="V64530" s="288"/>
      <c r="W64530" s="287"/>
      <c r="Z64530" s="289"/>
    </row>
    <row r="64531" spans="22:26">
      <c r="V64531" s="288"/>
      <c r="W64531" s="287"/>
      <c r="Z64531" s="289"/>
    </row>
    <row r="64532" spans="22:26">
      <c r="V64532" s="288"/>
      <c r="W64532" s="287"/>
      <c r="Z64532" s="289"/>
    </row>
    <row r="64533" spans="22:26">
      <c r="V64533" s="288"/>
      <c r="W64533" s="287"/>
      <c r="Z64533" s="289"/>
    </row>
    <row r="64534" spans="22:26">
      <c r="V64534" s="288"/>
      <c r="W64534" s="287"/>
      <c r="Z64534" s="289"/>
    </row>
    <row r="64535" spans="22:26">
      <c r="V64535" s="288"/>
      <c r="W64535" s="287"/>
      <c r="Z64535" s="289"/>
    </row>
    <row r="64536" spans="22:26">
      <c r="V64536" s="288"/>
      <c r="W64536" s="287"/>
      <c r="Z64536" s="289"/>
    </row>
    <row r="64537" spans="22:26">
      <c r="V64537" s="288"/>
      <c r="W64537" s="287"/>
      <c r="Z64537" s="289"/>
    </row>
    <row r="64538" spans="22:26">
      <c r="V64538" s="288"/>
      <c r="W64538" s="287"/>
      <c r="Z64538" s="289"/>
    </row>
    <row r="64539" spans="22:26">
      <c r="V64539" s="288"/>
      <c r="W64539" s="287"/>
      <c r="Z64539" s="289"/>
    </row>
    <row r="64540" spans="22:26">
      <c r="V64540" s="288"/>
      <c r="W64540" s="287"/>
      <c r="Z64540" s="289"/>
    </row>
    <row r="64541" spans="22:26">
      <c r="V64541" s="288"/>
      <c r="W64541" s="287"/>
      <c r="Z64541" s="289"/>
    </row>
    <row r="64542" spans="22:26">
      <c r="V64542" s="288"/>
      <c r="W64542" s="287"/>
      <c r="Z64542" s="289"/>
    </row>
    <row r="64543" spans="22:26">
      <c r="V64543" s="288"/>
      <c r="W64543" s="287"/>
      <c r="Z64543" s="289"/>
    </row>
    <row r="64544" spans="22:26">
      <c r="V64544" s="288"/>
      <c r="W64544" s="287"/>
      <c r="Z64544" s="289"/>
    </row>
    <row r="64545" spans="22:26">
      <c r="V64545" s="288"/>
      <c r="W64545" s="287"/>
      <c r="Z64545" s="289"/>
    </row>
    <row r="64546" spans="22:26">
      <c r="V64546" s="288"/>
      <c r="W64546" s="287"/>
      <c r="Z64546" s="289"/>
    </row>
    <row r="64547" spans="22:26">
      <c r="V64547" s="288"/>
      <c r="W64547" s="287"/>
      <c r="Z64547" s="289"/>
    </row>
    <row r="64548" spans="22:26">
      <c r="V64548" s="288"/>
      <c r="W64548" s="287"/>
      <c r="Z64548" s="289"/>
    </row>
    <row r="64549" spans="22:26">
      <c r="V64549" s="288"/>
      <c r="W64549" s="287"/>
      <c r="Z64549" s="289"/>
    </row>
    <row r="64550" spans="22:26">
      <c r="V64550" s="288"/>
      <c r="W64550" s="287"/>
      <c r="Z64550" s="289"/>
    </row>
    <row r="64551" spans="22:26">
      <c r="V64551" s="288"/>
      <c r="W64551" s="287"/>
      <c r="Z64551" s="289"/>
    </row>
    <row r="64552" spans="22:26">
      <c r="V64552" s="288"/>
      <c r="W64552" s="287"/>
      <c r="Z64552" s="289"/>
    </row>
    <row r="64553" spans="22:26">
      <c r="V64553" s="288"/>
      <c r="W64553" s="287"/>
      <c r="Z64553" s="289"/>
    </row>
    <row r="64554" spans="22:26">
      <c r="V64554" s="288"/>
      <c r="W64554" s="287"/>
      <c r="Z64554" s="289"/>
    </row>
    <row r="64555" spans="22:26">
      <c r="V64555" s="288"/>
      <c r="W64555" s="287"/>
      <c r="Z64555" s="289"/>
    </row>
    <row r="64556" spans="22:26">
      <c r="V64556" s="288"/>
      <c r="W64556" s="287"/>
      <c r="Z64556" s="289"/>
    </row>
    <row r="64557" spans="22:26">
      <c r="V64557" s="288"/>
      <c r="W64557" s="287"/>
      <c r="Z64557" s="289"/>
    </row>
    <row r="64558" spans="22:26">
      <c r="V64558" s="288"/>
      <c r="W64558" s="287"/>
      <c r="Z64558" s="289"/>
    </row>
    <row r="64559" spans="22:26">
      <c r="V64559" s="288"/>
      <c r="W64559" s="287"/>
      <c r="Z64559" s="289"/>
    </row>
    <row r="64560" spans="22:26">
      <c r="V64560" s="288"/>
      <c r="W64560" s="287"/>
      <c r="Z64560" s="289"/>
    </row>
    <row r="64561" spans="22:26">
      <c r="V64561" s="288"/>
      <c r="W64561" s="287"/>
      <c r="Z64561" s="289"/>
    </row>
    <row r="64562" spans="22:26">
      <c r="V64562" s="288"/>
      <c r="W64562" s="287"/>
      <c r="Z64562" s="289"/>
    </row>
    <row r="64563" spans="22:26">
      <c r="V64563" s="288"/>
      <c r="W64563" s="287"/>
      <c r="Z64563" s="289"/>
    </row>
    <row r="64564" spans="22:26">
      <c r="V64564" s="288"/>
      <c r="W64564" s="287"/>
      <c r="Z64564" s="289"/>
    </row>
    <row r="64565" spans="22:26">
      <c r="V64565" s="288"/>
      <c r="W64565" s="287"/>
      <c r="Z64565" s="289"/>
    </row>
    <row r="64566" spans="22:26">
      <c r="V64566" s="288"/>
      <c r="W64566" s="287"/>
      <c r="Z64566" s="289"/>
    </row>
    <row r="64567" spans="22:26">
      <c r="V64567" s="288"/>
      <c r="W64567" s="287"/>
      <c r="Z64567" s="289"/>
    </row>
    <row r="64568" spans="22:26">
      <c r="V64568" s="288"/>
      <c r="W64568" s="287"/>
      <c r="Z64568" s="289"/>
    </row>
    <row r="64569" spans="22:26">
      <c r="V64569" s="288"/>
      <c r="W64569" s="287"/>
      <c r="Z64569" s="289"/>
    </row>
    <row r="64570" spans="22:26">
      <c r="V64570" s="288"/>
      <c r="W64570" s="287"/>
      <c r="Z64570" s="289"/>
    </row>
    <row r="64571" spans="22:26">
      <c r="V64571" s="288"/>
      <c r="W64571" s="287"/>
      <c r="Z64571" s="289"/>
    </row>
    <row r="64572" spans="22:26">
      <c r="V64572" s="288"/>
      <c r="W64572" s="287"/>
      <c r="Z64572" s="289"/>
    </row>
    <row r="64573" spans="22:26">
      <c r="V64573" s="288"/>
      <c r="W64573" s="287"/>
      <c r="Z64573" s="289"/>
    </row>
    <row r="64574" spans="22:26">
      <c r="V64574" s="288"/>
      <c r="W64574" s="287"/>
      <c r="Z64574" s="289"/>
    </row>
    <row r="64575" spans="22:26">
      <c r="V64575" s="288"/>
      <c r="W64575" s="287"/>
      <c r="Z64575" s="289"/>
    </row>
    <row r="64576" spans="22:26">
      <c r="V64576" s="288"/>
      <c r="W64576" s="287"/>
      <c r="Z64576" s="289"/>
    </row>
    <row r="64577" spans="22:26">
      <c r="V64577" s="288"/>
      <c r="W64577" s="287"/>
      <c r="Z64577" s="289"/>
    </row>
    <row r="64578" spans="22:26">
      <c r="V64578" s="288"/>
      <c r="W64578" s="287"/>
      <c r="Z64578" s="289"/>
    </row>
    <row r="64579" spans="22:26">
      <c r="V64579" s="288"/>
      <c r="W64579" s="287"/>
      <c r="Z64579" s="289"/>
    </row>
    <row r="64580" spans="22:26">
      <c r="V64580" s="288"/>
      <c r="W64580" s="287"/>
      <c r="Z64580" s="289"/>
    </row>
    <row r="64581" spans="22:26">
      <c r="V64581" s="288"/>
      <c r="W64581" s="287"/>
      <c r="Z64581" s="289"/>
    </row>
    <row r="64582" spans="22:26">
      <c r="V64582" s="288"/>
      <c r="W64582" s="287"/>
      <c r="Z64582" s="289"/>
    </row>
    <row r="64583" spans="22:26">
      <c r="V64583" s="288"/>
      <c r="W64583" s="287"/>
      <c r="Z64583" s="289"/>
    </row>
    <row r="64584" spans="22:26">
      <c r="V64584" s="288"/>
      <c r="W64584" s="287"/>
      <c r="Z64584" s="289"/>
    </row>
    <row r="64585" spans="22:26">
      <c r="V64585" s="288"/>
      <c r="W64585" s="287"/>
      <c r="Z64585" s="289"/>
    </row>
    <row r="64586" spans="22:26">
      <c r="V64586" s="288"/>
      <c r="W64586" s="287"/>
      <c r="Z64586" s="289"/>
    </row>
    <row r="64587" spans="22:26">
      <c r="V64587" s="288"/>
      <c r="W64587" s="287"/>
      <c r="Z64587" s="289"/>
    </row>
    <row r="64588" spans="22:26">
      <c r="V64588" s="288"/>
      <c r="W64588" s="287"/>
      <c r="Z64588" s="289"/>
    </row>
    <row r="64589" spans="22:26">
      <c r="V64589" s="288"/>
      <c r="W64589" s="287"/>
      <c r="Z64589" s="289"/>
    </row>
    <row r="64590" spans="22:26">
      <c r="V64590" s="288"/>
      <c r="W64590" s="287"/>
      <c r="Z64590" s="289"/>
    </row>
    <row r="64591" spans="22:26">
      <c r="V64591" s="288"/>
      <c r="W64591" s="287"/>
      <c r="Z64591" s="289"/>
    </row>
    <row r="64592" spans="22:26">
      <c r="V64592" s="288"/>
      <c r="W64592" s="287"/>
      <c r="Z64592" s="289"/>
    </row>
    <row r="64593" spans="22:26">
      <c r="V64593" s="288"/>
      <c r="W64593" s="287"/>
      <c r="Z64593" s="289"/>
    </row>
    <row r="64594" spans="22:26">
      <c r="V64594" s="288"/>
      <c r="W64594" s="287"/>
      <c r="Z64594" s="289"/>
    </row>
    <row r="64595" spans="22:26">
      <c r="V64595" s="288"/>
      <c r="W64595" s="287"/>
      <c r="Z64595" s="289"/>
    </row>
    <row r="64596" spans="22:26">
      <c r="V64596" s="288"/>
      <c r="W64596" s="287"/>
      <c r="Z64596" s="289"/>
    </row>
    <row r="64597" spans="22:26">
      <c r="V64597" s="288"/>
      <c r="W64597" s="287"/>
      <c r="Z64597" s="289"/>
    </row>
    <row r="64598" spans="22:26">
      <c r="V64598" s="288"/>
      <c r="W64598" s="287"/>
      <c r="Z64598" s="289"/>
    </row>
    <row r="64599" spans="22:26">
      <c r="V64599" s="288"/>
      <c r="W64599" s="287"/>
      <c r="Z64599" s="289"/>
    </row>
    <row r="64600" spans="22:26">
      <c r="V64600" s="288"/>
      <c r="W64600" s="287"/>
      <c r="Z64600" s="289"/>
    </row>
    <row r="64601" spans="22:26">
      <c r="V64601" s="288"/>
      <c r="W64601" s="287"/>
      <c r="Z64601" s="289"/>
    </row>
    <row r="64602" spans="22:26">
      <c r="V64602" s="288"/>
      <c r="W64602" s="287"/>
      <c r="Z64602" s="289"/>
    </row>
    <row r="64603" spans="22:26">
      <c r="V64603" s="288"/>
      <c r="W64603" s="287"/>
      <c r="Z64603" s="289"/>
    </row>
    <row r="64604" spans="22:26">
      <c r="V64604" s="288"/>
      <c r="W64604" s="287"/>
      <c r="Z64604" s="289"/>
    </row>
    <row r="64605" spans="22:26">
      <c r="V64605" s="288"/>
      <c r="W64605" s="287"/>
      <c r="Z64605" s="289"/>
    </row>
    <row r="64606" spans="22:26">
      <c r="V64606" s="288"/>
      <c r="W64606" s="287"/>
      <c r="Z64606" s="289"/>
    </row>
    <row r="64607" spans="22:26">
      <c r="V64607" s="288"/>
      <c r="W64607" s="287"/>
      <c r="Z64607" s="289"/>
    </row>
    <row r="64608" spans="22:26">
      <c r="V64608" s="288"/>
      <c r="W64608" s="287"/>
      <c r="Z64608" s="289"/>
    </row>
    <row r="64609" spans="22:26">
      <c r="V64609" s="288"/>
      <c r="W64609" s="287"/>
      <c r="Z64609" s="289"/>
    </row>
    <row r="64610" spans="22:26">
      <c r="V64610" s="288"/>
      <c r="W64610" s="287"/>
      <c r="Z64610" s="289"/>
    </row>
    <row r="64611" spans="22:26">
      <c r="V64611" s="288"/>
      <c r="W64611" s="287"/>
      <c r="Z64611" s="289"/>
    </row>
    <row r="64612" spans="22:26">
      <c r="V64612" s="288"/>
      <c r="W64612" s="287"/>
      <c r="Z64612" s="289"/>
    </row>
    <row r="64613" spans="22:26">
      <c r="V64613" s="288"/>
      <c r="W64613" s="287"/>
      <c r="Z64613" s="289"/>
    </row>
    <row r="64614" spans="22:26">
      <c r="V64614" s="288"/>
      <c r="W64614" s="287"/>
      <c r="Z64614" s="289"/>
    </row>
    <row r="64615" spans="22:26">
      <c r="V64615" s="288"/>
      <c r="W64615" s="287"/>
      <c r="Z64615" s="289"/>
    </row>
    <row r="64616" spans="22:26">
      <c r="V64616" s="288"/>
      <c r="W64616" s="287"/>
      <c r="Z64616" s="289"/>
    </row>
    <row r="64617" spans="22:26">
      <c r="V64617" s="288"/>
      <c r="W64617" s="287"/>
      <c r="Z64617" s="289"/>
    </row>
    <row r="64618" spans="22:26">
      <c r="V64618" s="288"/>
      <c r="W64618" s="287"/>
      <c r="Z64618" s="289"/>
    </row>
    <row r="64619" spans="22:26">
      <c r="V64619" s="288"/>
      <c r="W64619" s="287"/>
      <c r="Z64619" s="289"/>
    </row>
    <row r="64620" spans="22:26">
      <c r="V64620" s="288"/>
      <c r="W64620" s="287"/>
      <c r="Z64620" s="289"/>
    </row>
    <row r="64621" spans="22:26">
      <c r="V64621" s="288"/>
      <c r="W64621" s="287"/>
      <c r="Z64621" s="289"/>
    </row>
    <row r="64622" spans="22:26">
      <c r="V64622" s="288"/>
      <c r="W64622" s="287"/>
      <c r="Z64622" s="289"/>
    </row>
    <row r="64623" spans="22:26">
      <c r="V64623" s="288"/>
      <c r="W64623" s="287"/>
      <c r="Z64623" s="289"/>
    </row>
    <row r="64624" spans="22:26">
      <c r="V64624" s="288"/>
      <c r="W64624" s="287"/>
      <c r="Z64624" s="289"/>
    </row>
    <row r="64625" spans="22:26">
      <c r="V64625" s="288"/>
      <c r="W64625" s="287"/>
      <c r="Z64625" s="289"/>
    </row>
    <row r="64626" spans="22:26">
      <c r="V64626" s="288"/>
      <c r="W64626" s="287"/>
      <c r="Z64626" s="289"/>
    </row>
    <row r="64627" spans="22:26">
      <c r="V64627" s="288"/>
      <c r="W64627" s="287"/>
      <c r="Z64627" s="289"/>
    </row>
    <row r="64628" spans="22:26">
      <c r="V64628" s="288"/>
      <c r="W64628" s="287"/>
      <c r="Z64628" s="289"/>
    </row>
    <row r="64629" spans="22:26">
      <c r="V64629" s="288"/>
      <c r="W64629" s="287"/>
      <c r="Z64629" s="289"/>
    </row>
    <row r="64630" spans="22:26">
      <c r="V64630" s="288"/>
      <c r="W64630" s="287"/>
      <c r="Z64630" s="289"/>
    </row>
    <row r="64631" spans="22:26">
      <c r="V64631" s="288"/>
      <c r="W64631" s="287"/>
      <c r="Z64631" s="289"/>
    </row>
    <row r="64632" spans="22:26">
      <c r="V64632" s="288"/>
      <c r="W64632" s="287"/>
      <c r="Z64632" s="289"/>
    </row>
    <row r="64633" spans="22:26">
      <c r="V64633" s="288"/>
      <c r="W64633" s="287"/>
      <c r="Z64633" s="289"/>
    </row>
    <row r="64634" spans="22:26">
      <c r="V64634" s="288"/>
      <c r="W64634" s="287"/>
      <c r="Z64634" s="289"/>
    </row>
    <row r="64635" spans="22:26">
      <c r="V64635" s="288"/>
      <c r="W64635" s="287"/>
      <c r="Z64635" s="289"/>
    </row>
    <row r="64636" spans="22:26">
      <c r="V64636" s="288"/>
      <c r="W64636" s="287"/>
      <c r="Z64636" s="289"/>
    </row>
    <row r="64637" spans="22:26">
      <c r="V64637" s="288"/>
      <c r="W64637" s="287"/>
      <c r="Z64637" s="289"/>
    </row>
    <row r="64638" spans="22:26">
      <c r="V64638" s="288"/>
      <c r="W64638" s="287"/>
      <c r="Z64638" s="289"/>
    </row>
    <row r="64639" spans="22:26">
      <c r="V64639" s="288"/>
      <c r="W64639" s="287"/>
      <c r="Z64639" s="289"/>
    </row>
    <row r="64640" spans="22:26">
      <c r="V64640" s="288"/>
      <c r="W64640" s="287"/>
      <c r="Z64640" s="289"/>
    </row>
    <row r="64641" spans="22:26">
      <c r="V64641" s="288"/>
      <c r="W64641" s="287"/>
      <c r="Z64641" s="289"/>
    </row>
    <row r="64642" spans="22:26">
      <c r="V64642" s="288"/>
      <c r="W64642" s="287"/>
      <c r="Z64642" s="289"/>
    </row>
    <row r="64643" spans="22:26">
      <c r="V64643" s="288"/>
      <c r="W64643" s="287"/>
      <c r="Z64643" s="289"/>
    </row>
    <row r="64644" spans="22:26">
      <c r="V64644" s="288"/>
      <c r="W64644" s="287"/>
      <c r="Z64644" s="289"/>
    </row>
    <row r="64645" spans="22:26">
      <c r="V64645" s="288"/>
      <c r="W64645" s="287"/>
      <c r="Z64645" s="289"/>
    </row>
    <row r="64646" spans="22:26">
      <c r="V64646" s="288"/>
      <c r="W64646" s="287"/>
      <c r="Z64646" s="289"/>
    </row>
    <row r="64647" spans="22:26">
      <c r="V64647" s="288"/>
      <c r="W64647" s="287"/>
      <c r="Z64647" s="289"/>
    </row>
    <row r="64648" spans="22:26">
      <c r="V64648" s="288"/>
      <c r="W64648" s="287"/>
      <c r="Z64648" s="289"/>
    </row>
    <row r="64649" spans="22:26">
      <c r="V64649" s="288"/>
      <c r="W64649" s="287"/>
      <c r="Z64649" s="289"/>
    </row>
    <row r="64650" spans="22:26">
      <c r="V64650" s="288"/>
      <c r="W64650" s="287"/>
      <c r="Z64650" s="289"/>
    </row>
    <row r="64651" spans="22:26">
      <c r="V64651" s="288"/>
      <c r="W64651" s="287"/>
      <c r="Z64651" s="289"/>
    </row>
    <row r="64652" spans="22:26">
      <c r="V64652" s="288"/>
      <c r="W64652" s="287"/>
      <c r="Z64652" s="289"/>
    </row>
    <row r="64653" spans="22:26">
      <c r="V64653" s="288"/>
      <c r="W64653" s="287"/>
      <c r="Z64653" s="289"/>
    </row>
    <row r="64654" spans="22:26">
      <c r="V64654" s="288"/>
      <c r="W64654" s="287"/>
      <c r="Z64654" s="289"/>
    </row>
    <row r="64655" spans="22:26">
      <c r="V64655" s="288"/>
      <c r="W64655" s="287"/>
      <c r="Z64655" s="289"/>
    </row>
    <row r="64656" spans="22:26">
      <c r="V64656" s="288"/>
      <c r="W64656" s="287"/>
      <c r="Z64656" s="289"/>
    </row>
    <row r="64657" spans="22:26">
      <c r="V64657" s="288"/>
      <c r="W64657" s="287"/>
      <c r="Z64657" s="289"/>
    </row>
    <row r="64658" spans="22:26">
      <c r="V64658" s="288"/>
      <c r="W64658" s="287"/>
      <c r="Z64658" s="289"/>
    </row>
    <row r="64659" spans="22:26">
      <c r="V64659" s="288"/>
      <c r="W64659" s="287"/>
      <c r="Z64659" s="289"/>
    </row>
    <row r="64660" spans="22:26">
      <c r="V64660" s="288"/>
      <c r="W64660" s="287"/>
      <c r="Z64660" s="289"/>
    </row>
    <row r="64661" spans="22:26">
      <c r="V64661" s="288"/>
      <c r="W64661" s="287"/>
      <c r="Z64661" s="289"/>
    </row>
    <row r="64662" spans="22:26">
      <c r="V64662" s="288"/>
      <c r="W64662" s="287"/>
      <c r="Z64662" s="289"/>
    </row>
    <row r="64663" spans="22:26">
      <c r="V64663" s="288"/>
      <c r="W64663" s="287"/>
      <c r="Z64663" s="289"/>
    </row>
    <row r="64664" spans="22:26">
      <c r="V64664" s="288"/>
      <c r="W64664" s="287"/>
      <c r="Z64664" s="289"/>
    </row>
    <row r="64665" spans="22:26">
      <c r="V64665" s="288"/>
      <c r="W64665" s="287"/>
      <c r="Z64665" s="289"/>
    </row>
    <row r="64666" spans="22:26">
      <c r="V64666" s="288"/>
      <c r="W64666" s="287"/>
      <c r="Z64666" s="289"/>
    </row>
    <row r="64667" spans="22:26">
      <c r="V64667" s="288"/>
      <c r="W64667" s="287"/>
      <c r="Z64667" s="289"/>
    </row>
    <row r="64668" spans="22:26">
      <c r="V64668" s="288"/>
      <c r="W64668" s="287"/>
      <c r="Z64668" s="289"/>
    </row>
    <row r="64669" spans="22:26">
      <c r="V64669" s="288"/>
      <c r="W64669" s="287"/>
      <c r="Z64669" s="289"/>
    </row>
    <row r="64670" spans="22:26">
      <c r="V64670" s="288"/>
      <c r="W64670" s="287"/>
      <c r="Z64670" s="289"/>
    </row>
    <row r="64671" spans="22:26">
      <c r="V64671" s="288"/>
      <c r="W64671" s="287"/>
      <c r="Z64671" s="289"/>
    </row>
    <row r="64672" spans="22:26">
      <c r="V64672" s="288"/>
      <c r="W64672" s="287"/>
      <c r="Z64672" s="289"/>
    </row>
    <row r="64673" spans="22:26">
      <c r="V64673" s="288"/>
      <c r="W64673" s="287"/>
      <c r="Z64673" s="289"/>
    </row>
    <row r="64674" spans="22:26">
      <c r="V64674" s="288"/>
      <c r="W64674" s="287"/>
      <c r="Z64674" s="289"/>
    </row>
    <row r="64675" spans="22:26">
      <c r="V64675" s="288"/>
      <c r="W64675" s="287"/>
      <c r="Z64675" s="289"/>
    </row>
    <row r="64676" spans="22:26">
      <c r="V64676" s="288"/>
      <c r="W64676" s="287"/>
      <c r="Z64676" s="289"/>
    </row>
    <row r="64677" spans="22:26">
      <c r="V64677" s="288"/>
      <c r="W64677" s="287"/>
      <c r="Z64677" s="289"/>
    </row>
    <row r="64678" spans="22:26">
      <c r="V64678" s="288"/>
      <c r="W64678" s="287"/>
      <c r="Z64678" s="289"/>
    </row>
    <row r="64679" spans="22:26">
      <c r="V64679" s="288"/>
      <c r="W64679" s="287"/>
      <c r="Z64679" s="289"/>
    </row>
    <row r="64680" spans="22:26">
      <c r="V64680" s="288"/>
      <c r="W64680" s="287"/>
      <c r="Z64680" s="289"/>
    </row>
    <row r="64681" spans="22:26">
      <c r="V64681" s="288"/>
      <c r="W64681" s="287"/>
      <c r="Z64681" s="289"/>
    </row>
    <row r="64682" spans="22:26">
      <c r="V64682" s="288"/>
      <c r="W64682" s="287"/>
      <c r="Z64682" s="289"/>
    </row>
    <row r="64683" spans="22:26">
      <c r="V64683" s="288"/>
      <c r="W64683" s="287"/>
      <c r="Z64683" s="289"/>
    </row>
    <row r="64684" spans="22:26">
      <c r="V64684" s="288"/>
      <c r="W64684" s="287"/>
      <c r="Z64684" s="289"/>
    </row>
    <row r="64685" spans="22:26">
      <c r="V64685" s="288"/>
      <c r="W64685" s="287"/>
      <c r="Z64685" s="289"/>
    </row>
    <row r="64686" spans="22:26">
      <c r="V64686" s="288"/>
      <c r="W64686" s="287"/>
      <c r="Z64686" s="289"/>
    </row>
    <row r="64687" spans="22:26">
      <c r="V64687" s="288"/>
      <c r="W64687" s="287"/>
      <c r="Z64687" s="289"/>
    </row>
    <row r="64688" spans="22:26">
      <c r="V64688" s="288"/>
      <c r="W64688" s="287"/>
      <c r="Z64688" s="289"/>
    </row>
    <row r="64689" spans="22:26">
      <c r="V64689" s="288"/>
      <c r="W64689" s="287"/>
      <c r="Z64689" s="289"/>
    </row>
    <row r="64690" spans="22:26">
      <c r="V64690" s="288"/>
      <c r="W64690" s="287"/>
      <c r="Z64690" s="289"/>
    </row>
    <row r="64691" spans="22:26">
      <c r="V64691" s="288"/>
      <c r="W64691" s="287"/>
      <c r="Z64691" s="289"/>
    </row>
    <row r="64692" spans="22:26">
      <c r="V64692" s="288"/>
      <c r="W64692" s="287"/>
      <c r="Z64692" s="289"/>
    </row>
    <row r="64693" spans="22:26">
      <c r="V64693" s="288"/>
      <c r="W64693" s="287"/>
      <c r="Z64693" s="289"/>
    </row>
    <row r="64694" spans="22:26">
      <c r="V64694" s="288"/>
      <c r="W64694" s="287"/>
      <c r="Z64694" s="289"/>
    </row>
    <row r="64695" spans="22:26">
      <c r="V64695" s="288"/>
      <c r="W64695" s="287"/>
      <c r="Z64695" s="289"/>
    </row>
    <row r="64696" spans="22:26">
      <c r="V64696" s="288"/>
      <c r="W64696" s="287"/>
      <c r="Z64696" s="289"/>
    </row>
    <row r="64697" spans="22:26">
      <c r="V64697" s="288"/>
      <c r="W64697" s="287"/>
      <c r="Z64697" s="289"/>
    </row>
    <row r="64698" spans="22:26">
      <c r="V64698" s="288"/>
      <c r="W64698" s="287"/>
      <c r="Z64698" s="289"/>
    </row>
    <row r="64699" spans="22:26">
      <c r="V64699" s="288"/>
      <c r="W64699" s="287"/>
      <c r="Z64699" s="289"/>
    </row>
    <row r="64700" spans="22:26">
      <c r="V64700" s="288"/>
      <c r="W64700" s="287"/>
      <c r="Z64700" s="289"/>
    </row>
    <row r="64701" spans="22:26">
      <c r="V64701" s="288"/>
      <c r="W64701" s="287"/>
      <c r="Z64701" s="289"/>
    </row>
    <row r="64702" spans="22:26">
      <c r="V64702" s="288"/>
      <c r="W64702" s="287"/>
      <c r="Z64702" s="289"/>
    </row>
    <row r="64703" spans="22:26">
      <c r="V64703" s="288"/>
      <c r="W64703" s="287"/>
      <c r="Z64703" s="289"/>
    </row>
    <row r="64704" spans="22:26">
      <c r="V64704" s="288"/>
      <c r="W64704" s="287"/>
      <c r="Z64704" s="289"/>
    </row>
    <row r="64705" spans="22:26">
      <c r="V64705" s="288"/>
      <c r="W64705" s="287"/>
      <c r="Z64705" s="289"/>
    </row>
    <row r="64706" spans="22:26">
      <c r="V64706" s="288"/>
      <c r="W64706" s="287"/>
      <c r="Z64706" s="289"/>
    </row>
    <row r="64707" spans="22:26">
      <c r="V64707" s="288"/>
      <c r="W64707" s="287"/>
      <c r="Z64707" s="289"/>
    </row>
    <row r="64708" spans="22:26">
      <c r="V64708" s="288"/>
      <c r="W64708" s="287"/>
      <c r="Z64708" s="289"/>
    </row>
    <row r="64709" spans="22:26">
      <c r="V64709" s="288"/>
      <c r="W64709" s="287"/>
      <c r="Z64709" s="289"/>
    </row>
    <row r="64710" spans="22:26">
      <c r="V64710" s="288"/>
      <c r="W64710" s="287"/>
      <c r="Z64710" s="289"/>
    </row>
    <row r="64711" spans="22:26">
      <c r="V64711" s="288"/>
      <c r="W64711" s="287"/>
      <c r="Z64711" s="289"/>
    </row>
    <row r="64712" spans="22:26">
      <c r="V64712" s="288"/>
      <c r="W64712" s="287"/>
      <c r="Z64712" s="289"/>
    </row>
    <row r="64713" spans="22:26">
      <c r="V64713" s="288"/>
      <c r="W64713" s="287"/>
      <c r="Z64713" s="289"/>
    </row>
    <row r="64714" spans="22:26">
      <c r="V64714" s="288"/>
      <c r="W64714" s="287"/>
      <c r="Z64714" s="289"/>
    </row>
    <row r="64715" spans="22:26">
      <c r="V64715" s="288"/>
      <c r="W64715" s="287"/>
      <c r="Z64715" s="289"/>
    </row>
    <row r="64716" spans="22:26">
      <c r="V64716" s="288"/>
      <c r="W64716" s="287"/>
      <c r="Z64716" s="289"/>
    </row>
    <row r="64717" spans="22:26">
      <c r="V64717" s="288"/>
      <c r="W64717" s="287"/>
      <c r="Z64717" s="289"/>
    </row>
    <row r="64718" spans="22:26">
      <c r="V64718" s="288"/>
      <c r="W64718" s="287"/>
      <c r="Z64718" s="289"/>
    </row>
    <row r="64719" spans="22:26">
      <c r="V64719" s="288"/>
      <c r="W64719" s="287"/>
      <c r="Z64719" s="289"/>
    </row>
    <row r="64720" spans="22:26">
      <c r="V64720" s="288"/>
      <c r="W64720" s="287"/>
      <c r="Z64720" s="289"/>
    </row>
    <row r="64721" spans="22:26">
      <c r="V64721" s="288"/>
      <c r="W64721" s="287"/>
      <c r="Z64721" s="289"/>
    </row>
    <row r="64722" spans="22:26">
      <c r="V64722" s="288"/>
      <c r="W64722" s="287"/>
      <c r="Z64722" s="289"/>
    </row>
    <row r="64723" spans="22:26">
      <c r="V64723" s="288"/>
      <c r="W64723" s="287"/>
      <c r="Z64723" s="289"/>
    </row>
    <row r="64724" spans="22:26">
      <c r="V64724" s="288"/>
      <c r="W64724" s="287"/>
      <c r="Z64724" s="289"/>
    </row>
    <row r="64725" spans="22:26">
      <c r="V64725" s="288"/>
      <c r="W64725" s="287"/>
      <c r="Z64725" s="289"/>
    </row>
    <row r="64726" spans="22:26">
      <c r="V64726" s="288"/>
      <c r="W64726" s="287"/>
      <c r="Z64726" s="289"/>
    </row>
    <row r="64727" spans="22:26">
      <c r="V64727" s="288"/>
      <c r="W64727" s="287"/>
      <c r="Z64727" s="289"/>
    </row>
    <row r="64728" spans="22:26">
      <c r="V64728" s="288"/>
      <c r="W64728" s="287"/>
      <c r="Z64728" s="289"/>
    </row>
    <row r="64729" spans="22:26">
      <c r="V64729" s="288"/>
      <c r="W64729" s="287"/>
      <c r="Z64729" s="289"/>
    </row>
    <row r="64730" spans="22:26">
      <c r="V64730" s="288"/>
      <c r="W64730" s="287"/>
      <c r="Z64730" s="289"/>
    </row>
    <row r="64731" spans="22:26">
      <c r="V64731" s="288"/>
      <c r="W64731" s="287"/>
      <c r="Z64731" s="289"/>
    </row>
    <row r="64732" spans="22:26">
      <c r="V64732" s="288"/>
      <c r="W64732" s="287"/>
      <c r="Z64732" s="289"/>
    </row>
    <row r="64733" spans="22:26">
      <c r="V64733" s="288"/>
      <c r="W64733" s="287"/>
      <c r="Z64733" s="289"/>
    </row>
    <row r="64734" spans="22:26">
      <c r="V64734" s="288"/>
      <c r="W64734" s="287"/>
      <c r="Z64734" s="289"/>
    </row>
    <row r="64735" spans="22:26">
      <c r="V64735" s="288"/>
      <c r="W64735" s="287"/>
      <c r="Z64735" s="289"/>
    </row>
    <row r="64736" spans="22:26">
      <c r="V64736" s="288"/>
      <c r="W64736" s="287"/>
      <c r="Z64736" s="289"/>
    </row>
    <row r="64737" spans="22:26">
      <c r="V64737" s="288"/>
      <c r="W64737" s="287"/>
      <c r="Z64737" s="289"/>
    </row>
    <row r="64738" spans="22:26">
      <c r="V64738" s="288"/>
      <c r="W64738" s="287"/>
      <c r="Z64738" s="289"/>
    </row>
    <row r="64739" spans="22:26">
      <c r="V64739" s="288"/>
      <c r="W64739" s="287"/>
      <c r="Z64739" s="289"/>
    </row>
    <row r="64740" spans="22:26">
      <c r="V64740" s="288"/>
      <c r="W64740" s="287"/>
      <c r="Z64740" s="289"/>
    </row>
    <row r="64741" spans="22:26">
      <c r="V64741" s="288"/>
      <c r="W64741" s="287"/>
      <c r="Z64741" s="289"/>
    </row>
    <row r="64742" spans="22:26">
      <c r="V64742" s="288"/>
      <c r="W64742" s="287"/>
      <c r="Z64742" s="289"/>
    </row>
    <row r="64743" spans="22:26">
      <c r="V64743" s="288"/>
      <c r="W64743" s="287"/>
      <c r="Z64743" s="289"/>
    </row>
    <row r="64744" spans="22:26">
      <c r="V64744" s="288"/>
      <c r="W64744" s="287"/>
      <c r="Z64744" s="289"/>
    </row>
    <row r="64745" spans="22:26">
      <c r="V64745" s="288"/>
      <c r="W64745" s="287"/>
      <c r="Z64745" s="289"/>
    </row>
    <row r="64746" spans="22:26">
      <c r="V64746" s="288"/>
      <c r="W64746" s="287"/>
      <c r="Z64746" s="289"/>
    </row>
    <row r="64747" spans="22:26">
      <c r="V64747" s="288"/>
      <c r="W64747" s="287"/>
      <c r="Z64747" s="289"/>
    </row>
    <row r="64748" spans="22:26">
      <c r="V64748" s="288"/>
      <c r="W64748" s="287"/>
      <c r="Z64748" s="289"/>
    </row>
    <row r="64749" spans="22:26">
      <c r="V64749" s="288"/>
      <c r="W64749" s="287"/>
      <c r="Z64749" s="289"/>
    </row>
    <row r="64750" spans="22:26">
      <c r="V64750" s="288"/>
      <c r="W64750" s="287"/>
      <c r="Z64750" s="289"/>
    </row>
    <row r="64751" spans="22:26">
      <c r="V64751" s="288"/>
      <c r="W64751" s="287"/>
      <c r="Z64751" s="289"/>
    </row>
    <row r="64752" spans="22:26">
      <c r="V64752" s="288"/>
      <c r="W64752" s="287"/>
      <c r="Z64752" s="289"/>
    </row>
    <row r="64753" spans="22:26">
      <c r="V64753" s="288"/>
      <c r="W64753" s="287"/>
      <c r="Z64753" s="289"/>
    </row>
    <row r="64754" spans="22:26">
      <c r="V64754" s="288"/>
      <c r="W64754" s="287"/>
      <c r="Z64754" s="289"/>
    </row>
    <row r="64755" spans="22:26">
      <c r="V64755" s="288"/>
      <c r="W64755" s="287"/>
      <c r="Z64755" s="289"/>
    </row>
    <row r="64756" spans="22:26">
      <c r="V64756" s="288"/>
      <c r="W64756" s="287"/>
      <c r="Z64756" s="289"/>
    </row>
    <row r="64757" spans="22:26">
      <c r="V64757" s="288"/>
      <c r="W64757" s="287"/>
      <c r="Z64757" s="289"/>
    </row>
    <row r="64758" spans="22:26">
      <c r="V64758" s="288"/>
      <c r="W64758" s="287"/>
      <c r="Z64758" s="289"/>
    </row>
    <row r="64759" spans="22:26">
      <c r="V64759" s="288"/>
      <c r="W64759" s="287"/>
      <c r="Z64759" s="289"/>
    </row>
    <row r="64760" spans="22:26">
      <c r="V64760" s="288"/>
      <c r="W64760" s="287"/>
      <c r="Z64760" s="289"/>
    </row>
    <row r="64761" spans="22:26">
      <c r="V64761" s="288"/>
      <c r="W64761" s="287"/>
      <c r="Z64761" s="289"/>
    </row>
    <row r="64762" spans="22:26">
      <c r="V64762" s="288"/>
      <c r="W64762" s="287"/>
      <c r="Z64762" s="289"/>
    </row>
    <row r="64763" spans="22:26">
      <c r="V64763" s="288"/>
      <c r="W64763" s="287"/>
      <c r="Z64763" s="289"/>
    </row>
    <row r="64764" spans="22:26">
      <c r="V64764" s="288"/>
      <c r="W64764" s="287"/>
      <c r="Z64764" s="289"/>
    </row>
    <row r="64765" spans="22:26">
      <c r="V64765" s="288"/>
      <c r="W64765" s="287"/>
      <c r="Z64765" s="289"/>
    </row>
    <row r="64766" spans="22:26">
      <c r="V64766" s="288"/>
      <c r="W64766" s="287"/>
      <c r="Z64766" s="289"/>
    </row>
    <row r="64767" spans="22:26">
      <c r="V64767" s="288"/>
      <c r="W64767" s="287"/>
      <c r="Z64767" s="289"/>
    </row>
    <row r="64768" spans="22:26">
      <c r="V64768" s="288"/>
      <c r="W64768" s="287"/>
      <c r="Z64768" s="289"/>
    </row>
    <row r="64769" spans="22:26">
      <c r="V64769" s="288"/>
      <c r="W64769" s="287"/>
      <c r="Z64769" s="289"/>
    </row>
    <row r="64770" spans="22:26">
      <c r="V64770" s="288"/>
      <c r="W64770" s="287"/>
      <c r="Z64770" s="289"/>
    </row>
    <row r="64771" spans="22:26">
      <c r="V64771" s="288"/>
      <c r="W64771" s="287"/>
      <c r="Z64771" s="289"/>
    </row>
    <row r="64772" spans="22:26">
      <c r="V64772" s="288"/>
      <c r="W64772" s="287"/>
      <c r="Z64772" s="289"/>
    </row>
    <row r="64773" spans="22:26">
      <c r="V64773" s="288"/>
      <c r="W64773" s="287"/>
      <c r="Z64773" s="289"/>
    </row>
    <row r="64774" spans="22:26">
      <c r="V64774" s="288"/>
      <c r="W64774" s="287"/>
      <c r="Z64774" s="289"/>
    </row>
    <row r="64775" spans="22:26">
      <c r="V64775" s="288"/>
      <c r="W64775" s="287"/>
      <c r="Z64775" s="289"/>
    </row>
    <row r="64776" spans="22:26">
      <c r="V64776" s="288"/>
      <c r="W64776" s="287"/>
      <c r="Z64776" s="289"/>
    </row>
    <row r="64777" spans="22:26">
      <c r="V64777" s="288"/>
      <c r="W64777" s="287"/>
      <c r="Z64777" s="289"/>
    </row>
    <row r="64778" spans="22:26">
      <c r="V64778" s="288"/>
      <c r="W64778" s="287"/>
      <c r="Z64778" s="289"/>
    </row>
    <row r="64779" spans="22:26">
      <c r="V64779" s="288"/>
      <c r="W64779" s="287"/>
      <c r="Z64779" s="289"/>
    </row>
    <row r="64780" spans="22:26">
      <c r="V64780" s="288"/>
      <c r="W64780" s="287"/>
      <c r="Z64780" s="289"/>
    </row>
    <row r="64781" spans="22:26">
      <c r="V64781" s="288"/>
      <c r="W64781" s="287"/>
      <c r="Z64781" s="289"/>
    </row>
    <row r="64782" spans="22:26">
      <c r="V64782" s="288"/>
      <c r="W64782" s="287"/>
      <c r="Z64782" s="289"/>
    </row>
    <row r="64783" spans="22:26">
      <c r="V64783" s="288"/>
      <c r="W64783" s="287"/>
      <c r="Z64783" s="289"/>
    </row>
    <row r="64784" spans="22:26">
      <c r="V64784" s="288"/>
      <c r="W64784" s="287"/>
      <c r="Z64784" s="289"/>
    </row>
    <row r="64785" spans="22:26">
      <c r="V64785" s="288"/>
      <c r="W64785" s="287"/>
      <c r="Z64785" s="289"/>
    </row>
    <row r="64786" spans="22:26">
      <c r="V64786" s="288"/>
      <c r="W64786" s="287"/>
      <c r="Z64786" s="289"/>
    </row>
    <row r="64787" spans="22:26">
      <c r="V64787" s="288"/>
      <c r="W64787" s="287"/>
      <c r="Z64787" s="289"/>
    </row>
    <row r="64788" spans="22:26">
      <c r="V64788" s="288"/>
      <c r="W64788" s="287"/>
      <c r="Z64788" s="289"/>
    </row>
    <row r="64789" spans="22:26">
      <c r="V64789" s="288"/>
      <c r="W64789" s="287"/>
      <c r="Z64789" s="289"/>
    </row>
    <row r="64790" spans="22:26">
      <c r="V64790" s="288"/>
      <c r="W64790" s="287"/>
      <c r="Z64790" s="289"/>
    </row>
    <row r="64791" spans="22:26">
      <c r="V64791" s="288"/>
      <c r="W64791" s="287"/>
      <c r="Z64791" s="289"/>
    </row>
    <row r="64792" spans="22:26">
      <c r="V64792" s="288"/>
      <c r="W64792" s="287"/>
      <c r="Z64792" s="289"/>
    </row>
    <row r="64793" spans="22:26">
      <c r="V64793" s="288"/>
      <c r="W64793" s="287"/>
      <c r="Z64793" s="289"/>
    </row>
    <row r="64794" spans="22:26">
      <c r="V64794" s="288"/>
      <c r="W64794" s="287"/>
      <c r="Z64794" s="289"/>
    </row>
    <row r="64795" spans="22:26">
      <c r="V64795" s="288"/>
      <c r="W64795" s="287"/>
      <c r="Z64795" s="289"/>
    </row>
    <row r="64796" spans="22:26">
      <c r="V64796" s="288"/>
      <c r="W64796" s="287"/>
      <c r="Z64796" s="289"/>
    </row>
    <row r="64797" spans="22:26">
      <c r="V64797" s="288"/>
      <c r="W64797" s="287"/>
      <c r="Z64797" s="289"/>
    </row>
    <row r="64798" spans="22:26">
      <c r="V64798" s="288"/>
      <c r="W64798" s="287"/>
      <c r="Z64798" s="289"/>
    </row>
    <row r="64799" spans="22:26">
      <c r="V64799" s="288"/>
      <c r="W64799" s="287"/>
      <c r="Z64799" s="289"/>
    </row>
    <row r="64800" spans="22:26">
      <c r="V64800" s="288"/>
      <c r="W64800" s="287"/>
      <c r="Z64800" s="289"/>
    </row>
    <row r="64801" spans="22:26">
      <c r="V64801" s="288"/>
      <c r="W64801" s="287"/>
      <c r="Z64801" s="289"/>
    </row>
    <row r="64802" spans="22:26">
      <c r="V64802" s="288"/>
      <c r="W64802" s="287"/>
      <c r="Z64802" s="289"/>
    </row>
    <row r="64803" spans="22:26">
      <c r="V64803" s="288"/>
      <c r="W64803" s="287"/>
      <c r="Z64803" s="289"/>
    </row>
    <row r="64804" spans="22:26">
      <c r="V64804" s="288"/>
      <c r="W64804" s="287"/>
      <c r="Z64804" s="289"/>
    </row>
    <row r="64805" spans="22:26">
      <c r="V64805" s="288"/>
      <c r="W64805" s="287"/>
      <c r="Z64805" s="289"/>
    </row>
    <row r="64806" spans="22:26">
      <c r="V64806" s="288"/>
      <c r="W64806" s="287"/>
      <c r="Z64806" s="289"/>
    </row>
    <row r="64807" spans="22:26">
      <c r="V64807" s="288"/>
      <c r="W64807" s="287"/>
      <c r="Z64807" s="289"/>
    </row>
    <row r="64808" spans="22:26">
      <c r="V64808" s="288"/>
      <c r="W64808" s="287"/>
      <c r="Z64808" s="289"/>
    </row>
    <row r="64809" spans="22:26">
      <c r="V64809" s="288"/>
      <c r="W64809" s="287"/>
      <c r="Z64809" s="289"/>
    </row>
    <row r="64810" spans="22:26">
      <c r="V64810" s="288"/>
      <c r="W64810" s="287"/>
      <c r="Z64810" s="289"/>
    </row>
    <row r="64811" spans="22:26">
      <c r="V64811" s="288"/>
      <c r="W64811" s="287"/>
      <c r="Z64811" s="289"/>
    </row>
    <row r="64812" spans="22:26">
      <c r="V64812" s="288"/>
      <c r="W64812" s="287"/>
      <c r="Z64812" s="289"/>
    </row>
    <row r="64813" spans="22:26">
      <c r="V64813" s="288"/>
      <c r="W64813" s="287"/>
      <c r="Z64813" s="289"/>
    </row>
    <row r="64814" spans="22:26">
      <c r="V64814" s="288"/>
      <c r="W64814" s="287"/>
      <c r="Z64814" s="289"/>
    </row>
    <row r="64815" spans="22:26">
      <c r="V64815" s="288"/>
      <c r="W64815" s="287"/>
      <c r="Z64815" s="289"/>
    </row>
    <row r="64816" spans="22:26">
      <c r="V64816" s="288"/>
      <c r="W64816" s="287"/>
      <c r="Z64816" s="289"/>
    </row>
    <row r="64817" spans="22:26">
      <c r="V64817" s="288"/>
      <c r="W64817" s="287"/>
      <c r="Z64817" s="289"/>
    </row>
    <row r="64818" spans="22:26">
      <c r="V64818" s="288"/>
      <c r="W64818" s="287"/>
      <c r="Z64818" s="289"/>
    </row>
    <row r="64819" spans="22:26">
      <c r="V64819" s="288"/>
      <c r="W64819" s="287"/>
      <c r="Z64819" s="289"/>
    </row>
    <row r="64820" spans="22:26">
      <c r="V64820" s="288"/>
      <c r="W64820" s="287"/>
      <c r="Z64820" s="289"/>
    </row>
    <row r="64821" spans="22:26">
      <c r="V64821" s="288"/>
      <c r="W64821" s="287"/>
      <c r="Z64821" s="289"/>
    </row>
    <row r="64822" spans="22:26">
      <c r="V64822" s="288"/>
      <c r="W64822" s="287"/>
      <c r="Z64822" s="289"/>
    </row>
    <row r="64823" spans="22:26">
      <c r="V64823" s="288"/>
      <c r="W64823" s="287"/>
      <c r="Z64823" s="289"/>
    </row>
    <row r="64824" spans="22:26">
      <c r="V64824" s="288"/>
      <c r="W64824" s="287"/>
      <c r="Z64824" s="289"/>
    </row>
    <row r="64825" spans="22:26">
      <c r="V64825" s="288"/>
      <c r="W64825" s="287"/>
      <c r="Z64825" s="289"/>
    </row>
    <row r="64826" spans="22:26">
      <c r="V64826" s="288"/>
      <c r="W64826" s="287"/>
      <c r="Z64826" s="289"/>
    </row>
    <row r="64827" spans="22:26">
      <c r="V64827" s="288"/>
      <c r="W64827" s="287"/>
      <c r="Z64827" s="289"/>
    </row>
    <row r="64828" spans="22:26">
      <c r="V64828" s="288"/>
      <c r="W64828" s="287"/>
      <c r="Z64828" s="289"/>
    </row>
    <row r="64829" spans="22:26">
      <c r="V64829" s="288"/>
      <c r="W64829" s="287"/>
      <c r="Z64829" s="289"/>
    </row>
    <row r="64830" spans="22:26">
      <c r="V64830" s="288"/>
      <c r="W64830" s="287"/>
      <c r="Z64830" s="289"/>
    </row>
    <row r="64831" spans="22:26">
      <c r="V64831" s="288"/>
      <c r="W64831" s="287"/>
      <c r="Z64831" s="289"/>
    </row>
    <row r="64832" spans="22:26">
      <c r="V64832" s="288"/>
      <c r="W64832" s="287"/>
      <c r="Z64832" s="289"/>
    </row>
    <row r="64833" spans="22:26">
      <c r="V64833" s="288"/>
      <c r="W64833" s="287"/>
      <c r="Z64833" s="289"/>
    </row>
    <row r="64834" spans="22:26">
      <c r="V64834" s="288"/>
      <c r="W64834" s="287"/>
      <c r="Z64834" s="289"/>
    </row>
    <row r="64835" spans="22:26">
      <c r="V64835" s="288"/>
      <c r="W64835" s="287"/>
      <c r="Z64835" s="289"/>
    </row>
    <row r="64836" spans="22:26">
      <c r="V64836" s="288"/>
      <c r="W64836" s="287"/>
      <c r="Z64836" s="289"/>
    </row>
    <row r="64837" spans="22:26">
      <c r="V64837" s="288"/>
      <c r="W64837" s="287"/>
      <c r="Z64837" s="289"/>
    </row>
    <row r="64838" spans="22:26">
      <c r="V64838" s="288"/>
      <c r="W64838" s="287"/>
      <c r="Z64838" s="289"/>
    </row>
    <row r="64839" spans="22:26">
      <c r="V64839" s="288"/>
      <c r="W64839" s="287"/>
      <c r="Z64839" s="289"/>
    </row>
    <row r="64840" spans="22:26">
      <c r="V64840" s="288"/>
      <c r="W64840" s="287"/>
      <c r="Z64840" s="289"/>
    </row>
    <row r="64841" spans="22:26">
      <c r="V64841" s="288"/>
      <c r="W64841" s="287"/>
      <c r="Z64841" s="289"/>
    </row>
    <row r="64842" spans="22:26">
      <c r="V64842" s="288"/>
      <c r="W64842" s="287"/>
      <c r="Z64842" s="289"/>
    </row>
    <row r="64843" spans="22:26">
      <c r="V64843" s="288"/>
      <c r="W64843" s="287"/>
      <c r="Z64843" s="289"/>
    </row>
    <row r="64844" spans="22:26">
      <c r="V64844" s="288"/>
      <c r="W64844" s="287"/>
      <c r="Z64844" s="289"/>
    </row>
    <row r="64845" spans="22:26">
      <c r="V64845" s="288"/>
      <c r="W64845" s="287"/>
      <c r="Z64845" s="289"/>
    </row>
    <row r="64846" spans="22:26">
      <c r="V64846" s="288"/>
      <c r="W64846" s="287"/>
      <c r="Z64846" s="289"/>
    </row>
    <row r="64847" spans="22:26">
      <c r="V64847" s="288"/>
      <c r="W64847" s="287"/>
      <c r="Z64847" s="289"/>
    </row>
    <row r="64848" spans="22:26">
      <c r="V64848" s="288"/>
      <c r="W64848" s="287"/>
      <c r="Z64848" s="289"/>
    </row>
    <row r="64849" spans="22:26">
      <c r="V64849" s="288"/>
      <c r="W64849" s="287"/>
      <c r="Z64849" s="289"/>
    </row>
    <row r="64850" spans="22:26">
      <c r="V64850" s="288"/>
      <c r="W64850" s="287"/>
      <c r="Z64850" s="289"/>
    </row>
    <row r="64851" spans="22:26">
      <c r="V64851" s="288"/>
      <c r="W64851" s="287"/>
      <c r="Z64851" s="289"/>
    </row>
    <row r="64852" spans="22:26">
      <c r="V64852" s="288"/>
      <c r="W64852" s="287"/>
      <c r="Z64852" s="289"/>
    </row>
    <row r="64853" spans="22:26">
      <c r="V64853" s="288"/>
      <c r="W64853" s="287"/>
      <c r="Z64853" s="289"/>
    </row>
    <row r="64854" spans="22:26">
      <c r="V64854" s="288"/>
      <c r="W64854" s="287"/>
      <c r="Z64854" s="289"/>
    </row>
    <row r="64855" spans="22:26">
      <c r="V64855" s="288"/>
      <c r="W64855" s="287"/>
      <c r="Z64855" s="289"/>
    </row>
    <row r="64856" spans="22:26">
      <c r="V64856" s="288"/>
      <c r="W64856" s="287"/>
      <c r="Z64856" s="289"/>
    </row>
    <row r="64857" spans="22:26">
      <c r="V64857" s="288"/>
      <c r="W64857" s="287"/>
      <c r="Z64857" s="289"/>
    </row>
    <row r="64858" spans="22:26">
      <c r="V64858" s="288"/>
      <c r="W64858" s="287"/>
      <c r="Z64858" s="289"/>
    </row>
    <row r="64859" spans="22:26">
      <c r="V64859" s="288"/>
      <c r="W64859" s="287"/>
      <c r="Z64859" s="289"/>
    </row>
    <row r="64860" spans="22:26">
      <c r="V64860" s="288"/>
      <c r="W64860" s="287"/>
      <c r="Z64860" s="289"/>
    </row>
    <row r="64861" spans="22:26">
      <c r="V64861" s="288"/>
      <c r="W64861" s="287"/>
      <c r="Z64861" s="289"/>
    </row>
    <row r="64862" spans="22:26">
      <c r="V64862" s="288"/>
      <c r="W64862" s="287"/>
      <c r="Z64862" s="289"/>
    </row>
    <row r="64863" spans="22:26">
      <c r="V64863" s="288"/>
      <c r="W64863" s="287"/>
      <c r="Z64863" s="289"/>
    </row>
    <row r="64864" spans="22:26">
      <c r="V64864" s="288"/>
      <c r="W64864" s="287"/>
      <c r="Z64864" s="289"/>
    </row>
    <row r="64865" spans="22:26">
      <c r="V64865" s="288"/>
      <c r="W64865" s="287"/>
      <c r="Z64865" s="289"/>
    </row>
    <row r="64866" spans="22:26">
      <c r="V64866" s="288"/>
      <c r="W64866" s="287"/>
      <c r="Z64866" s="289"/>
    </row>
    <row r="64867" spans="22:26">
      <c r="V64867" s="288"/>
      <c r="W64867" s="287"/>
      <c r="Z64867" s="289"/>
    </row>
    <row r="64868" spans="22:26">
      <c r="V64868" s="288"/>
      <c r="W64868" s="287"/>
      <c r="Z64868" s="289"/>
    </row>
    <row r="64869" spans="22:26">
      <c r="V64869" s="288"/>
      <c r="W64869" s="287"/>
      <c r="Z64869" s="289"/>
    </row>
    <row r="64870" spans="22:26">
      <c r="V64870" s="288"/>
      <c r="W64870" s="287"/>
      <c r="Z64870" s="289"/>
    </row>
    <row r="64871" spans="22:26">
      <c r="V64871" s="288"/>
      <c r="W64871" s="287"/>
      <c r="Z64871" s="289"/>
    </row>
    <row r="64872" spans="22:26">
      <c r="V64872" s="288"/>
      <c r="W64872" s="287"/>
      <c r="Z64872" s="289"/>
    </row>
    <row r="64873" spans="22:26">
      <c r="V64873" s="288"/>
      <c r="W64873" s="287"/>
      <c r="Z64873" s="289"/>
    </row>
    <row r="64874" spans="22:26">
      <c r="V64874" s="288"/>
      <c r="W64874" s="287"/>
      <c r="Z64874" s="289"/>
    </row>
    <row r="64875" spans="22:26">
      <c r="V64875" s="288"/>
      <c r="W64875" s="287"/>
      <c r="Z64875" s="289"/>
    </row>
    <row r="64876" spans="22:26">
      <c r="V64876" s="288"/>
      <c r="W64876" s="287"/>
      <c r="Z64876" s="289"/>
    </row>
    <row r="64877" spans="22:26">
      <c r="V64877" s="288"/>
      <c r="W64877" s="287"/>
      <c r="Z64877" s="289"/>
    </row>
    <row r="64878" spans="22:26">
      <c r="V64878" s="288"/>
      <c r="W64878" s="287"/>
      <c r="Z64878" s="289"/>
    </row>
    <row r="64879" spans="22:26">
      <c r="V64879" s="288"/>
      <c r="W64879" s="287"/>
      <c r="Z64879" s="289"/>
    </row>
    <row r="64880" spans="22:26">
      <c r="V64880" s="288"/>
      <c r="W64880" s="287"/>
      <c r="Z64880" s="289"/>
    </row>
    <row r="64881" spans="22:26">
      <c r="V64881" s="288"/>
      <c r="W64881" s="287"/>
      <c r="Z64881" s="289"/>
    </row>
    <row r="64882" spans="22:26">
      <c r="V64882" s="288"/>
      <c r="W64882" s="287"/>
      <c r="Z64882" s="289"/>
    </row>
    <row r="64883" spans="22:26">
      <c r="V64883" s="288"/>
      <c r="W64883" s="287"/>
      <c r="Z64883" s="289"/>
    </row>
    <row r="64884" spans="22:26">
      <c r="V64884" s="288"/>
      <c r="W64884" s="287"/>
      <c r="Z64884" s="289"/>
    </row>
    <row r="64885" spans="22:26">
      <c r="V64885" s="288"/>
      <c r="W64885" s="287"/>
      <c r="Z64885" s="289"/>
    </row>
    <row r="64886" spans="22:26">
      <c r="V64886" s="288"/>
      <c r="W64886" s="287"/>
      <c r="Z64886" s="289"/>
    </row>
    <row r="64887" spans="22:26">
      <c r="V64887" s="288"/>
      <c r="W64887" s="287"/>
      <c r="Z64887" s="289"/>
    </row>
    <row r="64888" spans="22:26">
      <c r="V64888" s="288"/>
      <c r="W64888" s="287"/>
      <c r="Z64888" s="289"/>
    </row>
    <row r="64889" spans="22:26">
      <c r="V64889" s="288"/>
      <c r="W64889" s="287"/>
      <c r="Z64889" s="289"/>
    </row>
    <row r="64890" spans="22:26">
      <c r="V64890" s="288"/>
      <c r="W64890" s="287"/>
      <c r="Z64890" s="289"/>
    </row>
    <row r="64891" spans="22:26">
      <c r="V64891" s="288"/>
      <c r="W64891" s="287"/>
      <c r="Z64891" s="289"/>
    </row>
    <row r="64892" spans="22:26">
      <c r="V64892" s="288"/>
      <c r="W64892" s="287"/>
      <c r="Z64892" s="289"/>
    </row>
    <row r="64893" spans="22:26">
      <c r="V64893" s="288"/>
      <c r="W64893" s="287"/>
      <c r="Z64893" s="289"/>
    </row>
    <row r="64894" spans="22:26">
      <c r="V64894" s="288"/>
      <c r="W64894" s="287"/>
      <c r="Z64894" s="289"/>
    </row>
    <row r="64895" spans="22:26">
      <c r="V64895" s="288"/>
      <c r="W64895" s="287"/>
      <c r="Z64895" s="289"/>
    </row>
    <row r="64896" spans="22:26">
      <c r="V64896" s="288"/>
      <c r="W64896" s="287"/>
      <c r="Z64896" s="289"/>
    </row>
    <row r="64897" spans="22:26">
      <c r="V64897" s="288"/>
      <c r="W64897" s="287"/>
      <c r="Z64897" s="289"/>
    </row>
    <row r="64898" spans="22:26">
      <c r="V64898" s="288"/>
      <c r="W64898" s="287"/>
      <c r="Z64898" s="289"/>
    </row>
    <row r="64899" spans="22:26">
      <c r="V64899" s="288"/>
      <c r="W64899" s="287"/>
      <c r="Z64899" s="289"/>
    </row>
    <row r="64900" spans="22:26">
      <c r="V64900" s="288"/>
      <c r="W64900" s="287"/>
      <c r="Z64900" s="289"/>
    </row>
    <row r="64901" spans="22:26">
      <c r="V64901" s="288"/>
      <c r="W64901" s="287"/>
      <c r="Z64901" s="289"/>
    </row>
    <row r="64902" spans="22:26">
      <c r="V64902" s="288"/>
      <c r="W64902" s="287"/>
      <c r="Z64902" s="289"/>
    </row>
    <row r="64903" spans="22:26">
      <c r="V64903" s="288"/>
      <c r="W64903" s="287"/>
      <c r="Z64903" s="289"/>
    </row>
    <row r="64904" spans="22:26">
      <c r="V64904" s="288"/>
      <c r="W64904" s="287"/>
      <c r="Z64904" s="289"/>
    </row>
    <row r="64905" spans="22:26">
      <c r="V64905" s="288"/>
      <c r="W64905" s="287"/>
      <c r="Z64905" s="289"/>
    </row>
    <row r="64906" spans="22:26">
      <c r="V64906" s="288"/>
      <c r="W64906" s="287"/>
      <c r="Z64906" s="289"/>
    </row>
    <row r="64907" spans="22:26">
      <c r="V64907" s="288"/>
      <c r="W64907" s="287"/>
      <c r="Z64907" s="289"/>
    </row>
    <row r="64908" spans="22:26">
      <c r="V64908" s="288"/>
      <c r="W64908" s="287"/>
      <c r="Z64908" s="289"/>
    </row>
    <row r="64909" spans="22:26">
      <c r="V64909" s="288"/>
      <c r="W64909" s="287"/>
      <c r="Z64909" s="289"/>
    </row>
    <row r="64910" spans="22:26">
      <c r="V64910" s="288"/>
      <c r="W64910" s="287"/>
      <c r="Z64910" s="289"/>
    </row>
    <row r="64911" spans="22:26">
      <c r="V64911" s="288"/>
      <c r="W64911" s="287"/>
      <c r="Z64911" s="289"/>
    </row>
    <row r="64912" spans="22:26">
      <c r="V64912" s="288"/>
      <c r="W64912" s="287"/>
      <c r="Z64912" s="289"/>
    </row>
    <row r="64913" spans="22:26">
      <c r="V64913" s="288"/>
      <c r="W64913" s="287"/>
      <c r="Z64913" s="289"/>
    </row>
    <row r="64914" spans="22:26">
      <c r="V64914" s="288"/>
      <c r="W64914" s="287"/>
      <c r="Z64914" s="289"/>
    </row>
    <row r="64915" spans="22:26">
      <c r="V64915" s="288"/>
      <c r="W64915" s="287"/>
      <c r="Z64915" s="289"/>
    </row>
    <row r="64916" spans="22:26">
      <c r="V64916" s="288"/>
      <c r="W64916" s="287"/>
      <c r="Z64916" s="289"/>
    </row>
    <row r="64917" spans="22:26">
      <c r="V64917" s="288"/>
      <c r="W64917" s="287"/>
      <c r="Z64917" s="289"/>
    </row>
    <row r="64918" spans="22:26">
      <c r="V64918" s="288"/>
      <c r="W64918" s="287"/>
      <c r="Z64918" s="289"/>
    </row>
    <row r="64919" spans="22:26">
      <c r="V64919" s="288"/>
      <c r="W64919" s="287"/>
      <c r="Z64919" s="289"/>
    </row>
    <row r="64920" spans="22:26">
      <c r="V64920" s="288"/>
      <c r="W64920" s="287"/>
      <c r="Z64920" s="289"/>
    </row>
    <row r="64921" spans="22:26">
      <c r="V64921" s="288"/>
      <c r="W64921" s="287"/>
      <c r="Z64921" s="289"/>
    </row>
    <row r="64922" spans="22:26">
      <c r="V64922" s="288"/>
      <c r="W64922" s="287"/>
      <c r="Z64922" s="289"/>
    </row>
    <row r="64923" spans="22:26">
      <c r="V64923" s="288"/>
      <c r="W64923" s="287"/>
      <c r="Z64923" s="289"/>
    </row>
    <row r="64924" spans="22:26">
      <c r="V64924" s="288"/>
      <c r="W64924" s="287"/>
      <c r="Z64924" s="289"/>
    </row>
    <row r="64925" spans="22:26">
      <c r="V64925" s="288"/>
      <c r="W64925" s="287"/>
      <c r="Z64925" s="289"/>
    </row>
    <row r="64926" spans="22:26">
      <c r="V64926" s="288"/>
      <c r="W64926" s="287"/>
      <c r="Z64926" s="289"/>
    </row>
    <row r="64927" spans="22:26">
      <c r="V64927" s="288"/>
      <c r="W64927" s="287"/>
      <c r="Z64927" s="289"/>
    </row>
    <row r="64928" spans="22:26">
      <c r="V64928" s="288"/>
      <c r="W64928" s="287"/>
      <c r="Z64928" s="289"/>
    </row>
    <row r="64929" spans="22:26">
      <c r="V64929" s="288"/>
      <c r="W64929" s="287"/>
      <c r="Z64929" s="289"/>
    </row>
    <row r="64930" spans="22:26">
      <c r="V64930" s="288"/>
      <c r="W64930" s="287"/>
      <c r="Z64930" s="289"/>
    </row>
    <row r="64931" spans="22:26">
      <c r="V64931" s="288"/>
      <c r="W64931" s="287"/>
      <c r="Z64931" s="289"/>
    </row>
    <row r="64932" spans="22:26">
      <c r="V64932" s="288"/>
      <c r="W64932" s="287"/>
      <c r="Z64932" s="289"/>
    </row>
    <row r="64933" spans="22:26">
      <c r="V64933" s="288"/>
      <c r="W64933" s="287"/>
      <c r="Z64933" s="289"/>
    </row>
    <row r="64934" spans="22:26">
      <c r="V64934" s="288"/>
      <c r="W64934" s="287"/>
      <c r="Z64934" s="289"/>
    </row>
    <row r="64935" spans="22:26">
      <c r="V64935" s="288"/>
      <c r="W64935" s="287"/>
      <c r="Z64935" s="289"/>
    </row>
    <row r="64936" spans="22:26">
      <c r="V64936" s="288"/>
      <c r="W64936" s="287"/>
      <c r="Z64936" s="289"/>
    </row>
    <row r="64937" spans="22:26">
      <c r="V64937" s="288"/>
      <c r="W64937" s="287"/>
      <c r="Z64937" s="289"/>
    </row>
    <row r="64938" spans="22:26">
      <c r="V64938" s="288"/>
      <c r="W64938" s="287"/>
      <c r="Z64938" s="289"/>
    </row>
    <row r="64939" spans="22:26">
      <c r="V64939" s="288"/>
      <c r="W64939" s="287"/>
      <c r="Z64939" s="289"/>
    </row>
    <row r="64940" spans="22:26">
      <c r="V64940" s="288"/>
      <c r="W64940" s="287"/>
      <c r="Z64940" s="289"/>
    </row>
    <row r="64941" spans="22:26">
      <c r="V64941" s="288"/>
      <c r="W64941" s="287"/>
      <c r="Z64941" s="289"/>
    </row>
    <row r="64942" spans="22:26">
      <c r="V64942" s="288"/>
      <c r="W64942" s="287"/>
      <c r="Z64942" s="289"/>
    </row>
    <row r="64943" spans="22:26">
      <c r="V64943" s="288"/>
      <c r="W64943" s="287"/>
      <c r="Z64943" s="289"/>
    </row>
    <row r="64944" spans="22:26">
      <c r="V64944" s="288"/>
      <c r="W64944" s="287"/>
      <c r="Z64944" s="289"/>
    </row>
    <row r="64945" spans="22:26">
      <c r="V64945" s="288"/>
      <c r="W64945" s="287"/>
      <c r="Z64945" s="289"/>
    </row>
    <row r="64946" spans="22:26">
      <c r="V64946" s="288"/>
      <c r="W64946" s="287"/>
      <c r="Z64946" s="289"/>
    </row>
    <row r="64947" spans="22:26">
      <c r="V64947" s="288"/>
      <c r="W64947" s="287"/>
      <c r="Z64947" s="289"/>
    </row>
    <row r="64948" spans="22:26">
      <c r="V64948" s="288"/>
      <c r="W64948" s="287"/>
      <c r="Z64948" s="289"/>
    </row>
    <row r="64949" spans="22:26">
      <c r="V64949" s="288"/>
      <c r="W64949" s="287"/>
      <c r="Z64949" s="289"/>
    </row>
    <row r="64950" spans="22:26">
      <c r="V64950" s="288"/>
      <c r="W64950" s="287"/>
      <c r="Z64950" s="289"/>
    </row>
    <row r="64951" spans="22:26">
      <c r="V64951" s="288"/>
      <c r="W64951" s="287"/>
      <c r="Z64951" s="289"/>
    </row>
    <row r="64952" spans="22:26">
      <c r="V64952" s="288"/>
      <c r="W64952" s="287"/>
      <c r="Z64952" s="289"/>
    </row>
    <row r="64953" spans="22:26">
      <c r="V64953" s="288"/>
      <c r="W64953" s="287"/>
      <c r="Z64953" s="289"/>
    </row>
    <row r="64954" spans="22:26">
      <c r="V64954" s="288"/>
      <c r="W64954" s="287"/>
      <c r="Z64954" s="289"/>
    </row>
    <row r="64955" spans="22:26">
      <c r="V64955" s="288"/>
      <c r="W64955" s="287"/>
      <c r="Z64955" s="289"/>
    </row>
    <row r="64956" spans="22:26">
      <c r="V64956" s="288"/>
      <c r="W64956" s="287"/>
      <c r="Z64956" s="289"/>
    </row>
    <row r="64957" spans="22:26">
      <c r="V64957" s="288"/>
      <c r="W64957" s="287"/>
      <c r="Z64957" s="289"/>
    </row>
    <row r="64958" spans="22:26">
      <c r="V64958" s="288"/>
      <c r="W64958" s="287"/>
      <c r="Z64958" s="289"/>
    </row>
    <row r="64959" spans="22:26">
      <c r="V64959" s="288"/>
      <c r="W64959" s="287"/>
      <c r="Z64959" s="289"/>
    </row>
    <row r="64960" spans="22:26">
      <c r="V64960" s="288"/>
      <c r="W64960" s="287"/>
      <c r="Z64960" s="289"/>
    </row>
    <row r="64961" spans="22:26">
      <c r="V64961" s="288"/>
      <c r="W64961" s="287"/>
      <c r="Z64961" s="289"/>
    </row>
    <row r="64962" spans="22:26">
      <c r="V64962" s="288"/>
      <c r="W64962" s="287"/>
      <c r="Z64962" s="289"/>
    </row>
    <row r="64963" spans="22:26">
      <c r="V64963" s="288"/>
      <c r="W64963" s="287"/>
      <c r="Z64963" s="289"/>
    </row>
    <row r="64964" spans="22:26">
      <c r="V64964" s="288"/>
      <c r="W64964" s="287"/>
      <c r="Z64964" s="289"/>
    </row>
    <row r="64965" spans="22:26">
      <c r="V64965" s="288"/>
      <c r="W64965" s="287"/>
      <c r="Z64965" s="289"/>
    </row>
    <row r="64966" spans="22:26">
      <c r="V64966" s="288"/>
      <c r="W64966" s="287"/>
      <c r="Z64966" s="289"/>
    </row>
    <row r="64967" spans="22:26">
      <c r="V64967" s="288"/>
      <c r="W64967" s="287"/>
      <c r="Z64967" s="289"/>
    </row>
    <row r="64968" spans="22:26">
      <c r="V64968" s="288"/>
      <c r="W64968" s="287"/>
      <c r="Z64968" s="289"/>
    </row>
    <row r="64969" spans="22:26">
      <c r="V64969" s="288"/>
      <c r="W64969" s="287"/>
      <c r="Z64969" s="289"/>
    </row>
    <row r="64970" spans="22:26">
      <c r="V64970" s="288"/>
      <c r="W64970" s="287"/>
      <c r="Z64970" s="289"/>
    </row>
    <row r="64971" spans="22:26">
      <c r="V64971" s="288"/>
      <c r="W64971" s="287"/>
      <c r="Z64971" s="289"/>
    </row>
    <row r="64972" spans="22:26">
      <c r="V64972" s="288"/>
      <c r="W64972" s="287"/>
      <c r="Z64972" s="289"/>
    </row>
    <row r="64973" spans="22:26">
      <c r="V64973" s="288"/>
      <c r="W64973" s="287"/>
      <c r="Z64973" s="289"/>
    </row>
    <row r="64974" spans="22:26">
      <c r="V64974" s="288"/>
      <c r="W64974" s="287"/>
      <c r="Z64974" s="289"/>
    </row>
    <row r="64975" spans="22:26">
      <c r="V64975" s="288"/>
      <c r="W64975" s="287"/>
      <c r="Z64975" s="289"/>
    </row>
    <row r="64976" spans="22:26">
      <c r="V64976" s="288"/>
      <c r="W64976" s="287"/>
      <c r="Z64976" s="289"/>
    </row>
    <row r="64977" spans="22:26">
      <c r="V64977" s="288"/>
      <c r="W64977" s="287"/>
      <c r="Z64977" s="289"/>
    </row>
    <row r="64978" spans="22:26">
      <c r="V64978" s="288"/>
      <c r="W64978" s="287"/>
      <c r="Z64978" s="289"/>
    </row>
    <row r="64979" spans="22:26">
      <c r="V64979" s="288"/>
      <c r="W64979" s="287"/>
      <c r="Z64979" s="289"/>
    </row>
    <row r="64980" spans="22:26">
      <c r="V64980" s="288"/>
      <c r="W64980" s="287"/>
      <c r="Z64980" s="289"/>
    </row>
    <row r="64981" spans="22:26">
      <c r="V64981" s="288"/>
      <c r="W64981" s="287"/>
      <c r="Z64981" s="289"/>
    </row>
    <row r="64982" spans="22:26">
      <c r="V64982" s="288"/>
      <c r="W64982" s="287"/>
      <c r="Z64982" s="289"/>
    </row>
    <row r="64983" spans="22:26">
      <c r="V64983" s="288"/>
      <c r="W64983" s="287"/>
      <c r="Z64983" s="289"/>
    </row>
    <row r="64984" spans="22:26">
      <c r="V64984" s="288"/>
      <c r="W64984" s="287"/>
      <c r="Z64984" s="289"/>
    </row>
    <row r="64985" spans="22:26">
      <c r="V64985" s="288"/>
      <c r="W64985" s="287"/>
      <c r="Z64985" s="289"/>
    </row>
    <row r="64986" spans="22:26">
      <c r="V64986" s="288"/>
      <c r="W64986" s="287"/>
      <c r="Z64986" s="289"/>
    </row>
    <row r="64987" spans="22:26">
      <c r="V64987" s="288"/>
      <c r="W64987" s="287"/>
      <c r="Z64987" s="289"/>
    </row>
    <row r="64988" spans="22:26">
      <c r="V64988" s="288"/>
      <c r="W64988" s="287"/>
      <c r="Z64988" s="289"/>
    </row>
    <row r="64989" spans="22:26">
      <c r="V64989" s="288"/>
      <c r="W64989" s="287"/>
      <c r="Z64989" s="289"/>
    </row>
    <row r="64990" spans="22:26">
      <c r="V64990" s="288"/>
      <c r="W64990" s="287"/>
      <c r="Z64990" s="289"/>
    </row>
    <row r="64991" spans="22:26">
      <c r="V64991" s="288"/>
      <c r="W64991" s="287"/>
      <c r="Z64991" s="289"/>
    </row>
    <row r="64992" spans="22:26">
      <c r="V64992" s="288"/>
      <c r="W64992" s="287"/>
      <c r="Z64992" s="289"/>
    </row>
    <row r="64993" spans="22:26">
      <c r="V64993" s="288"/>
      <c r="W64993" s="287"/>
      <c r="Z64993" s="289"/>
    </row>
    <row r="64994" spans="22:26">
      <c r="V64994" s="288"/>
      <c r="W64994" s="287"/>
      <c r="Z64994" s="289"/>
    </row>
    <row r="64995" spans="22:26">
      <c r="V64995" s="288"/>
      <c r="W64995" s="287"/>
      <c r="Z64995" s="289"/>
    </row>
    <row r="64996" spans="22:26">
      <c r="V64996" s="288"/>
      <c r="W64996" s="287"/>
      <c r="Z64996" s="289"/>
    </row>
    <row r="64997" spans="22:26">
      <c r="V64997" s="288"/>
      <c r="W64997" s="287"/>
      <c r="Z64997" s="289"/>
    </row>
    <row r="64998" spans="22:26">
      <c r="V64998" s="288"/>
      <c r="W64998" s="287"/>
      <c r="Z64998" s="289"/>
    </row>
    <row r="64999" spans="22:26">
      <c r="V64999" s="288"/>
      <c r="W64999" s="287"/>
      <c r="Z64999" s="289"/>
    </row>
    <row r="65000" spans="22:26">
      <c r="V65000" s="288"/>
      <c r="W65000" s="287"/>
      <c r="Z65000" s="289"/>
    </row>
    <row r="65001" spans="22:26">
      <c r="V65001" s="288"/>
      <c r="W65001" s="287"/>
      <c r="Z65001" s="289"/>
    </row>
    <row r="65002" spans="22:26">
      <c r="V65002" s="288"/>
      <c r="W65002" s="287"/>
      <c r="Z65002" s="289"/>
    </row>
    <row r="65003" spans="22:26">
      <c r="V65003" s="288"/>
      <c r="W65003" s="287"/>
      <c r="Z65003" s="289"/>
    </row>
    <row r="65004" spans="22:26">
      <c r="V65004" s="288"/>
      <c r="W65004" s="287"/>
      <c r="Z65004" s="289"/>
    </row>
    <row r="65005" spans="22:26">
      <c r="V65005" s="288"/>
      <c r="W65005" s="287"/>
      <c r="Z65005" s="289"/>
    </row>
    <row r="65006" spans="22:26">
      <c r="V65006" s="288"/>
      <c r="W65006" s="287"/>
      <c r="Z65006" s="289"/>
    </row>
    <row r="65007" spans="22:26">
      <c r="V65007" s="288"/>
      <c r="W65007" s="287"/>
      <c r="Z65007" s="289"/>
    </row>
    <row r="65008" spans="22:26">
      <c r="V65008" s="288"/>
      <c r="W65008" s="287"/>
      <c r="Z65008" s="289"/>
    </row>
    <row r="65009" spans="22:26">
      <c r="V65009" s="288"/>
      <c r="W65009" s="287"/>
      <c r="Z65009" s="289"/>
    </row>
    <row r="65010" spans="22:26">
      <c r="V65010" s="288"/>
      <c r="W65010" s="287"/>
      <c r="Z65010" s="289"/>
    </row>
    <row r="65011" spans="22:26">
      <c r="V65011" s="288"/>
      <c r="W65011" s="287"/>
      <c r="Z65011" s="289"/>
    </row>
    <row r="65012" spans="22:26">
      <c r="V65012" s="288"/>
      <c r="W65012" s="287"/>
      <c r="Z65012" s="289"/>
    </row>
    <row r="65013" spans="22:26">
      <c r="V65013" s="288"/>
      <c r="W65013" s="287"/>
      <c r="Z65013" s="289"/>
    </row>
    <row r="65014" spans="22:26">
      <c r="V65014" s="288"/>
      <c r="W65014" s="287"/>
      <c r="Z65014" s="289"/>
    </row>
    <row r="65015" spans="22:26">
      <c r="V65015" s="288"/>
      <c r="W65015" s="287"/>
      <c r="Z65015" s="289"/>
    </row>
    <row r="65016" spans="22:26">
      <c r="V65016" s="288"/>
      <c r="W65016" s="287"/>
      <c r="Z65016" s="289"/>
    </row>
    <row r="65017" spans="22:26">
      <c r="V65017" s="288"/>
      <c r="W65017" s="287"/>
      <c r="Z65017" s="289"/>
    </row>
    <row r="65018" spans="22:26">
      <c r="V65018" s="288"/>
      <c r="W65018" s="287"/>
      <c r="Z65018" s="289"/>
    </row>
    <row r="65019" spans="22:26">
      <c r="V65019" s="288"/>
      <c r="W65019" s="287"/>
      <c r="Z65019" s="289"/>
    </row>
    <row r="65020" spans="22:26">
      <c r="V65020" s="288"/>
      <c r="W65020" s="287"/>
      <c r="Z65020" s="289"/>
    </row>
    <row r="65021" spans="22:26">
      <c r="V65021" s="288"/>
      <c r="W65021" s="287"/>
      <c r="Z65021" s="289"/>
    </row>
    <row r="65022" spans="22:26">
      <c r="V65022" s="288"/>
      <c r="W65022" s="287"/>
      <c r="Z65022" s="289"/>
    </row>
    <row r="65023" spans="22:26">
      <c r="V65023" s="288"/>
      <c r="W65023" s="287"/>
      <c r="Z65023" s="289"/>
    </row>
    <row r="65024" spans="22:26">
      <c r="V65024" s="288"/>
      <c r="W65024" s="287"/>
      <c r="Z65024" s="289"/>
    </row>
    <row r="65025" spans="22:26">
      <c r="V65025" s="288"/>
      <c r="W65025" s="287"/>
      <c r="Z65025" s="289"/>
    </row>
    <row r="65026" spans="22:26">
      <c r="V65026" s="288"/>
      <c r="W65026" s="287"/>
      <c r="Z65026" s="289"/>
    </row>
    <row r="65027" spans="22:26">
      <c r="V65027" s="288"/>
      <c r="W65027" s="287"/>
      <c r="Z65027" s="289"/>
    </row>
    <row r="65028" spans="22:26">
      <c r="V65028" s="288"/>
      <c r="W65028" s="287"/>
      <c r="Z65028" s="289"/>
    </row>
    <row r="65029" spans="22:26">
      <c r="V65029" s="288"/>
      <c r="W65029" s="287"/>
      <c r="Z65029" s="289"/>
    </row>
    <row r="65030" spans="22:26">
      <c r="V65030" s="288"/>
      <c r="W65030" s="287"/>
      <c r="Z65030" s="289"/>
    </row>
    <row r="65031" spans="22:26">
      <c r="V65031" s="288"/>
      <c r="W65031" s="287"/>
      <c r="Z65031" s="289"/>
    </row>
    <row r="65032" spans="22:26">
      <c r="V65032" s="288"/>
      <c r="W65032" s="287"/>
      <c r="Z65032" s="289"/>
    </row>
    <row r="65033" spans="22:26">
      <c r="V65033" s="288"/>
      <c r="W65033" s="287"/>
      <c r="Z65033" s="289"/>
    </row>
    <row r="65034" spans="22:26">
      <c r="V65034" s="288"/>
      <c r="W65034" s="287"/>
      <c r="Z65034" s="289"/>
    </row>
    <row r="65035" spans="22:26">
      <c r="V65035" s="288"/>
      <c r="W65035" s="287"/>
      <c r="Z65035" s="289"/>
    </row>
    <row r="65036" spans="22:26">
      <c r="V65036" s="288"/>
      <c r="W65036" s="287"/>
      <c r="Z65036" s="289"/>
    </row>
    <row r="65037" spans="22:26">
      <c r="V65037" s="288"/>
      <c r="W65037" s="287"/>
      <c r="Z65037" s="289"/>
    </row>
    <row r="65038" spans="22:26">
      <c r="V65038" s="288"/>
      <c r="W65038" s="287"/>
      <c r="Z65038" s="289"/>
    </row>
    <row r="65039" spans="22:26">
      <c r="V65039" s="288"/>
      <c r="W65039" s="287"/>
      <c r="Z65039" s="289"/>
    </row>
    <row r="65040" spans="22:26">
      <c r="V65040" s="288"/>
      <c r="W65040" s="287"/>
      <c r="Z65040" s="289"/>
    </row>
    <row r="65041" spans="22:26">
      <c r="V65041" s="288"/>
      <c r="W65041" s="287"/>
      <c r="Z65041" s="289"/>
    </row>
    <row r="65042" spans="22:26">
      <c r="V65042" s="288"/>
      <c r="W65042" s="287"/>
      <c r="Z65042" s="289"/>
    </row>
    <row r="65043" spans="22:26">
      <c r="V65043" s="288"/>
      <c r="W65043" s="287"/>
      <c r="Z65043" s="289"/>
    </row>
    <row r="65044" spans="22:26">
      <c r="V65044" s="288"/>
      <c r="W65044" s="287"/>
      <c r="Z65044" s="289"/>
    </row>
    <row r="65045" spans="22:26">
      <c r="V65045" s="288"/>
      <c r="W65045" s="287"/>
      <c r="Z65045" s="289"/>
    </row>
    <row r="65046" spans="22:26">
      <c r="V65046" s="288"/>
      <c r="W65046" s="287"/>
      <c r="Z65046" s="289"/>
    </row>
    <row r="65047" spans="22:26">
      <c r="V65047" s="288"/>
      <c r="W65047" s="287"/>
      <c r="Z65047" s="289"/>
    </row>
    <row r="65048" spans="22:26">
      <c r="V65048" s="288"/>
      <c r="W65048" s="287"/>
      <c r="Z65048" s="289"/>
    </row>
    <row r="65049" spans="22:26">
      <c r="V65049" s="288"/>
      <c r="W65049" s="287"/>
      <c r="Z65049" s="289"/>
    </row>
    <row r="65050" spans="22:26">
      <c r="V65050" s="288"/>
      <c r="W65050" s="287"/>
      <c r="Z65050" s="289"/>
    </row>
    <row r="65051" spans="22:26">
      <c r="V65051" s="288"/>
      <c r="W65051" s="287"/>
      <c r="Z65051" s="289"/>
    </row>
    <row r="65052" spans="22:26">
      <c r="V65052" s="288"/>
      <c r="W65052" s="287"/>
      <c r="Z65052" s="289"/>
    </row>
    <row r="65053" spans="22:26">
      <c r="V65053" s="288"/>
      <c r="W65053" s="287"/>
      <c r="Z65053" s="289"/>
    </row>
    <row r="65054" spans="22:26">
      <c r="V65054" s="288"/>
      <c r="W65054" s="287"/>
      <c r="Z65054" s="289"/>
    </row>
    <row r="65055" spans="22:26">
      <c r="V65055" s="288"/>
      <c r="W65055" s="287"/>
      <c r="Z65055" s="289"/>
    </row>
    <row r="65056" spans="22:26">
      <c r="V65056" s="288"/>
      <c r="W65056" s="287"/>
      <c r="Z65056" s="289"/>
    </row>
    <row r="65057" spans="22:26">
      <c r="V65057" s="288"/>
      <c r="W65057" s="287"/>
      <c r="Z65057" s="289"/>
    </row>
    <row r="65058" spans="22:26">
      <c r="V65058" s="288"/>
      <c r="W65058" s="287"/>
      <c r="Z65058" s="289"/>
    </row>
    <row r="65059" spans="22:26">
      <c r="V65059" s="288"/>
      <c r="W65059" s="287"/>
      <c r="Z65059" s="289"/>
    </row>
    <row r="65060" spans="22:26">
      <c r="V65060" s="288"/>
      <c r="W65060" s="287"/>
      <c r="Z65060" s="289"/>
    </row>
    <row r="65061" spans="22:26">
      <c r="V65061" s="288"/>
      <c r="W65061" s="287"/>
      <c r="Z65061" s="289"/>
    </row>
    <row r="65062" spans="22:26">
      <c r="V65062" s="288"/>
      <c r="W65062" s="287"/>
      <c r="Z65062" s="289"/>
    </row>
    <row r="65063" spans="22:26">
      <c r="V65063" s="288"/>
      <c r="W65063" s="287"/>
      <c r="Z65063" s="289"/>
    </row>
    <row r="65064" spans="22:26">
      <c r="V65064" s="288"/>
      <c r="W65064" s="287"/>
      <c r="Z65064" s="289"/>
    </row>
    <row r="65065" spans="22:26">
      <c r="V65065" s="288"/>
      <c r="W65065" s="287"/>
      <c r="Z65065" s="289"/>
    </row>
    <row r="65066" spans="22:26">
      <c r="V65066" s="288"/>
      <c r="W65066" s="287"/>
      <c r="Z65066" s="289"/>
    </row>
    <row r="65067" spans="22:26">
      <c r="V65067" s="288"/>
      <c r="W65067" s="287"/>
      <c r="Z65067" s="289"/>
    </row>
    <row r="65068" spans="22:26">
      <c r="V65068" s="288"/>
      <c r="W65068" s="287"/>
      <c r="Z65068" s="289"/>
    </row>
    <row r="65069" spans="22:26">
      <c r="V65069" s="288"/>
      <c r="W65069" s="287"/>
      <c r="Z65069" s="289"/>
    </row>
    <row r="65070" spans="22:26">
      <c r="V65070" s="288"/>
      <c r="W65070" s="287"/>
      <c r="Z65070" s="289"/>
    </row>
    <row r="65071" spans="22:26">
      <c r="V65071" s="288"/>
      <c r="W65071" s="287"/>
      <c r="Z65071" s="289"/>
    </row>
    <row r="65072" spans="22:26">
      <c r="V65072" s="288"/>
      <c r="W65072" s="287"/>
      <c r="Z65072" s="289"/>
    </row>
    <row r="65073" spans="22:26">
      <c r="V65073" s="288"/>
      <c r="W65073" s="287"/>
      <c r="Z65073" s="289"/>
    </row>
    <row r="65074" spans="22:26">
      <c r="V65074" s="288"/>
      <c r="W65074" s="287"/>
      <c r="Z65074" s="289"/>
    </row>
    <row r="65075" spans="22:26">
      <c r="V65075" s="288"/>
      <c r="W65075" s="287"/>
      <c r="Z65075" s="289"/>
    </row>
    <row r="65076" spans="22:26">
      <c r="V65076" s="288"/>
      <c r="W65076" s="287"/>
      <c r="Z65076" s="289"/>
    </row>
    <row r="65077" spans="22:26">
      <c r="V65077" s="288"/>
      <c r="W65077" s="287"/>
      <c r="Z65077" s="289"/>
    </row>
    <row r="65078" spans="22:26">
      <c r="V65078" s="288"/>
      <c r="W65078" s="287"/>
      <c r="Z65078" s="289"/>
    </row>
    <row r="65079" spans="22:26">
      <c r="V65079" s="288"/>
      <c r="W65079" s="287"/>
      <c r="Z65079" s="289"/>
    </row>
    <row r="65080" spans="22:26">
      <c r="V65080" s="288"/>
      <c r="W65080" s="287"/>
      <c r="Z65080" s="289"/>
    </row>
    <row r="65081" spans="22:26">
      <c r="V65081" s="288"/>
      <c r="W65081" s="287"/>
      <c r="Z65081" s="289"/>
    </row>
    <row r="65082" spans="22:26">
      <c r="V65082" s="288"/>
      <c r="W65082" s="287"/>
      <c r="Z65082" s="289"/>
    </row>
    <row r="65083" spans="22:26">
      <c r="V65083" s="288"/>
      <c r="W65083" s="287"/>
      <c r="Z65083" s="289"/>
    </row>
    <row r="65084" spans="22:26">
      <c r="V65084" s="288"/>
      <c r="W65084" s="287"/>
      <c r="Z65084" s="289"/>
    </row>
    <row r="65085" spans="22:26">
      <c r="V65085" s="288"/>
      <c r="W65085" s="287"/>
      <c r="Z65085" s="289"/>
    </row>
    <row r="65086" spans="22:26">
      <c r="V65086" s="288"/>
      <c r="W65086" s="287"/>
      <c r="Z65086" s="289"/>
    </row>
    <row r="65087" spans="22:26">
      <c r="V65087" s="288"/>
      <c r="W65087" s="287"/>
      <c r="Z65087" s="289"/>
    </row>
    <row r="65088" spans="22:26">
      <c r="V65088" s="288"/>
      <c r="W65088" s="287"/>
      <c r="Z65088" s="289"/>
    </row>
    <row r="65089" spans="22:26">
      <c r="V65089" s="288"/>
      <c r="W65089" s="287"/>
      <c r="Z65089" s="289"/>
    </row>
    <row r="65090" spans="22:26">
      <c r="V65090" s="288"/>
      <c r="W65090" s="287"/>
      <c r="Z65090" s="289"/>
    </row>
    <row r="65091" spans="22:26">
      <c r="V65091" s="288"/>
      <c r="W65091" s="287"/>
      <c r="Z65091" s="289"/>
    </row>
    <row r="65092" spans="22:26">
      <c r="V65092" s="288"/>
      <c r="W65092" s="287"/>
      <c r="Z65092" s="289"/>
    </row>
    <row r="65093" spans="22:26">
      <c r="V65093" s="288"/>
      <c r="W65093" s="287"/>
      <c r="Z65093" s="289"/>
    </row>
    <row r="65094" spans="22:26">
      <c r="V65094" s="288"/>
      <c r="W65094" s="287"/>
      <c r="Z65094" s="289"/>
    </row>
    <row r="65095" spans="22:26">
      <c r="V65095" s="288"/>
      <c r="W65095" s="287"/>
      <c r="Z65095" s="289"/>
    </row>
    <row r="65096" spans="22:26">
      <c r="V65096" s="288"/>
      <c r="W65096" s="287"/>
      <c r="Z65096" s="289"/>
    </row>
    <row r="65097" spans="22:26">
      <c r="V65097" s="288"/>
      <c r="W65097" s="287"/>
      <c r="Z65097" s="289"/>
    </row>
    <row r="65098" spans="22:26">
      <c r="V65098" s="288"/>
      <c r="W65098" s="287"/>
      <c r="Z65098" s="289"/>
    </row>
    <row r="65099" spans="22:26">
      <c r="V65099" s="288"/>
      <c r="W65099" s="287"/>
      <c r="Z65099" s="289"/>
    </row>
    <row r="65100" spans="22:26">
      <c r="V65100" s="288"/>
      <c r="W65100" s="287"/>
      <c r="Z65100" s="289"/>
    </row>
    <row r="65101" spans="22:26">
      <c r="V65101" s="288"/>
      <c r="W65101" s="287"/>
      <c r="Z65101" s="289"/>
    </row>
    <row r="65102" spans="22:26">
      <c r="V65102" s="288"/>
      <c r="W65102" s="287"/>
      <c r="Z65102" s="289"/>
    </row>
    <row r="65103" spans="22:26">
      <c r="V65103" s="288"/>
      <c r="W65103" s="287"/>
      <c r="Z65103" s="289"/>
    </row>
    <row r="65104" spans="22:26">
      <c r="V65104" s="288"/>
      <c r="W65104" s="287"/>
      <c r="Z65104" s="289"/>
    </row>
    <row r="65105" spans="22:26">
      <c r="V65105" s="288"/>
      <c r="W65105" s="287"/>
      <c r="Z65105" s="289"/>
    </row>
    <row r="65106" spans="22:26">
      <c r="V65106" s="288"/>
      <c r="W65106" s="287"/>
      <c r="Z65106" s="289"/>
    </row>
    <row r="65107" spans="22:26">
      <c r="V65107" s="288"/>
      <c r="W65107" s="287"/>
      <c r="Z65107" s="289"/>
    </row>
    <row r="65108" spans="22:26">
      <c r="V65108" s="288"/>
      <c r="W65108" s="287"/>
      <c r="Z65108" s="289"/>
    </row>
    <row r="65109" spans="22:26">
      <c r="V65109" s="288"/>
      <c r="W65109" s="287"/>
      <c r="Z65109" s="289"/>
    </row>
    <row r="65110" spans="22:26">
      <c r="V65110" s="288"/>
      <c r="W65110" s="287"/>
      <c r="Z65110" s="289"/>
    </row>
    <row r="65111" spans="22:26">
      <c r="V65111" s="288"/>
      <c r="W65111" s="287"/>
      <c r="Z65111" s="289"/>
    </row>
    <row r="65112" spans="22:26">
      <c r="V65112" s="288"/>
      <c r="W65112" s="287"/>
      <c r="Z65112" s="289"/>
    </row>
    <row r="65113" spans="22:26">
      <c r="V65113" s="288"/>
      <c r="W65113" s="287"/>
      <c r="Z65113" s="289"/>
    </row>
    <row r="65114" spans="22:26">
      <c r="V65114" s="288"/>
      <c r="W65114" s="287"/>
      <c r="Z65114" s="289"/>
    </row>
    <row r="65115" spans="22:26">
      <c r="V65115" s="288"/>
      <c r="W65115" s="287"/>
      <c r="Z65115" s="289"/>
    </row>
    <row r="65116" spans="22:26">
      <c r="V65116" s="288"/>
      <c r="W65116" s="287"/>
      <c r="Z65116" s="289"/>
    </row>
    <row r="65117" spans="22:26">
      <c r="V65117" s="288"/>
      <c r="W65117" s="287"/>
      <c r="Z65117" s="289"/>
    </row>
    <row r="65118" spans="22:26">
      <c r="V65118" s="288"/>
      <c r="W65118" s="287"/>
      <c r="Z65118" s="289"/>
    </row>
    <row r="65119" spans="22:26">
      <c r="V65119" s="288"/>
      <c r="W65119" s="287"/>
      <c r="Z65119" s="289"/>
    </row>
    <row r="65120" spans="22:26">
      <c r="V65120" s="288"/>
      <c r="W65120" s="287"/>
      <c r="Z65120" s="289"/>
    </row>
    <row r="65121" spans="22:26">
      <c r="V65121" s="288"/>
      <c r="W65121" s="287"/>
      <c r="Z65121" s="289"/>
    </row>
    <row r="65122" spans="22:26">
      <c r="V65122" s="288"/>
      <c r="W65122" s="287"/>
      <c r="Z65122" s="289"/>
    </row>
    <row r="65123" spans="22:26">
      <c r="V65123" s="288"/>
      <c r="W65123" s="287"/>
      <c r="Z65123" s="289"/>
    </row>
    <row r="65124" spans="22:26">
      <c r="V65124" s="288"/>
      <c r="W65124" s="287"/>
      <c r="Z65124" s="289"/>
    </row>
    <row r="65125" spans="22:26">
      <c r="V65125" s="288"/>
      <c r="W65125" s="287"/>
      <c r="Z65125" s="289"/>
    </row>
    <row r="65126" spans="22:26">
      <c r="V65126" s="288"/>
      <c r="W65126" s="287"/>
      <c r="Z65126" s="289"/>
    </row>
    <row r="65127" spans="22:26">
      <c r="V65127" s="288"/>
      <c r="W65127" s="287"/>
      <c r="Z65127" s="289"/>
    </row>
    <row r="65128" spans="22:26">
      <c r="V65128" s="288"/>
      <c r="W65128" s="287"/>
      <c r="Z65128" s="289"/>
    </row>
    <row r="65129" spans="22:26">
      <c r="V65129" s="288"/>
      <c r="W65129" s="287"/>
      <c r="Z65129" s="289"/>
    </row>
    <row r="65130" spans="22:26">
      <c r="V65130" s="288"/>
      <c r="W65130" s="287"/>
      <c r="Z65130" s="289"/>
    </row>
    <row r="65131" spans="22:26">
      <c r="V65131" s="288"/>
      <c r="W65131" s="287"/>
      <c r="Z65131" s="289"/>
    </row>
    <row r="65132" spans="22:26">
      <c r="V65132" s="288"/>
      <c r="W65132" s="287"/>
      <c r="Z65132" s="289"/>
    </row>
    <row r="65133" spans="22:26">
      <c r="V65133" s="288"/>
      <c r="W65133" s="287"/>
      <c r="Z65133" s="289"/>
    </row>
    <row r="65134" spans="22:26">
      <c r="V65134" s="288"/>
      <c r="W65134" s="287"/>
      <c r="Z65134" s="289"/>
    </row>
    <row r="65135" spans="22:26">
      <c r="V65135" s="288"/>
      <c r="W65135" s="287"/>
      <c r="Z65135" s="289"/>
    </row>
    <row r="65136" spans="22:26">
      <c r="V65136" s="288"/>
      <c r="W65136" s="287"/>
      <c r="Z65136" s="289"/>
    </row>
    <row r="65137" spans="22:26">
      <c r="V65137" s="288"/>
      <c r="W65137" s="287"/>
      <c r="Z65137" s="289"/>
    </row>
    <row r="65138" spans="22:26">
      <c r="V65138" s="288"/>
      <c r="W65138" s="287"/>
      <c r="Z65138" s="289"/>
    </row>
    <row r="65139" spans="22:26">
      <c r="V65139" s="288"/>
      <c r="W65139" s="287"/>
      <c r="Z65139" s="289"/>
    </row>
    <row r="65140" spans="22:26">
      <c r="V65140" s="288"/>
      <c r="W65140" s="287"/>
      <c r="Z65140" s="289"/>
    </row>
    <row r="65141" spans="22:26">
      <c r="V65141" s="288"/>
      <c r="W65141" s="287"/>
      <c r="Z65141" s="289"/>
    </row>
    <row r="65142" spans="22:26">
      <c r="V65142" s="288"/>
      <c r="W65142" s="287"/>
      <c r="Z65142" s="289"/>
    </row>
    <row r="65143" spans="22:26">
      <c r="V65143" s="288"/>
      <c r="W65143" s="287"/>
      <c r="Z65143" s="289"/>
    </row>
    <row r="65144" spans="22:26">
      <c r="V65144" s="288"/>
      <c r="W65144" s="287"/>
      <c r="Z65144" s="289"/>
    </row>
    <row r="65145" spans="22:26">
      <c r="V65145" s="288"/>
      <c r="W65145" s="287"/>
      <c r="Z65145" s="289"/>
    </row>
    <row r="65146" spans="22:26">
      <c r="V65146" s="288"/>
      <c r="W65146" s="287"/>
      <c r="Z65146" s="289"/>
    </row>
    <row r="65147" spans="22:26">
      <c r="V65147" s="288"/>
      <c r="W65147" s="287"/>
      <c r="Z65147" s="289"/>
    </row>
    <row r="65148" spans="22:26">
      <c r="V65148" s="288"/>
      <c r="W65148" s="287"/>
      <c r="Z65148" s="289"/>
    </row>
    <row r="65149" spans="22:26">
      <c r="V65149" s="288"/>
      <c r="W65149" s="287"/>
      <c r="Z65149" s="289"/>
    </row>
    <row r="65150" spans="22:26">
      <c r="V65150" s="288"/>
      <c r="W65150" s="287"/>
      <c r="Z65150" s="289"/>
    </row>
    <row r="65151" spans="22:26">
      <c r="V65151" s="288"/>
      <c r="W65151" s="287"/>
      <c r="Z65151" s="289"/>
    </row>
    <row r="65152" spans="22:26">
      <c r="V65152" s="288"/>
      <c r="W65152" s="287"/>
      <c r="Z65152" s="289"/>
    </row>
    <row r="65153" spans="22:26">
      <c r="V65153" s="288"/>
      <c r="W65153" s="287"/>
      <c r="Z65153" s="289"/>
    </row>
    <row r="65154" spans="22:26">
      <c r="V65154" s="288"/>
      <c r="W65154" s="287"/>
      <c r="Z65154" s="289"/>
    </row>
    <row r="65155" spans="22:26">
      <c r="V65155" s="288"/>
      <c r="W65155" s="287"/>
      <c r="Z65155" s="289"/>
    </row>
    <row r="65156" spans="22:26">
      <c r="V65156" s="288"/>
      <c r="W65156" s="287"/>
      <c r="Z65156" s="289"/>
    </row>
    <row r="65157" spans="22:26">
      <c r="V65157" s="288"/>
      <c r="W65157" s="287"/>
      <c r="Z65157" s="289"/>
    </row>
    <row r="65158" spans="22:26">
      <c r="V65158" s="288"/>
      <c r="W65158" s="287"/>
      <c r="Z65158" s="289"/>
    </row>
    <row r="65159" spans="22:26">
      <c r="V65159" s="288"/>
      <c r="W65159" s="287"/>
      <c r="Z65159" s="289"/>
    </row>
    <row r="65160" spans="22:26">
      <c r="V65160" s="288"/>
      <c r="W65160" s="287"/>
      <c r="Z65160" s="289"/>
    </row>
    <row r="65161" spans="22:26">
      <c r="V65161" s="288"/>
      <c r="W65161" s="287"/>
      <c r="Z65161" s="289"/>
    </row>
    <row r="65162" spans="22:26">
      <c r="V65162" s="288"/>
      <c r="W65162" s="287"/>
      <c r="Z65162" s="289"/>
    </row>
    <row r="65163" spans="22:26">
      <c r="V65163" s="288"/>
      <c r="W65163" s="287"/>
      <c r="Z65163" s="289"/>
    </row>
    <row r="65164" spans="22:26">
      <c r="V65164" s="288"/>
      <c r="W65164" s="287"/>
      <c r="Z65164" s="289"/>
    </row>
    <row r="65165" spans="22:26">
      <c r="V65165" s="288"/>
      <c r="W65165" s="287"/>
      <c r="Z65165" s="289"/>
    </row>
    <row r="65166" spans="22:26">
      <c r="V65166" s="288"/>
      <c r="W65166" s="287"/>
      <c r="Z65166" s="289"/>
    </row>
    <row r="65167" spans="22:26">
      <c r="V65167" s="288"/>
      <c r="W65167" s="287"/>
      <c r="Z65167" s="289"/>
    </row>
    <row r="65168" spans="22:26">
      <c r="V65168" s="288"/>
      <c r="W65168" s="287"/>
      <c r="Z65168" s="289"/>
    </row>
    <row r="65169" spans="22:26">
      <c r="V65169" s="288"/>
      <c r="W65169" s="287"/>
      <c r="Z65169" s="289"/>
    </row>
    <row r="65170" spans="22:26">
      <c r="V65170" s="288"/>
      <c r="W65170" s="287"/>
      <c r="Z65170" s="289"/>
    </row>
    <row r="65171" spans="22:26">
      <c r="V65171" s="288"/>
      <c r="W65171" s="287"/>
      <c r="Z65171" s="289"/>
    </row>
    <row r="65172" spans="22:26">
      <c r="V65172" s="288"/>
      <c r="W65172" s="287"/>
      <c r="Z65172" s="289"/>
    </row>
    <row r="65173" spans="22:26">
      <c r="V65173" s="288"/>
      <c r="W65173" s="287"/>
      <c r="Z65173" s="289"/>
    </row>
    <row r="65174" spans="22:26">
      <c r="V65174" s="288"/>
      <c r="W65174" s="287"/>
      <c r="Z65174" s="289"/>
    </row>
    <row r="65175" spans="22:26">
      <c r="V65175" s="288"/>
      <c r="W65175" s="287"/>
      <c r="Z65175" s="289"/>
    </row>
    <row r="65176" spans="22:26">
      <c r="V65176" s="288"/>
      <c r="W65176" s="287"/>
      <c r="Z65176" s="289"/>
    </row>
    <row r="65177" spans="22:26">
      <c r="V65177" s="288"/>
      <c r="W65177" s="287"/>
      <c r="Z65177" s="289"/>
    </row>
    <row r="65178" spans="22:26">
      <c r="V65178" s="288"/>
      <c r="W65178" s="287"/>
      <c r="Z65178" s="289"/>
    </row>
    <row r="65179" spans="22:26">
      <c r="V65179" s="288"/>
      <c r="W65179" s="287"/>
      <c r="Z65179" s="289"/>
    </row>
    <row r="65180" spans="22:26">
      <c r="V65180" s="288"/>
      <c r="W65180" s="287"/>
      <c r="Z65180" s="289"/>
    </row>
    <row r="65181" spans="22:26">
      <c r="V65181" s="288"/>
      <c r="W65181" s="287"/>
      <c r="Z65181" s="289"/>
    </row>
    <row r="65182" spans="22:26">
      <c r="V65182" s="288"/>
      <c r="W65182" s="287"/>
      <c r="Z65182" s="289"/>
    </row>
    <row r="65183" spans="22:26">
      <c r="V65183" s="288"/>
      <c r="W65183" s="287"/>
      <c r="Z65183" s="289"/>
    </row>
    <row r="65184" spans="22:26">
      <c r="V65184" s="288"/>
      <c r="W65184" s="287"/>
      <c r="Z65184" s="289"/>
    </row>
    <row r="65185" spans="22:26">
      <c r="V65185" s="288"/>
      <c r="W65185" s="287"/>
      <c r="Z65185" s="289"/>
    </row>
    <row r="65186" spans="22:26">
      <c r="V65186" s="288"/>
      <c r="W65186" s="287"/>
      <c r="Z65186" s="289"/>
    </row>
    <row r="65187" spans="22:26">
      <c r="V65187" s="288"/>
      <c r="W65187" s="287"/>
      <c r="Z65187" s="289"/>
    </row>
    <row r="65188" spans="22:26">
      <c r="V65188" s="288"/>
      <c r="W65188" s="287"/>
      <c r="Z65188" s="289"/>
    </row>
    <row r="65189" spans="22:26">
      <c r="V65189" s="288"/>
      <c r="W65189" s="287"/>
      <c r="Z65189" s="289"/>
    </row>
    <row r="65190" spans="22:26">
      <c r="V65190" s="288"/>
      <c r="W65190" s="287"/>
      <c r="Z65190" s="289"/>
    </row>
    <row r="65191" spans="22:26">
      <c r="V65191" s="288"/>
      <c r="W65191" s="287"/>
      <c r="Z65191" s="289"/>
    </row>
    <row r="65192" spans="22:26">
      <c r="V65192" s="288"/>
      <c r="W65192" s="287"/>
      <c r="Z65192" s="289"/>
    </row>
    <row r="65193" spans="22:26">
      <c r="V65193" s="288"/>
      <c r="W65193" s="287"/>
      <c r="Z65193" s="289"/>
    </row>
    <row r="65194" spans="22:26">
      <c r="V65194" s="288"/>
      <c r="W65194" s="287"/>
      <c r="Z65194" s="289"/>
    </row>
    <row r="65195" spans="22:26">
      <c r="V65195" s="288"/>
      <c r="W65195" s="287"/>
      <c r="Z65195" s="289"/>
    </row>
    <row r="65196" spans="22:26">
      <c r="V65196" s="288"/>
      <c r="W65196" s="287"/>
      <c r="Z65196" s="289"/>
    </row>
    <row r="65197" spans="22:26">
      <c r="V65197" s="288"/>
      <c r="W65197" s="287"/>
      <c r="Z65197" s="289"/>
    </row>
    <row r="65198" spans="22:26">
      <c r="V65198" s="288"/>
      <c r="W65198" s="287"/>
      <c r="Z65198" s="289"/>
    </row>
    <row r="65199" spans="22:26">
      <c r="V65199" s="288"/>
      <c r="W65199" s="287"/>
      <c r="Z65199" s="289"/>
    </row>
    <row r="65200" spans="22:26">
      <c r="V65200" s="288"/>
      <c r="W65200" s="287"/>
      <c r="Z65200" s="289"/>
    </row>
    <row r="65201" spans="22:26">
      <c r="V65201" s="288"/>
      <c r="W65201" s="287"/>
      <c r="Z65201" s="289"/>
    </row>
    <row r="65202" spans="22:26">
      <c r="V65202" s="288"/>
      <c r="W65202" s="287"/>
      <c r="Z65202" s="289"/>
    </row>
    <row r="65203" spans="22:26">
      <c r="V65203" s="288"/>
      <c r="W65203" s="287"/>
      <c r="Z65203" s="289"/>
    </row>
    <row r="65204" spans="22:26">
      <c r="V65204" s="288"/>
      <c r="W65204" s="287"/>
      <c r="Z65204" s="289"/>
    </row>
    <row r="65205" spans="22:26">
      <c r="V65205" s="288"/>
      <c r="W65205" s="287"/>
      <c r="Z65205" s="289"/>
    </row>
    <row r="65206" spans="22:26">
      <c r="V65206" s="288"/>
      <c r="W65206" s="287"/>
      <c r="Z65206" s="289"/>
    </row>
    <row r="65207" spans="22:26">
      <c r="V65207" s="288"/>
      <c r="W65207" s="287"/>
      <c r="Z65207" s="289"/>
    </row>
    <row r="65208" spans="22:26">
      <c r="V65208" s="288"/>
      <c r="W65208" s="287"/>
      <c r="Z65208" s="289"/>
    </row>
    <row r="65209" spans="22:26">
      <c r="V65209" s="288"/>
      <c r="W65209" s="287"/>
      <c r="Z65209" s="289"/>
    </row>
    <row r="65210" spans="22:26">
      <c r="V65210" s="288"/>
      <c r="W65210" s="287"/>
      <c r="Z65210" s="289"/>
    </row>
    <row r="65211" spans="22:26">
      <c r="V65211" s="288"/>
      <c r="W65211" s="287"/>
      <c r="Z65211" s="289"/>
    </row>
    <row r="65212" spans="22:26">
      <c r="V65212" s="288"/>
      <c r="W65212" s="287"/>
      <c r="Z65212" s="289"/>
    </row>
    <row r="65213" spans="22:26">
      <c r="V65213" s="288"/>
      <c r="W65213" s="287"/>
      <c r="Z65213" s="289"/>
    </row>
    <row r="65214" spans="22:26">
      <c r="V65214" s="288"/>
      <c r="W65214" s="287"/>
      <c r="Z65214" s="289"/>
    </row>
    <row r="65215" spans="22:26">
      <c r="V65215" s="288"/>
      <c r="W65215" s="287"/>
      <c r="Z65215" s="289"/>
    </row>
    <row r="65216" spans="22:26">
      <c r="V65216" s="288"/>
      <c r="W65216" s="287"/>
      <c r="Z65216" s="289"/>
    </row>
    <row r="65217" spans="22:26">
      <c r="V65217" s="288"/>
      <c r="W65217" s="287"/>
      <c r="Z65217" s="289"/>
    </row>
    <row r="65218" spans="22:26">
      <c r="V65218" s="288"/>
      <c r="W65218" s="287"/>
      <c r="Z65218" s="289"/>
    </row>
    <row r="65219" spans="22:26">
      <c r="V65219" s="288"/>
      <c r="W65219" s="287"/>
      <c r="Z65219" s="289"/>
    </row>
    <row r="65220" spans="22:26">
      <c r="V65220" s="288"/>
      <c r="W65220" s="287"/>
      <c r="Z65220" s="289"/>
    </row>
    <row r="65221" spans="22:26">
      <c r="V65221" s="288"/>
      <c r="W65221" s="287"/>
      <c r="Z65221" s="289"/>
    </row>
    <row r="65222" spans="22:26">
      <c r="V65222" s="288"/>
      <c r="W65222" s="287"/>
      <c r="Z65222" s="289"/>
    </row>
    <row r="65223" spans="22:26">
      <c r="V65223" s="288"/>
      <c r="W65223" s="287"/>
      <c r="Z65223" s="289"/>
    </row>
    <row r="65224" spans="22:26">
      <c r="V65224" s="288"/>
      <c r="W65224" s="287"/>
      <c r="Z65224" s="289"/>
    </row>
    <row r="65225" spans="22:26">
      <c r="V65225" s="288"/>
      <c r="W65225" s="287"/>
      <c r="Z65225" s="289"/>
    </row>
    <row r="65226" spans="22:26">
      <c r="V65226" s="288"/>
      <c r="W65226" s="287"/>
      <c r="Z65226" s="289"/>
    </row>
    <row r="65227" spans="22:26">
      <c r="V65227" s="288"/>
      <c r="W65227" s="287"/>
      <c r="Z65227" s="289"/>
    </row>
    <row r="65228" spans="22:26">
      <c r="V65228" s="288"/>
      <c r="W65228" s="287"/>
      <c r="Z65228" s="289"/>
    </row>
    <row r="65229" spans="22:26">
      <c r="V65229" s="288"/>
      <c r="W65229" s="287"/>
      <c r="Z65229" s="289"/>
    </row>
    <row r="65230" spans="22:26">
      <c r="V65230" s="288"/>
      <c r="W65230" s="287"/>
      <c r="Z65230" s="289"/>
    </row>
    <row r="65231" spans="22:26">
      <c r="V65231" s="288"/>
      <c r="W65231" s="287"/>
      <c r="Z65231" s="289"/>
    </row>
    <row r="65232" spans="22:26">
      <c r="V65232" s="288"/>
      <c r="W65232" s="287"/>
      <c r="Z65232" s="289"/>
    </row>
    <row r="65233" spans="22:26">
      <c r="V65233" s="288"/>
      <c r="W65233" s="287"/>
      <c r="Z65233" s="289"/>
    </row>
    <row r="65234" spans="22:26">
      <c r="V65234" s="288"/>
      <c r="W65234" s="287"/>
      <c r="Z65234" s="289"/>
    </row>
    <row r="65235" spans="22:26">
      <c r="V65235" s="288"/>
      <c r="W65235" s="287"/>
      <c r="Z65235" s="289"/>
    </row>
    <row r="65236" spans="22:26">
      <c r="V65236" s="288"/>
      <c r="W65236" s="287"/>
      <c r="Z65236" s="289"/>
    </row>
    <row r="65237" spans="22:26">
      <c r="V65237" s="288"/>
      <c r="W65237" s="287"/>
      <c r="Z65237" s="289"/>
    </row>
    <row r="65238" spans="22:26">
      <c r="V65238" s="288"/>
      <c r="W65238" s="287"/>
      <c r="Z65238" s="289"/>
    </row>
    <row r="65239" spans="22:26">
      <c r="V65239" s="288"/>
      <c r="W65239" s="287"/>
      <c r="Z65239" s="289"/>
    </row>
    <row r="65240" spans="22:26">
      <c r="V65240" s="288"/>
      <c r="W65240" s="287"/>
      <c r="Z65240" s="289"/>
    </row>
    <row r="65241" spans="22:26">
      <c r="V65241" s="288"/>
      <c r="W65241" s="287"/>
      <c r="Z65241" s="289"/>
    </row>
    <row r="65242" spans="22:26">
      <c r="V65242" s="288"/>
      <c r="W65242" s="287"/>
      <c r="Z65242" s="289"/>
    </row>
    <row r="65243" spans="22:26">
      <c r="V65243" s="288"/>
      <c r="W65243" s="287"/>
      <c r="Z65243" s="289"/>
    </row>
    <row r="65244" spans="22:26">
      <c r="V65244" s="288"/>
      <c r="W65244" s="287"/>
      <c r="Z65244" s="289"/>
    </row>
    <row r="65245" spans="22:26">
      <c r="V65245" s="288"/>
      <c r="W65245" s="287"/>
      <c r="Z65245" s="289"/>
    </row>
    <row r="65246" spans="22:26">
      <c r="V65246" s="288"/>
      <c r="W65246" s="287"/>
      <c r="Z65246" s="289"/>
    </row>
    <row r="65247" spans="22:26">
      <c r="V65247" s="288"/>
      <c r="W65247" s="287"/>
      <c r="Z65247" s="289"/>
    </row>
    <row r="65248" spans="22:26">
      <c r="V65248" s="288"/>
      <c r="W65248" s="287"/>
      <c r="Z65248" s="289"/>
    </row>
    <row r="65249" spans="22:26">
      <c r="V65249" s="288"/>
      <c r="W65249" s="287"/>
      <c r="Z65249" s="289"/>
    </row>
    <row r="65250" spans="22:26">
      <c r="V65250" s="288"/>
      <c r="W65250" s="287"/>
      <c r="Z65250" s="289"/>
    </row>
    <row r="65251" spans="22:26">
      <c r="V65251" s="288"/>
      <c r="W65251" s="287"/>
      <c r="Z65251" s="289"/>
    </row>
    <row r="65252" spans="22:26">
      <c r="V65252" s="288"/>
      <c r="W65252" s="287"/>
      <c r="Z65252" s="289"/>
    </row>
    <row r="65253" spans="22:26">
      <c r="V65253" s="288"/>
      <c r="W65253" s="287"/>
      <c r="Z65253" s="289"/>
    </row>
    <row r="65254" spans="22:26">
      <c r="V65254" s="288"/>
      <c r="W65254" s="287"/>
      <c r="Z65254" s="289"/>
    </row>
    <row r="65255" spans="22:26">
      <c r="V65255" s="288"/>
      <c r="W65255" s="287"/>
      <c r="Z65255" s="289"/>
    </row>
    <row r="65256" spans="22:26">
      <c r="V65256" s="288"/>
      <c r="W65256" s="287"/>
      <c r="Z65256" s="289"/>
    </row>
    <row r="65257" spans="22:26">
      <c r="V65257" s="288"/>
      <c r="W65257" s="287"/>
      <c r="Z65257" s="289"/>
    </row>
    <row r="65258" spans="22:26">
      <c r="V65258" s="288"/>
      <c r="W65258" s="287"/>
      <c r="Z65258" s="289"/>
    </row>
    <row r="65259" spans="22:26">
      <c r="V65259" s="288"/>
      <c r="W65259" s="287"/>
      <c r="Z65259" s="289"/>
    </row>
    <row r="65260" spans="22:26">
      <c r="V65260" s="288"/>
      <c r="W65260" s="287"/>
      <c r="Z65260" s="289"/>
    </row>
    <row r="65261" spans="22:26">
      <c r="V65261" s="288"/>
      <c r="W65261" s="287"/>
      <c r="Z65261" s="289"/>
    </row>
    <row r="65262" spans="22:26">
      <c r="V65262" s="288"/>
      <c r="W65262" s="287"/>
      <c r="Z65262" s="289"/>
    </row>
    <row r="65263" spans="22:26">
      <c r="V65263" s="288"/>
      <c r="W65263" s="287"/>
      <c r="Z65263" s="289"/>
    </row>
    <row r="65264" spans="22:26">
      <c r="V65264" s="288"/>
      <c r="W65264" s="287"/>
      <c r="Z65264" s="289"/>
    </row>
    <row r="65265" spans="22:26">
      <c r="V65265" s="288"/>
      <c r="W65265" s="287"/>
      <c r="Z65265" s="289"/>
    </row>
    <row r="65266" spans="22:26">
      <c r="V65266" s="288"/>
      <c r="W65266" s="287"/>
      <c r="Z65266" s="289"/>
    </row>
    <row r="65267" spans="22:26">
      <c r="V65267" s="288"/>
      <c r="W65267" s="287"/>
      <c r="Z65267" s="289"/>
    </row>
    <row r="65268" spans="22:26">
      <c r="V65268" s="288"/>
      <c r="W65268" s="287"/>
      <c r="Z65268" s="289"/>
    </row>
    <row r="65269" spans="22:26">
      <c r="V65269" s="288"/>
      <c r="W65269" s="287"/>
      <c r="Z65269" s="289"/>
    </row>
    <row r="65270" spans="22:26">
      <c r="V65270" s="288"/>
      <c r="W65270" s="287"/>
      <c r="Z65270" s="289"/>
    </row>
    <row r="65271" spans="22:26">
      <c r="V65271" s="288"/>
      <c r="W65271" s="287"/>
      <c r="Z65271" s="289"/>
    </row>
    <row r="65272" spans="22:26">
      <c r="V65272" s="288"/>
      <c r="W65272" s="287"/>
      <c r="Z65272" s="289"/>
    </row>
    <row r="65273" spans="22:26">
      <c r="V65273" s="288"/>
      <c r="W65273" s="287"/>
      <c r="Z65273" s="289"/>
    </row>
    <row r="65274" spans="22:26">
      <c r="V65274" s="288"/>
      <c r="W65274" s="287"/>
      <c r="Z65274" s="289"/>
    </row>
    <row r="65275" spans="22:26">
      <c r="V65275" s="288"/>
      <c r="W65275" s="287"/>
      <c r="Z65275" s="289"/>
    </row>
    <row r="65276" spans="22:26">
      <c r="V65276" s="288"/>
      <c r="W65276" s="287"/>
      <c r="Z65276" s="289"/>
    </row>
    <row r="65277" spans="22:26">
      <c r="V65277" s="288"/>
      <c r="W65277" s="287"/>
      <c r="Z65277" s="289"/>
    </row>
    <row r="65278" spans="22:26">
      <c r="V65278" s="288"/>
      <c r="W65278" s="287"/>
      <c r="Z65278" s="289"/>
    </row>
    <row r="65279" spans="22:26">
      <c r="V65279" s="288"/>
      <c r="W65279" s="287"/>
      <c r="Z65279" s="289"/>
    </row>
    <row r="65280" spans="22:26">
      <c r="V65280" s="288"/>
      <c r="W65280" s="287"/>
      <c r="Z65280" s="289"/>
    </row>
    <row r="65281" spans="22:26">
      <c r="V65281" s="288"/>
      <c r="W65281" s="287"/>
      <c r="Z65281" s="289"/>
    </row>
    <row r="65282" spans="22:26">
      <c r="V65282" s="288"/>
      <c r="W65282" s="287"/>
      <c r="Z65282" s="289"/>
    </row>
    <row r="65283" spans="22:26">
      <c r="V65283" s="288"/>
      <c r="W65283" s="287"/>
      <c r="Z65283" s="289"/>
    </row>
    <row r="65284" spans="22:26">
      <c r="V65284" s="288"/>
      <c r="W65284" s="287"/>
      <c r="Z65284" s="289"/>
    </row>
    <row r="65285" spans="22:26">
      <c r="V65285" s="288"/>
      <c r="W65285" s="287"/>
      <c r="Z65285" s="289"/>
    </row>
    <row r="65286" spans="22:26">
      <c r="V65286" s="288"/>
      <c r="W65286" s="287"/>
      <c r="Z65286" s="289"/>
    </row>
    <row r="65287" spans="22:26">
      <c r="V65287" s="288"/>
      <c r="W65287" s="287"/>
      <c r="Z65287" s="289"/>
    </row>
    <row r="65288" spans="22:26">
      <c r="V65288" s="288"/>
      <c r="W65288" s="287"/>
      <c r="Z65288" s="289"/>
    </row>
    <row r="65289" spans="22:26">
      <c r="V65289" s="288"/>
      <c r="W65289" s="287"/>
      <c r="Z65289" s="289"/>
    </row>
    <row r="65290" spans="22:26">
      <c r="V65290" s="288"/>
      <c r="W65290" s="287"/>
      <c r="Z65290" s="289"/>
    </row>
    <row r="65291" spans="22:26">
      <c r="V65291" s="288"/>
      <c r="W65291" s="287"/>
      <c r="Z65291" s="289"/>
    </row>
    <row r="65292" spans="22:26">
      <c r="V65292" s="288"/>
      <c r="W65292" s="287"/>
      <c r="Z65292" s="289"/>
    </row>
    <row r="65293" spans="22:26">
      <c r="V65293" s="288"/>
      <c r="W65293" s="287"/>
      <c r="Z65293" s="289"/>
    </row>
    <row r="65294" spans="22:26">
      <c r="V65294" s="288"/>
      <c r="W65294" s="287"/>
      <c r="Z65294" s="289"/>
    </row>
    <row r="65295" spans="22:26">
      <c r="V65295" s="288"/>
      <c r="W65295" s="287"/>
      <c r="Z65295" s="289"/>
    </row>
    <row r="65296" spans="22:26">
      <c r="V65296" s="288"/>
      <c r="W65296" s="287"/>
      <c r="Z65296" s="289"/>
    </row>
    <row r="65297" spans="22:26">
      <c r="V65297" s="288"/>
      <c r="W65297" s="287"/>
      <c r="Z65297" s="289"/>
    </row>
    <row r="65298" spans="22:26">
      <c r="V65298" s="288"/>
      <c r="W65298" s="287"/>
      <c r="Z65298" s="289"/>
    </row>
    <row r="65299" spans="22:26">
      <c r="V65299" s="288"/>
      <c r="W65299" s="287"/>
      <c r="Z65299" s="289"/>
    </row>
    <row r="65300" spans="22:26">
      <c r="V65300" s="288"/>
      <c r="W65300" s="287"/>
      <c r="Z65300" s="289"/>
    </row>
    <row r="65301" spans="22:26">
      <c r="V65301" s="288"/>
      <c r="W65301" s="287"/>
      <c r="Z65301" s="289"/>
    </row>
    <row r="65302" spans="22:26">
      <c r="V65302" s="288"/>
      <c r="W65302" s="287"/>
      <c r="Z65302" s="289"/>
    </row>
    <row r="65303" spans="22:26">
      <c r="V65303" s="288"/>
      <c r="W65303" s="287"/>
      <c r="Z65303" s="289"/>
    </row>
    <row r="65304" spans="22:26">
      <c r="V65304" s="288"/>
      <c r="W65304" s="287"/>
      <c r="Z65304" s="289"/>
    </row>
    <row r="65305" spans="22:26">
      <c r="V65305" s="288"/>
      <c r="W65305" s="287"/>
      <c r="Z65305" s="289"/>
    </row>
    <row r="65306" spans="22:26">
      <c r="V65306" s="288"/>
      <c r="W65306" s="287"/>
      <c r="Z65306" s="289"/>
    </row>
    <row r="65307" spans="22:26">
      <c r="V65307" s="288"/>
      <c r="W65307" s="287"/>
      <c r="Z65307" s="289"/>
    </row>
    <row r="65308" spans="22:26">
      <c r="V65308" s="288"/>
      <c r="W65308" s="287"/>
      <c r="Z65308" s="289"/>
    </row>
    <row r="65309" spans="22:26">
      <c r="V65309" s="288"/>
      <c r="W65309" s="287"/>
      <c r="Z65309" s="289"/>
    </row>
    <row r="65310" spans="22:26">
      <c r="V65310" s="288"/>
      <c r="W65310" s="287"/>
      <c r="Z65310" s="289"/>
    </row>
    <row r="65311" spans="22:26">
      <c r="V65311" s="288"/>
      <c r="W65311" s="287"/>
      <c r="Z65311" s="289"/>
    </row>
    <row r="65312" spans="22:26">
      <c r="V65312" s="288"/>
      <c r="W65312" s="287"/>
      <c r="Z65312" s="289"/>
    </row>
    <row r="65313" spans="22:26">
      <c r="V65313" s="288"/>
      <c r="W65313" s="287"/>
      <c r="Z65313" s="289"/>
    </row>
    <row r="65314" spans="22:26">
      <c r="V65314" s="288"/>
      <c r="W65314" s="287"/>
      <c r="Z65314" s="289"/>
    </row>
    <row r="65315" spans="22:26">
      <c r="V65315" s="288"/>
      <c r="W65315" s="287"/>
      <c r="Z65315" s="289"/>
    </row>
    <row r="65316" spans="22:26">
      <c r="V65316" s="288"/>
      <c r="W65316" s="287"/>
      <c r="Z65316" s="289"/>
    </row>
    <row r="65317" spans="22:26">
      <c r="V65317" s="288"/>
      <c r="W65317" s="287"/>
      <c r="Z65317" s="289"/>
    </row>
    <row r="65318" spans="22:26">
      <c r="V65318" s="288"/>
      <c r="W65318" s="287"/>
      <c r="Z65318" s="289"/>
    </row>
    <row r="65319" spans="22:26">
      <c r="V65319" s="288"/>
      <c r="W65319" s="287"/>
      <c r="Z65319" s="289"/>
    </row>
    <row r="65320" spans="22:26">
      <c r="V65320" s="288"/>
      <c r="W65320" s="287"/>
      <c r="Z65320" s="289"/>
    </row>
    <row r="65321" spans="22:26">
      <c r="V65321" s="288"/>
      <c r="W65321" s="287"/>
      <c r="Z65321" s="289"/>
    </row>
    <row r="65322" spans="22:26">
      <c r="V65322" s="288"/>
      <c r="W65322" s="287"/>
      <c r="Z65322" s="289"/>
    </row>
    <row r="65323" spans="22:26">
      <c r="V65323" s="288"/>
      <c r="W65323" s="287"/>
      <c r="Z65323" s="289"/>
    </row>
    <row r="65324" spans="22:26">
      <c r="V65324" s="288"/>
      <c r="W65324" s="287"/>
      <c r="Z65324" s="289"/>
    </row>
    <row r="65325" spans="22:26">
      <c r="V65325" s="288"/>
      <c r="W65325" s="287"/>
      <c r="Z65325" s="289"/>
    </row>
    <row r="65326" spans="22:26">
      <c r="V65326" s="288"/>
      <c r="W65326" s="287"/>
      <c r="Z65326" s="289"/>
    </row>
    <row r="65327" spans="22:26">
      <c r="V65327" s="288"/>
      <c r="W65327" s="287"/>
      <c r="Z65327" s="289"/>
    </row>
    <row r="65328" spans="22:26">
      <c r="V65328" s="288"/>
      <c r="W65328" s="287"/>
      <c r="Z65328" s="289"/>
    </row>
    <row r="65329" spans="22:26">
      <c r="V65329" s="288"/>
      <c r="W65329" s="287"/>
      <c r="Z65329" s="289"/>
    </row>
    <row r="65330" spans="22:26">
      <c r="V65330" s="288"/>
      <c r="W65330" s="287"/>
      <c r="Z65330" s="289"/>
    </row>
    <row r="65331" spans="22:26">
      <c r="V65331" s="288"/>
      <c r="W65331" s="287"/>
      <c r="Z65331" s="289"/>
    </row>
    <row r="65332" spans="22:26">
      <c r="V65332" s="288"/>
      <c r="W65332" s="287"/>
      <c r="Z65332" s="289"/>
    </row>
    <row r="65333" spans="22:26">
      <c r="V65333" s="288"/>
      <c r="W65333" s="287"/>
      <c r="Z65333" s="289"/>
    </row>
    <row r="65334" spans="22:26">
      <c r="V65334" s="288"/>
      <c r="W65334" s="287"/>
      <c r="Z65334" s="289"/>
    </row>
    <row r="65335" spans="22:26">
      <c r="V65335" s="288"/>
      <c r="W65335" s="287"/>
      <c r="Z65335" s="289"/>
    </row>
    <row r="65336" spans="22:26">
      <c r="V65336" s="288"/>
      <c r="W65336" s="287"/>
      <c r="Z65336" s="289"/>
    </row>
    <row r="65337" spans="22:26">
      <c r="V65337" s="288"/>
      <c r="W65337" s="287"/>
      <c r="Z65337" s="289"/>
    </row>
    <row r="65338" spans="22:26">
      <c r="V65338" s="288"/>
      <c r="W65338" s="287"/>
      <c r="Z65338" s="289"/>
    </row>
    <row r="65339" spans="22:26">
      <c r="V65339" s="288"/>
      <c r="W65339" s="287"/>
      <c r="Z65339" s="289"/>
    </row>
    <row r="65340" spans="22:26">
      <c r="V65340" s="288"/>
      <c r="W65340" s="287"/>
      <c r="Z65340" s="289"/>
    </row>
    <row r="65341" spans="22:26">
      <c r="V65341" s="288"/>
      <c r="W65341" s="287"/>
      <c r="Z65341" s="289"/>
    </row>
    <row r="65342" spans="22:26">
      <c r="V65342" s="288"/>
      <c r="W65342" s="287"/>
      <c r="Z65342" s="289"/>
    </row>
    <row r="65343" spans="22:26">
      <c r="V65343" s="288"/>
      <c r="W65343" s="287"/>
      <c r="Z65343" s="289"/>
    </row>
    <row r="65344" spans="22:26">
      <c r="V65344" s="288"/>
      <c r="W65344" s="287"/>
      <c r="Z65344" s="289"/>
    </row>
    <row r="65345" spans="22:26">
      <c r="V65345" s="288"/>
      <c r="W65345" s="287"/>
      <c r="Z65345" s="289"/>
    </row>
    <row r="65346" spans="22:26">
      <c r="V65346" s="288"/>
      <c r="W65346" s="287"/>
      <c r="Z65346" s="289"/>
    </row>
    <row r="65347" spans="22:26">
      <c r="V65347" s="288"/>
      <c r="W65347" s="287"/>
      <c r="Z65347" s="289"/>
    </row>
    <row r="65348" spans="22:26">
      <c r="V65348" s="288"/>
      <c r="W65348" s="287"/>
      <c r="Z65348" s="289"/>
    </row>
    <row r="65349" spans="22:26">
      <c r="V65349" s="288"/>
      <c r="W65349" s="287"/>
      <c r="Z65349" s="289"/>
    </row>
    <row r="65350" spans="22:26">
      <c r="V65350" s="288"/>
      <c r="W65350" s="287"/>
      <c r="Z65350" s="289"/>
    </row>
    <row r="65351" spans="22:26">
      <c r="V65351" s="288"/>
      <c r="W65351" s="287"/>
      <c r="Z65351" s="289"/>
    </row>
    <row r="65352" spans="22:26">
      <c r="V65352" s="288"/>
      <c r="W65352" s="287"/>
      <c r="Z65352" s="289"/>
    </row>
    <row r="65353" spans="22:26">
      <c r="V65353" s="288"/>
      <c r="W65353" s="287"/>
      <c r="Z65353" s="289"/>
    </row>
    <row r="65354" spans="22:26">
      <c r="V65354" s="288"/>
      <c r="W65354" s="287"/>
      <c r="Z65354" s="289"/>
    </row>
    <row r="65355" spans="22:26">
      <c r="V65355" s="288"/>
      <c r="W65355" s="287"/>
      <c r="Z65355" s="289"/>
    </row>
    <row r="65356" spans="22:26">
      <c r="V65356" s="288"/>
      <c r="W65356" s="287"/>
      <c r="Z65356" s="289"/>
    </row>
    <row r="65357" spans="22:26">
      <c r="V65357" s="288"/>
      <c r="W65357" s="287"/>
      <c r="Z65357" s="289"/>
    </row>
    <row r="65358" spans="22:26">
      <c r="V65358" s="288"/>
      <c r="W65358" s="287"/>
      <c r="Z65358" s="289"/>
    </row>
    <row r="65359" spans="22:26">
      <c r="V65359" s="288"/>
      <c r="W65359" s="287"/>
      <c r="Z65359" s="289"/>
    </row>
    <row r="65360" spans="22:26">
      <c r="V65360" s="288"/>
      <c r="W65360" s="287"/>
      <c r="Z65360" s="289"/>
    </row>
    <row r="65361" spans="22:26">
      <c r="V65361" s="288"/>
      <c r="W65361" s="287"/>
      <c r="Z65361" s="289"/>
    </row>
    <row r="65362" spans="22:26">
      <c r="V65362" s="288"/>
      <c r="W65362" s="287"/>
      <c r="Z65362" s="289"/>
    </row>
    <row r="65363" spans="22:26">
      <c r="V65363" s="288"/>
      <c r="W65363" s="287"/>
      <c r="Z65363" s="289"/>
    </row>
    <row r="65364" spans="22:26">
      <c r="V65364" s="288"/>
      <c r="W65364" s="287"/>
      <c r="Z65364" s="289"/>
    </row>
    <row r="65365" spans="22:26">
      <c r="V65365" s="288"/>
      <c r="W65365" s="287"/>
      <c r="Z65365" s="289"/>
    </row>
    <row r="65366" spans="22:26">
      <c r="V65366" s="288"/>
      <c r="W65366" s="287"/>
      <c r="Z65366" s="289"/>
    </row>
    <row r="65367" spans="22:26">
      <c r="V65367" s="288"/>
      <c r="W65367" s="287"/>
      <c r="Z65367" s="289"/>
    </row>
    <row r="65368" spans="22:26">
      <c r="V65368" s="288"/>
      <c r="W65368" s="287"/>
      <c r="Z65368" s="289"/>
    </row>
    <row r="65369" spans="22:26">
      <c r="V65369" s="288"/>
      <c r="W65369" s="287"/>
      <c r="Z65369" s="289"/>
    </row>
    <row r="65370" spans="22:26">
      <c r="V65370" s="288"/>
      <c r="W65370" s="287"/>
      <c r="Z65370" s="289"/>
    </row>
    <row r="65371" spans="22:26">
      <c r="V65371" s="288"/>
      <c r="W65371" s="287"/>
      <c r="Z65371" s="289"/>
    </row>
    <row r="65372" spans="22:26">
      <c r="V65372" s="288"/>
      <c r="W65372" s="287"/>
      <c r="Z65372" s="289"/>
    </row>
    <row r="65373" spans="22:26">
      <c r="V65373" s="288"/>
      <c r="W65373" s="287"/>
      <c r="Z65373" s="289"/>
    </row>
    <row r="65374" spans="22:26">
      <c r="V65374" s="288"/>
      <c r="W65374" s="287"/>
      <c r="Z65374" s="289"/>
    </row>
    <row r="65375" spans="22:26">
      <c r="V65375" s="288"/>
      <c r="W65375" s="287"/>
      <c r="Z65375" s="289"/>
    </row>
    <row r="65376" spans="22:26">
      <c r="V65376" s="288"/>
      <c r="W65376" s="287"/>
      <c r="Z65376" s="289"/>
    </row>
    <row r="65377" spans="22:26">
      <c r="V65377" s="288"/>
      <c r="W65377" s="287"/>
      <c r="Z65377" s="289"/>
    </row>
    <row r="65378" spans="22:26">
      <c r="V65378" s="288"/>
      <c r="W65378" s="287"/>
      <c r="Z65378" s="289"/>
    </row>
    <row r="65379" spans="22:26">
      <c r="V65379" s="288"/>
      <c r="W65379" s="287"/>
      <c r="Z65379" s="289"/>
    </row>
    <row r="65380" spans="22:26">
      <c r="V65380" s="288"/>
      <c r="W65380" s="287"/>
      <c r="Z65380" s="289"/>
    </row>
    <row r="65381" spans="22:26">
      <c r="V65381" s="288"/>
      <c r="W65381" s="287"/>
      <c r="Z65381" s="289"/>
    </row>
    <row r="65382" spans="22:26">
      <c r="V65382" s="288"/>
      <c r="W65382" s="287"/>
      <c r="Z65382" s="289"/>
    </row>
    <row r="65383" spans="22:26">
      <c r="V65383" s="288"/>
      <c r="W65383" s="287"/>
      <c r="Z65383" s="289"/>
    </row>
    <row r="65384" spans="22:26">
      <c r="V65384" s="288"/>
      <c r="W65384" s="287"/>
      <c r="Z65384" s="289"/>
    </row>
    <row r="65385" spans="22:26">
      <c r="V65385" s="288"/>
      <c r="W65385" s="287"/>
      <c r="Z65385" s="289"/>
    </row>
    <row r="65386" spans="22:26">
      <c r="V65386" s="288"/>
      <c r="W65386" s="287"/>
      <c r="Z65386" s="289"/>
    </row>
    <row r="65387" spans="22:26">
      <c r="V65387" s="288"/>
      <c r="W65387" s="287"/>
      <c r="Z65387" s="289"/>
    </row>
    <row r="65388" spans="22:26">
      <c r="V65388" s="288"/>
      <c r="W65388" s="287"/>
      <c r="Z65388" s="289"/>
    </row>
    <row r="65389" spans="22:26">
      <c r="V65389" s="288"/>
      <c r="W65389" s="287"/>
      <c r="Z65389" s="289"/>
    </row>
    <row r="65390" spans="22:26">
      <c r="V65390" s="288"/>
      <c r="W65390" s="287"/>
      <c r="Z65390" s="289"/>
    </row>
    <row r="65391" spans="22:26">
      <c r="V65391" s="288"/>
      <c r="W65391" s="287"/>
      <c r="Z65391" s="289"/>
    </row>
    <row r="65392" spans="22:26">
      <c r="V65392" s="288"/>
      <c r="W65392" s="287"/>
      <c r="Z65392" s="289"/>
    </row>
    <row r="65393" spans="22:26">
      <c r="V65393" s="288"/>
      <c r="W65393" s="287"/>
      <c r="Z65393" s="289"/>
    </row>
    <row r="65394" spans="22:26">
      <c r="V65394" s="288"/>
      <c r="W65394" s="287"/>
      <c r="Z65394" s="289"/>
    </row>
    <row r="65395" spans="22:26">
      <c r="V65395" s="288"/>
      <c r="W65395" s="287"/>
      <c r="Z65395" s="289"/>
    </row>
    <row r="65396" spans="22:26">
      <c r="V65396" s="288"/>
      <c r="W65396" s="287"/>
      <c r="Z65396" s="289"/>
    </row>
    <row r="65397" spans="22:26">
      <c r="V65397" s="288"/>
      <c r="W65397" s="287"/>
      <c r="Z65397" s="289"/>
    </row>
    <row r="65398" spans="22:26">
      <c r="V65398" s="288"/>
      <c r="W65398" s="287"/>
      <c r="Z65398" s="289"/>
    </row>
    <row r="65399" spans="22:26">
      <c r="V65399" s="288"/>
      <c r="W65399" s="287"/>
      <c r="Z65399" s="289"/>
    </row>
    <row r="65400" spans="22:26">
      <c r="V65400" s="288"/>
      <c r="W65400" s="287"/>
      <c r="Z65400" s="289"/>
    </row>
    <row r="65401" spans="22:26">
      <c r="V65401" s="288"/>
      <c r="W65401" s="287"/>
      <c r="Z65401" s="289"/>
    </row>
    <row r="65402" spans="22:26">
      <c r="V65402" s="288"/>
      <c r="W65402" s="287"/>
      <c r="Z65402" s="289"/>
    </row>
    <row r="65403" spans="22:26">
      <c r="V65403" s="288"/>
      <c r="W65403" s="287"/>
      <c r="Z65403" s="289"/>
    </row>
    <row r="65404" spans="22:26">
      <c r="V65404" s="288"/>
      <c r="W65404" s="287"/>
      <c r="Z65404" s="289"/>
    </row>
    <row r="65405" spans="22:26">
      <c r="V65405" s="288"/>
      <c r="W65405" s="287"/>
      <c r="Z65405" s="289"/>
    </row>
    <row r="65406" spans="22:26">
      <c r="V65406" s="288"/>
      <c r="W65406" s="287"/>
      <c r="Z65406" s="289"/>
    </row>
    <row r="65407" spans="22:26">
      <c r="V65407" s="288"/>
      <c r="W65407" s="287"/>
      <c r="Z65407" s="289"/>
    </row>
    <row r="65408" spans="22:26">
      <c r="V65408" s="288"/>
      <c r="W65408" s="287"/>
      <c r="Z65408" s="289"/>
    </row>
    <row r="65409" spans="22:26">
      <c r="V65409" s="288"/>
      <c r="W65409" s="287"/>
      <c r="Z65409" s="289"/>
    </row>
    <row r="65410" spans="22:26">
      <c r="V65410" s="288"/>
      <c r="W65410" s="287"/>
      <c r="Z65410" s="289"/>
    </row>
    <row r="65411" spans="22:26">
      <c r="V65411" s="288"/>
      <c r="W65411" s="287"/>
      <c r="Z65411" s="289"/>
    </row>
    <row r="65412" spans="22:26">
      <c r="V65412" s="288"/>
      <c r="W65412" s="287"/>
      <c r="Z65412" s="289"/>
    </row>
    <row r="65413" spans="22:26">
      <c r="V65413" s="288"/>
      <c r="W65413" s="287"/>
      <c r="Z65413" s="289"/>
    </row>
    <row r="65414" spans="22:26">
      <c r="V65414" s="288"/>
      <c r="W65414" s="287"/>
      <c r="Z65414" s="289"/>
    </row>
    <row r="65415" spans="22:26">
      <c r="V65415" s="288"/>
      <c r="W65415" s="287"/>
      <c r="Z65415" s="289"/>
    </row>
    <row r="65416" spans="22:26">
      <c r="V65416" s="288"/>
      <c r="W65416" s="287"/>
      <c r="Z65416" s="289"/>
    </row>
    <row r="65417" spans="22:26">
      <c r="V65417" s="288"/>
      <c r="W65417" s="287"/>
      <c r="Z65417" s="289"/>
    </row>
    <row r="65418" spans="22:26">
      <c r="V65418" s="288"/>
      <c r="W65418" s="287"/>
      <c r="Z65418" s="289"/>
    </row>
    <row r="65419" spans="22:26">
      <c r="V65419" s="288"/>
      <c r="W65419" s="287"/>
      <c r="Z65419" s="289"/>
    </row>
    <row r="65420" spans="22:26">
      <c r="V65420" s="288"/>
      <c r="W65420" s="287"/>
      <c r="Z65420" s="289"/>
    </row>
    <row r="65421" spans="22:26">
      <c r="V65421" s="288"/>
      <c r="W65421" s="287"/>
      <c r="Z65421" s="289"/>
    </row>
    <row r="65422" spans="22:26">
      <c r="V65422" s="288"/>
      <c r="W65422" s="287"/>
      <c r="Z65422" s="289"/>
    </row>
    <row r="65423" spans="22:26">
      <c r="V65423" s="288"/>
      <c r="W65423" s="287"/>
      <c r="Z65423" s="289"/>
    </row>
    <row r="65424" spans="22:26">
      <c r="V65424" s="288"/>
      <c r="W65424" s="287"/>
      <c r="Z65424" s="289"/>
    </row>
    <row r="65425" spans="22:26">
      <c r="V65425" s="288"/>
      <c r="W65425" s="287"/>
      <c r="Z65425" s="289"/>
    </row>
    <row r="65426" spans="22:26">
      <c r="V65426" s="288"/>
      <c r="W65426" s="287"/>
      <c r="Z65426" s="289"/>
    </row>
    <row r="65427" spans="22:26">
      <c r="V65427" s="288"/>
      <c r="W65427" s="287"/>
      <c r="Z65427" s="289"/>
    </row>
    <row r="65428" spans="22:26">
      <c r="V65428" s="288"/>
      <c r="W65428" s="287"/>
      <c r="Z65428" s="289"/>
    </row>
    <row r="65429" spans="22:26">
      <c r="V65429" s="288"/>
      <c r="W65429" s="287"/>
      <c r="Z65429" s="289"/>
    </row>
    <row r="65430" spans="22:26">
      <c r="V65430" s="288"/>
      <c r="W65430" s="287"/>
      <c r="Z65430" s="289"/>
    </row>
    <row r="65431" spans="22:26">
      <c r="V65431" s="288"/>
      <c r="W65431" s="287"/>
      <c r="Z65431" s="289"/>
    </row>
    <row r="65432" spans="22:26">
      <c r="V65432" s="288"/>
      <c r="W65432" s="287"/>
      <c r="Z65432" s="289"/>
    </row>
    <row r="65433" spans="22:26">
      <c r="V65433" s="288"/>
      <c r="W65433" s="287"/>
      <c r="Z65433" s="289"/>
    </row>
    <row r="65434" spans="22:26">
      <c r="V65434" s="288"/>
      <c r="W65434" s="287"/>
      <c r="Z65434" s="289"/>
    </row>
    <row r="65435" spans="22:26">
      <c r="V65435" s="288"/>
      <c r="W65435" s="287"/>
      <c r="Z65435" s="289"/>
    </row>
    <row r="65436" spans="22:26">
      <c r="V65436" s="288"/>
      <c r="W65436" s="287"/>
      <c r="Z65436" s="289"/>
    </row>
    <row r="65437" spans="22:26">
      <c r="V65437" s="288"/>
      <c r="W65437" s="287"/>
      <c r="Z65437" s="289"/>
    </row>
    <row r="65438" spans="22:26">
      <c r="V65438" s="288"/>
      <c r="W65438" s="287"/>
      <c r="Z65438" s="289"/>
    </row>
    <row r="65439" spans="22:26">
      <c r="V65439" s="288"/>
      <c r="W65439" s="287"/>
      <c r="Z65439" s="289"/>
    </row>
    <row r="65440" spans="22:26">
      <c r="V65440" s="288"/>
      <c r="W65440" s="287"/>
      <c r="Z65440" s="289"/>
    </row>
    <row r="65441" spans="22:26">
      <c r="V65441" s="288"/>
      <c r="W65441" s="287"/>
      <c r="Z65441" s="289"/>
    </row>
    <row r="65442" spans="22:26">
      <c r="V65442" s="288"/>
      <c r="W65442" s="287"/>
      <c r="Z65442" s="289"/>
    </row>
    <row r="65443" spans="22:26">
      <c r="V65443" s="288"/>
      <c r="W65443" s="287"/>
      <c r="Z65443" s="289"/>
    </row>
    <row r="65444" spans="22:26">
      <c r="V65444" s="288"/>
      <c r="W65444" s="287"/>
      <c r="Z65444" s="289"/>
    </row>
    <row r="65445" spans="22:26">
      <c r="V65445" s="288"/>
      <c r="W65445" s="287"/>
      <c r="Z65445" s="289"/>
    </row>
    <row r="65446" spans="22:26">
      <c r="V65446" s="288"/>
      <c r="W65446" s="287"/>
      <c r="Z65446" s="289"/>
    </row>
    <row r="65447" spans="22:26">
      <c r="V65447" s="288"/>
      <c r="W65447" s="287"/>
      <c r="Z65447" s="289"/>
    </row>
    <row r="65448" spans="22:26">
      <c r="V65448" s="288"/>
      <c r="W65448" s="287"/>
      <c r="Z65448" s="289"/>
    </row>
    <row r="65449" spans="22:26">
      <c r="V65449" s="288"/>
      <c r="W65449" s="287"/>
      <c r="Z65449" s="289"/>
    </row>
    <row r="65450" spans="22:26">
      <c r="V65450" s="288"/>
      <c r="W65450" s="287"/>
      <c r="Z65450" s="289"/>
    </row>
    <row r="65451" spans="22:26">
      <c r="V65451" s="288"/>
      <c r="W65451" s="287"/>
      <c r="Z65451" s="289"/>
    </row>
    <row r="65452" spans="22:26">
      <c r="V65452" s="288"/>
      <c r="W65452" s="287"/>
      <c r="Z65452" s="289"/>
    </row>
    <row r="65453" spans="22:26">
      <c r="V65453" s="288"/>
      <c r="W65453" s="287"/>
      <c r="Z65453" s="289"/>
    </row>
    <row r="65454" spans="22:26">
      <c r="V65454" s="288"/>
      <c r="W65454" s="287"/>
      <c r="Z65454" s="289"/>
    </row>
    <row r="65455" spans="22:26">
      <c r="V65455" s="288"/>
      <c r="W65455" s="287"/>
      <c r="Z65455" s="289"/>
    </row>
    <row r="65456" spans="22:26">
      <c r="V65456" s="288"/>
      <c r="W65456" s="287"/>
      <c r="Z65456" s="289"/>
    </row>
    <row r="65457" spans="22:26">
      <c r="V65457" s="288"/>
      <c r="W65457" s="287"/>
      <c r="Z65457" s="289"/>
    </row>
    <row r="65458" spans="22:26">
      <c r="V65458" s="288"/>
      <c r="W65458" s="287"/>
      <c r="Z65458" s="289"/>
    </row>
    <row r="65459" spans="22:26">
      <c r="V65459" s="288"/>
      <c r="W65459" s="287"/>
      <c r="Z65459" s="289"/>
    </row>
    <row r="65460" spans="22:26">
      <c r="V65460" s="288"/>
      <c r="W65460" s="287"/>
      <c r="Z65460" s="289"/>
    </row>
    <row r="65461" spans="22:26">
      <c r="V65461" s="288"/>
      <c r="W65461" s="287"/>
      <c r="Z65461" s="289"/>
    </row>
    <row r="65462" spans="22:26">
      <c r="V65462" s="288"/>
      <c r="W65462" s="287"/>
      <c r="Z65462" s="289"/>
    </row>
    <row r="65463" spans="22:26">
      <c r="V65463" s="288"/>
      <c r="W65463" s="287"/>
      <c r="Z65463" s="289"/>
    </row>
    <row r="65464" spans="22:26">
      <c r="V65464" s="288"/>
      <c r="W65464" s="287"/>
      <c r="Z65464" s="289"/>
    </row>
    <row r="65465" spans="22:26">
      <c r="V65465" s="288"/>
      <c r="W65465" s="287"/>
      <c r="Z65465" s="289"/>
    </row>
    <row r="65466" spans="22:26">
      <c r="V65466" s="288"/>
      <c r="W65466" s="287"/>
      <c r="Z65466" s="289"/>
    </row>
    <row r="65467" spans="22:26">
      <c r="V65467" s="288"/>
      <c r="W65467" s="287"/>
      <c r="Z65467" s="289"/>
    </row>
    <row r="65468" spans="22:26">
      <c r="V65468" s="288"/>
      <c r="W65468" s="287"/>
      <c r="Z65468" s="289"/>
    </row>
    <row r="65469" spans="22:26">
      <c r="V65469" s="288"/>
      <c r="W65469" s="287"/>
      <c r="Z65469" s="289"/>
    </row>
    <row r="65470" spans="22:26">
      <c r="V65470" s="288"/>
      <c r="W65470" s="287"/>
      <c r="Z65470" s="289"/>
    </row>
    <row r="65471" spans="22:26">
      <c r="V65471" s="288"/>
      <c r="W65471" s="287"/>
      <c r="Z65471" s="289"/>
    </row>
    <row r="65472" spans="22:26">
      <c r="V65472" s="288"/>
      <c r="W65472" s="287"/>
      <c r="Z65472" s="289"/>
    </row>
    <row r="65473" spans="22:26">
      <c r="V65473" s="288"/>
      <c r="W65473" s="287"/>
      <c r="Z65473" s="289"/>
    </row>
    <row r="65474" spans="22:26">
      <c r="V65474" s="288"/>
      <c r="W65474" s="287"/>
      <c r="Z65474" s="289"/>
    </row>
    <row r="65475" spans="22:26">
      <c r="V65475" s="288"/>
      <c r="W65475" s="287"/>
      <c r="Z65475" s="289"/>
    </row>
    <row r="65476" spans="22:26">
      <c r="V65476" s="288"/>
      <c r="W65476" s="287"/>
      <c r="Z65476" s="289"/>
    </row>
    <row r="65477" spans="22:26">
      <c r="V65477" s="288"/>
      <c r="W65477" s="287"/>
      <c r="Z65477" s="289"/>
    </row>
    <row r="65478" spans="22:26">
      <c r="V65478" s="288"/>
      <c r="W65478" s="287"/>
      <c r="Z65478" s="289"/>
    </row>
    <row r="65479" spans="22:26">
      <c r="V65479" s="288"/>
      <c r="W65479" s="287"/>
      <c r="Z65479" s="289"/>
    </row>
    <row r="65480" spans="22:26">
      <c r="V65480" s="288"/>
      <c r="W65480" s="287"/>
      <c r="Z65480" s="289"/>
    </row>
    <row r="65481" spans="22:26">
      <c r="V65481" s="288"/>
      <c r="W65481" s="287"/>
      <c r="Z65481" s="289"/>
    </row>
    <row r="65482" spans="22:26">
      <c r="V65482" s="288"/>
      <c r="W65482" s="287"/>
      <c r="Z65482" s="289"/>
    </row>
    <row r="65483" spans="22:26">
      <c r="V65483" s="288"/>
      <c r="W65483" s="287"/>
      <c r="Z65483" s="289"/>
    </row>
    <row r="65484" spans="22:26">
      <c r="V65484" s="288"/>
      <c r="W65484" s="287"/>
      <c r="Z65484" s="289"/>
    </row>
    <row r="65485" spans="22:26">
      <c r="V65485" s="288"/>
      <c r="W65485" s="287"/>
      <c r="Z65485" s="289"/>
    </row>
    <row r="65486" spans="22:26">
      <c r="V65486" s="288"/>
      <c r="W65486" s="287"/>
      <c r="Z65486" s="289"/>
    </row>
    <row r="65487" spans="22:26">
      <c r="V65487" s="288"/>
      <c r="W65487" s="287"/>
      <c r="Z65487" s="289"/>
    </row>
    <row r="65488" spans="22:26">
      <c r="V65488" s="288"/>
      <c r="W65488" s="287"/>
      <c r="Z65488" s="289"/>
    </row>
    <row r="65489" spans="22:26">
      <c r="V65489" s="288"/>
      <c r="W65489" s="287"/>
      <c r="Z65489" s="289"/>
    </row>
    <row r="65490" spans="22:26">
      <c r="V65490" s="288"/>
      <c r="W65490" s="287"/>
      <c r="Z65490" s="289"/>
    </row>
    <row r="65491" spans="22:26">
      <c r="V65491" s="288"/>
      <c r="W65491" s="287"/>
      <c r="Z65491" s="289"/>
    </row>
    <row r="65492" spans="22:26">
      <c r="V65492" s="288"/>
      <c r="W65492" s="287"/>
      <c r="Z65492" s="289"/>
    </row>
    <row r="65493" spans="22:26">
      <c r="V65493" s="288"/>
      <c r="W65493" s="287"/>
      <c r="Z65493" s="289"/>
    </row>
    <row r="65494" spans="22:26">
      <c r="V65494" s="288"/>
      <c r="W65494" s="287"/>
      <c r="Z65494" s="289"/>
    </row>
    <row r="65495" spans="22:26">
      <c r="V65495" s="288"/>
      <c r="W65495" s="287"/>
      <c r="Z65495" s="289"/>
    </row>
    <row r="65496" spans="22:26">
      <c r="V65496" s="288"/>
      <c r="W65496" s="287"/>
      <c r="Z65496" s="289"/>
    </row>
    <row r="65497" spans="22:26">
      <c r="V65497" s="288"/>
      <c r="W65497" s="287"/>
      <c r="Z65497" s="289"/>
    </row>
    <row r="65498" spans="22:26">
      <c r="V65498" s="288"/>
      <c r="W65498" s="287"/>
      <c r="Z65498" s="289"/>
    </row>
    <row r="65499" spans="22:26">
      <c r="V65499" s="288"/>
      <c r="W65499" s="287"/>
      <c r="Z65499" s="289"/>
    </row>
    <row r="65500" spans="22:26">
      <c r="V65500" s="288"/>
      <c r="W65500" s="287"/>
      <c r="Z65500" s="289"/>
    </row>
    <row r="65501" spans="22:26">
      <c r="V65501" s="288"/>
      <c r="W65501" s="287"/>
      <c r="Z65501" s="289"/>
    </row>
    <row r="65502" spans="22:26">
      <c r="V65502" s="288"/>
      <c r="W65502" s="287"/>
      <c r="Z65502" s="289"/>
    </row>
    <row r="65503" spans="22:26">
      <c r="V65503" s="288"/>
      <c r="W65503" s="287"/>
      <c r="Z65503" s="289"/>
    </row>
    <row r="65504" spans="22:26">
      <c r="V65504" s="288"/>
      <c r="W65504" s="287"/>
      <c r="Z65504" s="289"/>
    </row>
    <row r="65505" spans="22:26">
      <c r="V65505" s="288"/>
      <c r="W65505" s="287"/>
      <c r="Z65505" s="289"/>
    </row>
    <row r="65506" spans="22:26">
      <c r="V65506" s="288"/>
      <c r="W65506" s="287"/>
      <c r="Z65506" s="289"/>
    </row>
    <row r="65507" spans="22:26">
      <c r="V65507" s="288"/>
      <c r="W65507" s="287"/>
      <c r="Z65507" s="289"/>
    </row>
    <row r="65508" spans="22:26">
      <c r="V65508" s="288"/>
      <c r="W65508" s="287"/>
      <c r="Z65508" s="289"/>
    </row>
    <row r="65509" spans="22:26">
      <c r="V65509" s="288"/>
      <c r="W65509" s="287"/>
      <c r="Z65509" s="289"/>
    </row>
    <row r="65510" spans="22:26">
      <c r="V65510" s="288"/>
      <c r="W65510" s="287"/>
      <c r="Z65510" s="289"/>
    </row>
    <row r="65511" spans="22:26">
      <c r="V65511" s="288"/>
      <c r="W65511" s="287"/>
      <c r="Z65511" s="289"/>
    </row>
    <row r="65512" spans="22:26">
      <c r="V65512" s="288"/>
      <c r="W65512" s="287"/>
      <c r="Z65512" s="289"/>
    </row>
    <row r="65513" spans="22:26">
      <c r="V65513" s="288"/>
      <c r="W65513" s="287"/>
      <c r="Z65513" s="289"/>
    </row>
    <row r="65514" spans="22:26">
      <c r="V65514" s="288"/>
      <c r="W65514" s="287"/>
      <c r="Z65514" s="289"/>
    </row>
    <row r="65515" spans="22:26">
      <c r="V65515" s="288"/>
      <c r="W65515" s="287"/>
      <c r="Z65515" s="289"/>
    </row>
    <row r="65516" spans="22:26">
      <c r="V65516" s="288"/>
      <c r="W65516" s="287"/>
      <c r="Z65516" s="289"/>
    </row>
    <row r="65517" spans="22:26">
      <c r="V65517" s="288"/>
      <c r="W65517" s="287"/>
      <c r="Z65517" s="289"/>
    </row>
    <row r="65518" spans="22:26">
      <c r="V65518" s="288"/>
      <c r="W65518" s="287"/>
      <c r="Z65518" s="289"/>
    </row>
    <row r="65519" spans="22:26">
      <c r="V65519" s="288"/>
      <c r="W65519" s="287"/>
      <c r="Z65519" s="289"/>
    </row>
    <row r="65520" spans="22:26">
      <c r="V65520" s="288"/>
      <c r="W65520" s="287"/>
      <c r="Z65520" s="289"/>
    </row>
    <row r="65521" spans="22:26">
      <c r="V65521" s="288"/>
      <c r="W65521" s="287"/>
      <c r="Z65521" s="289"/>
    </row>
    <row r="65522" spans="22:26">
      <c r="V65522" s="288"/>
      <c r="W65522" s="287"/>
      <c r="Z65522" s="289"/>
    </row>
    <row r="65523" spans="22:26">
      <c r="V65523" s="288"/>
      <c r="W65523" s="287"/>
      <c r="Z65523" s="289"/>
    </row>
    <row r="65524" spans="22:26">
      <c r="V65524" s="288"/>
      <c r="W65524" s="287"/>
      <c r="Z65524" s="289"/>
    </row>
    <row r="65525" spans="22:26">
      <c r="V65525" s="288"/>
      <c r="W65525" s="287"/>
      <c r="Z65525" s="289"/>
    </row>
    <row r="65526" spans="22:26">
      <c r="V65526" s="288"/>
      <c r="W65526" s="287"/>
      <c r="Z65526" s="289"/>
    </row>
    <row r="65527" spans="22:26">
      <c r="V65527" s="288"/>
      <c r="W65527" s="287"/>
      <c r="Z65527" s="289"/>
    </row>
  </sheetData>
  <pageMargins left="0.5" right="0.18" top="1" bottom="1" header="0.5" footer="0.5"/>
  <pageSetup firstPageNumber="2" orientation="portrait" useFirstPageNumber="1" horizontalDpi="4294967292" verticalDpi="300" r:id="rId1"/>
  <headerFooter alignWithMargins="0">
    <oddFooter>&amp;C3 of 31</oddFooter>
  </headerFooter>
  <ignoredErrors>
    <ignoredError sqref="N16 J16 G16:I16 K16 S13:AC13" formula="1"/>
    <ignoredError sqref="N6 F13:R13 B13" formula="1" formulaRange="1"/>
    <ignoredError sqref="G6:M6 O6:R6 E13 D6 C13" formulaRange="1"/>
    <ignoredError sqref="AG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0"/>
  <sheetViews>
    <sheetView showGridLines="0" zoomScaleNormal="100" workbookViewId="0">
      <pane xSplit="1" ySplit="7" topLeftCell="B8" activePane="bottomRight" state="frozen"/>
      <selection pane="topRight" activeCell="C1" sqref="C1"/>
      <selection pane="bottomLeft" activeCell="A8" sqref="A8"/>
      <selection pane="bottomRight" activeCell="N1" sqref="N1"/>
    </sheetView>
  </sheetViews>
  <sheetFormatPr defaultColWidth="11.85546875" defaultRowHeight="10.9"/>
  <cols>
    <col min="1" max="1" width="30.140625" style="74" customWidth="1"/>
    <col min="2" max="2" width="7.85546875" style="73" customWidth="1"/>
    <col min="3" max="3" width="7.28515625" style="73" customWidth="1"/>
    <col min="4" max="4" width="6.85546875" style="73" customWidth="1"/>
    <col min="5" max="5" width="8" style="73" customWidth="1"/>
    <col min="6" max="6" width="7" style="73" customWidth="1"/>
    <col min="7" max="7" width="9.28515625" style="73" customWidth="1"/>
    <col min="8" max="8" width="8.140625" style="73" customWidth="1"/>
    <col min="9" max="9" width="7" style="73" customWidth="1"/>
    <col min="10" max="10" width="8.140625" style="73" customWidth="1"/>
    <col min="11" max="11" width="7" style="73" customWidth="1"/>
    <col min="12" max="12" width="5.85546875" style="73" customWidth="1"/>
    <col min="13" max="16384" width="11.85546875" style="73"/>
  </cols>
  <sheetData>
    <row r="1" spans="1:14" ht="11.25" customHeight="1">
      <c r="A1" s="164" t="s">
        <v>48</v>
      </c>
      <c r="B1" s="164"/>
      <c r="C1" s="164"/>
      <c r="D1" s="164"/>
      <c r="E1" s="164"/>
      <c r="F1" s="164"/>
      <c r="G1" s="164"/>
      <c r="H1" s="164"/>
      <c r="I1" s="164"/>
      <c r="J1" s="164"/>
      <c r="K1" s="164"/>
      <c r="L1" s="101"/>
    </row>
    <row r="2" spans="1:14" ht="13.6" customHeight="1">
      <c r="A2" s="164" t="s">
        <v>47</v>
      </c>
      <c r="B2" s="164"/>
      <c r="C2" s="164"/>
      <c r="D2" s="164"/>
      <c r="E2" s="164"/>
      <c r="F2" s="164"/>
      <c r="G2" s="164"/>
      <c r="H2" s="164"/>
      <c r="I2" s="164"/>
      <c r="J2" s="164"/>
      <c r="K2" s="164"/>
      <c r="L2" s="101"/>
    </row>
    <row r="3" spans="1:14" ht="11.05" customHeight="1">
      <c r="A3" s="164" t="s">
        <v>46</v>
      </c>
      <c r="B3" s="164"/>
      <c r="C3" s="164"/>
      <c r="D3" s="164"/>
      <c r="E3" s="164"/>
      <c r="F3" s="164"/>
      <c r="G3" s="164"/>
      <c r="H3" s="164"/>
      <c r="I3" s="164"/>
      <c r="J3" s="164"/>
      <c r="K3" s="164"/>
      <c r="L3" s="101"/>
    </row>
    <row r="4" spans="1:14" ht="11.05" customHeight="1">
      <c r="A4" s="165">
        <v>44561</v>
      </c>
      <c r="B4" s="165"/>
      <c r="C4" s="165"/>
      <c r="D4" s="165"/>
      <c r="E4" s="165"/>
      <c r="F4" s="165"/>
      <c r="G4" s="165"/>
      <c r="H4" s="165"/>
      <c r="I4" s="165"/>
      <c r="J4" s="165"/>
      <c r="K4" s="165"/>
      <c r="L4" s="102"/>
    </row>
    <row r="5" spans="1:14" ht="11.05" customHeight="1"/>
    <row r="6" spans="1:14" s="99" customFormat="1" ht="22.6" customHeight="1">
      <c r="A6" s="118" t="s">
        <v>45</v>
      </c>
      <c r="B6" s="100" t="s">
        <v>44</v>
      </c>
      <c r="C6" s="100" t="s">
        <v>43</v>
      </c>
      <c r="D6" s="100" t="s">
        <v>103</v>
      </c>
      <c r="E6" s="100" t="s">
        <v>104</v>
      </c>
      <c r="F6" s="100" t="s">
        <v>42</v>
      </c>
      <c r="G6" s="100" t="s">
        <v>41</v>
      </c>
      <c r="H6" s="100" t="s">
        <v>105</v>
      </c>
      <c r="I6" s="100" t="s">
        <v>106</v>
      </c>
      <c r="J6" s="100" t="s">
        <v>40</v>
      </c>
      <c r="K6" s="100" t="s">
        <v>39</v>
      </c>
    </row>
    <row r="7" spans="1:14" s="1" customFormat="1" ht="11.05" customHeight="1">
      <c r="A7" s="60" t="s">
        <v>17</v>
      </c>
      <c r="B7" s="98">
        <f>SUM(B8+B9+B10+B12+B20+B37+B41+B53)</f>
        <v>720605</v>
      </c>
      <c r="C7" s="192">
        <f t="shared" ref="C7:K7" si="0">SUM(C8+C9+C10+C12+C20+C37+C41+C53)</f>
        <v>9153</v>
      </c>
      <c r="D7" s="192">
        <f t="shared" si="0"/>
        <v>52818</v>
      </c>
      <c r="E7" s="192">
        <f t="shared" si="0"/>
        <v>119078</v>
      </c>
      <c r="F7" s="192">
        <f t="shared" si="0"/>
        <v>97574</v>
      </c>
      <c r="G7" s="192">
        <f t="shared" si="0"/>
        <v>82750</v>
      </c>
      <c r="H7" s="192">
        <f t="shared" si="0"/>
        <v>118627</v>
      </c>
      <c r="I7" s="192">
        <f t="shared" si="0"/>
        <v>95823</v>
      </c>
      <c r="J7" s="192">
        <f t="shared" si="0"/>
        <v>107611</v>
      </c>
      <c r="K7" s="192">
        <f t="shared" si="0"/>
        <v>37171</v>
      </c>
      <c r="L7" s="97"/>
      <c r="M7" s="10"/>
      <c r="N7" s="10"/>
    </row>
    <row r="8" spans="1:14" s="1" customFormat="1" ht="11.05" customHeight="1">
      <c r="A8" s="60" t="s">
        <v>53</v>
      </c>
      <c r="B8" s="84">
        <f t="shared" ref="B8:B9" si="1">SUM(C8:K8)</f>
        <v>250197</v>
      </c>
      <c r="C8" s="83">
        <v>2465</v>
      </c>
      <c r="D8" s="83">
        <v>18420</v>
      </c>
      <c r="E8" s="83">
        <v>43732</v>
      </c>
      <c r="F8" s="83">
        <v>33208</v>
      </c>
      <c r="G8" s="83">
        <v>26650</v>
      </c>
      <c r="H8" s="83">
        <v>41144</v>
      </c>
      <c r="I8" s="83">
        <v>34610</v>
      </c>
      <c r="J8" s="83">
        <v>37525</v>
      </c>
      <c r="K8" s="83">
        <v>12443</v>
      </c>
      <c r="L8" s="10"/>
      <c r="M8" s="10"/>
      <c r="N8" s="10"/>
    </row>
    <row r="9" spans="1:14" s="1" customFormat="1" ht="11.05" customHeight="1">
      <c r="A9" s="60" t="s">
        <v>38</v>
      </c>
      <c r="B9" s="84">
        <f t="shared" si="1"/>
        <v>85</v>
      </c>
      <c r="C9" s="83">
        <v>0</v>
      </c>
      <c r="D9" s="83">
        <v>10</v>
      </c>
      <c r="E9" s="83">
        <v>33</v>
      </c>
      <c r="F9" s="83">
        <v>21</v>
      </c>
      <c r="G9" s="83">
        <v>5</v>
      </c>
      <c r="H9" s="83">
        <v>5</v>
      </c>
      <c r="I9" s="83">
        <v>9</v>
      </c>
      <c r="J9" s="83">
        <v>2</v>
      </c>
      <c r="K9" s="83">
        <v>0</v>
      </c>
      <c r="L9" s="96"/>
    </row>
    <row r="10" spans="1:14" s="1" customFormat="1" ht="11.05" customHeight="1">
      <c r="A10" s="60" t="s">
        <v>37</v>
      </c>
      <c r="B10" s="84">
        <f>SUM(C10:K10)</f>
        <v>6801</v>
      </c>
      <c r="C10" s="83">
        <v>57</v>
      </c>
      <c r="D10" s="83">
        <v>607</v>
      </c>
      <c r="E10" s="83">
        <v>1122</v>
      </c>
      <c r="F10" s="83">
        <v>1547</v>
      </c>
      <c r="G10" s="83">
        <v>773</v>
      </c>
      <c r="H10" s="83">
        <v>1019</v>
      </c>
      <c r="I10" s="83">
        <v>780</v>
      </c>
      <c r="J10" s="83">
        <v>856</v>
      </c>
      <c r="K10" s="83">
        <v>40</v>
      </c>
      <c r="L10" s="95"/>
    </row>
    <row r="11" spans="1:14" s="21" customFormat="1" ht="11.05" customHeight="1">
      <c r="A11" s="110" t="s">
        <v>36</v>
      </c>
      <c r="B11" s="84"/>
      <c r="C11" s="84"/>
      <c r="D11" s="84"/>
      <c r="E11" s="84"/>
      <c r="F11" s="84"/>
      <c r="G11" s="84"/>
      <c r="H11" s="84"/>
      <c r="I11" s="84"/>
      <c r="J11" s="84"/>
      <c r="K11" s="84"/>
      <c r="L11" s="82"/>
      <c r="M11" s="82"/>
      <c r="N11" s="82"/>
    </row>
    <row r="12" spans="1:14" s="1" customFormat="1" ht="11.05" customHeight="1">
      <c r="A12" s="179" t="s">
        <v>196</v>
      </c>
      <c r="B12" s="84">
        <f t="shared" ref="B12:K12" si="2">SUM(B13:B19)</f>
        <v>161459</v>
      </c>
      <c r="C12" s="84">
        <f t="shared" si="2"/>
        <v>2606</v>
      </c>
      <c r="D12" s="84">
        <f t="shared" si="2"/>
        <v>13249</v>
      </c>
      <c r="E12" s="84">
        <f t="shared" si="2"/>
        <v>27594</v>
      </c>
      <c r="F12" s="84">
        <f t="shared" si="2"/>
        <v>25465</v>
      </c>
      <c r="G12" s="84">
        <f t="shared" si="2"/>
        <v>19244</v>
      </c>
      <c r="H12" s="84">
        <f t="shared" si="2"/>
        <v>22872</v>
      </c>
      <c r="I12" s="84">
        <f t="shared" si="2"/>
        <v>20814</v>
      </c>
      <c r="J12" s="84">
        <f t="shared" si="2"/>
        <v>24847</v>
      </c>
      <c r="K12" s="84">
        <f t="shared" si="2"/>
        <v>4768</v>
      </c>
      <c r="L12" s="93"/>
      <c r="M12" s="10"/>
      <c r="N12" s="10"/>
    </row>
    <row r="13" spans="1:14" s="1" customFormat="1" ht="11.05" customHeight="1">
      <c r="A13" s="181" t="s">
        <v>198</v>
      </c>
      <c r="B13" s="86">
        <f t="shared" ref="B13:B19" si="3">SUM(C13:K13)</f>
        <v>155502</v>
      </c>
      <c r="C13" s="85">
        <v>2553</v>
      </c>
      <c r="D13" s="85">
        <v>12809</v>
      </c>
      <c r="E13" s="85">
        <v>26604</v>
      </c>
      <c r="F13" s="85">
        <v>24606</v>
      </c>
      <c r="G13" s="85">
        <v>18473</v>
      </c>
      <c r="H13" s="85">
        <v>22150</v>
      </c>
      <c r="I13" s="85">
        <v>19868</v>
      </c>
      <c r="J13" s="85">
        <v>23825</v>
      </c>
      <c r="K13" s="85">
        <v>4614</v>
      </c>
      <c r="L13" s="10"/>
      <c r="M13" s="10"/>
      <c r="N13" s="10"/>
    </row>
    <row r="14" spans="1:14" s="1" customFormat="1" ht="11.05" customHeight="1">
      <c r="A14" s="181" t="s">
        <v>199</v>
      </c>
      <c r="B14" s="86">
        <f t="shared" si="3"/>
        <v>1973</v>
      </c>
      <c r="C14" s="85">
        <v>16</v>
      </c>
      <c r="D14" s="85">
        <v>111</v>
      </c>
      <c r="E14" s="85">
        <v>386</v>
      </c>
      <c r="F14" s="85">
        <v>243</v>
      </c>
      <c r="G14" s="85">
        <v>281</v>
      </c>
      <c r="H14" s="85">
        <v>272</v>
      </c>
      <c r="I14" s="85">
        <v>207</v>
      </c>
      <c r="J14" s="85">
        <v>413</v>
      </c>
      <c r="K14" s="85">
        <v>44</v>
      </c>
      <c r="L14" s="10"/>
      <c r="M14" s="10"/>
      <c r="N14" s="10"/>
    </row>
    <row r="15" spans="1:14" s="1" customFormat="1" ht="11.05" customHeight="1">
      <c r="A15" s="181" t="s">
        <v>200</v>
      </c>
      <c r="B15" s="86">
        <f t="shared" si="3"/>
        <v>39</v>
      </c>
      <c r="C15" s="85">
        <v>0</v>
      </c>
      <c r="D15" s="85">
        <v>4</v>
      </c>
      <c r="E15" s="85">
        <v>1</v>
      </c>
      <c r="F15" s="85">
        <v>7</v>
      </c>
      <c r="G15" s="85">
        <v>5</v>
      </c>
      <c r="H15" s="85">
        <v>5</v>
      </c>
      <c r="I15" s="85">
        <v>11</v>
      </c>
      <c r="J15" s="85">
        <v>6</v>
      </c>
      <c r="K15" s="85">
        <v>0</v>
      </c>
      <c r="L15" s="10"/>
      <c r="M15" s="10"/>
      <c r="N15" s="10"/>
    </row>
    <row r="16" spans="1:14" s="1" customFormat="1" ht="11.05" customHeight="1">
      <c r="A16" s="181" t="s">
        <v>201</v>
      </c>
      <c r="B16" s="86">
        <f t="shared" si="3"/>
        <v>1942</v>
      </c>
      <c r="C16" s="85">
        <v>30</v>
      </c>
      <c r="D16" s="85">
        <v>127</v>
      </c>
      <c r="E16" s="85">
        <v>317</v>
      </c>
      <c r="F16" s="85">
        <v>218</v>
      </c>
      <c r="G16" s="85">
        <v>254</v>
      </c>
      <c r="H16" s="85">
        <v>307</v>
      </c>
      <c r="I16" s="85">
        <v>243</v>
      </c>
      <c r="J16" s="85">
        <v>383</v>
      </c>
      <c r="K16" s="85">
        <v>63</v>
      </c>
      <c r="L16" s="10"/>
      <c r="M16" s="10"/>
      <c r="N16" s="10"/>
    </row>
    <row r="17" spans="1:14" s="1" customFormat="1" ht="21.75" customHeight="1">
      <c r="A17" s="182" t="s">
        <v>227</v>
      </c>
      <c r="B17" s="86">
        <f t="shared" si="3"/>
        <v>59</v>
      </c>
      <c r="C17" s="85">
        <v>0</v>
      </c>
      <c r="D17" s="85">
        <v>3</v>
      </c>
      <c r="E17" s="85">
        <v>9</v>
      </c>
      <c r="F17" s="85">
        <v>3</v>
      </c>
      <c r="G17" s="85">
        <v>7</v>
      </c>
      <c r="H17" s="85">
        <v>10</v>
      </c>
      <c r="I17" s="85">
        <v>6</v>
      </c>
      <c r="J17" s="85">
        <v>15</v>
      </c>
      <c r="K17" s="85">
        <v>6</v>
      </c>
      <c r="L17" s="10"/>
      <c r="M17" s="10"/>
      <c r="N17" s="10"/>
    </row>
    <row r="18" spans="1:14" s="1" customFormat="1" ht="11.05" customHeight="1">
      <c r="A18" s="181" t="s">
        <v>202</v>
      </c>
      <c r="B18" s="86">
        <f t="shared" si="3"/>
        <v>2</v>
      </c>
      <c r="C18" s="92">
        <v>0</v>
      </c>
      <c r="D18" s="92">
        <v>0</v>
      </c>
      <c r="E18" s="92">
        <v>1</v>
      </c>
      <c r="F18" s="92">
        <v>1</v>
      </c>
      <c r="G18" s="92">
        <v>0</v>
      </c>
      <c r="H18" s="92">
        <v>0</v>
      </c>
      <c r="I18" s="92">
        <v>0</v>
      </c>
      <c r="J18" s="92">
        <v>0</v>
      </c>
      <c r="K18" s="92">
        <v>0</v>
      </c>
      <c r="L18" s="10"/>
      <c r="M18" s="10"/>
      <c r="N18" s="10"/>
    </row>
    <row r="19" spans="1:14" s="47" customFormat="1" ht="12.75" customHeight="1">
      <c r="A19" s="182" t="s">
        <v>203</v>
      </c>
      <c r="B19" s="86">
        <f t="shared" si="3"/>
        <v>1942</v>
      </c>
      <c r="C19" s="92">
        <v>7</v>
      </c>
      <c r="D19" s="92">
        <v>195</v>
      </c>
      <c r="E19" s="92">
        <v>276</v>
      </c>
      <c r="F19" s="92">
        <v>387</v>
      </c>
      <c r="G19" s="92">
        <v>224</v>
      </c>
      <c r="H19" s="92">
        <v>128</v>
      </c>
      <c r="I19" s="92">
        <v>479</v>
      </c>
      <c r="J19" s="92">
        <v>205</v>
      </c>
      <c r="K19" s="92">
        <v>41</v>
      </c>
      <c r="L19" s="10"/>
    </row>
    <row r="20" spans="1:14" s="1" customFormat="1" ht="13.6" customHeight="1">
      <c r="A20" s="185" t="s">
        <v>66</v>
      </c>
      <c r="B20" s="90">
        <f t="shared" ref="B20:K20" si="4">SUM(B21:B36)</f>
        <v>104610</v>
      </c>
      <c r="C20" s="90">
        <f t="shared" si="4"/>
        <v>1514</v>
      </c>
      <c r="D20" s="90">
        <f t="shared" si="4"/>
        <v>6983</v>
      </c>
      <c r="E20" s="90">
        <f t="shared" si="4"/>
        <v>14788</v>
      </c>
      <c r="F20" s="90">
        <f t="shared" si="4"/>
        <v>13095</v>
      </c>
      <c r="G20" s="90">
        <f t="shared" si="4"/>
        <v>11142</v>
      </c>
      <c r="H20" s="90">
        <f t="shared" si="4"/>
        <v>16999</v>
      </c>
      <c r="I20" s="90">
        <f t="shared" si="4"/>
        <v>13176</v>
      </c>
      <c r="J20" s="90">
        <f t="shared" si="4"/>
        <v>16236</v>
      </c>
      <c r="K20" s="90">
        <f t="shared" si="4"/>
        <v>10677</v>
      </c>
      <c r="L20" s="82"/>
      <c r="M20" s="10"/>
      <c r="N20" s="10"/>
    </row>
    <row r="21" spans="1:14" s="1" customFormat="1" ht="11.05" customHeight="1">
      <c r="A21" s="182" t="s">
        <v>204</v>
      </c>
      <c r="B21" s="86">
        <f t="shared" ref="B21:B32" si="5">SUM(C21:K21)</f>
        <v>85479</v>
      </c>
      <c r="C21" s="85">
        <v>1261</v>
      </c>
      <c r="D21" s="85">
        <v>5435</v>
      </c>
      <c r="E21" s="85">
        <v>11358</v>
      </c>
      <c r="F21" s="85">
        <v>10839</v>
      </c>
      <c r="G21" s="85">
        <v>8792</v>
      </c>
      <c r="H21" s="85">
        <v>14037</v>
      </c>
      <c r="I21" s="85">
        <v>10589</v>
      </c>
      <c r="J21" s="85">
        <v>12956</v>
      </c>
      <c r="K21" s="85">
        <v>10212</v>
      </c>
      <c r="L21" s="10"/>
      <c r="M21" s="10"/>
      <c r="N21" s="10"/>
    </row>
    <row r="22" spans="1:14" s="1" customFormat="1" ht="11.05" customHeight="1">
      <c r="A22" s="182" t="s">
        <v>205</v>
      </c>
      <c r="B22" s="86">
        <f t="shared" si="5"/>
        <v>959</v>
      </c>
      <c r="C22" s="85">
        <v>18</v>
      </c>
      <c r="D22" s="85">
        <v>68</v>
      </c>
      <c r="E22" s="85">
        <v>171</v>
      </c>
      <c r="F22" s="85">
        <v>126</v>
      </c>
      <c r="G22" s="85">
        <v>133</v>
      </c>
      <c r="H22" s="85">
        <v>115</v>
      </c>
      <c r="I22" s="85">
        <v>126</v>
      </c>
      <c r="J22" s="85">
        <v>187</v>
      </c>
      <c r="K22" s="85">
        <v>15</v>
      </c>
      <c r="L22" s="10"/>
      <c r="M22" s="10"/>
      <c r="N22" s="10"/>
    </row>
    <row r="23" spans="1:14" s="1" customFormat="1" ht="21.1" customHeight="1">
      <c r="A23" s="182" t="s">
        <v>239</v>
      </c>
      <c r="B23" s="86">
        <f t="shared" si="5"/>
        <v>1709</v>
      </c>
      <c r="C23" s="85">
        <v>21</v>
      </c>
      <c r="D23" s="85">
        <v>118</v>
      </c>
      <c r="E23" s="85">
        <v>338</v>
      </c>
      <c r="F23" s="85">
        <v>252</v>
      </c>
      <c r="G23" s="85">
        <v>258</v>
      </c>
      <c r="H23" s="85">
        <v>206</v>
      </c>
      <c r="I23" s="85">
        <v>177</v>
      </c>
      <c r="J23" s="85">
        <v>319</v>
      </c>
      <c r="K23" s="85">
        <v>20</v>
      </c>
      <c r="L23" s="10"/>
      <c r="M23" s="10"/>
      <c r="N23" s="10"/>
    </row>
    <row r="24" spans="1:14" s="1" customFormat="1" ht="21.1" customHeight="1">
      <c r="A24" s="182" t="s">
        <v>219</v>
      </c>
      <c r="B24" s="86">
        <f t="shared" si="5"/>
        <v>5</v>
      </c>
      <c r="C24" s="85">
        <v>0</v>
      </c>
      <c r="D24" s="85">
        <v>0</v>
      </c>
      <c r="E24" s="85">
        <v>1</v>
      </c>
      <c r="F24" s="85">
        <v>2</v>
      </c>
      <c r="G24" s="85">
        <v>1</v>
      </c>
      <c r="H24" s="85">
        <v>0</v>
      </c>
      <c r="I24" s="85">
        <v>1</v>
      </c>
      <c r="J24" s="85">
        <v>0</v>
      </c>
      <c r="K24" s="85">
        <v>0</v>
      </c>
      <c r="L24" s="10"/>
      <c r="M24" s="10"/>
      <c r="N24" s="10"/>
    </row>
    <row r="25" spans="1:14" s="1" customFormat="1" ht="21.1" customHeight="1">
      <c r="A25" s="182" t="s">
        <v>240</v>
      </c>
      <c r="B25" s="86">
        <f t="shared" si="5"/>
        <v>847</v>
      </c>
      <c r="C25" s="85">
        <v>18</v>
      </c>
      <c r="D25" s="85">
        <v>67</v>
      </c>
      <c r="E25" s="85">
        <v>151</v>
      </c>
      <c r="F25" s="85">
        <v>87</v>
      </c>
      <c r="G25" s="85">
        <v>108</v>
      </c>
      <c r="H25" s="85">
        <v>134</v>
      </c>
      <c r="I25" s="85">
        <v>94</v>
      </c>
      <c r="J25" s="85">
        <v>144</v>
      </c>
      <c r="K25" s="85">
        <v>44</v>
      </c>
      <c r="L25" s="10"/>
      <c r="M25" s="10"/>
      <c r="N25" s="10"/>
    </row>
    <row r="26" spans="1:14" s="1" customFormat="1" ht="21.1" customHeight="1">
      <c r="A26" s="182" t="s">
        <v>221</v>
      </c>
      <c r="B26" s="86">
        <f t="shared" si="5"/>
        <v>47</v>
      </c>
      <c r="C26" s="85">
        <v>0</v>
      </c>
      <c r="D26" s="85">
        <v>1</v>
      </c>
      <c r="E26" s="85">
        <v>12</v>
      </c>
      <c r="F26" s="85">
        <v>6</v>
      </c>
      <c r="G26" s="85">
        <v>7</v>
      </c>
      <c r="H26" s="85">
        <v>7</v>
      </c>
      <c r="I26" s="85">
        <v>6</v>
      </c>
      <c r="J26" s="85">
        <v>7</v>
      </c>
      <c r="K26" s="85">
        <v>1</v>
      </c>
      <c r="L26" s="91"/>
      <c r="M26" s="10"/>
      <c r="N26" s="10"/>
    </row>
    <row r="27" spans="1:14" s="1" customFormat="1" ht="21.1" customHeight="1">
      <c r="A27" s="182" t="s">
        <v>222</v>
      </c>
      <c r="B27" s="86">
        <f t="shared" si="5"/>
        <v>7245</v>
      </c>
      <c r="C27" s="85">
        <v>115</v>
      </c>
      <c r="D27" s="85">
        <v>511</v>
      </c>
      <c r="E27" s="85">
        <v>1423</v>
      </c>
      <c r="F27" s="85">
        <v>649</v>
      </c>
      <c r="G27" s="85">
        <v>738</v>
      </c>
      <c r="H27" s="85">
        <v>1370</v>
      </c>
      <c r="I27" s="85">
        <v>999</v>
      </c>
      <c r="J27" s="85">
        <v>1258</v>
      </c>
      <c r="K27" s="85">
        <v>182</v>
      </c>
      <c r="L27" s="10"/>
      <c r="M27" s="10"/>
      <c r="N27" s="10"/>
    </row>
    <row r="28" spans="1:14" s="1" customFormat="1" ht="21.1" customHeight="1">
      <c r="A28" s="182" t="s">
        <v>223</v>
      </c>
      <c r="B28" s="86">
        <f t="shared" si="5"/>
        <v>99</v>
      </c>
      <c r="C28" s="85">
        <v>2</v>
      </c>
      <c r="D28" s="85">
        <v>5</v>
      </c>
      <c r="E28" s="85">
        <v>12</v>
      </c>
      <c r="F28" s="85">
        <v>15</v>
      </c>
      <c r="G28" s="85">
        <v>10</v>
      </c>
      <c r="H28" s="85">
        <v>24</v>
      </c>
      <c r="I28" s="85">
        <v>10</v>
      </c>
      <c r="J28" s="85">
        <v>18</v>
      </c>
      <c r="K28" s="85">
        <v>3</v>
      </c>
      <c r="L28" s="10"/>
      <c r="M28" s="10"/>
      <c r="N28" s="10"/>
    </row>
    <row r="29" spans="1:14" s="1" customFormat="1" ht="21.1" customHeight="1">
      <c r="A29" s="182" t="s">
        <v>224</v>
      </c>
      <c r="B29" s="86">
        <f t="shared" si="5"/>
        <v>227</v>
      </c>
      <c r="C29" s="85">
        <v>4</v>
      </c>
      <c r="D29" s="85">
        <v>15</v>
      </c>
      <c r="E29" s="85">
        <v>44</v>
      </c>
      <c r="F29" s="85">
        <v>28</v>
      </c>
      <c r="G29" s="85">
        <v>27</v>
      </c>
      <c r="H29" s="85">
        <v>44</v>
      </c>
      <c r="I29" s="85">
        <v>19</v>
      </c>
      <c r="J29" s="85">
        <v>41</v>
      </c>
      <c r="K29" s="85">
        <v>5</v>
      </c>
      <c r="L29" s="10"/>
      <c r="M29" s="10"/>
      <c r="N29" s="10"/>
    </row>
    <row r="30" spans="1:14" s="1" customFormat="1" ht="21.1" customHeight="1">
      <c r="A30" s="182" t="s">
        <v>225</v>
      </c>
      <c r="B30" s="86">
        <f t="shared" si="5"/>
        <v>23</v>
      </c>
      <c r="C30" s="85">
        <v>0</v>
      </c>
      <c r="D30" s="85">
        <v>4</v>
      </c>
      <c r="E30" s="85">
        <v>1</v>
      </c>
      <c r="F30" s="85">
        <v>2</v>
      </c>
      <c r="G30" s="85">
        <v>1</v>
      </c>
      <c r="H30" s="85">
        <v>8</v>
      </c>
      <c r="I30" s="85">
        <v>4</v>
      </c>
      <c r="J30" s="85">
        <v>2</v>
      </c>
      <c r="K30" s="85">
        <v>1</v>
      </c>
    </row>
    <row r="31" spans="1:14" s="1" customFormat="1" ht="21.1" customHeight="1">
      <c r="A31" s="182" t="s">
        <v>228</v>
      </c>
      <c r="B31" s="86">
        <f t="shared" si="5"/>
        <v>17</v>
      </c>
      <c r="C31" s="85">
        <v>1</v>
      </c>
      <c r="D31" s="85">
        <v>3</v>
      </c>
      <c r="E31" s="85">
        <v>2</v>
      </c>
      <c r="F31" s="85">
        <v>0</v>
      </c>
      <c r="G31" s="85">
        <v>1</v>
      </c>
      <c r="H31" s="85">
        <v>5</v>
      </c>
      <c r="I31" s="85">
        <v>5</v>
      </c>
      <c r="J31" s="85">
        <v>0</v>
      </c>
      <c r="K31" s="85">
        <v>0</v>
      </c>
      <c r="L31" s="10"/>
      <c r="M31" s="10"/>
      <c r="N31" s="10"/>
    </row>
    <row r="32" spans="1:14" s="1" customFormat="1" ht="30.1" customHeight="1">
      <c r="A32" s="182" t="s">
        <v>226</v>
      </c>
      <c r="B32" s="86">
        <f t="shared" si="5"/>
        <v>15</v>
      </c>
      <c r="C32" s="85">
        <v>0</v>
      </c>
      <c r="D32" s="85">
        <v>4</v>
      </c>
      <c r="E32" s="85">
        <v>2</v>
      </c>
      <c r="F32" s="85">
        <v>0</v>
      </c>
      <c r="G32" s="85">
        <v>2</v>
      </c>
      <c r="H32" s="85">
        <v>3</v>
      </c>
      <c r="I32" s="85">
        <v>1</v>
      </c>
      <c r="J32" s="85">
        <v>3</v>
      </c>
      <c r="K32" s="85">
        <v>0</v>
      </c>
      <c r="L32" s="10"/>
      <c r="M32" s="10"/>
      <c r="N32" s="10"/>
    </row>
    <row r="33" spans="1:14" s="1" customFormat="1" ht="21.1" customHeight="1">
      <c r="A33" s="182" t="s">
        <v>235</v>
      </c>
      <c r="B33" s="86">
        <f t="shared" ref="B33:B36" si="6">SUM(C33:K33)</f>
        <v>17</v>
      </c>
      <c r="C33" s="85">
        <v>0</v>
      </c>
      <c r="D33" s="85">
        <v>2</v>
      </c>
      <c r="E33" s="85">
        <v>4</v>
      </c>
      <c r="F33" s="85">
        <v>1</v>
      </c>
      <c r="G33" s="85">
        <v>1</v>
      </c>
      <c r="H33" s="85">
        <v>4</v>
      </c>
      <c r="I33" s="85">
        <v>2</v>
      </c>
      <c r="J33" s="85">
        <v>3</v>
      </c>
      <c r="K33" s="85">
        <v>0</v>
      </c>
      <c r="L33" s="10"/>
      <c r="M33" s="10"/>
      <c r="N33" s="10"/>
    </row>
    <row r="34" spans="1:14" s="1" customFormat="1" ht="18.350000000000001" customHeight="1">
      <c r="A34" s="182" t="s">
        <v>206</v>
      </c>
      <c r="B34" s="86">
        <f t="shared" si="6"/>
        <v>3526</v>
      </c>
      <c r="C34" s="85">
        <v>53</v>
      </c>
      <c r="D34" s="85">
        <v>309</v>
      </c>
      <c r="E34" s="85">
        <v>512</v>
      </c>
      <c r="F34" s="85">
        <v>357</v>
      </c>
      <c r="G34" s="85">
        <v>532</v>
      </c>
      <c r="H34" s="85">
        <v>616</v>
      </c>
      <c r="I34" s="85">
        <v>470</v>
      </c>
      <c r="J34" s="85">
        <v>624</v>
      </c>
      <c r="K34" s="85">
        <v>53</v>
      </c>
      <c r="L34" s="91"/>
      <c r="M34" s="10"/>
      <c r="N34" s="10"/>
    </row>
    <row r="35" spans="1:14" s="1" customFormat="1" ht="11.05" customHeight="1">
      <c r="A35" s="182" t="s">
        <v>207</v>
      </c>
      <c r="B35" s="86">
        <f t="shared" si="6"/>
        <v>355</v>
      </c>
      <c r="C35" s="85">
        <v>3</v>
      </c>
      <c r="D35" s="85">
        <v>22</v>
      </c>
      <c r="E35" s="85">
        <v>89</v>
      </c>
      <c r="F35" s="85">
        <v>57</v>
      </c>
      <c r="G35" s="85">
        <v>54</v>
      </c>
      <c r="H35" s="85">
        <v>32</v>
      </c>
      <c r="I35" s="85">
        <v>34</v>
      </c>
      <c r="J35" s="85">
        <v>63</v>
      </c>
      <c r="K35" s="88">
        <v>1</v>
      </c>
      <c r="L35" s="91"/>
      <c r="M35" s="10"/>
      <c r="N35" s="10"/>
    </row>
    <row r="36" spans="1:14" s="1" customFormat="1" ht="11.05" customHeight="1">
      <c r="A36" s="182" t="s">
        <v>208</v>
      </c>
      <c r="B36" s="86">
        <f t="shared" si="6"/>
        <v>4040</v>
      </c>
      <c r="C36" s="85">
        <v>18</v>
      </c>
      <c r="D36" s="85">
        <v>419</v>
      </c>
      <c r="E36" s="85">
        <v>668</v>
      </c>
      <c r="F36" s="85">
        <v>674</v>
      </c>
      <c r="G36" s="85">
        <v>477</v>
      </c>
      <c r="H36" s="85">
        <v>394</v>
      </c>
      <c r="I36" s="85">
        <v>639</v>
      </c>
      <c r="J36" s="85">
        <v>611</v>
      </c>
      <c r="K36" s="85">
        <v>140</v>
      </c>
      <c r="L36" s="10"/>
      <c r="M36" s="10"/>
      <c r="N36" s="10"/>
    </row>
    <row r="37" spans="1:14" s="1" customFormat="1" ht="11.05" customHeight="1">
      <c r="A37" s="185" t="s">
        <v>197</v>
      </c>
      <c r="B37" s="84">
        <f>SUM(C37:K37)</f>
        <v>163934</v>
      </c>
      <c r="C37" s="90">
        <f t="shared" ref="C37:K37" si="7">SUM(C38:C40)</f>
        <v>2186</v>
      </c>
      <c r="D37" s="90">
        <f t="shared" si="7"/>
        <v>11653</v>
      </c>
      <c r="E37" s="90">
        <f t="shared" si="7"/>
        <v>26104</v>
      </c>
      <c r="F37" s="90">
        <f t="shared" si="7"/>
        <v>21190</v>
      </c>
      <c r="G37" s="90">
        <f t="shared" si="7"/>
        <v>19960</v>
      </c>
      <c r="H37" s="90">
        <f t="shared" si="7"/>
        <v>32031</v>
      </c>
      <c r="I37" s="90">
        <f t="shared" si="7"/>
        <v>22577</v>
      </c>
      <c r="J37" s="90">
        <f t="shared" si="7"/>
        <v>21633</v>
      </c>
      <c r="K37" s="90">
        <f t="shared" si="7"/>
        <v>6600</v>
      </c>
      <c r="L37" s="82"/>
    </row>
    <row r="38" spans="1:14" s="1" customFormat="1" ht="11.05" customHeight="1">
      <c r="A38" s="182" t="s">
        <v>209</v>
      </c>
      <c r="B38" s="86">
        <f>SUM(C38:K38)</f>
        <v>159253</v>
      </c>
      <c r="C38" s="85">
        <v>2098</v>
      </c>
      <c r="D38" s="85">
        <v>11390</v>
      </c>
      <c r="E38" s="85">
        <v>25118</v>
      </c>
      <c r="F38" s="85">
        <v>20839</v>
      </c>
      <c r="G38" s="85">
        <v>19478</v>
      </c>
      <c r="H38" s="85">
        <v>31072</v>
      </c>
      <c r="I38" s="85">
        <v>21772</v>
      </c>
      <c r="J38" s="85">
        <v>21025</v>
      </c>
      <c r="K38" s="85">
        <v>6461</v>
      </c>
      <c r="L38" s="10"/>
    </row>
    <row r="39" spans="1:14" s="1" customFormat="1" ht="21.1" customHeight="1">
      <c r="A39" s="182" t="s">
        <v>229</v>
      </c>
      <c r="B39" s="86">
        <f>SUM(C39:L39)</f>
        <v>2269</v>
      </c>
      <c r="C39" s="85">
        <v>47</v>
      </c>
      <c r="D39" s="85">
        <v>130</v>
      </c>
      <c r="E39" s="85">
        <v>477</v>
      </c>
      <c r="F39" s="85">
        <v>180</v>
      </c>
      <c r="G39" s="85">
        <v>219</v>
      </c>
      <c r="H39" s="85">
        <v>492</v>
      </c>
      <c r="I39" s="85">
        <v>358</v>
      </c>
      <c r="J39" s="85">
        <v>299</v>
      </c>
      <c r="K39" s="85">
        <v>67</v>
      </c>
      <c r="L39" s="10"/>
    </row>
    <row r="40" spans="1:14" s="1" customFormat="1" ht="11.05" customHeight="1">
      <c r="A40" s="182" t="s">
        <v>210</v>
      </c>
      <c r="B40" s="86">
        <f>SUM(C40:L40)</f>
        <v>2412</v>
      </c>
      <c r="C40" s="85">
        <v>41</v>
      </c>
      <c r="D40" s="85">
        <v>133</v>
      </c>
      <c r="E40" s="85">
        <v>509</v>
      </c>
      <c r="F40" s="85">
        <v>171</v>
      </c>
      <c r="G40" s="85">
        <v>263</v>
      </c>
      <c r="H40" s="85">
        <v>467</v>
      </c>
      <c r="I40" s="85">
        <v>447</v>
      </c>
      <c r="J40" s="85">
        <v>309</v>
      </c>
      <c r="K40" s="85">
        <v>72</v>
      </c>
      <c r="L40" s="10"/>
    </row>
    <row r="41" spans="1:14" s="1" customFormat="1" ht="11.05" customHeight="1">
      <c r="A41" s="184" t="s">
        <v>35</v>
      </c>
      <c r="B41" s="84">
        <f>SUM(C41:K41)</f>
        <v>13191</v>
      </c>
      <c r="C41" s="83">
        <f t="shared" ref="C41:K41" si="8">SUM(C42:C52)</f>
        <v>156</v>
      </c>
      <c r="D41" s="83">
        <f t="shared" si="8"/>
        <v>850</v>
      </c>
      <c r="E41" s="83">
        <f t="shared" si="8"/>
        <v>1685</v>
      </c>
      <c r="F41" s="83">
        <f t="shared" si="8"/>
        <v>934</v>
      </c>
      <c r="G41" s="83">
        <f t="shared" si="8"/>
        <v>2239</v>
      </c>
      <c r="H41" s="83">
        <f t="shared" si="8"/>
        <v>1900</v>
      </c>
      <c r="I41" s="83">
        <f t="shared" si="8"/>
        <v>1617</v>
      </c>
      <c r="J41" s="83">
        <f t="shared" si="8"/>
        <v>2296</v>
      </c>
      <c r="K41" s="83">
        <f t="shared" si="8"/>
        <v>1514</v>
      </c>
      <c r="L41" s="89"/>
    </row>
    <row r="42" spans="1:14" s="1" customFormat="1" ht="11.05" customHeight="1">
      <c r="A42" s="182" t="s">
        <v>211</v>
      </c>
      <c r="B42" s="86">
        <f t="shared" ref="B42:B44" si="9">SUM(C42:K42)</f>
        <v>18</v>
      </c>
      <c r="C42" s="85">
        <v>0</v>
      </c>
      <c r="D42" s="85">
        <v>1</v>
      </c>
      <c r="E42" s="85">
        <v>2</v>
      </c>
      <c r="F42" s="85">
        <v>4</v>
      </c>
      <c r="G42" s="85">
        <v>3</v>
      </c>
      <c r="H42" s="85">
        <v>1</v>
      </c>
      <c r="I42" s="85">
        <v>5</v>
      </c>
      <c r="J42" s="85">
        <v>1</v>
      </c>
      <c r="K42" s="85">
        <v>1</v>
      </c>
      <c r="L42" s="10"/>
    </row>
    <row r="43" spans="1:14" s="1" customFormat="1" ht="11.05" customHeight="1">
      <c r="A43" s="182" t="s">
        <v>212</v>
      </c>
      <c r="B43" s="86">
        <f t="shared" si="9"/>
        <v>2697</v>
      </c>
      <c r="C43" s="85">
        <v>27</v>
      </c>
      <c r="D43" s="85">
        <v>135</v>
      </c>
      <c r="E43" s="85">
        <v>381</v>
      </c>
      <c r="F43" s="85">
        <v>226</v>
      </c>
      <c r="G43" s="85">
        <v>552</v>
      </c>
      <c r="H43" s="85">
        <v>280</v>
      </c>
      <c r="I43" s="85">
        <v>249</v>
      </c>
      <c r="J43" s="85">
        <v>544</v>
      </c>
      <c r="K43" s="85">
        <v>303</v>
      </c>
      <c r="L43" s="10"/>
    </row>
    <row r="44" spans="1:14" s="1" customFormat="1" ht="11.05" customHeight="1">
      <c r="A44" s="182" t="s">
        <v>213</v>
      </c>
      <c r="B44" s="86">
        <f t="shared" si="9"/>
        <v>8730</v>
      </c>
      <c r="C44" s="85">
        <v>110</v>
      </c>
      <c r="D44" s="85">
        <v>641</v>
      </c>
      <c r="E44" s="85">
        <v>1030</v>
      </c>
      <c r="F44" s="85">
        <v>621</v>
      </c>
      <c r="G44" s="85">
        <v>1489</v>
      </c>
      <c r="H44" s="85">
        <v>1374</v>
      </c>
      <c r="I44" s="85">
        <v>1057</v>
      </c>
      <c r="J44" s="85">
        <v>1580</v>
      </c>
      <c r="K44" s="85">
        <v>828</v>
      </c>
      <c r="L44" s="10"/>
    </row>
    <row r="45" spans="1:14" s="1" customFormat="1" ht="11.05" customHeight="1">
      <c r="A45" s="181" t="s">
        <v>237</v>
      </c>
      <c r="B45" s="86">
        <f t="shared" ref="B45:B46" si="10">SUM(C45:K45)</f>
        <v>2</v>
      </c>
      <c r="C45" s="85">
        <v>0</v>
      </c>
      <c r="D45" s="85">
        <v>0</v>
      </c>
      <c r="E45" s="85">
        <v>0</v>
      </c>
      <c r="F45" s="85">
        <v>0</v>
      </c>
      <c r="G45" s="85">
        <v>1</v>
      </c>
      <c r="H45" s="85">
        <v>1</v>
      </c>
      <c r="I45" s="85">
        <v>0</v>
      </c>
      <c r="J45" s="85">
        <v>0</v>
      </c>
      <c r="K45" s="85">
        <v>0</v>
      </c>
      <c r="L45" s="10"/>
    </row>
    <row r="46" spans="1:14" s="1" customFormat="1" ht="11.05" customHeight="1">
      <c r="A46" s="182" t="s">
        <v>238</v>
      </c>
      <c r="B46" s="86">
        <f t="shared" si="10"/>
        <v>5</v>
      </c>
      <c r="C46" s="85">
        <v>0</v>
      </c>
      <c r="D46" s="85">
        <v>1</v>
      </c>
      <c r="E46" s="85">
        <v>0</v>
      </c>
      <c r="F46" s="85">
        <v>0</v>
      </c>
      <c r="G46" s="85">
        <v>1</v>
      </c>
      <c r="H46" s="85">
        <v>1</v>
      </c>
      <c r="I46" s="85">
        <v>1</v>
      </c>
      <c r="J46" s="85">
        <v>1</v>
      </c>
      <c r="K46" s="85">
        <v>0</v>
      </c>
      <c r="L46" s="10"/>
    </row>
    <row r="47" spans="1:14" s="1" customFormat="1" ht="21.1" customHeight="1">
      <c r="A47" s="182" t="s">
        <v>233</v>
      </c>
      <c r="B47" s="86">
        <f>SUM(C47:K47)</f>
        <v>2</v>
      </c>
      <c r="C47" s="85">
        <v>0</v>
      </c>
      <c r="D47" s="85">
        <v>0</v>
      </c>
      <c r="E47" s="85">
        <v>0</v>
      </c>
      <c r="F47" s="85">
        <v>0</v>
      </c>
      <c r="G47" s="85">
        <v>1</v>
      </c>
      <c r="H47" s="85">
        <v>1</v>
      </c>
      <c r="I47" s="85">
        <v>0</v>
      </c>
      <c r="J47" s="85">
        <v>0</v>
      </c>
      <c r="K47" s="85">
        <v>0</v>
      </c>
      <c r="L47" s="10"/>
    </row>
    <row r="48" spans="1:14" s="1" customFormat="1" ht="21.1" customHeight="1">
      <c r="A48" s="182" t="s">
        <v>234</v>
      </c>
      <c r="B48" s="86">
        <f t="shared" ref="B48:B51" si="11">SUM(C48:K48)</f>
        <v>9</v>
      </c>
      <c r="C48" s="85">
        <v>0</v>
      </c>
      <c r="D48" s="85">
        <v>2</v>
      </c>
      <c r="E48" s="85">
        <v>0</v>
      </c>
      <c r="F48" s="85">
        <v>2</v>
      </c>
      <c r="G48" s="85">
        <v>1</v>
      </c>
      <c r="H48" s="85">
        <v>2</v>
      </c>
      <c r="I48" s="85">
        <v>0</v>
      </c>
      <c r="J48" s="85">
        <v>1</v>
      </c>
      <c r="K48" s="85">
        <v>1</v>
      </c>
      <c r="L48" s="10"/>
    </row>
    <row r="49" spans="1:12" s="1" customFormat="1" ht="11.05" customHeight="1">
      <c r="A49" s="182" t="s">
        <v>214</v>
      </c>
      <c r="B49" s="86">
        <f t="shared" si="11"/>
        <v>1713</v>
      </c>
      <c r="C49" s="85">
        <v>19</v>
      </c>
      <c r="D49" s="85">
        <v>69</v>
      </c>
      <c r="E49" s="85">
        <v>271</v>
      </c>
      <c r="F49" s="85">
        <v>80</v>
      </c>
      <c r="G49" s="85">
        <v>186</v>
      </c>
      <c r="H49" s="85">
        <v>237</v>
      </c>
      <c r="I49" s="85">
        <v>303</v>
      </c>
      <c r="J49" s="85">
        <v>168</v>
      </c>
      <c r="K49" s="85">
        <v>380</v>
      </c>
      <c r="L49" s="10"/>
    </row>
    <row r="50" spans="1:12" s="1" customFormat="1" ht="11.05" customHeight="1">
      <c r="A50" s="182" t="s">
        <v>63</v>
      </c>
      <c r="B50" s="86">
        <f t="shared" si="11"/>
        <v>0</v>
      </c>
      <c r="C50" s="85">
        <v>0</v>
      </c>
      <c r="D50" s="85">
        <v>0</v>
      </c>
      <c r="E50" s="85">
        <v>0</v>
      </c>
      <c r="F50" s="85">
        <v>0</v>
      </c>
      <c r="G50" s="85">
        <v>0</v>
      </c>
      <c r="H50" s="85">
        <v>0</v>
      </c>
      <c r="I50" s="85">
        <v>0</v>
      </c>
      <c r="J50" s="85">
        <v>0</v>
      </c>
      <c r="K50" s="85">
        <v>0</v>
      </c>
      <c r="L50" s="10"/>
    </row>
    <row r="51" spans="1:12" s="1" customFormat="1" ht="11.05" customHeight="1">
      <c r="A51" s="182" t="s">
        <v>64</v>
      </c>
      <c r="B51" s="86">
        <f t="shared" si="11"/>
        <v>1</v>
      </c>
      <c r="C51" s="85">
        <v>0</v>
      </c>
      <c r="D51" s="85">
        <v>0</v>
      </c>
      <c r="E51" s="85">
        <v>0</v>
      </c>
      <c r="F51" s="85">
        <v>0</v>
      </c>
      <c r="G51" s="85">
        <v>1</v>
      </c>
      <c r="H51" s="85">
        <v>0</v>
      </c>
      <c r="I51" s="85">
        <v>0</v>
      </c>
      <c r="J51" s="85">
        <v>0</v>
      </c>
      <c r="K51" s="85">
        <v>0</v>
      </c>
      <c r="L51" s="10"/>
    </row>
    <row r="52" spans="1:12" s="1" customFormat="1" ht="11.05" customHeight="1">
      <c r="A52" s="182" t="s">
        <v>215</v>
      </c>
      <c r="B52" s="86">
        <f>SUM(C52:K52)</f>
        <v>14</v>
      </c>
      <c r="C52" s="85">
        <v>0</v>
      </c>
      <c r="D52" s="85">
        <v>1</v>
      </c>
      <c r="E52" s="85">
        <v>1</v>
      </c>
      <c r="F52" s="85">
        <v>1</v>
      </c>
      <c r="G52" s="85">
        <v>4</v>
      </c>
      <c r="H52" s="85">
        <v>3</v>
      </c>
      <c r="I52" s="85">
        <v>2</v>
      </c>
      <c r="J52" s="85">
        <v>1</v>
      </c>
      <c r="K52" s="85">
        <v>1</v>
      </c>
      <c r="L52" s="10"/>
    </row>
    <row r="53" spans="1:12" s="1" customFormat="1" ht="11.05" customHeight="1">
      <c r="A53" s="184" t="s">
        <v>34</v>
      </c>
      <c r="B53" s="84">
        <f>SUM(C53:K53)</f>
        <v>20328</v>
      </c>
      <c r="C53" s="83">
        <f t="shared" ref="C53:K53" si="12">SUM(C54:C56)</f>
        <v>169</v>
      </c>
      <c r="D53" s="83">
        <f t="shared" si="12"/>
        <v>1046</v>
      </c>
      <c r="E53" s="83">
        <f t="shared" si="12"/>
        <v>4020</v>
      </c>
      <c r="F53" s="83">
        <f t="shared" si="12"/>
        <v>2114</v>
      </c>
      <c r="G53" s="83">
        <f t="shared" si="12"/>
        <v>2737</v>
      </c>
      <c r="H53" s="83">
        <f t="shared" si="12"/>
        <v>2657</v>
      </c>
      <c r="I53" s="83">
        <f t="shared" si="12"/>
        <v>2240</v>
      </c>
      <c r="J53" s="83">
        <f t="shared" si="12"/>
        <v>4216</v>
      </c>
      <c r="K53" s="83">
        <f t="shared" si="12"/>
        <v>1129</v>
      </c>
      <c r="L53" s="87"/>
    </row>
    <row r="54" spans="1:12" s="1" customFormat="1" ht="11.05" customHeight="1">
      <c r="A54" s="182" t="s">
        <v>202</v>
      </c>
      <c r="B54" s="86">
        <f t="shared" ref="B54:B55" si="13">SUM(C54:K54)</f>
        <v>11217</v>
      </c>
      <c r="C54" s="85">
        <v>59</v>
      </c>
      <c r="D54" s="85">
        <v>568</v>
      </c>
      <c r="E54" s="85">
        <v>2279</v>
      </c>
      <c r="F54" s="85">
        <v>1183</v>
      </c>
      <c r="G54" s="85">
        <v>1444</v>
      </c>
      <c r="H54" s="85">
        <v>1262</v>
      </c>
      <c r="I54" s="85">
        <v>1135</v>
      </c>
      <c r="J54" s="85">
        <v>2429</v>
      </c>
      <c r="K54" s="85">
        <v>858</v>
      </c>
      <c r="L54" s="10"/>
    </row>
    <row r="55" spans="1:12" s="1" customFormat="1" ht="11.05" customHeight="1">
      <c r="A55" s="182" t="s">
        <v>216</v>
      </c>
      <c r="B55" s="86">
        <f t="shared" si="13"/>
        <v>4672</v>
      </c>
      <c r="C55" s="85">
        <v>37</v>
      </c>
      <c r="D55" s="85">
        <v>209</v>
      </c>
      <c r="E55" s="85">
        <v>1012</v>
      </c>
      <c r="F55" s="85">
        <v>533</v>
      </c>
      <c r="G55" s="85">
        <v>643</v>
      </c>
      <c r="H55" s="85">
        <v>619</v>
      </c>
      <c r="I55" s="85">
        <v>522</v>
      </c>
      <c r="J55" s="85">
        <v>943</v>
      </c>
      <c r="K55" s="85">
        <v>154</v>
      </c>
      <c r="L55" s="10"/>
    </row>
    <row r="56" spans="1:12" s="1" customFormat="1" ht="11.05" customHeight="1">
      <c r="A56" s="182" t="s">
        <v>217</v>
      </c>
      <c r="B56" s="86">
        <f>SUM(C56:K56)</f>
        <v>4439</v>
      </c>
      <c r="C56" s="85">
        <v>73</v>
      </c>
      <c r="D56" s="85">
        <v>269</v>
      </c>
      <c r="E56" s="85">
        <v>729</v>
      </c>
      <c r="F56" s="85">
        <v>398</v>
      </c>
      <c r="G56" s="85">
        <v>650</v>
      </c>
      <c r="H56" s="85">
        <v>776</v>
      </c>
      <c r="I56" s="85">
        <v>583</v>
      </c>
      <c r="J56" s="85">
        <v>844</v>
      </c>
      <c r="K56" s="85">
        <v>117</v>
      </c>
      <c r="L56" s="10"/>
    </row>
    <row r="57" spans="1:12" s="1" customFormat="1" ht="11.05" customHeight="1">
      <c r="A57" s="60" t="s">
        <v>33</v>
      </c>
      <c r="B57" s="84">
        <f t="shared" ref="B57" si="14">SUM(C57:K57)</f>
        <v>121270</v>
      </c>
      <c r="C57" s="83">
        <v>1565</v>
      </c>
      <c r="D57" s="83">
        <v>8903</v>
      </c>
      <c r="E57" s="83">
        <v>19928</v>
      </c>
      <c r="F57" s="83">
        <v>17551</v>
      </c>
      <c r="G57" s="83">
        <v>15368</v>
      </c>
      <c r="H57" s="83">
        <v>20972</v>
      </c>
      <c r="I57" s="83">
        <v>15764</v>
      </c>
      <c r="J57" s="83">
        <v>17972</v>
      </c>
      <c r="K57" s="83">
        <v>3247</v>
      </c>
      <c r="L57" s="82"/>
    </row>
    <row r="58" spans="1:12" s="1" customFormat="1" ht="11.05" customHeight="1">
      <c r="A58" s="60" t="s">
        <v>32</v>
      </c>
      <c r="B58" s="188">
        <f>SUM(C58:K58)</f>
        <v>317169</v>
      </c>
      <c r="C58" s="83">
        <v>4033</v>
      </c>
      <c r="D58" s="83">
        <v>22507</v>
      </c>
      <c r="E58" s="83">
        <v>49689</v>
      </c>
      <c r="F58" s="83">
        <v>41088</v>
      </c>
      <c r="G58" s="83">
        <v>36555</v>
      </c>
      <c r="H58" s="83">
        <v>57306</v>
      </c>
      <c r="I58" s="83">
        <v>41850</v>
      </c>
      <c r="J58" s="83">
        <v>45068</v>
      </c>
      <c r="K58" s="83">
        <v>19073</v>
      </c>
      <c r="L58" s="82"/>
    </row>
    <row r="59" spans="1:12" s="1" customFormat="1" ht="11.05" customHeight="1">
      <c r="A59" s="117" t="s">
        <v>352</v>
      </c>
      <c r="B59" s="81">
        <f>SUM(C59:K59)</f>
        <v>254587</v>
      </c>
      <c r="C59" s="80">
        <v>1791</v>
      </c>
      <c r="D59" s="80">
        <v>19952</v>
      </c>
      <c r="E59" s="80">
        <v>53261</v>
      </c>
      <c r="F59" s="80">
        <v>38002</v>
      </c>
      <c r="G59" s="80">
        <v>29543</v>
      </c>
      <c r="H59" s="80">
        <v>37373</v>
      </c>
      <c r="I59" s="80">
        <v>35598</v>
      </c>
      <c r="J59" s="80">
        <v>37112</v>
      </c>
      <c r="K59" s="80">
        <v>1955</v>
      </c>
      <c r="L59" s="79"/>
    </row>
    <row r="60" spans="1:12" s="1" customFormat="1" ht="11.05" customHeight="1">
      <c r="A60" s="12"/>
      <c r="B60" s="10"/>
      <c r="C60" s="78"/>
      <c r="D60" s="78"/>
      <c r="E60" s="78"/>
      <c r="F60" s="78"/>
      <c r="G60" s="78"/>
      <c r="H60" s="78"/>
      <c r="I60" s="78"/>
      <c r="J60" s="78"/>
      <c r="K60" s="78"/>
      <c r="L60" s="10"/>
    </row>
    <row r="61" spans="1:12" s="1" customFormat="1" ht="11.05" customHeight="1">
      <c r="A61" s="6" t="s">
        <v>31</v>
      </c>
      <c r="B61" s="10"/>
      <c r="C61" s="10"/>
      <c r="D61" s="10"/>
      <c r="E61" s="10"/>
      <c r="F61" s="10"/>
      <c r="G61" s="10"/>
      <c r="H61" s="10"/>
      <c r="I61" s="10"/>
      <c r="J61" s="10"/>
      <c r="K61" s="10"/>
      <c r="L61" s="10"/>
    </row>
    <row r="62" spans="1:12" s="21" customFormat="1" ht="11.05" customHeight="1">
      <c r="A62" s="6" t="s">
        <v>142</v>
      </c>
      <c r="B62" s="10"/>
      <c r="C62" s="10"/>
      <c r="D62" s="10"/>
      <c r="E62" s="10"/>
      <c r="F62" s="10"/>
      <c r="G62" s="10"/>
      <c r="H62" s="10"/>
      <c r="I62" s="6"/>
      <c r="J62" s="10"/>
      <c r="K62" s="10"/>
      <c r="L62" s="10"/>
    </row>
    <row r="63" spans="1:12" s="21" customFormat="1" ht="11.05" customHeight="1">
      <c r="A63" s="11" t="s">
        <v>143</v>
      </c>
      <c r="B63" s="4"/>
      <c r="C63" s="4"/>
      <c r="D63" s="4"/>
      <c r="E63" s="4"/>
      <c r="F63" s="4"/>
      <c r="G63" s="9"/>
      <c r="H63" s="10"/>
      <c r="I63" s="6"/>
      <c r="J63" s="4"/>
      <c r="K63" s="4"/>
      <c r="L63" s="4"/>
    </row>
    <row r="64" spans="1:12" s="1" customFormat="1" ht="11.05" customHeight="1">
      <c r="A64" s="11" t="s">
        <v>131</v>
      </c>
      <c r="B64" s="4"/>
      <c r="C64" s="4"/>
      <c r="D64" s="4"/>
      <c r="E64" s="4"/>
      <c r="F64" s="4"/>
      <c r="G64" s="9"/>
      <c r="H64" s="10"/>
      <c r="I64" s="11"/>
      <c r="J64" s="4"/>
      <c r="K64" s="4"/>
      <c r="L64" s="4"/>
    </row>
    <row r="65" spans="1:12" s="1" customFormat="1" ht="11.05" customHeight="1">
      <c r="A65" s="11" t="s">
        <v>132</v>
      </c>
      <c r="B65" s="4"/>
      <c r="C65" s="4"/>
      <c r="D65" s="4"/>
      <c r="E65" s="4"/>
      <c r="F65" s="4"/>
      <c r="G65" s="9"/>
      <c r="H65" s="10"/>
      <c r="I65" s="11"/>
      <c r="J65" s="4"/>
      <c r="K65" s="4"/>
      <c r="L65" s="4"/>
    </row>
    <row r="66" spans="1:12" s="1" customFormat="1" ht="11.05" customHeight="1">
      <c r="A66" s="11" t="s">
        <v>133</v>
      </c>
      <c r="B66" s="4"/>
      <c r="C66" s="4"/>
      <c r="D66" s="4"/>
      <c r="E66" s="4"/>
      <c r="F66" s="4"/>
      <c r="G66" s="9"/>
      <c r="H66" s="10"/>
      <c r="I66" s="11"/>
      <c r="J66" s="4"/>
      <c r="K66" s="4"/>
      <c r="L66" s="4"/>
    </row>
    <row r="67" spans="1:12" s="4" customFormat="1">
      <c r="A67" s="11" t="s">
        <v>30</v>
      </c>
      <c r="H67" s="10"/>
      <c r="I67" s="11"/>
      <c r="J67" s="9"/>
    </row>
    <row r="68" spans="1:12" s="4" customFormat="1">
      <c r="A68" s="11" t="s">
        <v>29</v>
      </c>
      <c r="H68" s="10"/>
      <c r="I68" s="11"/>
      <c r="J68" s="9"/>
    </row>
    <row r="69" spans="1:12" s="4" customFormat="1">
      <c r="A69" s="6" t="s">
        <v>144</v>
      </c>
      <c r="B69" s="3"/>
      <c r="C69" s="3"/>
      <c r="D69" s="3"/>
      <c r="E69" s="3"/>
      <c r="F69" s="3"/>
      <c r="G69" s="3"/>
      <c r="H69" s="10"/>
      <c r="I69" s="11"/>
      <c r="J69" s="2"/>
      <c r="K69" s="3"/>
      <c r="L69" s="3"/>
    </row>
    <row r="70" spans="1:12" s="4" customFormat="1" ht="11.05" customHeight="1">
      <c r="A70" s="6" t="s">
        <v>28</v>
      </c>
      <c r="B70" s="3"/>
      <c r="C70" s="3"/>
      <c r="D70" s="3"/>
      <c r="E70" s="3"/>
      <c r="F70" s="3"/>
      <c r="G70" s="3"/>
      <c r="H70" s="10"/>
      <c r="I70" s="6"/>
      <c r="J70" s="2"/>
      <c r="K70" s="3"/>
      <c r="L70" s="3"/>
    </row>
    <row r="71" spans="1:12" s="4" customFormat="1" ht="11.05" customHeight="1">
      <c r="A71" s="6" t="s">
        <v>27</v>
      </c>
      <c r="B71" s="3"/>
      <c r="C71" s="3"/>
      <c r="D71" s="3"/>
      <c r="E71" s="3"/>
      <c r="F71" s="3"/>
      <c r="G71" s="3"/>
      <c r="H71" s="10"/>
      <c r="I71" s="6"/>
      <c r="J71" s="2"/>
      <c r="K71" s="3"/>
      <c r="L71" s="3"/>
    </row>
    <row r="72" spans="1:12" s="3" customFormat="1" ht="11.05" customHeight="1">
      <c r="A72" s="6"/>
      <c r="B72" s="10"/>
      <c r="C72" s="78"/>
      <c r="D72" s="78"/>
      <c r="E72" s="78"/>
      <c r="F72" s="78"/>
      <c r="G72" s="78"/>
      <c r="H72" s="10"/>
      <c r="I72" s="6"/>
      <c r="J72" s="78"/>
      <c r="K72" s="78"/>
      <c r="L72" s="10"/>
    </row>
    <row r="73" spans="1:12" s="3" customFormat="1" ht="11.05" customHeight="1">
      <c r="A73" s="6"/>
      <c r="B73" s="10"/>
      <c r="C73" s="78"/>
      <c r="D73" s="78"/>
      <c r="E73" s="78"/>
      <c r="F73" s="78"/>
      <c r="G73" s="78"/>
      <c r="H73" s="78"/>
      <c r="I73" s="78"/>
      <c r="J73" s="78"/>
      <c r="K73" s="78"/>
      <c r="L73" s="10"/>
    </row>
    <row r="74" spans="1:12" s="3" customFormat="1" ht="11.05" customHeight="1">
      <c r="A74" s="6"/>
      <c r="B74" s="10"/>
      <c r="C74" s="78"/>
      <c r="D74" s="78"/>
      <c r="E74" s="78"/>
      <c r="F74" s="78"/>
      <c r="G74" s="78"/>
      <c r="H74" s="78"/>
      <c r="I74" s="78"/>
      <c r="J74" s="78"/>
      <c r="K74" s="78"/>
      <c r="L74" s="10"/>
    </row>
    <row r="75" spans="1:12" s="3" customFormat="1" ht="11.05" customHeight="1">
      <c r="A75" s="6"/>
      <c r="B75" s="10"/>
      <c r="C75" s="78"/>
      <c r="D75" s="78"/>
      <c r="E75" s="78"/>
      <c r="F75" s="78"/>
      <c r="G75" s="78"/>
      <c r="H75" s="78"/>
      <c r="I75" s="78"/>
      <c r="J75" s="78"/>
      <c r="K75" s="78"/>
      <c r="L75" s="10"/>
    </row>
    <row r="76" spans="1:12" s="3" customFormat="1" ht="11.05" customHeight="1">
      <c r="A76" s="6"/>
      <c r="B76" s="10"/>
      <c r="C76" s="78"/>
      <c r="D76" s="78"/>
      <c r="E76" s="78"/>
      <c r="F76" s="78"/>
      <c r="G76" s="78"/>
      <c r="H76" s="78"/>
      <c r="I76" s="78"/>
      <c r="J76" s="78"/>
      <c r="K76" s="78"/>
      <c r="L76" s="10"/>
    </row>
    <row r="77" spans="1:12" s="3" customFormat="1" ht="11.05" customHeight="1">
      <c r="A77" s="6"/>
      <c r="B77" s="76"/>
      <c r="C77" s="76"/>
      <c r="D77" s="76"/>
      <c r="E77" s="76"/>
      <c r="F77" s="76"/>
      <c r="G77" s="76"/>
      <c r="H77" s="76"/>
      <c r="I77" s="76"/>
      <c r="J77" s="76"/>
      <c r="K77" s="76"/>
      <c r="L77" s="76"/>
    </row>
    <row r="78" spans="1:12" s="3" customFormat="1" ht="11.05" customHeight="1">
      <c r="A78" s="6"/>
      <c r="B78" s="76"/>
      <c r="C78" s="76"/>
      <c r="D78" s="76"/>
      <c r="E78" s="76"/>
      <c r="F78" s="76"/>
      <c r="G78" s="76"/>
      <c r="H78" s="76"/>
      <c r="I78" s="76"/>
      <c r="J78" s="76"/>
      <c r="K78" s="76"/>
      <c r="L78" s="76"/>
    </row>
    <row r="79" spans="1:12" s="3" customFormat="1" ht="11.05" customHeight="1">
      <c r="A79" s="6"/>
      <c r="C79" s="76"/>
      <c r="D79" s="76"/>
      <c r="E79" s="76"/>
      <c r="F79" s="76"/>
      <c r="G79" s="76"/>
      <c r="H79" s="76"/>
      <c r="I79" s="76"/>
      <c r="J79" s="76"/>
      <c r="K79" s="76"/>
      <c r="L79" s="76"/>
    </row>
    <row r="80" spans="1:12" s="3" customFormat="1" ht="11.05" customHeight="1">
      <c r="A80" s="6"/>
      <c r="B80" s="77"/>
      <c r="C80" s="77"/>
      <c r="D80" s="77"/>
      <c r="E80" s="77"/>
      <c r="F80" s="77"/>
      <c r="G80" s="77"/>
      <c r="H80" s="77"/>
      <c r="I80" s="77"/>
      <c r="J80" s="77"/>
      <c r="K80" s="77"/>
      <c r="L80" s="76"/>
    </row>
    <row r="81" spans="1:12" s="1" customFormat="1" ht="11.05" customHeight="1">
      <c r="A81" s="6"/>
      <c r="B81" s="77"/>
      <c r="C81" s="77"/>
      <c r="D81" s="77"/>
      <c r="E81" s="77"/>
      <c r="F81" s="77"/>
      <c r="G81" s="77"/>
      <c r="H81" s="77"/>
      <c r="I81" s="77"/>
      <c r="J81" s="77"/>
      <c r="K81" s="77"/>
      <c r="L81" s="76"/>
    </row>
    <row r="82" spans="1:12" s="76" customFormat="1" ht="11.05" customHeight="1">
      <c r="A82" s="74"/>
      <c r="B82" s="77"/>
      <c r="C82" s="77"/>
      <c r="D82" s="77"/>
      <c r="E82" s="77"/>
      <c r="F82" s="77"/>
      <c r="G82" s="77"/>
      <c r="H82" s="77"/>
      <c r="I82" s="77"/>
      <c r="J82" s="77"/>
      <c r="K82" s="77"/>
    </row>
    <row r="83" spans="1:12" s="76" customFormat="1" ht="11.05" customHeight="1">
      <c r="A83" s="74"/>
      <c r="B83" s="77"/>
      <c r="C83" s="77"/>
      <c r="D83" s="77"/>
      <c r="E83" s="77"/>
      <c r="F83" s="77"/>
      <c r="G83" s="77"/>
      <c r="H83" s="77"/>
      <c r="I83" s="77"/>
      <c r="J83" s="77"/>
      <c r="K83" s="77"/>
    </row>
    <row r="84" spans="1:12" ht="11.05" customHeight="1">
      <c r="B84" s="77"/>
      <c r="C84" s="77"/>
      <c r="D84" s="77"/>
      <c r="E84" s="77"/>
      <c r="F84" s="77"/>
      <c r="G84" s="77"/>
      <c r="H84" s="77"/>
      <c r="I84" s="77"/>
      <c r="J84" s="77"/>
      <c r="K84" s="77"/>
      <c r="L84" s="76"/>
    </row>
    <row r="85" spans="1:12" ht="11.05" customHeight="1">
      <c r="L85" s="76"/>
    </row>
    <row r="86" spans="1:12" ht="11.05" customHeight="1">
      <c r="L86" s="76"/>
    </row>
    <row r="87" spans="1:12" ht="11.05" customHeight="1">
      <c r="L87" s="76"/>
    </row>
    <row r="88" spans="1:12" ht="11.05" customHeight="1">
      <c r="L88" s="76"/>
    </row>
    <row r="89" spans="1:12" ht="11.05" customHeight="1">
      <c r="L89" s="76"/>
    </row>
    <row r="90" spans="1:12">
      <c r="L90" s="76"/>
    </row>
    <row r="91" spans="1:12">
      <c r="L91" s="76"/>
    </row>
    <row r="92" spans="1:12">
      <c r="L92" s="76"/>
    </row>
    <row r="93" spans="1:12">
      <c r="B93" s="74"/>
      <c r="C93" s="74"/>
      <c r="D93" s="74"/>
      <c r="E93" s="74"/>
      <c r="F93" s="74"/>
      <c r="G93" s="74"/>
      <c r="H93" s="74"/>
      <c r="I93" s="74"/>
      <c r="J93" s="74"/>
      <c r="K93" s="74"/>
      <c r="L93" s="74"/>
    </row>
    <row r="100" spans="2:11">
      <c r="B100" s="75"/>
      <c r="C100" s="74"/>
      <c r="D100" s="74"/>
      <c r="E100" s="74"/>
      <c r="F100" s="74"/>
      <c r="G100" s="74"/>
      <c r="H100" s="74"/>
      <c r="I100" s="74"/>
      <c r="J100" s="74"/>
      <c r="K100" s="74"/>
    </row>
  </sheetData>
  <pageMargins left="0.4" right="0" top="1" bottom="1" header="0.5" footer="0.5"/>
  <pageSetup scale="102" firstPageNumber="4" fitToHeight="2" orientation="portrait" useFirstPageNumber="1" r:id="rId1"/>
  <headerFooter alignWithMargins="0">
    <oddFooter>&amp;C&amp;P of 31</oddFooter>
  </headerFooter>
  <rowBreaks count="1" manualBreakCount="1">
    <brk id="40" max="10" man="1"/>
  </rowBreaks>
  <ignoredErrors>
    <ignoredError sqref="B20" formula="1"/>
    <ignoredError sqref="C41:K52" unlockedFormula="1"/>
    <ignoredError sqref="C53:K53" formulaRange="1"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9"/>
  <sheetViews>
    <sheetView showGridLines="0" zoomScaleNormal="100" workbookViewId="0">
      <pane xSplit="1" ySplit="7" topLeftCell="B8" activePane="bottomRight" state="frozen"/>
      <selection pane="topRight" activeCell="B1" sqref="B1"/>
      <selection pane="bottomLeft" activeCell="A8" sqref="A8"/>
      <selection pane="bottomRight" activeCell="X1" sqref="X1"/>
    </sheetView>
  </sheetViews>
  <sheetFormatPr defaultColWidth="9.28515625" defaultRowHeight="10.9"/>
  <cols>
    <col min="1" max="1" width="30.28515625" style="12" customWidth="1"/>
    <col min="2" max="11" width="7.85546875" style="12" customWidth="1"/>
    <col min="12" max="15" width="7.85546875" style="12" hidden="1" customWidth="1"/>
    <col min="16" max="16" width="7.85546875" style="3" hidden="1" customWidth="1"/>
    <col min="17" max="17" width="7.85546875" style="13" hidden="1" customWidth="1"/>
    <col min="18" max="18" width="7.85546875" style="1" hidden="1" customWidth="1"/>
    <col min="19" max="20" width="7.85546875" style="13" hidden="1" customWidth="1"/>
    <col min="21" max="21" width="8.42578125" style="1" hidden="1" customWidth="1"/>
    <col min="22" max="22" width="8.42578125" style="2" hidden="1" customWidth="1"/>
    <col min="23" max="23" width="6.85546875" style="1" customWidth="1"/>
    <col min="24" max="240" width="11.85546875" style="1" customWidth="1"/>
    <col min="241" max="16384" width="9.28515625" style="1"/>
  </cols>
  <sheetData>
    <row r="1" spans="1:25">
      <c r="A1" s="33" t="s">
        <v>52</v>
      </c>
      <c r="B1" s="33"/>
      <c r="C1" s="33"/>
      <c r="D1" s="33"/>
      <c r="E1" s="33"/>
      <c r="F1" s="33"/>
      <c r="G1" s="33"/>
      <c r="H1" s="33"/>
      <c r="I1" s="33"/>
      <c r="J1" s="33"/>
      <c r="K1" s="33"/>
      <c r="L1" s="33"/>
      <c r="M1" s="33"/>
      <c r="N1" s="33"/>
      <c r="O1" s="33"/>
      <c r="P1" s="33"/>
      <c r="Q1" s="113"/>
      <c r="R1" s="32"/>
      <c r="S1" s="113"/>
      <c r="T1" s="113"/>
      <c r="U1" s="116"/>
      <c r="V1" s="116"/>
    </row>
    <row r="2" spans="1:25" ht="13.6" customHeight="1">
      <c r="A2" s="33" t="s">
        <v>47</v>
      </c>
      <c r="B2" s="33"/>
      <c r="C2" s="33"/>
      <c r="D2" s="33"/>
      <c r="E2" s="33"/>
      <c r="F2" s="33"/>
      <c r="G2" s="33"/>
      <c r="H2" s="33"/>
      <c r="I2" s="33"/>
      <c r="J2" s="33"/>
      <c r="K2" s="33"/>
      <c r="L2" s="33"/>
      <c r="M2" s="33"/>
      <c r="N2" s="33"/>
      <c r="O2" s="33"/>
      <c r="P2" s="33"/>
      <c r="Q2" s="113"/>
      <c r="R2" s="30"/>
      <c r="S2" s="113"/>
      <c r="T2" s="113"/>
      <c r="U2" s="30"/>
      <c r="V2" s="31"/>
    </row>
    <row r="3" spans="1:25">
      <c r="A3" s="33" t="s">
        <v>51</v>
      </c>
      <c r="B3" s="33"/>
      <c r="C3" s="33"/>
      <c r="D3" s="33"/>
      <c r="E3" s="33"/>
      <c r="F3" s="33"/>
      <c r="G3" s="33"/>
      <c r="H3" s="33"/>
      <c r="I3" s="33"/>
      <c r="J3" s="33"/>
      <c r="K3" s="33"/>
      <c r="L3" s="33"/>
      <c r="M3" s="33"/>
      <c r="N3" s="33"/>
      <c r="O3" s="33"/>
      <c r="P3" s="33"/>
      <c r="Q3" s="113"/>
      <c r="R3" s="30"/>
      <c r="S3" s="113"/>
      <c r="T3" s="113"/>
      <c r="U3" s="30"/>
      <c r="V3" s="31"/>
    </row>
    <row r="4" spans="1:25">
      <c r="A4" s="162" t="s">
        <v>122</v>
      </c>
      <c r="B4" s="115"/>
      <c r="C4" s="115"/>
      <c r="D4" s="115"/>
      <c r="E4" s="115"/>
      <c r="F4" s="115"/>
      <c r="G4" s="115"/>
      <c r="H4" s="115"/>
      <c r="I4" s="115"/>
      <c r="J4" s="115"/>
      <c r="K4" s="115"/>
      <c r="L4" s="115"/>
      <c r="M4" s="115"/>
      <c r="N4" s="115"/>
      <c r="O4" s="115"/>
      <c r="P4" s="115"/>
      <c r="Q4" s="113"/>
      <c r="R4" s="30"/>
      <c r="S4" s="113"/>
      <c r="T4" s="113"/>
      <c r="U4" s="30"/>
      <c r="V4" s="31"/>
    </row>
    <row r="5" spans="1:25">
      <c r="A5" s="114"/>
      <c r="B5" s="114"/>
      <c r="C5" s="114"/>
      <c r="D5" s="114"/>
      <c r="E5" s="114"/>
      <c r="F5" s="114"/>
      <c r="G5" s="114"/>
      <c r="H5" s="114"/>
      <c r="I5" s="114"/>
      <c r="J5" s="114"/>
      <c r="K5" s="114"/>
      <c r="L5" s="114"/>
      <c r="M5" s="114"/>
      <c r="N5" s="114"/>
      <c r="O5" s="114"/>
      <c r="P5" s="33"/>
      <c r="Q5" s="106"/>
      <c r="S5" s="106"/>
      <c r="T5" s="113"/>
      <c r="U5" s="33"/>
      <c r="V5" s="31"/>
    </row>
    <row r="6" spans="1:25" s="112" customFormat="1" ht="16.5" customHeight="1">
      <c r="A6" s="119" t="s">
        <v>45</v>
      </c>
      <c r="B6" s="256">
        <v>2021</v>
      </c>
      <c r="C6" s="256">
        <v>2020</v>
      </c>
      <c r="D6" s="256">
        <v>2019</v>
      </c>
      <c r="E6" s="256">
        <v>2018</v>
      </c>
      <c r="F6" s="256">
        <v>2017</v>
      </c>
      <c r="G6" s="256">
        <v>2016</v>
      </c>
      <c r="H6" s="256">
        <v>2015</v>
      </c>
      <c r="I6" s="256">
        <v>2014</v>
      </c>
      <c r="J6" s="256">
        <v>2013</v>
      </c>
      <c r="K6" s="256">
        <v>2012</v>
      </c>
      <c r="L6" s="256">
        <v>2011</v>
      </c>
      <c r="M6" s="256">
        <v>2010</v>
      </c>
      <c r="N6" s="256">
        <v>2009</v>
      </c>
      <c r="O6" s="256">
        <v>2008</v>
      </c>
      <c r="P6" s="256">
        <v>2007</v>
      </c>
      <c r="Q6" s="256">
        <v>2006</v>
      </c>
      <c r="R6" s="256">
        <v>2005</v>
      </c>
      <c r="S6" s="256">
        <v>2004</v>
      </c>
      <c r="T6" s="256">
        <v>2003</v>
      </c>
      <c r="U6" s="256">
        <v>2002</v>
      </c>
      <c r="V6" s="256">
        <v>2001</v>
      </c>
      <c r="W6" s="260"/>
    </row>
    <row r="7" spans="1:25" s="21" customFormat="1" ht="11.05" customHeight="1">
      <c r="A7" s="60" t="s">
        <v>17</v>
      </c>
      <c r="B7" s="111">
        <f t="shared" ref="B7:R7" si="0">B8+B9+B10+B12+B19+B36+B40+B52</f>
        <v>720605</v>
      </c>
      <c r="C7" s="111">
        <f t="shared" ref="C7" si="1">C8+C9+C10+C12+C19+C36+C40+C52</f>
        <v>691691</v>
      </c>
      <c r="D7" s="111">
        <f t="shared" ref="D7" si="2">D8+D9+D10+D12+D19+D36+D40+D52</f>
        <v>664565</v>
      </c>
      <c r="E7" s="111">
        <f t="shared" si="0"/>
        <v>633317</v>
      </c>
      <c r="F7" s="111">
        <f t="shared" ref="F7" si="3">F8+F9+F10+F12+F19+F36+F40+F52</f>
        <v>609306</v>
      </c>
      <c r="G7" s="111">
        <f t="shared" si="0"/>
        <v>584362</v>
      </c>
      <c r="H7" s="111">
        <f t="shared" ref="H7:I7" si="4">H8+H9+H10+H12+H19+H36+H40+H52</f>
        <v>590039</v>
      </c>
      <c r="I7" s="111">
        <f t="shared" si="4"/>
        <v>593499</v>
      </c>
      <c r="J7" s="111">
        <f t="shared" si="0"/>
        <v>599086</v>
      </c>
      <c r="K7" s="111">
        <f t="shared" si="0"/>
        <v>610576</v>
      </c>
      <c r="L7" s="111">
        <f t="shared" si="0"/>
        <v>617128</v>
      </c>
      <c r="M7" s="111">
        <f t="shared" si="0"/>
        <v>627588</v>
      </c>
      <c r="N7" s="111">
        <f t="shared" si="0"/>
        <v>594285</v>
      </c>
      <c r="O7" s="111">
        <f t="shared" si="0"/>
        <v>613746</v>
      </c>
      <c r="P7" s="111">
        <f t="shared" si="0"/>
        <v>590349</v>
      </c>
      <c r="Q7" s="111">
        <f t="shared" si="0"/>
        <v>597109</v>
      </c>
      <c r="R7" s="111">
        <f t="shared" si="0"/>
        <v>609737</v>
      </c>
      <c r="S7" s="111">
        <f>S8+S9+S12+S19+S36+S40+S52</f>
        <v>618633</v>
      </c>
      <c r="T7" s="111">
        <f>T8+T9+T12+T19+T36+T40+T52</f>
        <v>625011</v>
      </c>
      <c r="U7" s="111">
        <f>U8+U9+U12+U19+U36+U40+U52</f>
        <v>631742</v>
      </c>
      <c r="V7" s="111">
        <f>V8+V9+V12+V19+V36+V40+V52</f>
        <v>612257</v>
      </c>
      <c r="W7" s="82"/>
    </row>
    <row r="8" spans="1:25" s="21" customFormat="1" ht="11.05" customHeight="1">
      <c r="A8" s="60" t="s">
        <v>107</v>
      </c>
      <c r="B8" s="25">
        <v>250197</v>
      </c>
      <c r="C8" s="25">
        <v>222629</v>
      </c>
      <c r="D8" s="25">
        <v>197665</v>
      </c>
      <c r="E8" s="25">
        <v>167804</v>
      </c>
      <c r="F8" s="25">
        <v>149121</v>
      </c>
      <c r="G8" s="25">
        <v>128501</v>
      </c>
      <c r="H8" s="25">
        <v>122729</v>
      </c>
      <c r="I8" s="25">
        <v>120546</v>
      </c>
      <c r="J8" s="25">
        <v>120285</v>
      </c>
      <c r="K8" s="25">
        <v>119946</v>
      </c>
      <c r="L8" s="25">
        <v>118657</v>
      </c>
      <c r="M8" s="25">
        <v>119119</v>
      </c>
      <c r="N8" s="25">
        <v>72280</v>
      </c>
      <c r="O8" s="25">
        <v>80989</v>
      </c>
      <c r="P8" s="25">
        <v>84339</v>
      </c>
      <c r="Q8" s="25">
        <v>84866</v>
      </c>
      <c r="R8" s="25">
        <v>87213</v>
      </c>
      <c r="S8" s="25">
        <v>87910</v>
      </c>
      <c r="T8" s="25">
        <v>87296</v>
      </c>
      <c r="U8" s="25">
        <v>85991</v>
      </c>
      <c r="V8" s="25">
        <v>86731</v>
      </c>
      <c r="W8" s="82"/>
    </row>
    <row r="9" spans="1:25" s="21" customFormat="1" ht="11.05" customHeight="1">
      <c r="A9" s="60" t="s">
        <v>38</v>
      </c>
      <c r="B9" s="25">
        <v>85</v>
      </c>
      <c r="C9" s="25">
        <v>105</v>
      </c>
      <c r="D9" s="25">
        <v>127</v>
      </c>
      <c r="E9" s="25">
        <v>144</v>
      </c>
      <c r="F9" s="25">
        <v>153</v>
      </c>
      <c r="G9" s="25">
        <v>175</v>
      </c>
      <c r="H9" s="25">
        <v>190</v>
      </c>
      <c r="I9" s="25">
        <v>220</v>
      </c>
      <c r="J9" s="25">
        <v>238</v>
      </c>
      <c r="K9" s="25">
        <v>218</v>
      </c>
      <c r="L9" s="25">
        <v>227</v>
      </c>
      <c r="M9" s="25">
        <v>212</v>
      </c>
      <c r="N9" s="25">
        <v>234</v>
      </c>
      <c r="O9" s="25">
        <v>252</v>
      </c>
      <c r="P9" s="25">
        <v>239</v>
      </c>
      <c r="Q9" s="25">
        <v>239</v>
      </c>
      <c r="R9" s="25">
        <v>278</v>
      </c>
      <c r="S9" s="25">
        <v>291</v>
      </c>
      <c r="T9" s="25">
        <v>310</v>
      </c>
      <c r="U9" s="25">
        <v>317</v>
      </c>
      <c r="V9" s="25">
        <v>316</v>
      </c>
      <c r="X9" s="105"/>
      <c r="Y9" s="105"/>
    </row>
    <row r="10" spans="1:25" s="21" customFormat="1" ht="11.05" customHeight="1">
      <c r="A10" s="60" t="s">
        <v>37</v>
      </c>
      <c r="B10" s="25">
        <v>6801</v>
      </c>
      <c r="C10" s="25">
        <v>6643</v>
      </c>
      <c r="D10" s="25">
        <v>6467</v>
      </c>
      <c r="E10" s="25">
        <v>6246</v>
      </c>
      <c r="F10" s="25">
        <v>6097</v>
      </c>
      <c r="G10" s="25">
        <v>5889</v>
      </c>
      <c r="H10" s="25">
        <v>5482</v>
      </c>
      <c r="I10" s="25">
        <v>5157</v>
      </c>
      <c r="J10" s="25">
        <v>4824</v>
      </c>
      <c r="K10" s="25">
        <v>4493</v>
      </c>
      <c r="L10" s="25">
        <v>4066</v>
      </c>
      <c r="M10" s="25">
        <v>3682</v>
      </c>
      <c r="N10" s="25">
        <v>3248</v>
      </c>
      <c r="O10" s="25">
        <v>2623</v>
      </c>
      <c r="P10" s="25">
        <v>2031</v>
      </c>
      <c r="Q10" s="25">
        <v>939</v>
      </c>
      <c r="R10" s="25">
        <v>134</v>
      </c>
      <c r="S10" s="108" t="s">
        <v>50</v>
      </c>
      <c r="T10" s="108" t="s">
        <v>50</v>
      </c>
      <c r="U10" s="108" t="s">
        <v>50</v>
      </c>
      <c r="V10" s="108" t="s">
        <v>50</v>
      </c>
    </row>
    <row r="11" spans="1:25" ht="11.05" customHeight="1">
      <c r="A11" s="110" t="s">
        <v>112</v>
      </c>
      <c r="B11" s="110"/>
      <c r="C11" s="110"/>
      <c r="D11" s="110"/>
      <c r="E11" s="110"/>
      <c r="F11" s="110"/>
      <c r="G11" s="110"/>
      <c r="H11" s="110"/>
      <c r="I11" s="110"/>
      <c r="J11" s="110"/>
      <c r="K11" s="110"/>
      <c r="L11" s="110"/>
      <c r="M11" s="110"/>
      <c r="N11" s="110"/>
      <c r="O11" s="110"/>
      <c r="P11" s="110"/>
      <c r="Q11" s="25"/>
      <c r="R11" s="25"/>
      <c r="S11" s="25"/>
      <c r="T11" s="25"/>
      <c r="U11" s="25"/>
      <c r="V11" s="25"/>
      <c r="W11" s="10"/>
    </row>
    <row r="12" spans="1:25" s="21" customFormat="1" ht="11.05" customHeight="1">
      <c r="A12" s="179" t="s">
        <v>196</v>
      </c>
      <c r="B12" s="25">
        <f t="shared" ref="B12:V12" si="5">SUM(B13:B18)</f>
        <v>161459</v>
      </c>
      <c r="C12" s="25">
        <f t="shared" si="5"/>
        <v>160860</v>
      </c>
      <c r="D12" s="25">
        <f t="shared" si="5"/>
        <v>161105</v>
      </c>
      <c r="E12" s="25">
        <f t="shared" ref="E12" si="6">SUM(E13:E18)</f>
        <v>163695</v>
      </c>
      <c r="F12" s="25">
        <f t="shared" ref="F12:G12" si="7">SUM(F13:F18)</f>
        <v>162455</v>
      </c>
      <c r="G12" s="25">
        <f t="shared" si="7"/>
        <v>162313</v>
      </c>
      <c r="H12" s="25">
        <f t="shared" ref="H12:I12" si="8">SUM(H13:H18)</f>
        <v>170718</v>
      </c>
      <c r="I12" s="25">
        <f t="shared" si="8"/>
        <v>174883</v>
      </c>
      <c r="J12" s="25">
        <f t="shared" si="5"/>
        <v>180214</v>
      </c>
      <c r="K12" s="25">
        <f t="shared" si="5"/>
        <v>188001</v>
      </c>
      <c r="L12" s="25">
        <f t="shared" si="5"/>
        <v>194441</v>
      </c>
      <c r="M12" s="25">
        <f t="shared" si="5"/>
        <v>202020</v>
      </c>
      <c r="N12" s="25">
        <f t="shared" si="5"/>
        <v>211619</v>
      </c>
      <c r="O12" s="25">
        <f t="shared" si="5"/>
        <v>222596</v>
      </c>
      <c r="P12" s="25">
        <f t="shared" si="5"/>
        <v>211096</v>
      </c>
      <c r="Q12" s="25">
        <f t="shared" si="5"/>
        <v>219233</v>
      </c>
      <c r="R12" s="25">
        <f t="shared" si="5"/>
        <v>228619</v>
      </c>
      <c r="S12" s="25">
        <f t="shared" si="5"/>
        <v>235994</v>
      </c>
      <c r="T12" s="25">
        <f t="shared" si="5"/>
        <v>241045</v>
      </c>
      <c r="U12" s="25">
        <f t="shared" si="5"/>
        <v>245230</v>
      </c>
      <c r="V12" s="25">
        <f t="shared" si="5"/>
        <v>243823</v>
      </c>
      <c r="W12" s="82"/>
    </row>
    <row r="13" spans="1:25" ht="11.05" customHeight="1">
      <c r="A13" s="181" t="s">
        <v>198</v>
      </c>
      <c r="B13" s="18">
        <v>155502</v>
      </c>
      <c r="C13" s="186">
        <v>154809</v>
      </c>
      <c r="D13" s="186">
        <v>154972</v>
      </c>
      <c r="E13" s="186">
        <v>157396</v>
      </c>
      <c r="F13" s="186">
        <v>156173</v>
      </c>
      <c r="G13" s="186">
        <v>156058</v>
      </c>
      <c r="H13" s="186">
        <v>162969</v>
      </c>
      <c r="I13" s="186">
        <v>167018</v>
      </c>
      <c r="J13" s="18">
        <v>172195</v>
      </c>
      <c r="K13" s="18">
        <v>179738</v>
      </c>
      <c r="L13" s="18">
        <v>186005</v>
      </c>
      <c r="M13" s="18">
        <v>193409</v>
      </c>
      <c r="N13" s="18">
        <v>202854</v>
      </c>
      <c r="O13" s="18">
        <v>213635</v>
      </c>
      <c r="P13" s="18">
        <v>202296</v>
      </c>
      <c r="Q13" s="18">
        <v>210300</v>
      </c>
      <c r="R13" s="18">
        <v>219640</v>
      </c>
      <c r="S13" s="18">
        <v>226940</v>
      </c>
      <c r="T13" s="18">
        <v>232124</v>
      </c>
      <c r="U13" s="18">
        <v>236220</v>
      </c>
      <c r="V13" s="18">
        <v>238163</v>
      </c>
      <c r="W13" s="10"/>
    </row>
    <row r="14" spans="1:25" ht="11.05" customHeight="1">
      <c r="A14" s="181" t="s">
        <v>199</v>
      </c>
      <c r="B14" s="18">
        <v>1973</v>
      </c>
      <c r="C14" s="186">
        <v>2044</v>
      </c>
      <c r="D14" s="186">
        <v>2154</v>
      </c>
      <c r="E14" s="186">
        <v>2254</v>
      </c>
      <c r="F14" s="186">
        <v>2267</v>
      </c>
      <c r="G14" s="186">
        <v>2245</v>
      </c>
      <c r="H14" s="186">
        <v>2328</v>
      </c>
      <c r="I14" s="186">
        <v>2403</v>
      </c>
      <c r="J14" s="18">
        <v>2486</v>
      </c>
      <c r="K14" s="18">
        <v>2586</v>
      </c>
      <c r="L14" s="18">
        <v>2712</v>
      </c>
      <c r="M14" s="18">
        <v>2763</v>
      </c>
      <c r="N14" s="18">
        <v>2837</v>
      </c>
      <c r="O14" s="18">
        <v>2976</v>
      </c>
      <c r="P14" s="18">
        <v>2990</v>
      </c>
      <c r="Q14" s="18">
        <v>3147</v>
      </c>
      <c r="R14" s="18">
        <v>3270</v>
      </c>
      <c r="S14" s="18">
        <v>3380</v>
      </c>
      <c r="T14" s="18">
        <v>3420</v>
      </c>
      <c r="U14" s="18">
        <v>3502</v>
      </c>
      <c r="V14" s="18">
        <v>3531</v>
      </c>
      <c r="W14" s="10"/>
    </row>
    <row r="15" spans="1:25" ht="11.05" customHeight="1">
      <c r="A15" s="181" t="s">
        <v>200</v>
      </c>
      <c r="B15" s="18">
        <v>39</v>
      </c>
      <c r="C15" s="186">
        <v>37</v>
      </c>
      <c r="D15" s="186">
        <v>40</v>
      </c>
      <c r="E15" s="186">
        <v>37</v>
      </c>
      <c r="F15" s="186">
        <v>36</v>
      </c>
      <c r="G15" s="186">
        <v>33</v>
      </c>
      <c r="H15" s="186">
        <v>32</v>
      </c>
      <c r="I15" s="186">
        <v>32</v>
      </c>
      <c r="J15" s="18">
        <v>32</v>
      </c>
      <c r="K15" s="18">
        <v>27</v>
      </c>
      <c r="L15" s="18">
        <v>35</v>
      </c>
      <c r="M15" s="18">
        <v>37</v>
      </c>
      <c r="N15" s="18">
        <v>37</v>
      </c>
      <c r="O15" s="18">
        <v>41</v>
      </c>
      <c r="P15" s="18">
        <v>45</v>
      </c>
      <c r="Q15" s="18">
        <v>44</v>
      </c>
      <c r="R15" s="18">
        <v>50</v>
      </c>
      <c r="S15" s="18">
        <v>47</v>
      </c>
      <c r="T15" s="18">
        <v>43</v>
      </c>
      <c r="U15" s="18">
        <v>46</v>
      </c>
      <c r="V15" s="18">
        <v>45</v>
      </c>
      <c r="W15" s="10"/>
    </row>
    <row r="16" spans="1:25" ht="11.05" customHeight="1">
      <c r="A16" s="181" t="s">
        <v>201</v>
      </c>
      <c r="B16" s="18">
        <v>1942</v>
      </c>
      <c r="C16" s="186">
        <v>1982</v>
      </c>
      <c r="D16" s="186">
        <v>1998</v>
      </c>
      <c r="E16" s="186">
        <v>2111</v>
      </c>
      <c r="F16" s="186">
        <v>2100</v>
      </c>
      <c r="G16" s="186">
        <v>2128</v>
      </c>
      <c r="H16" s="186">
        <v>2216</v>
      </c>
      <c r="I16" s="186">
        <v>2207</v>
      </c>
      <c r="J16" s="18">
        <v>2237</v>
      </c>
      <c r="K16" s="18">
        <v>2310</v>
      </c>
      <c r="L16" s="18">
        <v>2332</v>
      </c>
      <c r="M16" s="18">
        <v>2421</v>
      </c>
      <c r="N16" s="18">
        <v>2451</v>
      </c>
      <c r="O16" s="18">
        <v>2492</v>
      </c>
      <c r="P16" s="18">
        <v>2332</v>
      </c>
      <c r="Q16" s="18">
        <v>2290</v>
      </c>
      <c r="R16" s="18">
        <v>2226</v>
      </c>
      <c r="S16" s="18">
        <v>2223</v>
      </c>
      <c r="T16" s="18">
        <v>2098</v>
      </c>
      <c r="U16" s="18">
        <v>2067</v>
      </c>
      <c r="V16" s="18">
        <v>1988</v>
      </c>
      <c r="W16" s="10"/>
    </row>
    <row r="17" spans="1:23" ht="21.1" customHeight="1">
      <c r="A17" s="182" t="s">
        <v>227</v>
      </c>
      <c r="B17" s="18">
        <v>59</v>
      </c>
      <c r="C17" s="186">
        <v>65</v>
      </c>
      <c r="D17" s="186">
        <v>69</v>
      </c>
      <c r="E17" s="186">
        <v>76</v>
      </c>
      <c r="F17" s="186">
        <v>74</v>
      </c>
      <c r="G17" s="186">
        <v>70</v>
      </c>
      <c r="H17" s="186">
        <v>72</v>
      </c>
      <c r="I17" s="186">
        <v>75</v>
      </c>
      <c r="J17" s="18">
        <v>76</v>
      </c>
      <c r="K17" s="18">
        <v>84</v>
      </c>
      <c r="L17" s="18">
        <v>78</v>
      </c>
      <c r="M17" s="18">
        <v>83</v>
      </c>
      <c r="N17" s="18">
        <v>90</v>
      </c>
      <c r="O17" s="18">
        <v>88</v>
      </c>
      <c r="P17" s="18">
        <v>81</v>
      </c>
      <c r="Q17" s="18">
        <v>83</v>
      </c>
      <c r="R17" s="18">
        <v>90</v>
      </c>
      <c r="S17" s="18">
        <v>83</v>
      </c>
      <c r="T17" s="18">
        <v>84</v>
      </c>
      <c r="U17" s="18">
        <v>86</v>
      </c>
      <c r="V17" s="18">
        <v>83</v>
      </c>
    </row>
    <row r="18" spans="1:23" ht="11.05" customHeight="1">
      <c r="A18" s="181" t="s">
        <v>241</v>
      </c>
      <c r="B18" s="18">
        <v>1944</v>
      </c>
      <c r="C18" s="186">
        <v>1923</v>
      </c>
      <c r="D18" s="186">
        <v>1872</v>
      </c>
      <c r="E18" s="186">
        <v>1821</v>
      </c>
      <c r="F18" s="186">
        <v>1805</v>
      </c>
      <c r="G18" s="186">
        <v>1779</v>
      </c>
      <c r="H18" s="186">
        <v>3101</v>
      </c>
      <c r="I18" s="186">
        <v>3148</v>
      </c>
      <c r="J18" s="18">
        <v>3188</v>
      </c>
      <c r="K18" s="18">
        <v>3256</v>
      </c>
      <c r="L18" s="18">
        <v>3279</v>
      </c>
      <c r="M18" s="18">
        <v>3307</v>
      </c>
      <c r="N18" s="18">
        <v>3350</v>
      </c>
      <c r="O18" s="18">
        <v>3364</v>
      </c>
      <c r="P18" s="18">
        <v>3352</v>
      </c>
      <c r="Q18" s="18">
        <v>3369</v>
      </c>
      <c r="R18" s="18">
        <v>3343</v>
      </c>
      <c r="S18" s="18">
        <v>3321</v>
      </c>
      <c r="T18" s="18">
        <v>3276</v>
      </c>
      <c r="U18" s="18">
        <v>3309</v>
      </c>
      <c r="V18" s="18">
        <v>13</v>
      </c>
      <c r="W18" s="10"/>
    </row>
    <row r="19" spans="1:23" s="21" customFormat="1" ht="11.05" customHeight="1">
      <c r="A19" s="179" t="s">
        <v>66</v>
      </c>
      <c r="B19" s="25">
        <f t="shared" ref="B19:V19" si="9">SUM(B20:B35)</f>
        <v>104610</v>
      </c>
      <c r="C19" s="25">
        <f t="shared" si="9"/>
        <v>103879</v>
      </c>
      <c r="D19" s="25">
        <f t="shared" si="9"/>
        <v>100863</v>
      </c>
      <c r="E19" s="25">
        <f t="shared" ref="E19" si="10">SUM(E20:E35)</f>
        <v>99880</v>
      </c>
      <c r="F19" s="25">
        <f t="shared" ref="F19:G19" si="11">SUM(F20:F35)</f>
        <v>98161</v>
      </c>
      <c r="G19" s="25">
        <f t="shared" si="11"/>
        <v>96081</v>
      </c>
      <c r="H19" s="25">
        <f t="shared" ref="H19:I19" si="12">SUM(H20:H35)</f>
        <v>101164</v>
      </c>
      <c r="I19" s="25">
        <f t="shared" si="12"/>
        <v>104322</v>
      </c>
      <c r="J19" s="25">
        <f t="shared" si="9"/>
        <v>108206</v>
      </c>
      <c r="K19" s="25">
        <f t="shared" si="9"/>
        <v>116400</v>
      </c>
      <c r="L19" s="25">
        <f t="shared" si="9"/>
        <v>120865</v>
      </c>
      <c r="M19" s="25">
        <f t="shared" si="9"/>
        <v>123705</v>
      </c>
      <c r="N19" s="25">
        <f t="shared" si="9"/>
        <v>125738</v>
      </c>
      <c r="O19" s="25">
        <f t="shared" si="9"/>
        <v>124746</v>
      </c>
      <c r="P19" s="25">
        <f t="shared" si="9"/>
        <v>115127</v>
      </c>
      <c r="Q19" s="25">
        <f t="shared" si="9"/>
        <v>117610</v>
      </c>
      <c r="R19" s="25">
        <f t="shared" si="9"/>
        <v>120614</v>
      </c>
      <c r="S19" s="25">
        <f t="shared" si="9"/>
        <v>122592</v>
      </c>
      <c r="T19" s="25">
        <f t="shared" si="9"/>
        <v>123990</v>
      </c>
      <c r="U19" s="25">
        <f t="shared" si="9"/>
        <v>125900</v>
      </c>
      <c r="V19" s="25">
        <f t="shared" si="9"/>
        <v>120485</v>
      </c>
      <c r="W19" s="82"/>
    </row>
    <row r="20" spans="1:23" ht="11.05" customHeight="1">
      <c r="A20" s="181" t="s">
        <v>204</v>
      </c>
      <c r="B20" s="18">
        <v>85479</v>
      </c>
      <c r="C20" s="186">
        <v>84386</v>
      </c>
      <c r="D20" s="186">
        <v>80975</v>
      </c>
      <c r="E20" s="186">
        <v>79538</v>
      </c>
      <c r="F20" s="186">
        <v>77993</v>
      </c>
      <c r="G20" s="186">
        <v>76446</v>
      </c>
      <c r="H20" s="186">
        <v>79957</v>
      </c>
      <c r="I20" s="186">
        <v>82703</v>
      </c>
      <c r="J20" s="18">
        <v>85771</v>
      </c>
      <c r="K20" s="18">
        <v>93180</v>
      </c>
      <c r="L20" s="18">
        <v>97157</v>
      </c>
      <c r="M20" s="18">
        <v>99432</v>
      </c>
      <c r="N20" s="18">
        <v>100752</v>
      </c>
      <c r="O20" s="18">
        <v>99571</v>
      </c>
      <c r="P20" s="18">
        <v>91282</v>
      </c>
      <c r="Q20" s="18">
        <v>93479</v>
      </c>
      <c r="R20" s="18">
        <v>96163</v>
      </c>
      <c r="S20" s="18">
        <v>97963</v>
      </c>
      <c r="T20" s="18">
        <v>99322</v>
      </c>
      <c r="U20" s="18">
        <v>100499</v>
      </c>
      <c r="V20" s="18">
        <v>100325</v>
      </c>
      <c r="W20" s="10"/>
    </row>
    <row r="21" spans="1:23" ht="11.05" customHeight="1">
      <c r="A21" s="182" t="s">
        <v>205</v>
      </c>
      <c r="B21" s="18">
        <v>959</v>
      </c>
      <c r="C21" s="186">
        <v>959</v>
      </c>
      <c r="D21" s="186">
        <v>970</v>
      </c>
      <c r="E21" s="186">
        <v>1012</v>
      </c>
      <c r="F21" s="186">
        <v>1020</v>
      </c>
      <c r="G21" s="186">
        <v>1016</v>
      </c>
      <c r="H21" s="186">
        <v>1092</v>
      </c>
      <c r="I21" s="186">
        <v>1139</v>
      </c>
      <c r="J21" s="18">
        <v>1175</v>
      </c>
      <c r="K21" s="18">
        <v>1242</v>
      </c>
      <c r="L21" s="18">
        <v>1302</v>
      </c>
      <c r="M21" s="18">
        <v>1320</v>
      </c>
      <c r="N21" s="18">
        <v>1410</v>
      </c>
      <c r="O21" s="18">
        <v>1448</v>
      </c>
      <c r="P21" s="18">
        <v>1442</v>
      </c>
      <c r="Q21" s="18">
        <v>1493</v>
      </c>
      <c r="R21" s="18">
        <v>1565</v>
      </c>
      <c r="S21" s="18">
        <v>1616</v>
      </c>
      <c r="T21" s="18">
        <v>1628</v>
      </c>
      <c r="U21" s="18">
        <v>1639</v>
      </c>
      <c r="V21" s="18">
        <v>1657</v>
      </c>
      <c r="W21" s="10"/>
    </row>
    <row r="22" spans="1:23" ht="21.1" customHeight="1">
      <c r="A22" s="182" t="s">
        <v>239</v>
      </c>
      <c r="B22" s="18">
        <v>1709</v>
      </c>
      <c r="C22" s="186">
        <v>1744</v>
      </c>
      <c r="D22" s="186">
        <v>1810</v>
      </c>
      <c r="E22" s="186">
        <v>1859</v>
      </c>
      <c r="F22" s="186">
        <v>1872</v>
      </c>
      <c r="G22" s="186">
        <v>1785</v>
      </c>
      <c r="H22" s="186">
        <v>1907</v>
      </c>
      <c r="I22" s="186">
        <v>1964</v>
      </c>
      <c r="J22" s="18">
        <v>2134</v>
      </c>
      <c r="K22" s="18">
        <v>2245</v>
      </c>
      <c r="L22" s="18">
        <v>2324</v>
      </c>
      <c r="M22" s="18">
        <v>2409</v>
      </c>
      <c r="N22" s="18">
        <v>2448</v>
      </c>
      <c r="O22" s="18">
        <v>2533</v>
      </c>
      <c r="P22" s="18">
        <v>2591</v>
      </c>
      <c r="Q22" s="18">
        <v>2691</v>
      </c>
      <c r="R22" s="18">
        <v>2736</v>
      </c>
      <c r="S22" s="18">
        <v>2836</v>
      </c>
      <c r="T22" s="18">
        <v>2852</v>
      </c>
      <c r="U22" s="18">
        <v>2879</v>
      </c>
      <c r="V22" s="18">
        <v>2915</v>
      </c>
      <c r="W22" s="10"/>
    </row>
    <row r="23" spans="1:23" ht="21.1" customHeight="1">
      <c r="A23" s="182" t="s">
        <v>219</v>
      </c>
      <c r="B23" s="18">
        <v>5</v>
      </c>
      <c r="C23" s="186">
        <v>5</v>
      </c>
      <c r="D23" s="186">
        <v>4</v>
      </c>
      <c r="E23" s="186">
        <v>6</v>
      </c>
      <c r="F23" s="186">
        <v>7</v>
      </c>
      <c r="G23" s="186">
        <v>5</v>
      </c>
      <c r="H23" s="186">
        <v>8</v>
      </c>
      <c r="I23" s="186">
        <v>7</v>
      </c>
      <c r="J23" s="18">
        <v>7</v>
      </c>
      <c r="K23" s="18">
        <v>8</v>
      </c>
      <c r="L23" s="18">
        <v>7</v>
      </c>
      <c r="M23" s="18">
        <v>6</v>
      </c>
      <c r="N23" s="18">
        <v>6</v>
      </c>
      <c r="O23" s="18">
        <v>6</v>
      </c>
      <c r="P23" s="18">
        <v>7</v>
      </c>
      <c r="Q23" s="18">
        <v>4</v>
      </c>
      <c r="R23" s="18">
        <v>5</v>
      </c>
      <c r="S23" s="18">
        <v>4</v>
      </c>
      <c r="T23" s="18">
        <v>4</v>
      </c>
      <c r="U23" s="18">
        <v>4</v>
      </c>
      <c r="V23" s="18">
        <v>4</v>
      </c>
      <c r="W23" s="10"/>
    </row>
    <row r="24" spans="1:23" ht="21.1" customHeight="1">
      <c r="A24" s="182" t="s">
        <v>240</v>
      </c>
      <c r="B24" s="18">
        <v>847</v>
      </c>
      <c r="C24" s="186">
        <v>840</v>
      </c>
      <c r="D24" s="186">
        <v>834</v>
      </c>
      <c r="E24" s="186">
        <v>817</v>
      </c>
      <c r="F24" s="186">
        <v>794</v>
      </c>
      <c r="G24" s="186">
        <v>804</v>
      </c>
      <c r="H24" s="186">
        <v>789</v>
      </c>
      <c r="I24" s="186">
        <v>809</v>
      </c>
      <c r="J24" s="18">
        <v>837</v>
      </c>
      <c r="K24" s="18">
        <v>840</v>
      </c>
      <c r="L24" s="18">
        <v>836</v>
      </c>
      <c r="M24" s="18">
        <v>814</v>
      </c>
      <c r="N24" s="18">
        <v>843</v>
      </c>
      <c r="O24" s="18">
        <v>846</v>
      </c>
      <c r="P24" s="18">
        <v>830</v>
      </c>
      <c r="Q24" s="18">
        <v>822</v>
      </c>
      <c r="R24" s="18">
        <v>793</v>
      </c>
      <c r="S24" s="18">
        <v>753</v>
      </c>
      <c r="T24" s="18">
        <v>695</v>
      </c>
      <c r="U24" s="18">
        <v>697</v>
      </c>
      <c r="V24" s="18">
        <v>650</v>
      </c>
      <c r="W24" s="10"/>
    </row>
    <row r="25" spans="1:23" ht="21.1" customHeight="1">
      <c r="A25" s="182" t="s">
        <v>221</v>
      </c>
      <c r="B25" s="18">
        <v>47</v>
      </c>
      <c r="C25" s="186">
        <v>54</v>
      </c>
      <c r="D25" s="186">
        <v>45</v>
      </c>
      <c r="E25" s="186">
        <v>43</v>
      </c>
      <c r="F25" s="186">
        <v>46</v>
      </c>
      <c r="G25" s="186">
        <v>46</v>
      </c>
      <c r="H25" s="186">
        <v>53</v>
      </c>
      <c r="I25" s="186">
        <v>52</v>
      </c>
      <c r="J25" s="18">
        <v>64</v>
      </c>
      <c r="K25" s="18">
        <v>62</v>
      </c>
      <c r="L25" s="18">
        <v>56</v>
      </c>
      <c r="M25" s="18">
        <v>57</v>
      </c>
      <c r="N25" s="18">
        <v>51</v>
      </c>
      <c r="O25" s="18">
        <v>53</v>
      </c>
      <c r="P25" s="18">
        <v>54</v>
      </c>
      <c r="Q25" s="18">
        <v>48</v>
      </c>
      <c r="R25" s="18">
        <v>46</v>
      </c>
      <c r="S25" s="18">
        <v>48</v>
      </c>
      <c r="T25" s="18">
        <v>48</v>
      </c>
      <c r="U25" s="18">
        <v>46</v>
      </c>
      <c r="V25" s="18">
        <v>41</v>
      </c>
      <c r="W25" s="10"/>
    </row>
    <row r="26" spans="1:23" ht="21.1" customHeight="1">
      <c r="A26" s="182" t="s">
        <v>222</v>
      </c>
      <c r="B26" s="18">
        <v>7245</v>
      </c>
      <c r="C26" s="186">
        <v>7508</v>
      </c>
      <c r="D26" s="186">
        <v>7802</v>
      </c>
      <c r="E26" s="186">
        <v>8007</v>
      </c>
      <c r="F26" s="186">
        <v>7856</v>
      </c>
      <c r="G26" s="186">
        <v>7586</v>
      </c>
      <c r="H26" s="186">
        <v>7800</v>
      </c>
      <c r="I26" s="186">
        <v>7794</v>
      </c>
      <c r="J26" s="18">
        <v>8112</v>
      </c>
      <c r="K26" s="18">
        <v>8443</v>
      </c>
      <c r="L26" s="18">
        <v>8648</v>
      </c>
      <c r="M26" s="18">
        <v>8989</v>
      </c>
      <c r="N26" s="18">
        <v>9344</v>
      </c>
      <c r="O26" s="18">
        <v>9315</v>
      </c>
      <c r="P26" s="18">
        <v>8187</v>
      </c>
      <c r="Q26" s="18">
        <v>8326</v>
      </c>
      <c r="R26" s="18">
        <v>8550</v>
      </c>
      <c r="S26" s="18">
        <v>8641</v>
      </c>
      <c r="T26" s="18">
        <v>8764</v>
      </c>
      <c r="U26" s="18">
        <v>9232</v>
      </c>
      <c r="V26" s="18">
        <v>9614</v>
      </c>
      <c r="W26" s="10"/>
    </row>
    <row r="27" spans="1:23" ht="21.1" customHeight="1">
      <c r="A27" s="182" t="s">
        <v>223</v>
      </c>
      <c r="B27" s="18">
        <v>99</v>
      </c>
      <c r="C27" s="186">
        <v>102</v>
      </c>
      <c r="D27" s="186">
        <v>102</v>
      </c>
      <c r="E27" s="186">
        <v>102</v>
      </c>
      <c r="F27" s="186">
        <v>111</v>
      </c>
      <c r="G27" s="186">
        <v>100</v>
      </c>
      <c r="H27" s="186">
        <v>106</v>
      </c>
      <c r="I27" s="186">
        <v>108</v>
      </c>
      <c r="J27" s="18">
        <v>108</v>
      </c>
      <c r="K27" s="18">
        <v>116</v>
      </c>
      <c r="L27" s="18">
        <v>112</v>
      </c>
      <c r="M27" s="18">
        <v>119</v>
      </c>
      <c r="N27" s="18">
        <v>128</v>
      </c>
      <c r="O27" s="18">
        <v>134</v>
      </c>
      <c r="P27" s="18">
        <v>129</v>
      </c>
      <c r="Q27" s="18">
        <v>125</v>
      </c>
      <c r="R27" s="18">
        <v>131</v>
      </c>
      <c r="S27" s="18">
        <v>124</v>
      </c>
      <c r="T27" s="18">
        <v>129</v>
      </c>
      <c r="U27" s="18">
        <v>142</v>
      </c>
      <c r="V27" s="18">
        <v>147</v>
      </c>
      <c r="W27" s="10"/>
    </row>
    <row r="28" spans="1:23" ht="21.1" customHeight="1">
      <c r="A28" s="182" t="s">
        <v>224</v>
      </c>
      <c r="B28" s="186">
        <v>227</v>
      </c>
      <c r="C28" s="186">
        <v>243</v>
      </c>
      <c r="D28" s="186">
        <v>241</v>
      </c>
      <c r="E28" s="186">
        <v>251</v>
      </c>
      <c r="F28" s="186">
        <v>257</v>
      </c>
      <c r="G28" s="186">
        <v>250</v>
      </c>
      <c r="H28" s="186">
        <v>259</v>
      </c>
      <c r="I28" s="186">
        <v>279</v>
      </c>
      <c r="J28" s="18">
        <v>281</v>
      </c>
      <c r="K28" s="18">
        <v>298</v>
      </c>
      <c r="L28" s="18">
        <v>309</v>
      </c>
      <c r="M28" s="18">
        <v>325</v>
      </c>
      <c r="N28" s="18">
        <v>336</v>
      </c>
      <c r="O28" s="18">
        <v>356</v>
      </c>
      <c r="P28" s="18">
        <v>372</v>
      </c>
      <c r="Q28" s="18">
        <v>386</v>
      </c>
      <c r="R28" s="18">
        <v>391</v>
      </c>
      <c r="S28" s="18">
        <v>420</v>
      </c>
      <c r="T28" s="18">
        <v>409</v>
      </c>
      <c r="U28" s="18">
        <v>418</v>
      </c>
      <c r="V28" s="18">
        <v>416</v>
      </c>
      <c r="W28" s="10"/>
    </row>
    <row r="29" spans="1:23" ht="21.1" customHeight="1">
      <c r="A29" s="182" t="s">
        <v>225</v>
      </c>
      <c r="B29" s="186">
        <v>23</v>
      </c>
      <c r="C29" s="186">
        <v>26</v>
      </c>
      <c r="D29" s="186">
        <v>25</v>
      </c>
      <c r="E29" s="186">
        <v>26</v>
      </c>
      <c r="F29" s="186">
        <v>32</v>
      </c>
      <c r="G29" s="186">
        <v>22</v>
      </c>
      <c r="H29" s="186">
        <v>23</v>
      </c>
      <c r="I29" s="186">
        <v>30</v>
      </c>
      <c r="J29" s="18">
        <v>30</v>
      </c>
      <c r="K29" s="18">
        <v>37</v>
      </c>
      <c r="L29" s="18">
        <v>35</v>
      </c>
      <c r="M29" s="18">
        <v>36</v>
      </c>
      <c r="N29" s="18">
        <v>32</v>
      </c>
      <c r="O29" s="18">
        <v>32</v>
      </c>
      <c r="P29" s="18">
        <v>33</v>
      </c>
      <c r="Q29" s="18">
        <v>5</v>
      </c>
      <c r="R29" s="18">
        <v>6</v>
      </c>
      <c r="S29" s="18">
        <v>6</v>
      </c>
      <c r="T29" s="18">
        <v>8</v>
      </c>
      <c r="U29" s="18">
        <v>9</v>
      </c>
      <c r="V29" s="18">
        <v>10</v>
      </c>
    </row>
    <row r="30" spans="1:23" ht="21.1" customHeight="1">
      <c r="A30" s="182" t="s">
        <v>228</v>
      </c>
      <c r="B30" s="186">
        <v>17</v>
      </c>
      <c r="C30" s="186">
        <v>15</v>
      </c>
      <c r="D30" s="186">
        <v>15</v>
      </c>
      <c r="E30" s="186">
        <v>14</v>
      </c>
      <c r="F30" s="186">
        <v>14</v>
      </c>
      <c r="G30" s="186">
        <v>14</v>
      </c>
      <c r="H30" s="186">
        <v>14</v>
      </c>
      <c r="I30" s="186">
        <v>13</v>
      </c>
      <c r="J30" s="18">
        <v>11</v>
      </c>
      <c r="K30" s="18">
        <v>10</v>
      </c>
      <c r="L30" s="18">
        <v>12</v>
      </c>
      <c r="M30" s="18">
        <v>16</v>
      </c>
      <c r="N30" s="18">
        <v>18</v>
      </c>
      <c r="O30" s="18">
        <v>18</v>
      </c>
      <c r="P30" s="18">
        <v>22</v>
      </c>
      <c r="Q30" s="18">
        <v>21</v>
      </c>
      <c r="R30" s="18">
        <v>17</v>
      </c>
      <c r="S30" s="18">
        <v>19</v>
      </c>
      <c r="T30" s="18">
        <v>18</v>
      </c>
      <c r="U30" s="18">
        <v>18</v>
      </c>
      <c r="V30" s="18">
        <v>24</v>
      </c>
      <c r="W30" s="10"/>
    </row>
    <row r="31" spans="1:23" ht="30.1" customHeight="1">
      <c r="A31" s="198" t="s">
        <v>226</v>
      </c>
      <c r="B31" s="18">
        <v>15</v>
      </c>
      <c r="C31" s="186">
        <v>16</v>
      </c>
      <c r="D31" s="186">
        <v>16</v>
      </c>
      <c r="E31" s="186">
        <v>18</v>
      </c>
      <c r="F31" s="186">
        <v>18</v>
      </c>
      <c r="G31" s="186">
        <v>17</v>
      </c>
      <c r="H31" s="186">
        <v>16</v>
      </c>
      <c r="I31" s="186">
        <v>16</v>
      </c>
      <c r="J31" s="18">
        <v>13</v>
      </c>
      <c r="K31" s="18">
        <v>16</v>
      </c>
      <c r="L31" s="18">
        <v>16</v>
      </c>
      <c r="M31" s="18">
        <v>14</v>
      </c>
      <c r="N31" s="18">
        <v>19</v>
      </c>
      <c r="O31" s="18">
        <v>22</v>
      </c>
      <c r="P31" s="18">
        <v>23</v>
      </c>
      <c r="Q31" s="18">
        <v>3</v>
      </c>
      <c r="R31" s="18">
        <v>3</v>
      </c>
      <c r="S31" s="18">
        <v>5</v>
      </c>
      <c r="T31" s="18">
        <v>7</v>
      </c>
      <c r="U31" s="18">
        <v>7</v>
      </c>
      <c r="V31" s="18">
        <v>7</v>
      </c>
      <c r="W31" s="10"/>
    </row>
    <row r="32" spans="1:23" ht="21.1" customHeight="1">
      <c r="A32" s="182" t="s">
        <v>235</v>
      </c>
      <c r="B32" s="18">
        <v>17</v>
      </c>
      <c r="C32" s="186">
        <v>16</v>
      </c>
      <c r="D32" s="186">
        <v>14</v>
      </c>
      <c r="E32" s="186">
        <v>19</v>
      </c>
      <c r="F32" s="186">
        <v>18</v>
      </c>
      <c r="G32" s="186">
        <v>16</v>
      </c>
      <c r="H32" s="186">
        <v>17</v>
      </c>
      <c r="I32" s="186">
        <v>16</v>
      </c>
      <c r="J32" s="18">
        <v>17</v>
      </c>
      <c r="K32" s="18">
        <v>20</v>
      </c>
      <c r="L32" s="18">
        <v>21</v>
      </c>
      <c r="M32" s="18">
        <v>21</v>
      </c>
      <c r="N32" s="18">
        <v>24</v>
      </c>
      <c r="O32" s="18">
        <v>24</v>
      </c>
      <c r="P32" s="18">
        <v>19</v>
      </c>
      <c r="Q32" s="18">
        <v>16</v>
      </c>
      <c r="R32" s="18">
        <v>16</v>
      </c>
      <c r="S32" s="18">
        <v>17</v>
      </c>
      <c r="T32" s="18">
        <v>32</v>
      </c>
      <c r="U32" s="18">
        <v>36</v>
      </c>
      <c r="V32" s="18">
        <v>39</v>
      </c>
      <c r="W32" s="10"/>
    </row>
    <row r="33" spans="1:23" ht="11.05" customHeight="1">
      <c r="A33" s="182" t="s">
        <v>207</v>
      </c>
      <c r="B33" s="18">
        <v>355</v>
      </c>
      <c r="C33" s="186">
        <v>375</v>
      </c>
      <c r="D33" s="186">
        <v>388</v>
      </c>
      <c r="E33" s="186">
        <v>413</v>
      </c>
      <c r="F33" s="186">
        <v>404</v>
      </c>
      <c r="G33" s="186">
        <v>381</v>
      </c>
      <c r="H33" s="186">
        <v>395</v>
      </c>
      <c r="I33" s="186">
        <v>391</v>
      </c>
      <c r="J33" s="18">
        <v>394</v>
      </c>
      <c r="K33" s="18">
        <v>422</v>
      </c>
      <c r="L33" s="18">
        <v>429</v>
      </c>
      <c r="M33" s="18">
        <v>449</v>
      </c>
      <c r="N33" s="18">
        <v>448</v>
      </c>
      <c r="O33" s="18">
        <v>456</v>
      </c>
      <c r="P33" s="18">
        <v>470</v>
      </c>
      <c r="Q33" s="18">
        <v>477</v>
      </c>
      <c r="R33" s="18">
        <v>498</v>
      </c>
      <c r="S33" s="18">
        <v>523</v>
      </c>
      <c r="T33" s="18">
        <v>534</v>
      </c>
      <c r="U33" s="18">
        <v>535</v>
      </c>
      <c r="V33" s="18">
        <v>551</v>
      </c>
      <c r="W33" s="10"/>
    </row>
    <row r="34" spans="1:23" ht="17.7" customHeight="1">
      <c r="A34" s="182" t="s">
        <v>206</v>
      </c>
      <c r="B34" s="18">
        <v>3526</v>
      </c>
      <c r="C34" s="186">
        <v>3593</v>
      </c>
      <c r="D34" s="186">
        <v>3689</v>
      </c>
      <c r="E34" s="186">
        <v>3850</v>
      </c>
      <c r="F34" s="186">
        <v>3842</v>
      </c>
      <c r="G34" s="186">
        <v>3765</v>
      </c>
      <c r="H34" s="186">
        <v>3816</v>
      </c>
      <c r="I34" s="186">
        <v>3909</v>
      </c>
      <c r="J34" s="18">
        <v>3999</v>
      </c>
      <c r="K34" s="18">
        <v>4062</v>
      </c>
      <c r="L34" s="18">
        <v>4083</v>
      </c>
      <c r="M34" s="18">
        <v>4076</v>
      </c>
      <c r="N34" s="18">
        <v>4179</v>
      </c>
      <c r="O34" s="18">
        <v>4201</v>
      </c>
      <c r="P34" s="18">
        <v>3878</v>
      </c>
      <c r="Q34" s="18">
        <v>3822</v>
      </c>
      <c r="R34" s="18">
        <v>3802</v>
      </c>
      <c r="S34" s="18">
        <v>3723</v>
      </c>
      <c r="T34" s="18">
        <v>3667</v>
      </c>
      <c r="U34" s="18">
        <v>3751</v>
      </c>
      <c r="V34" s="18">
        <v>3719</v>
      </c>
      <c r="W34" s="10"/>
    </row>
    <row r="35" spans="1:23" ht="11.05" customHeight="1">
      <c r="A35" s="182" t="s">
        <v>208</v>
      </c>
      <c r="B35" s="18">
        <v>4040</v>
      </c>
      <c r="C35" s="186">
        <v>3997</v>
      </c>
      <c r="D35" s="186">
        <v>3933</v>
      </c>
      <c r="E35" s="186">
        <v>3905</v>
      </c>
      <c r="F35" s="186">
        <v>3877</v>
      </c>
      <c r="G35" s="186">
        <v>3828</v>
      </c>
      <c r="H35" s="186">
        <v>4912</v>
      </c>
      <c r="I35" s="186">
        <v>5092</v>
      </c>
      <c r="J35" s="18">
        <v>5253</v>
      </c>
      <c r="K35" s="18">
        <v>5399</v>
      </c>
      <c r="L35" s="18">
        <v>5518</v>
      </c>
      <c r="M35" s="18">
        <v>5622</v>
      </c>
      <c r="N35" s="18">
        <v>5700</v>
      </c>
      <c r="O35" s="18">
        <v>5731</v>
      </c>
      <c r="P35" s="18">
        <v>5788</v>
      </c>
      <c r="Q35" s="86">
        <v>5892</v>
      </c>
      <c r="R35" s="18">
        <v>5892</v>
      </c>
      <c r="S35" s="18">
        <v>5894</v>
      </c>
      <c r="T35" s="18">
        <v>5873</v>
      </c>
      <c r="U35" s="18">
        <v>5988</v>
      </c>
      <c r="V35" s="18">
        <v>366</v>
      </c>
      <c r="W35" s="10"/>
    </row>
    <row r="36" spans="1:23" ht="11.05" customHeight="1">
      <c r="A36" s="179" t="s">
        <v>197</v>
      </c>
      <c r="B36" s="25">
        <f t="shared" ref="B36:V36" si="13">SUM(B37:B39)</f>
        <v>163934</v>
      </c>
      <c r="C36" s="25">
        <f t="shared" si="13"/>
        <v>164193</v>
      </c>
      <c r="D36" s="25">
        <f t="shared" si="13"/>
        <v>164947</v>
      </c>
      <c r="E36" s="25">
        <f t="shared" ref="E36" si="14">SUM(E37:E39)</f>
        <v>162145</v>
      </c>
      <c r="F36" s="25">
        <f t="shared" ref="F36:G36" si="15">SUM(F37:F39)</f>
        <v>159825</v>
      </c>
      <c r="G36" s="25">
        <f t="shared" si="15"/>
        <v>157894</v>
      </c>
      <c r="H36" s="25">
        <f t="shared" ref="H36:I36" si="16">SUM(H37:H39)</f>
        <v>154730</v>
      </c>
      <c r="I36" s="25">
        <f t="shared" si="16"/>
        <v>152933</v>
      </c>
      <c r="J36" s="25">
        <f t="shared" si="13"/>
        <v>149824</v>
      </c>
      <c r="K36" s="25">
        <f t="shared" si="13"/>
        <v>145590</v>
      </c>
      <c r="L36" s="25">
        <f t="shared" si="13"/>
        <v>142511</v>
      </c>
      <c r="M36" s="25">
        <f t="shared" si="13"/>
        <v>142198</v>
      </c>
      <c r="N36" s="25">
        <f t="shared" si="13"/>
        <v>144600</v>
      </c>
      <c r="O36" s="25">
        <f t="shared" si="13"/>
        <v>146838</v>
      </c>
      <c r="P36" s="25">
        <f t="shared" si="13"/>
        <v>143953</v>
      </c>
      <c r="Q36" s="25">
        <f t="shared" si="13"/>
        <v>141935</v>
      </c>
      <c r="R36" s="25">
        <f t="shared" si="13"/>
        <v>141992</v>
      </c>
      <c r="S36" s="25">
        <f t="shared" si="13"/>
        <v>142160</v>
      </c>
      <c r="T36" s="25">
        <f t="shared" si="13"/>
        <v>143504</v>
      </c>
      <c r="U36" s="25">
        <f t="shared" si="13"/>
        <v>144708</v>
      </c>
      <c r="V36" s="25">
        <f t="shared" si="13"/>
        <v>144702</v>
      </c>
      <c r="W36" s="10"/>
    </row>
    <row r="37" spans="1:23" ht="11.05" customHeight="1">
      <c r="A37" s="181" t="s">
        <v>209</v>
      </c>
      <c r="B37" s="18">
        <v>159253</v>
      </c>
      <c r="C37" s="186">
        <v>159426</v>
      </c>
      <c r="D37" s="186">
        <v>160117</v>
      </c>
      <c r="E37" s="186">
        <v>157270</v>
      </c>
      <c r="F37" s="186">
        <v>154942</v>
      </c>
      <c r="G37" s="186">
        <v>153024</v>
      </c>
      <c r="H37" s="186">
        <v>149957</v>
      </c>
      <c r="I37" s="186">
        <v>148156</v>
      </c>
      <c r="J37" s="18">
        <v>145128</v>
      </c>
      <c r="K37" s="18">
        <v>140958</v>
      </c>
      <c r="L37" s="18">
        <v>137967</v>
      </c>
      <c r="M37" s="18">
        <v>137688</v>
      </c>
      <c r="N37" s="18">
        <v>140012</v>
      </c>
      <c r="O37" s="18">
        <v>142298</v>
      </c>
      <c r="P37" s="18">
        <v>139554</v>
      </c>
      <c r="Q37" s="18">
        <v>137589</v>
      </c>
      <c r="R37" s="18">
        <v>137630</v>
      </c>
      <c r="S37" s="18">
        <v>137799</v>
      </c>
      <c r="T37" s="18">
        <v>139195</v>
      </c>
      <c r="U37" s="18">
        <v>140357</v>
      </c>
      <c r="V37" s="18">
        <v>140486</v>
      </c>
      <c r="W37" s="10"/>
    </row>
    <row r="38" spans="1:23" ht="21.1" customHeight="1">
      <c r="A38" s="182" t="s">
        <v>229</v>
      </c>
      <c r="B38" s="18">
        <v>2269</v>
      </c>
      <c r="C38" s="186">
        <v>2339</v>
      </c>
      <c r="D38" s="186">
        <v>2383</v>
      </c>
      <c r="E38" s="186">
        <v>2360</v>
      </c>
      <c r="F38" s="186">
        <v>2339</v>
      </c>
      <c r="G38" s="186">
        <v>2324</v>
      </c>
      <c r="H38" s="186">
        <v>2322</v>
      </c>
      <c r="I38" s="186">
        <v>2379</v>
      </c>
      <c r="J38" s="18">
        <v>2367</v>
      </c>
      <c r="K38" s="18">
        <v>2403</v>
      </c>
      <c r="L38" s="18">
        <v>2391</v>
      </c>
      <c r="M38" s="18">
        <v>2410</v>
      </c>
      <c r="N38" s="18">
        <v>2485</v>
      </c>
      <c r="O38" s="18">
        <v>2500</v>
      </c>
      <c r="P38" s="18">
        <v>2500</v>
      </c>
      <c r="Q38" s="18">
        <v>2486</v>
      </c>
      <c r="R38" s="18">
        <v>2491</v>
      </c>
      <c r="S38" s="18">
        <v>2510</v>
      </c>
      <c r="T38" s="18">
        <v>2503</v>
      </c>
      <c r="U38" s="18">
        <v>2500</v>
      </c>
      <c r="V38" s="18">
        <v>2503</v>
      </c>
      <c r="W38" s="10"/>
    </row>
    <row r="39" spans="1:23" s="21" customFormat="1" ht="11.05" customHeight="1">
      <c r="A39" s="181" t="s">
        <v>210</v>
      </c>
      <c r="B39" s="18">
        <v>2412</v>
      </c>
      <c r="C39" s="186">
        <v>2428</v>
      </c>
      <c r="D39" s="186">
        <v>2447</v>
      </c>
      <c r="E39" s="186">
        <v>2515</v>
      </c>
      <c r="F39" s="186">
        <v>2544</v>
      </c>
      <c r="G39" s="186">
        <v>2546</v>
      </c>
      <c r="H39" s="186">
        <v>2451</v>
      </c>
      <c r="I39" s="186">
        <v>2398</v>
      </c>
      <c r="J39" s="18">
        <v>2329</v>
      </c>
      <c r="K39" s="18">
        <v>2229</v>
      </c>
      <c r="L39" s="18">
        <v>2153</v>
      </c>
      <c r="M39" s="18">
        <v>2100</v>
      </c>
      <c r="N39" s="18">
        <v>2103</v>
      </c>
      <c r="O39" s="18">
        <v>2040</v>
      </c>
      <c r="P39" s="18">
        <v>1899</v>
      </c>
      <c r="Q39" s="18">
        <v>1860</v>
      </c>
      <c r="R39" s="18">
        <v>1871</v>
      </c>
      <c r="S39" s="18">
        <v>1851</v>
      </c>
      <c r="T39" s="18">
        <v>1806</v>
      </c>
      <c r="U39" s="18">
        <v>1851</v>
      </c>
      <c r="V39" s="18">
        <v>1713</v>
      </c>
    </row>
    <row r="40" spans="1:23" ht="11.05" customHeight="1">
      <c r="A40" s="60" t="s">
        <v>243</v>
      </c>
      <c r="B40" s="25">
        <f t="shared" ref="B40:V40" si="17">SUM(B41:B51)</f>
        <v>13191</v>
      </c>
      <c r="C40" s="25">
        <f t="shared" si="17"/>
        <v>13629</v>
      </c>
      <c r="D40" s="25">
        <f t="shared" si="17"/>
        <v>14248</v>
      </c>
      <c r="E40" s="25">
        <f t="shared" ref="E40" si="18">SUM(E41:E51)</f>
        <v>15033</v>
      </c>
      <c r="F40" s="25">
        <f t="shared" ref="F40:G40" si="19">SUM(F41:F51)</f>
        <v>15355</v>
      </c>
      <c r="G40" s="25">
        <f t="shared" si="19"/>
        <v>15518</v>
      </c>
      <c r="H40" s="25">
        <f t="shared" ref="H40:I40" si="20">SUM(H41:H51)</f>
        <v>15566</v>
      </c>
      <c r="I40" s="25">
        <f t="shared" si="20"/>
        <v>15511</v>
      </c>
      <c r="J40" s="25">
        <f t="shared" si="17"/>
        <v>15114</v>
      </c>
      <c r="K40" s="25">
        <f t="shared" si="17"/>
        <v>15126</v>
      </c>
      <c r="L40" s="25">
        <f t="shared" si="17"/>
        <v>15220</v>
      </c>
      <c r="M40" s="25">
        <f t="shared" si="17"/>
        <v>15377</v>
      </c>
      <c r="N40" s="25">
        <f t="shared" si="17"/>
        <v>15298</v>
      </c>
      <c r="O40" s="25">
        <f t="shared" si="17"/>
        <v>14647</v>
      </c>
      <c r="P40" s="25">
        <f t="shared" si="17"/>
        <v>12290</v>
      </c>
      <c r="Q40" s="25">
        <f t="shared" si="17"/>
        <v>10690</v>
      </c>
      <c r="R40" s="25">
        <f t="shared" si="17"/>
        <v>9518</v>
      </c>
      <c r="S40" s="25">
        <f t="shared" si="17"/>
        <v>8586</v>
      </c>
      <c r="T40" s="25">
        <f t="shared" si="17"/>
        <v>7916</v>
      </c>
      <c r="U40" s="25">
        <f t="shared" si="17"/>
        <v>7770</v>
      </c>
      <c r="V40" s="25">
        <f t="shared" si="17"/>
        <v>7727</v>
      </c>
    </row>
    <row r="41" spans="1:23" ht="11.05" customHeight="1">
      <c r="A41" s="181" t="s">
        <v>211</v>
      </c>
      <c r="B41" s="18">
        <v>18</v>
      </c>
      <c r="C41" s="186">
        <v>14</v>
      </c>
      <c r="D41" s="186">
        <v>18</v>
      </c>
      <c r="E41" s="186">
        <v>17</v>
      </c>
      <c r="F41" s="186">
        <v>15</v>
      </c>
      <c r="G41" s="186">
        <v>11</v>
      </c>
      <c r="H41" s="186">
        <v>11</v>
      </c>
      <c r="I41" s="186">
        <v>7</v>
      </c>
      <c r="J41" s="18">
        <v>9</v>
      </c>
      <c r="K41" s="18">
        <v>11</v>
      </c>
      <c r="L41" s="18">
        <v>14</v>
      </c>
      <c r="M41" s="18">
        <v>16</v>
      </c>
      <c r="N41" s="86">
        <v>20</v>
      </c>
      <c r="O41" s="86">
        <v>26</v>
      </c>
      <c r="P41" s="86">
        <v>18</v>
      </c>
      <c r="Q41" s="86">
        <v>17</v>
      </c>
      <c r="R41" s="18">
        <v>20</v>
      </c>
      <c r="S41" s="18">
        <v>21</v>
      </c>
      <c r="T41" s="18">
        <v>17</v>
      </c>
      <c r="U41" s="18">
        <v>18</v>
      </c>
      <c r="V41" s="18">
        <v>18</v>
      </c>
    </row>
    <row r="42" spans="1:23" ht="11.05" customHeight="1">
      <c r="A42" s="182" t="s">
        <v>212</v>
      </c>
      <c r="B42" s="18">
        <v>2697</v>
      </c>
      <c r="C42" s="186">
        <v>2807</v>
      </c>
      <c r="D42" s="186">
        <v>2912</v>
      </c>
      <c r="E42" s="186">
        <v>3307</v>
      </c>
      <c r="F42" s="186">
        <v>3420</v>
      </c>
      <c r="G42" s="186">
        <v>3719</v>
      </c>
      <c r="H42" s="186">
        <v>3856</v>
      </c>
      <c r="I42" s="186">
        <v>3997</v>
      </c>
      <c r="J42" s="18">
        <v>3952</v>
      </c>
      <c r="K42" s="18">
        <v>4165</v>
      </c>
      <c r="L42" s="18">
        <v>4532</v>
      </c>
      <c r="M42" s="18">
        <v>4862</v>
      </c>
      <c r="N42" s="86">
        <v>4983</v>
      </c>
      <c r="O42" s="86">
        <v>4982</v>
      </c>
      <c r="P42" s="86">
        <v>4179</v>
      </c>
      <c r="Q42" s="86">
        <v>3590</v>
      </c>
      <c r="R42" s="18">
        <v>3201</v>
      </c>
      <c r="S42" s="18">
        <v>2800</v>
      </c>
      <c r="T42" s="18">
        <v>2503</v>
      </c>
      <c r="U42" s="18">
        <v>2327</v>
      </c>
      <c r="V42" s="18">
        <v>2203</v>
      </c>
    </row>
    <row r="43" spans="1:23" ht="11.05" customHeight="1">
      <c r="A43" s="182" t="s">
        <v>213</v>
      </c>
      <c r="B43" s="18">
        <v>8730</v>
      </c>
      <c r="C43" s="186">
        <v>9025</v>
      </c>
      <c r="D43" s="186">
        <v>9510</v>
      </c>
      <c r="E43" s="186">
        <v>9900</v>
      </c>
      <c r="F43" s="186">
        <v>10066</v>
      </c>
      <c r="G43" s="186">
        <v>9935</v>
      </c>
      <c r="H43" s="186">
        <v>9870</v>
      </c>
      <c r="I43" s="186">
        <v>9780</v>
      </c>
      <c r="J43" s="18">
        <v>9588</v>
      </c>
      <c r="K43" s="18">
        <v>9505</v>
      </c>
      <c r="L43" s="18">
        <v>9402</v>
      </c>
      <c r="M43" s="18">
        <v>9334</v>
      </c>
      <c r="N43" s="86">
        <v>9206</v>
      </c>
      <c r="O43" s="86">
        <v>8686</v>
      </c>
      <c r="P43" s="86">
        <v>7241</v>
      </c>
      <c r="Q43" s="86">
        <v>6297</v>
      </c>
      <c r="R43" s="18">
        <v>5603</v>
      </c>
      <c r="S43" s="18">
        <v>5082</v>
      </c>
      <c r="T43" s="18">
        <v>4746</v>
      </c>
      <c r="U43" s="18">
        <v>4777</v>
      </c>
      <c r="V43" s="18">
        <v>4886</v>
      </c>
    </row>
    <row r="44" spans="1:23" s="21" customFormat="1" ht="11.05" customHeight="1">
      <c r="A44" s="182" t="s">
        <v>237</v>
      </c>
      <c r="B44" s="186">
        <v>2</v>
      </c>
      <c r="C44" s="186">
        <v>2</v>
      </c>
      <c r="D44" s="186">
        <v>1</v>
      </c>
      <c r="E44" s="186">
        <v>2</v>
      </c>
      <c r="F44" s="186">
        <v>2</v>
      </c>
      <c r="G44" s="186">
        <v>3</v>
      </c>
      <c r="H44" s="186">
        <v>3</v>
      </c>
      <c r="I44" s="186">
        <v>5</v>
      </c>
      <c r="J44" s="18">
        <v>6</v>
      </c>
      <c r="K44" s="18">
        <v>6</v>
      </c>
      <c r="L44" s="18">
        <v>7</v>
      </c>
      <c r="M44" s="18">
        <v>7</v>
      </c>
      <c r="N44" s="86">
        <v>6</v>
      </c>
      <c r="O44" s="86">
        <v>7</v>
      </c>
      <c r="P44" s="86">
        <v>7</v>
      </c>
      <c r="Q44" s="86">
        <v>7</v>
      </c>
      <c r="R44" s="18">
        <v>6</v>
      </c>
      <c r="S44" s="18">
        <v>5</v>
      </c>
      <c r="T44" s="18">
        <v>2</v>
      </c>
      <c r="U44" s="18">
        <v>4</v>
      </c>
      <c r="V44" s="18">
        <v>5</v>
      </c>
    </row>
    <row r="45" spans="1:23" ht="21.1" customHeight="1">
      <c r="A45" s="182" t="s">
        <v>233</v>
      </c>
      <c r="B45" s="18">
        <v>2</v>
      </c>
      <c r="C45" s="186">
        <v>2</v>
      </c>
      <c r="D45" s="186">
        <v>2</v>
      </c>
      <c r="E45" s="186">
        <v>1</v>
      </c>
      <c r="F45" s="186">
        <v>1</v>
      </c>
      <c r="G45" s="186">
        <v>1</v>
      </c>
      <c r="H45" s="186">
        <v>2</v>
      </c>
      <c r="I45" s="186">
        <v>3</v>
      </c>
      <c r="J45" s="18">
        <v>2</v>
      </c>
      <c r="K45" s="18">
        <v>3</v>
      </c>
      <c r="L45" s="18">
        <v>5</v>
      </c>
      <c r="M45" s="18">
        <v>4</v>
      </c>
      <c r="N45" s="86">
        <v>5</v>
      </c>
      <c r="O45" s="86">
        <v>3</v>
      </c>
      <c r="P45" s="86">
        <v>2</v>
      </c>
      <c r="Q45" s="109">
        <v>2</v>
      </c>
      <c r="R45" s="18">
        <v>4</v>
      </c>
      <c r="S45" s="18">
        <v>4</v>
      </c>
      <c r="T45" s="18">
        <v>6</v>
      </c>
      <c r="U45" s="18">
        <v>7</v>
      </c>
      <c r="V45" s="18">
        <v>5</v>
      </c>
    </row>
    <row r="46" spans="1:23" ht="11.05" customHeight="1">
      <c r="A46" s="182" t="s">
        <v>238</v>
      </c>
      <c r="B46" s="18">
        <v>5</v>
      </c>
      <c r="C46" s="186">
        <v>3</v>
      </c>
      <c r="D46" s="186">
        <v>3</v>
      </c>
      <c r="E46" s="186">
        <v>2</v>
      </c>
      <c r="F46" s="186">
        <v>3</v>
      </c>
      <c r="G46" s="186">
        <v>3</v>
      </c>
      <c r="H46" s="186">
        <v>2</v>
      </c>
      <c r="I46" s="186">
        <v>2</v>
      </c>
      <c r="J46" s="18">
        <v>3</v>
      </c>
      <c r="K46" s="18">
        <v>3</v>
      </c>
      <c r="L46" s="18">
        <v>4</v>
      </c>
      <c r="M46" s="18">
        <v>4</v>
      </c>
      <c r="N46" s="86">
        <v>5</v>
      </c>
      <c r="O46" s="86">
        <v>3</v>
      </c>
      <c r="P46" s="86">
        <v>4</v>
      </c>
      <c r="Q46" s="109">
        <v>4</v>
      </c>
      <c r="R46" s="18">
        <v>3</v>
      </c>
      <c r="S46" s="18">
        <v>4</v>
      </c>
      <c r="T46" s="18">
        <v>4</v>
      </c>
      <c r="U46" s="18">
        <v>4</v>
      </c>
      <c r="V46" s="18">
        <v>4</v>
      </c>
    </row>
    <row r="47" spans="1:23" ht="11.05" customHeight="1">
      <c r="A47" s="182" t="s">
        <v>234</v>
      </c>
      <c r="B47" s="18">
        <v>9</v>
      </c>
      <c r="C47" s="186">
        <v>8</v>
      </c>
      <c r="D47" s="186">
        <v>10</v>
      </c>
      <c r="E47" s="186">
        <v>10</v>
      </c>
      <c r="F47" s="186">
        <v>10</v>
      </c>
      <c r="G47" s="186">
        <v>7</v>
      </c>
      <c r="H47" s="186">
        <v>7</v>
      </c>
      <c r="I47" s="186">
        <v>6</v>
      </c>
      <c r="J47" s="18">
        <v>6</v>
      </c>
      <c r="K47" s="18">
        <v>5</v>
      </c>
      <c r="L47" s="18">
        <v>4</v>
      </c>
      <c r="M47" s="18">
        <v>6</v>
      </c>
      <c r="N47" s="86">
        <v>6</v>
      </c>
      <c r="O47" s="86">
        <v>5</v>
      </c>
      <c r="P47" s="86">
        <v>4</v>
      </c>
      <c r="Q47" s="88">
        <v>1</v>
      </c>
      <c r="R47" s="18">
        <v>2</v>
      </c>
      <c r="S47" s="18">
        <v>2</v>
      </c>
      <c r="T47" s="18">
        <v>2</v>
      </c>
      <c r="U47" s="18">
        <v>2</v>
      </c>
      <c r="V47" s="18">
        <v>1</v>
      </c>
    </row>
    <row r="48" spans="1:23" ht="11.05" customHeight="1">
      <c r="A48" s="182" t="s">
        <v>214</v>
      </c>
      <c r="B48" s="18">
        <v>1713</v>
      </c>
      <c r="C48" s="186">
        <v>1753</v>
      </c>
      <c r="D48" s="186">
        <v>1775</v>
      </c>
      <c r="E48" s="186">
        <v>1777</v>
      </c>
      <c r="F48" s="186">
        <v>1823</v>
      </c>
      <c r="G48" s="186">
        <v>1824</v>
      </c>
      <c r="H48" s="186">
        <v>1806</v>
      </c>
      <c r="I48" s="186">
        <v>1704</v>
      </c>
      <c r="J48" s="18">
        <v>1541</v>
      </c>
      <c r="K48" s="18">
        <v>1420</v>
      </c>
      <c r="L48" s="18">
        <v>1242</v>
      </c>
      <c r="M48" s="18">
        <v>1132</v>
      </c>
      <c r="N48" s="86">
        <v>1053</v>
      </c>
      <c r="O48" s="86">
        <v>919</v>
      </c>
      <c r="P48" s="86">
        <v>823</v>
      </c>
      <c r="Q48" s="86">
        <v>759</v>
      </c>
      <c r="R48" s="18">
        <v>664</v>
      </c>
      <c r="S48" s="18">
        <v>651</v>
      </c>
      <c r="T48" s="18">
        <v>617</v>
      </c>
      <c r="U48" s="18">
        <v>615</v>
      </c>
      <c r="V48" s="18">
        <v>592</v>
      </c>
    </row>
    <row r="49" spans="1:22" ht="11.05" customHeight="1">
      <c r="A49" s="182" t="s">
        <v>63</v>
      </c>
      <c r="B49" s="18">
        <v>0</v>
      </c>
      <c r="C49" s="186">
        <v>0</v>
      </c>
      <c r="D49" s="186">
        <v>1</v>
      </c>
      <c r="E49" s="186">
        <v>1</v>
      </c>
      <c r="F49" s="186">
        <v>2</v>
      </c>
      <c r="G49" s="186">
        <v>2</v>
      </c>
      <c r="H49" s="186">
        <v>1</v>
      </c>
      <c r="I49" s="186">
        <v>1</v>
      </c>
      <c r="J49" s="18">
        <v>1</v>
      </c>
      <c r="K49" s="18">
        <v>1</v>
      </c>
      <c r="L49" s="18">
        <v>1</v>
      </c>
      <c r="M49" s="18">
        <v>3</v>
      </c>
      <c r="N49" s="86">
        <v>3</v>
      </c>
      <c r="O49" s="86">
        <v>4</v>
      </c>
      <c r="P49" s="86">
        <v>2</v>
      </c>
      <c r="Q49" s="86">
        <v>3</v>
      </c>
      <c r="R49" s="18">
        <v>5</v>
      </c>
      <c r="S49" s="18">
        <v>5</v>
      </c>
      <c r="T49" s="18">
        <v>4</v>
      </c>
      <c r="U49" s="18">
        <v>1</v>
      </c>
      <c r="V49" s="18">
        <v>3</v>
      </c>
    </row>
    <row r="50" spans="1:22" ht="11.05" customHeight="1">
      <c r="A50" s="182" t="s">
        <v>64</v>
      </c>
      <c r="B50" s="18">
        <v>1</v>
      </c>
      <c r="C50" s="186">
        <v>2</v>
      </c>
      <c r="D50" s="186">
        <v>2</v>
      </c>
      <c r="E50" s="186">
        <v>2</v>
      </c>
      <c r="F50" s="186">
        <v>2</v>
      </c>
      <c r="G50" s="186">
        <v>1</v>
      </c>
      <c r="H50" s="186">
        <v>0</v>
      </c>
      <c r="I50" s="186">
        <v>0</v>
      </c>
      <c r="J50" s="18">
        <v>0</v>
      </c>
      <c r="K50" s="18">
        <v>0</v>
      </c>
      <c r="L50" s="18">
        <v>0</v>
      </c>
      <c r="M50" s="18">
        <v>0</v>
      </c>
      <c r="N50" s="86">
        <v>1</v>
      </c>
      <c r="O50" s="86">
        <v>1</v>
      </c>
      <c r="P50" s="86">
        <v>1</v>
      </c>
      <c r="Q50" s="86">
        <v>0</v>
      </c>
      <c r="R50" s="18">
        <v>1</v>
      </c>
      <c r="S50" s="18">
        <v>1</v>
      </c>
      <c r="T50" s="18">
        <v>1</v>
      </c>
      <c r="U50" s="161" t="s">
        <v>50</v>
      </c>
      <c r="V50" s="161" t="s">
        <v>50</v>
      </c>
    </row>
    <row r="51" spans="1:22" ht="11.05" customHeight="1">
      <c r="A51" s="182" t="s">
        <v>215</v>
      </c>
      <c r="B51" s="18">
        <v>14</v>
      </c>
      <c r="C51" s="186">
        <v>13</v>
      </c>
      <c r="D51" s="186">
        <v>14</v>
      </c>
      <c r="E51" s="186">
        <v>14</v>
      </c>
      <c r="F51" s="186">
        <v>11</v>
      </c>
      <c r="G51" s="186">
        <v>12</v>
      </c>
      <c r="H51" s="186">
        <v>8</v>
      </c>
      <c r="I51" s="186">
        <v>6</v>
      </c>
      <c r="J51" s="18">
        <v>6</v>
      </c>
      <c r="K51" s="18">
        <v>7</v>
      </c>
      <c r="L51" s="18">
        <v>9</v>
      </c>
      <c r="M51" s="18">
        <v>9</v>
      </c>
      <c r="N51" s="86">
        <v>10</v>
      </c>
      <c r="O51" s="86">
        <v>11</v>
      </c>
      <c r="P51" s="86">
        <v>9</v>
      </c>
      <c r="Q51" s="86">
        <v>10</v>
      </c>
      <c r="R51" s="18">
        <v>9</v>
      </c>
      <c r="S51" s="18">
        <v>11</v>
      </c>
      <c r="T51" s="18">
        <v>14</v>
      </c>
      <c r="U51" s="18">
        <v>15</v>
      </c>
      <c r="V51" s="18">
        <v>10</v>
      </c>
    </row>
    <row r="52" spans="1:22" ht="11.05" customHeight="1">
      <c r="A52" s="60" t="s">
        <v>242</v>
      </c>
      <c r="B52" s="84">
        <f t="shared" ref="B52:U52" si="21">SUM(B53:B55)</f>
        <v>20328</v>
      </c>
      <c r="C52" s="188">
        <f t="shared" si="21"/>
        <v>19753</v>
      </c>
      <c r="D52" s="188">
        <f t="shared" si="21"/>
        <v>19143</v>
      </c>
      <c r="E52" s="188">
        <f t="shared" ref="E52" si="22">SUM(E53:E55)</f>
        <v>18370</v>
      </c>
      <c r="F52" s="188">
        <f t="shared" ref="F52:G52" si="23">SUM(F53:F55)</f>
        <v>18139</v>
      </c>
      <c r="G52" s="188">
        <f t="shared" si="23"/>
        <v>17991</v>
      </c>
      <c r="H52" s="188">
        <f t="shared" ref="H52:J52" si="24">SUM(H53:H55)</f>
        <v>19460</v>
      </c>
      <c r="I52" s="188">
        <f t="shared" si="24"/>
        <v>19927</v>
      </c>
      <c r="J52" s="84">
        <f t="shared" si="24"/>
        <v>20381</v>
      </c>
      <c r="K52" s="84">
        <f t="shared" si="21"/>
        <v>20802</v>
      </c>
      <c r="L52" s="84">
        <f t="shared" si="21"/>
        <v>21141</v>
      </c>
      <c r="M52" s="84">
        <f t="shared" si="21"/>
        <v>21275</v>
      </c>
      <c r="N52" s="84">
        <f t="shared" si="21"/>
        <v>21268</v>
      </c>
      <c r="O52" s="84">
        <f t="shared" si="21"/>
        <v>21055</v>
      </c>
      <c r="P52" s="84">
        <f t="shared" si="21"/>
        <v>21274</v>
      </c>
      <c r="Q52" s="84">
        <f t="shared" si="21"/>
        <v>21597</v>
      </c>
      <c r="R52" s="25">
        <f t="shared" si="21"/>
        <v>21369</v>
      </c>
      <c r="S52" s="25">
        <f t="shared" si="21"/>
        <v>21100</v>
      </c>
      <c r="T52" s="25">
        <f t="shared" si="21"/>
        <v>20950</v>
      </c>
      <c r="U52" s="25">
        <f t="shared" si="21"/>
        <v>21826</v>
      </c>
      <c r="V52" s="25">
        <f>SUM(V53:V54)</f>
        <v>8473</v>
      </c>
    </row>
    <row r="53" spans="1:22" ht="11.05" customHeight="1">
      <c r="A53" s="181" t="s">
        <v>202</v>
      </c>
      <c r="B53" s="18">
        <v>11217</v>
      </c>
      <c r="C53" s="186">
        <v>11007</v>
      </c>
      <c r="D53" s="186">
        <v>10759</v>
      </c>
      <c r="E53" s="186">
        <v>10401</v>
      </c>
      <c r="F53" s="186">
        <v>10266</v>
      </c>
      <c r="G53" s="186">
        <v>10141</v>
      </c>
      <c r="H53" s="186">
        <v>13714</v>
      </c>
      <c r="I53" s="186">
        <v>14023</v>
      </c>
      <c r="J53" s="18">
        <v>14309</v>
      </c>
      <c r="K53" s="18">
        <v>14559</v>
      </c>
      <c r="L53" s="18">
        <v>14732</v>
      </c>
      <c r="M53" s="18">
        <v>14834</v>
      </c>
      <c r="N53" s="18">
        <v>14844</v>
      </c>
      <c r="O53" s="18">
        <v>14773</v>
      </c>
      <c r="P53" s="18">
        <v>14951</v>
      </c>
      <c r="Q53" s="18">
        <v>15090</v>
      </c>
      <c r="R53" s="18">
        <v>14934</v>
      </c>
      <c r="S53" s="18">
        <v>14849</v>
      </c>
      <c r="T53" s="18">
        <v>14784</v>
      </c>
      <c r="U53" s="18">
        <v>15165</v>
      </c>
      <c r="V53" s="18">
        <v>7372</v>
      </c>
    </row>
    <row r="54" spans="1:22" ht="11.05" customHeight="1">
      <c r="A54" s="181" t="s">
        <v>216</v>
      </c>
      <c r="B54" s="18">
        <v>4672</v>
      </c>
      <c r="C54" s="186">
        <v>4572</v>
      </c>
      <c r="D54" s="186">
        <v>4457</v>
      </c>
      <c r="E54" s="186">
        <v>4319</v>
      </c>
      <c r="F54" s="186">
        <v>4293</v>
      </c>
      <c r="G54" s="186">
        <v>4348</v>
      </c>
      <c r="H54" s="186">
        <v>3723</v>
      </c>
      <c r="I54" s="186">
        <v>3877</v>
      </c>
      <c r="J54" s="18">
        <v>4013</v>
      </c>
      <c r="K54" s="18">
        <v>4137</v>
      </c>
      <c r="L54" s="18">
        <v>4260</v>
      </c>
      <c r="M54" s="18">
        <v>4307</v>
      </c>
      <c r="N54" s="18">
        <v>4352</v>
      </c>
      <c r="O54" s="18">
        <v>4334</v>
      </c>
      <c r="P54" s="18">
        <v>4377</v>
      </c>
      <c r="Q54" s="18">
        <v>4520</v>
      </c>
      <c r="R54" s="18">
        <v>4556</v>
      </c>
      <c r="S54" s="18">
        <v>4505</v>
      </c>
      <c r="T54" s="18">
        <v>4535</v>
      </c>
      <c r="U54" s="18">
        <v>4880</v>
      </c>
      <c r="V54" s="18">
        <v>1101</v>
      </c>
    </row>
    <row r="55" spans="1:22" ht="11.05" customHeight="1">
      <c r="A55" s="181" t="s">
        <v>217</v>
      </c>
      <c r="B55" s="18">
        <v>4439</v>
      </c>
      <c r="C55" s="186">
        <v>4174</v>
      </c>
      <c r="D55" s="186">
        <v>3927</v>
      </c>
      <c r="E55" s="186">
        <v>3650</v>
      </c>
      <c r="F55" s="186">
        <v>3580</v>
      </c>
      <c r="G55" s="186">
        <v>3502</v>
      </c>
      <c r="H55" s="186">
        <v>2023</v>
      </c>
      <c r="I55" s="186">
        <v>2027</v>
      </c>
      <c r="J55" s="18">
        <v>2059</v>
      </c>
      <c r="K55" s="18">
        <v>2106</v>
      </c>
      <c r="L55" s="18">
        <v>2149</v>
      </c>
      <c r="M55" s="18">
        <v>2134</v>
      </c>
      <c r="N55" s="18">
        <v>2072</v>
      </c>
      <c r="O55" s="18">
        <v>1948</v>
      </c>
      <c r="P55" s="18">
        <v>1946</v>
      </c>
      <c r="Q55" s="18">
        <v>1987</v>
      </c>
      <c r="R55" s="18">
        <v>1879</v>
      </c>
      <c r="S55" s="18">
        <v>1746</v>
      </c>
      <c r="T55" s="18">
        <v>1631</v>
      </c>
      <c r="U55" s="18">
        <v>1781</v>
      </c>
      <c r="V55" s="27" t="s">
        <v>50</v>
      </c>
    </row>
    <row r="56" spans="1:22" ht="11.05" customHeight="1">
      <c r="A56" s="60" t="s">
        <v>351</v>
      </c>
      <c r="B56" s="25">
        <v>121270</v>
      </c>
      <c r="C56" s="25">
        <v>117558</v>
      </c>
      <c r="D56" s="25">
        <v>113445</v>
      </c>
      <c r="E56" s="25">
        <v>108564</v>
      </c>
      <c r="F56" s="25">
        <v>106692</v>
      </c>
      <c r="G56" s="25">
        <v>104382</v>
      </c>
      <c r="H56" s="25">
        <v>102628</v>
      </c>
      <c r="I56" s="25">
        <v>100993</v>
      </c>
      <c r="J56" s="25">
        <v>98842</v>
      </c>
      <c r="K56" s="25">
        <v>98328</v>
      </c>
      <c r="L56" s="25">
        <v>97409</v>
      </c>
      <c r="M56" s="25">
        <v>96473</v>
      </c>
      <c r="N56" s="25">
        <v>94863</v>
      </c>
      <c r="O56" s="25">
        <v>93202</v>
      </c>
      <c r="P56" s="25">
        <v>92175</v>
      </c>
      <c r="Q56" s="25">
        <v>91343</v>
      </c>
      <c r="R56" s="25">
        <v>90555</v>
      </c>
      <c r="S56" s="25">
        <v>89596</v>
      </c>
      <c r="T56" s="25">
        <v>87816</v>
      </c>
      <c r="U56" s="25">
        <v>86089</v>
      </c>
      <c r="V56" s="25">
        <v>82875</v>
      </c>
    </row>
    <row r="57" spans="1:22" ht="11.05" customHeight="1">
      <c r="A57" s="60" t="s">
        <v>130</v>
      </c>
      <c r="B57" s="25">
        <v>317169</v>
      </c>
      <c r="C57" s="25">
        <v>316651</v>
      </c>
      <c r="D57" s="25">
        <v>314168</v>
      </c>
      <c r="E57" s="25">
        <v>311017</v>
      </c>
      <c r="F57" s="25">
        <v>306652</v>
      </c>
      <c r="G57" s="25">
        <v>302572</v>
      </c>
      <c r="H57" s="25">
        <v>304329</v>
      </c>
      <c r="I57" s="25">
        <v>306066</v>
      </c>
      <c r="J57" s="25">
        <v>307120</v>
      </c>
      <c r="K57" s="25">
        <v>311952</v>
      </c>
      <c r="L57" s="25">
        <v>314122</v>
      </c>
      <c r="M57" s="25">
        <v>318001</v>
      </c>
      <c r="N57" s="25">
        <v>323495</v>
      </c>
      <c r="O57" s="25">
        <v>325247</v>
      </c>
      <c r="P57" s="25">
        <v>309865</v>
      </c>
      <c r="Q57" s="23">
        <v>309333</v>
      </c>
      <c r="R57" s="23">
        <v>311828</v>
      </c>
      <c r="S57" s="23">
        <v>313545</v>
      </c>
      <c r="T57" s="23">
        <v>317389</v>
      </c>
      <c r="U57" s="23">
        <v>317389</v>
      </c>
      <c r="V57" s="23">
        <v>315276</v>
      </c>
    </row>
    <row r="58" spans="1:22" ht="11.05" customHeight="1">
      <c r="A58" s="117" t="s">
        <v>353</v>
      </c>
      <c r="B58" s="23">
        <v>254587</v>
      </c>
      <c r="C58" s="23">
        <v>206322</v>
      </c>
      <c r="D58" s="23">
        <v>160302</v>
      </c>
      <c r="E58" s="23">
        <v>106321</v>
      </c>
      <c r="F58" s="23">
        <v>69166</v>
      </c>
      <c r="G58" s="23">
        <v>20362</v>
      </c>
      <c r="H58" s="264" t="s">
        <v>374</v>
      </c>
      <c r="I58" s="264" t="s">
        <v>374</v>
      </c>
      <c r="J58" s="264" t="s">
        <v>374</v>
      </c>
      <c r="K58" s="264" t="s">
        <v>374</v>
      </c>
      <c r="L58" s="264" t="s">
        <v>374</v>
      </c>
      <c r="M58" s="264" t="s">
        <v>374</v>
      </c>
      <c r="N58" s="264" t="s">
        <v>374</v>
      </c>
      <c r="O58" s="264" t="s">
        <v>374</v>
      </c>
      <c r="P58" s="23"/>
      <c r="Q58" s="106"/>
      <c r="R58" s="106"/>
      <c r="S58" s="106"/>
      <c r="T58" s="106"/>
      <c r="U58" s="106"/>
      <c r="V58" s="106"/>
    </row>
    <row r="59" spans="1:22" ht="11.05" customHeight="1">
      <c r="A59" s="94"/>
      <c r="B59" s="94"/>
      <c r="C59" s="94"/>
      <c r="D59" s="94"/>
      <c r="E59" s="94"/>
      <c r="F59" s="94"/>
      <c r="G59" s="94"/>
      <c r="H59" s="94"/>
      <c r="I59" s="94"/>
      <c r="J59" s="94"/>
      <c r="K59" s="94"/>
      <c r="L59" s="94"/>
      <c r="M59" s="94"/>
      <c r="N59" s="94"/>
      <c r="O59" s="94"/>
      <c r="P59" s="107"/>
      <c r="Q59" s="107"/>
      <c r="R59" s="106"/>
      <c r="S59" s="10"/>
      <c r="T59" s="106"/>
      <c r="U59" s="106"/>
      <c r="V59" s="82"/>
    </row>
    <row r="60" spans="1:22" ht="11.05" customHeight="1">
      <c r="A60" s="159" t="s">
        <v>108</v>
      </c>
      <c r="B60" s="94"/>
      <c r="C60" s="94"/>
      <c r="D60" s="94"/>
      <c r="E60" s="94"/>
      <c r="F60" s="94"/>
      <c r="G60" s="94"/>
      <c r="H60" s="94"/>
      <c r="I60" s="94"/>
      <c r="J60" s="94"/>
      <c r="K60" s="94"/>
      <c r="L60" s="159"/>
      <c r="M60" s="94"/>
      <c r="N60" s="94"/>
      <c r="O60" s="94"/>
      <c r="P60" s="107"/>
      <c r="Q60" s="107"/>
      <c r="R60" s="106"/>
      <c r="S60" s="10"/>
      <c r="T60" s="106"/>
      <c r="U60" s="106"/>
      <c r="V60" s="82"/>
    </row>
    <row r="61" spans="1:22" ht="11.05" customHeight="1">
      <c r="A61" s="159" t="s">
        <v>109</v>
      </c>
      <c r="B61" s="94"/>
      <c r="C61" s="94"/>
      <c r="D61" s="94"/>
      <c r="E61" s="94"/>
      <c r="F61" s="94"/>
      <c r="G61" s="94"/>
      <c r="H61" s="94"/>
      <c r="I61" s="94"/>
      <c r="J61" s="94"/>
      <c r="K61" s="94"/>
      <c r="L61" s="159"/>
      <c r="M61" s="94"/>
      <c r="N61" s="94"/>
      <c r="O61" s="94"/>
      <c r="P61" s="107"/>
      <c r="Q61" s="107"/>
      <c r="R61" s="106"/>
      <c r="S61" s="10"/>
      <c r="T61" s="106"/>
      <c r="U61" s="106"/>
      <c r="V61" s="82"/>
    </row>
    <row r="62" spans="1:22" ht="11.05" customHeight="1">
      <c r="A62" s="159" t="s">
        <v>384</v>
      </c>
      <c r="B62" s="94"/>
      <c r="C62" s="94"/>
      <c r="D62" s="94"/>
      <c r="E62" s="94"/>
      <c r="F62" s="94"/>
      <c r="G62" s="94"/>
      <c r="H62" s="94"/>
      <c r="I62" s="94"/>
      <c r="J62" s="94"/>
      <c r="K62" s="94"/>
      <c r="L62" s="159"/>
      <c r="M62" s="94"/>
      <c r="N62" s="94"/>
      <c r="O62" s="94"/>
      <c r="P62" s="107"/>
      <c r="Q62" s="107"/>
      <c r="R62" s="106"/>
      <c r="S62" s="10"/>
      <c r="T62" s="106"/>
      <c r="U62" s="106"/>
      <c r="V62" s="82"/>
    </row>
    <row r="63" spans="1:22" s="104" customFormat="1" ht="11.05" customHeight="1">
      <c r="A63" s="11" t="s">
        <v>145</v>
      </c>
      <c r="B63" s="11"/>
      <c r="C63" s="11"/>
      <c r="D63" s="11"/>
      <c r="E63" s="11"/>
      <c r="F63" s="11"/>
      <c r="G63" s="11"/>
      <c r="H63" s="11"/>
      <c r="I63" s="11"/>
      <c r="J63" s="11"/>
      <c r="K63" s="94"/>
      <c r="L63" s="11"/>
      <c r="M63" s="11"/>
      <c r="N63" s="11"/>
      <c r="O63" s="11"/>
      <c r="P63" s="4"/>
      <c r="Q63" s="4"/>
      <c r="R63" s="4"/>
      <c r="S63" s="4"/>
      <c r="T63" s="4"/>
      <c r="U63" s="4"/>
      <c r="V63" s="4"/>
    </row>
    <row r="64" spans="1:22" s="21" customFormat="1" ht="11.05" customHeight="1">
      <c r="A64" s="11" t="s">
        <v>146</v>
      </c>
      <c r="B64" s="11"/>
      <c r="C64" s="11"/>
      <c r="D64" s="11"/>
      <c r="E64" s="11"/>
      <c r="F64" s="11"/>
      <c r="G64" s="11"/>
      <c r="H64" s="11"/>
      <c r="I64" s="11"/>
      <c r="J64" s="11"/>
      <c r="K64" s="94"/>
      <c r="L64" s="11"/>
      <c r="M64" s="11"/>
      <c r="N64" s="11"/>
      <c r="O64" s="11"/>
      <c r="P64" s="4"/>
      <c r="Q64" s="4"/>
      <c r="R64" s="4"/>
      <c r="S64" s="4"/>
      <c r="T64" s="4"/>
      <c r="U64" s="4"/>
      <c r="V64" s="4"/>
    </row>
    <row r="65" spans="1:22" s="21" customFormat="1" ht="11.05" customHeight="1">
      <c r="A65" s="11" t="s">
        <v>147</v>
      </c>
      <c r="B65" s="11"/>
      <c r="C65" s="11"/>
      <c r="D65" s="11"/>
      <c r="E65" s="11"/>
      <c r="F65" s="11"/>
      <c r="G65" s="11"/>
      <c r="H65" s="11"/>
      <c r="I65" s="11"/>
      <c r="J65" s="11"/>
      <c r="K65" s="94"/>
      <c r="L65" s="11"/>
      <c r="M65" s="11"/>
      <c r="N65" s="11"/>
      <c r="O65" s="11"/>
      <c r="P65" s="4"/>
      <c r="Q65" s="4"/>
      <c r="R65" s="4"/>
      <c r="S65" s="4"/>
      <c r="T65" s="4"/>
      <c r="U65" s="4"/>
      <c r="V65" s="4"/>
    </row>
    <row r="66" spans="1:22" s="21" customFormat="1" ht="10.55" customHeight="1">
      <c r="A66" s="11" t="s">
        <v>148</v>
      </c>
      <c r="B66" s="11"/>
      <c r="C66" s="11"/>
      <c r="D66" s="11"/>
      <c r="E66" s="11"/>
      <c r="F66" s="11"/>
      <c r="G66" s="11"/>
      <c r="H66" s="11"/>
      <c r="I66" s="11"/>
      <c r="J66" s="11"/>
      <c r="K66" s="94"/>
      <c r="L66" s="11"/>
      <c r="M66" s="11"/>
      <c r="N66" s="11"/>
      <c r="O66" s="11"/>
      <c r="P66" s="4"/>
      <c r="Q66" s="4"/>
      <c r="R66" s="4"/>
      <c r="S66" s="4"/>
      <c r="T66" s="4"/>
      <c r="U66" s="4"/>
      <c r="V66" s="4"/>
    </row>
    <row r="67" spans="1:22" s="4" customFormat="1">
      <c r="A67" s="11" t="s">
        <v>14</v>
      </c>
      <c r="B67" s="11"/>
      <c r="C67" s="11"/>
      <c r="D67" s="11"/>
      <c r="E67" s="11"/>
      <c r="F67" s="11"/>
      <c r="G67" s="11"/>
      <c r="H67" s="11"/>
      <c r="I67" s="11"/>
      <c r="J67" s="11"/>
      <c r="K67" s="94"/>
      <c r="L67" s="11"/>
      <c r="M67" s="11"/>
      <c r="N67" s="11"/>
      <c r="O67" s="11"/>
    </row>
    <row r="68" spans="1:22" s="4" customFormat="1">
      <c r="A68" s="11" t="s">
        <v>110</v>
      </c>
      <c r="B68" s="11"/>
      <c r="C68" s="11"/>
      <c r="D68" s="11"/>
      <c r="E68" s="11"/>
      <c r="F68" s="11"/>
      <c r="G68" s="11"/>
      <c r="H68" s="11"/>
      <c r="I68" s="11"/>
      <c r="J68" s="11"/>
      <c r="K68" s="94"/>
      <c r="L68" s="11"/>
      <c r="M68" s="11"/>
      <c r="N68" s="11"/>
      <c r="O68" s="11"/>
      <c r="Q68" s="103"/>
      <c r="S68" s="103"/>
    </row>
    <row r="69" spans="1:22" s="4" customFormat="1">
      <c r="A69" s="11" t="s">
        <v>111</v>
      </c>
      <c r="B69" s="11"/>
      <c r="C69" s="11"/>
      <c r="D69" s="11"/>
      <c r="E69" s="11"/>
      <c r="F69" s="11"/>
      <c r="G69" s="11"/>
      <c r="H69" s="11"/>
      <c r="I69" s="11"/>
      <c r="J69" s="11"/>
      <c r="K69" s="94"/>
      <c r="L69" s="11"/>
      <c r="M69" s="11"/>
      <c r="N69" s="11"/>
      <c r="O69" s="11"/>
      <c r="Q69" s="103"/>
      <c r="R69" s="3"/>
      <c r="S69" s="103"/>
    </row>
    <row r="70" spans="1:22" s="4" customFormat="1">
      <c r="A70" s="6" t="s">
        <v>149</v>
      </c>
      <c r="B70" s="6"/>
      <c r="C70" s="6"/>
      <c r="D70" s="6"/>
      <c r="E70" s="6"/>
      <c r="F70" s="6"/>
      <c r="G70" s="6"/>
      <c r="H70" s="6"/>
      <c r="I70" s="6"/>
      <c r="J70" s="6"/>
      <c r="K70" s="94"/>
      <c r="L70" s="6"/>
      <c r="M70" s="6"/>
      <c r="N70" s="6"/>
      <c r="O70" s="6"/>
      <c r="P70" s="5"/>
      <c r="Q70" s="13"/>
      <c r="R70" s="3"/>
      <c r="S70" s="13"/>
      <c r="T70" s="3"/>
      <c r="U70" s="3"/>
      <c r="V70" s="3"/>
    </row>
    <row r="71" spans="1:22" s="4" customFormat="1">
      <c r="A71" s="6" t="s">
        <v>128</v>
      </c>
      <c r="B71" s="6"/>
      <c r="C71" s="6"/>
      <c r="D71" s="6"/>
      <c r="E71" s="6"/>
      <c r="F71" s="6"/>
      <c r="G71" s="6"/>
      <c r="H71" s="6"/>
      <c r="I71" s="6"/>
      <c r="J71" s="6"/>
      <c r="K71" s="94"/>
      <c r="L71" s="6"/>
      <c r="M71" s="6"/>
      <c r="N71" s="6"/>
      <c r="O71" s="6"/>
      <c r="P71" s="5"/>
      <c r="Q71" s="13"/>
      <c r="R71" s="3"/>
      <c r="S71" s="13"/>
      <c r="T71" s="3"/>
      <c r="U71" s="3"/>
      <c r="V71" s="3"/>
    </row>
    <row r="72" spans="1:22" s="4" customFormat="1" ht="11.05" customHeight="1">
      <c r="A72" s="6" t="s">
        <v>129</v>
      </c>
      <c r="B72" s="6"/>
      <c r="C72" s="6"/>
      <c r="D72" s="6"/>
      <c r="E72" s="6"/>
      <c r="F72" s="6"/>
      <c r="G72" s="6"/>
      <c r="H72" s="6"/>
      <c r="I72" s="6"/>
      <c r="J72" s="6"/>
      <c r="K72" s="94"/>
      <c r="L72" s="6"/>
      <c r="M72" s="6"/>
      <c r="N72" s="6"/>
      <c r="O72" s="6"/>
      <c r="P72" s="5"/>
      <c r="Q72" s="13"/>
      <c r="R72" s="3"/>
      <c r="S72" s="13"/>
      <c r="T72" s="3"/>
      <c r="U72" s="3"/>
      <c r="V72" s="3"/>
    </row>
    <row r="73" spans="1:22" s="4" customFormat="1" ht="11.05" customHeight="1">
      <c r="A73" s="6" t="s">
        <v>354</v>
      </c>
      <c r="B73" s="6"/>
      <c r="C73" s="6"/>
      <c r="D73" s="6"/>
      <c r="E73" s="6"/>
      <c r="F73" s="6"/>
      <c r="G73" s="6"/>
      <c r="H73" s="6"/>
      <c r="I73" s="6"/>
      <c r="J73" s="6"/>
      <c r="K73" s="94"/>
      <c r="L73" s="6"/>
      <c r="M73" s="6"/>
      <c r="N73" s="6"/>
      <c r="O73" s="6"/>
      <c r="P73" s="5"/>
      <c r="Q73" s="13"/>
      <c r="R73" s="3"/>
      <c r="S73" s="13"/>
      <c r="T73" s="3"/>
      <c r="U73" s="3"/>
      <c r="V73" s="3"/>
    </row>
    <row r="74" spans="1:22" s="4" customFormat="1" ht="11.05" customHeight="1">
      <c r="A74" s="6" t="s">
        <v>375</v>
      </c>
      <c r="B74" s="6"/>
      <c r="C74" s="6"/>
      <c r="D74" s="6"/>
      <c r="E74" s="6"/>
      <c r="F74" s="6"/>
      <c r="G74" s="6"/>
      <c r="H74" s="6"/>
      <c r="I74" s="6"/>
      <c r="J74" s="6"/>
      <c r="K74" s="94"/>
      <c r="L74" s="6"/>
      <c r="M74" s="6"/>
      <c r="N74" s="6"/>
      <c r="O74" s="6"/>
      <c r="P74" s="5"/>
      <c r="Q74" s="13"/>
      <c r="R74" s="10"/>
      <c r="S74" s="13"/>
      <c r="T74" s="3"/>
      <c r="U74" s="3"/>
      <c r="V74" s="3"/>
    </row>
    <row r="75" spans="1:22" s="3" customFormat="1" ht="11.05" customHeight="1">
      <c r="A75" s="12"/>
      <c r="B75" s="6"/>
      <c r="C75" s="6"/>
      <c r="D75" s="6"/>
      <c r="E75" s="6"/>
      <c r="F75" s="6"/>
      <c r="G75" s="6"/>
      <c r="H75" s="6"/>
      <c r="I75" s="6"/>
      <c r="J75" s="6"/>
      <c r="K75" s="6"/>
      <c r="L75" s="6"/>
      <c r="M75" s="6"/>
      <c r="N75" s="6"/>
      <c r="O75" s="6"/>
      <c r="P75" s="5"/>
      <c r="Q75" s="13"/>
      <c r="R75" s="4"/>
      <c r="S75" s="13"/>
    </row>
    <row r="76" spans="1:22" s="3" customFormat="1" ht="11.05" customHeight="1">
      <c r="A76" s="12"/>
      <c r="B76" s="12"/>
      <c r="C76" s="12"/>
      <c r="D76" s="12"/>
      <c r="E76" s="12"/>
      <c r="F76" s="12"/>
      <c r="G76" s="12"/>
      <c r="H76" s="12"/>
      <c r="I76" s="12"/>
      <c r="J76" s="12"/>
      <c r="K76" s="12"/>
      <c r="L76" s="12"/>
      <c r="M76" s="12"/>
      <c r="N76" s="12"/>
      <c r="O76" s="12"/>
      <c r="Q76" s="13"/>
      <c r="R76" s="10"/>
      <c r="S76" s="13"/>
      <c r="T76" s="13"/>
      <c r="U76" s="1"/>
      <c r="V76" s="2"/>
    </row>
    <row r="77" spans="1:22" s="3" customFormat="1" ht="11.05" customHeight="1">
      <c r="A77" s="12"/>
      <c r="B77" s="12"/>
      <c r="C77" s="12"/>
      <c r="D77" s="12"/>
      <c r="E77" s="12"/>
      <c r="F77" s="12"/>
      <c r="G77" s="12"/>
      <c r="H77" s="12"/>
      <c r="I77" s="12"/>
      <c r="J77" s="12"/>
      <c r="K77" s="12"/>
      <c r="L77" s="12"/>
      <c r="M77" s="12"/>
      <c r="N77" s="12"/>
      <c r="O77" s="12"/>
      <c r="Q77" s="13"/>
      <c r="R77" s="10"/>
      <c r="S77" s="13"/>
      <c r="T77" s="13"/>
      <c r="U77" s="1"/>
      <c r="V77" s="2"/>
    </row>
    <row r="78" spans="1:22" s="3" customFormat="1" ht="11.05" customHeight="1">
      <c r="A78" s="12"/>
      <c r="B78" s="12"/>
      <c r="C78" s="12"/>
      <c r="D78" s="12"/>
      <c r="E78" s="12"/>
      <c r="F78" s="12"/>
      <c r="G78" s="12"/>
      <c r="H78" s="12"/>
      <c r="I78" s="12"/>
      <c r="J78" s="12"/>
      <c r="K78" s="12"/>
      <c r="L78" s="12"/>
      <c r="M78" s="12"/>
      <c r="N78" s="12"/>
      <c r="O78" s="12"/>
      <c r="Q78" s="13"/>
      <c r="R78" s="10"/>
      <c r="S78" s="13"/>
      <c r="T78" s="13"/>
      <c r="U78" s="1"/>
      <c r="V78" s="2"/>
    </row>
    <row r="79" spans="1:22">
      <c r="R79" s="10"/>
    </row>
  </sheetData>
  <pageMargins left="0.5" right="0.17" top="1" bottom="1" header="0.5" footer="0.5"/>
  <pageSetup firstPageNumber="6" fitToHeight="2" orientation="portrait" useFirstPageNumber="1" r:id="rId1"/>
  <headerFooter alignWithMargins="0">
    <oddFooter>&amp;C&amp;P of 31</oddFooter>
  </headerFooter>
  <rowBreaks count="1" manualBreakCount="1">
    <brk id="39" max="12" man="1"/>
  </rowBreaks>
  <ignoredErrors>
    <ignoredError sqref="B36 B40" formula="1"/>
    <ignoredError sqref="M52:U52 B52" formula="1" formulaRange="1"/>
    <ignoredError sqref="E52:L52 C52:D5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7"/>
  <sheetViews>
    <sheetView showGridLines="0" zoomScaleNormal="100" workbookViewId="0">
      <pane xSplit="1" ySplit="8" topLeftCell="B9" activePane="bottomRight" state="frozen"/>
      <selection activeCell="J1" sqref="J1"/>
      <selection pane="topRight" activeCell="J1" sqref="J1"/>
      <selection pane="bottomLeft" activeCell="J1" sqref="J1"/>
      <selection pane="bottomRight" activeCell="J1" sqref="J1"/>
    </sheetView>
  </sheetViews>
  <sheetFormatPr defaultColWidth="11.85546875" defaultRowHeight="10.9"/>
  <cols>
    <col min="1" max="1" width="29.7109375" style="3" customWidth="1"/>
    <col min="2" max="2" width="8.85546875" style="1" customWidth="1"/>
    <col min="3" max="3" width="9.28515625" style="1" customWidth="1"/>
    <col min="4" max="4" width="9.42578125" style="1" customWidth="1"/>
    <col min="5" max="5" width="12.28515625" style="1" customWidth="1"/>
    <col min="6" max="6" width="11" style="1" customWidth="1"/>
    <col min="7" max="7" width="7.28515625" style="1" customWidth="1"/>
    <col min="8" max="8" width="12.140625" style="1" customWidth="1"/>
    <col min="9" max="9" width="8.85546875" style="1" customWidth="1"/>
    <col min="10" max="16384" width="11.85546875" style="1"/>
  </cols>
  <sheetData>
    <row r="1" spans="1:10" ht="11.25" customHeight="1">
      <c r="D1" s="139" t="s">
        <v>81</v>
      </c>
    </row>
    <row r="2" spans="1:10" ht="13.6" customHeight="1">
      <c r="D2" s="139" t="s">
        <v>80</v>
      </c>
      <c r="J2" s="5"/>
    </row>
    <row r="3" spans="1:10">
      <c r="A3" s="3" t="s">
        <v>6</v>
      </c>
      <c r="C3" s="3"/>
      <c r="D3" s="139" t="s">
        <v>79</v>
      </c>
    </row>
    <row r="4" spans="1:10">
      <c r="D4" s="154" t="str">
        <f>"DECEMBER 31, 2021"</f>
        <v>DECEMBER 31, 2021</v>
      </c>
    </row>
    <row r="5" spans="1:10">
      <c r="D5" s="139"/>
    </row>
    <row r="6" spans="1:10" ht="33.799999999999997" customHeight="1">
      <c r="A6" s="166" t="s">
        <v>77</v>
      </c>
      <c r="B6" s="167" t="s">
        <v>158</v>
      </c>
      <c r="C6" s="168" t="s">
        <v>83</v>
      </c>
      <c r="D6" s="166" t="s">
        <v>76</v>
      </c>
      <c r="E6" s="168" t="s">
        <v>75</v>
      </c>
      <c r="F6" s="169" t="s">
        <v>159</v>
      </c>
      <c r="G6" s="168" t="s">
        <v>78</v>
      </c>
      <c r="H6" s="169" t="s">
        <v>160</v>
      </c>
      <c r="I6" s="169" t="s">
        <v>355</v>
      </c>
    </row>
    <row r="7" spans="1:10">
      <c r="A7" s="155" t="s">
        <v>247</v>
      </c>
      <c r="B7" s="125">
        <f>B8+B81</f>
        <v>720603</v>
      </c>
      <c r="C7" s="125">
        <f t="shared" ref="C7:I7" si="0">C8+C81</f>
        <v>250197</v>
      </c>
      <c r="D7" s="125">
        <f t="shared" si="0"/>
        <v>173606</v>
      </c>
      <c r="E7" s="125">
        <f t="shared" si="0"/>
        <v>119827</v>
      </c>
      <c r="F7" s="125">
        <f t="shared" si="0"/>
        <v>170086</v>
      </c>
      <c r="G7" s="125">
        <f t="shared" si="0"/>
        <v>6887</v>
      </c>
      <c r="H7" s="192">
        <f t="shared" si="0"/>
        <v>121270</v>
      </c>
      <c r="I7" s="192">
        <f t="shared" si="0"/>
        <v>254587</v>
      </c>
    </row>
    <row r="8" spans="1:10">
      <c r="A8" s="155" t="s">
        <v>248</v>
      </c>
      <c r="B8" s="90">
        <f>(B9+B10+B17+B33+B42+B50+B57+B64+B73-B81)</f>
        <v>684207</v>
      </c>
      <c r="C8" s="90">
        <f t="shared" ref="C8:H8" si="1">(C9+C10+C17+C33+C42+C50+C57+C64+C73-C81)</f>
        <v>238188</v>
      </c>
      <c r="D8" s="90">
        <f t="shared" si="1"/>
        <v>167890</v>
      </c>
      <c r="E8" s="90">
        <f t="shared" si="1"/>
        <v>108172</v>
      </c>
      <c r="F8" s="90">
        <f t="shared" si="1"/>
        <v>163102</v>
      </c>
      <c r="G8" s="90">
        <f t="shared" si="1"/>
        <v>6855</v>
      </c>
      <c r="H8" s="188">
        <f t="shared" si="1"/>
        <v>118174</v>
      </c>
      <c r="I8" s="188">
        <f>I9+I10+I17+I33+I42+I50+I57+I64+SUM(I75:I79)</f>
        <v>252701</v>
      </c>
    </row>
    <row r="9" spans="1:10">
      <c r="A9" s="155" t="s">
        <v>245</v>
      </c>
      <c r="B9" s="90">
        <f>SUM(C9:G9)</f>
        <v>9153</v>
      </c>
      <c r="C9" s="83">
        <v>2465</v>
      </c>
      <c r="D9" s="83">
        <v>2667</v>
      </c>
      <c r="E9" s="83">
        <v>1686</v>
      </c>
      <c r="F9" s="83">
        <v>2278</v>
      </c>
      <c r="G9" s="83">
        <v>57</v>
      </c>
      <c r="H9" s="195">
        <v>1565</v>
      </c>
      <c r="I9" s="195">
        <v>1791</v>
      </c>
    </row>
    <row r="10" spans="1:10">
      <c r="A10" s="155" t="s">
        <v>249</v>
      </c>
      <c r="B10" s="90">
        <f>SUM(B11:B16)</f>
        <v>52818</v>
      </c>
      <c r="C10" s="83">
        <f t="shared" ref="C10" si="2">SUM(C11:C16)</f>
        <v>18420</v>
      </c>
      <c r="D10" s="83">
        <f t="shared" ref="D10:I10" si="3">SUM(D11:D16)</f>
        <v>13836</v>
      </c>
      <c r="E10" s="83">
        <f t="shared" si="3"/>
        <v>7954</v>
      </c>
      <c r="F10" s="83">
        <f t="shared" si="3"/>
        <v>11991</v>
      </c>
      <c r="G10" s="83">
        <f t="shared" si="3"/>
        <v>617</v>
      </c>
      <c r="H10" s="195">
        <f t="shared" si="3"/>
        <v>8903</v>
      </c>
      <c r="I10" s="195">
        <f t="shared" si="3"/>
        <v>19952</v>
      </c>
    </row>
    <row r="11" spans="1:10">
      <c r="A11" s="199" t="s">
        <v>250</v>
      </c>
      <c r="B11" s="88">
        <f>SUM(C11:G11)</f>
        <v>5785</v>
      </c>
      <c r="C11" s="85">
        <v>2015</v>
      </c>
      <c r="D11" s="85">
        <v>1923</v>
      </c>
      <c r="E11" s="85">
        <v>940</v>
      </c>
      <c r="F11" s="85">
        <v>801</v>
      </c>
      <c r="G11" s="85">
        <v>106</v>
      </c>
      <c r="H11" s="191">
        <v>872</v>
      </c>
      <c r="I11" s="191">
        <v>2968</v>
      </c>
    </row>
    <row r="12" spans="1:10">
      <c r="A12" s="199" t="s">
        <v>255</v>
      </c>
      <c r="B12" s="88">
        <f>SUM(C12:G12)</f>
        <v>7807</v>
      </c>
      <c r="C12" s="85">
        <v>2690</v>
      </c>
      <c r="D12" s="85">
        <v>2415</v>
      </c>
      <c r="E12" s="85">
        <v>1253</v>
      </c>
      <c r="F12" s="85">
        <v>1354</v>
      </c>
      <c r="G12" s="85">
        <v>95</v>
      </c>
      <c r="H12" s="191">
        <v>1390</v>
      </c>
      <c r="I12" s="191">
        <v>2914</v>
      </c>
    </row>
    <row r="13" spans="1:10">
      <c r="A13" s="176" t="s">
        <v>251</v>
      </c>
      <c r="B13" s="88">
        <f t="shared" ref="B13" si="4">SUM(C13:G13)</f>
        <v>7521</v>
      </c>
      <c r="C13" s="85">
        <v>2598</v>
      </c>
      <c r="D13" s="85">
        <v>1702</v>
      </c>
      <c r="E13" s="85">
        <v>987</v>
      </c>
      <c r="F13" s="85">
        <v>2162</v>
      </c>
      <c r="G13" s="85">
        <v>72</v>
      </c>
      <c r="H13" s="191">
        <v>1262</v>
      </c>
      <c r="I13" s="191">
        <v>2832</v>
      </c>
    </row>
    <row r="14" spans="1:10">
      <c r="A14" s="199" t="s">
        <v>252</v>
      </c>
      <c r="B14" s="88">
        <f>SUM(C14:G14)</f>
        <v>11147</v>
      </c>
      <c r="C14" s="85">
        <v>4108</v>
      </c>
      <c r="D14" s="85">
        <v>2975</v>
      </c>
      <c r="E14" s="85">
        <v>1703</v>
      </c>
      <c r="F14" s="85">
        <v>2182</v>
      </c>
      <c r="G14" s="85">
        <v>179</v>
      </c>
      <c r="H14" s="191">
        <v>1737</v>
      </c>
      <c r="I14" s="191">
        <v>4498</v>
      </c>
    </row>
    <row r="15" spans="1:10">
      <c r="A15" s="199" t="s">
        <v>253</v>
      </c>
      <c r="B15" s="88">
        <f>SUM(C15:G15)</f>
        <v>4153</v>
      </c>
      <c r="C15" s="85">
        <v>1556</v>
      </c>
      <c r="D15" s="85">
        <v>1224</v>
      </c>
      <c r="E15" s="85">
        <v>681</v>
      </c>
      <c r="F15" s="85">
        <v>654</v>
      </c>
      <c r="G15" s="85">
        <v>38</v>
      </c>
      <c r="H15" s="191">
        <v>604</v>
      </c>
      <c r="I15" s="191">
        <v>1847</v>
      </c>
    </row>
    <row r="16" spans="1:10">
      <c r="A16" s="176" t="s">
        <v>254</v>
      </c>
      <c r="B16" s="88">
        <f t="shared" ref="B16" si="5">SUM(C16:G16)</f>
        <v>16405</v>
      </c>
      <c r="C16" s="85">
        <v>5453</v>
      </c>
      <c r="D16" s="85">
        <v>3597</v>
      </c>
      <c r="E16" s="85">
        <v>2390</v>
      </c>
      <c r="F16" s="85">
        <v>4838</v>
      </c>
      <c r="G16" s="85">
        <v>127</v>
      </c>
      <c r="H16" s="191">
        <v>3038</v>
      </c>
      <c r="I16" s="191">
        <v>4893</v>
      </c>
    </row>
    <row r="17" spans="1:9">
      <c r="A17" s="155" t="s">
        <v>246</v>
      </c>
      <c r="B17" s="90">
        <f t="shared" ref="B17:I17" si="6">SUM(B18:B32)</f>
        <v>119078</v>
      </c>
      <c r="C17" s="90">
        <f t="shared" si="6"/>
        <v>43732</v>
      </c>
      <c r="D17" s="90">
        <f t="shared" si="6"/>
        <v>29939</v>
      </c>
      <c r="E17" s="90">
        <f t="shared" si="6"/>
        <v>17148</v>
      </c>
      <c r="F17" s="90">
        <f t="shared" si="6"/>
        <v>27104</v>
      </c>
      <c r="G17" s="90">
        <f t="shared" si="6"/>
        <v>1155</v>
      </c>
      <c r="H17" s="188">
        <f t="shared" si="6"/>
        <v>19928</v>
      </c>
      <c r="I17" s="188">
        <f t="shared" si="6"/>
        <v>53261</v>
      </c>
    </row>
    <row r="18" spans="1:9">
      <c r="A18" s="176" t="s">
        <v>263</v>
      </c>
      <c r="B18" s="88">
        <f t="shared" ref="B18:B32" si="7">SUM(C18:G18)</f>
        <v>5126</v>
      </c>
      <c r="C18" s="88">
        <v>1664</v>
      </c>
      <c r="D18" s="88">
        <v>1395</v>
      </c>
      <c r="E18" s="88">
        <v>737</v>
      </c>
      <c r="F18" s="88">
        <v>1298</v>
      </c>
      <c r="G18" s="88">
        <v>32</v>
      </c>
      <c r="H18" s="189">
        <v>882</v>
      </c>
      <c r="I18" s="189">
        <v>2207</v>
      </c>
    </row>
    <row r="19" spans="1:9">
      <c r="A19" s="199" t="s">
        <v>256</v>
      </c>
      <c r="B19" s="88">
        <f t="shared" si="7"/>
        <v>1550</v>
      </c>
      <c r="C19" s="85">
        <v>556</v>
      </c>
      <c r="D19" s="85">
        <v>330</v>
      </c>
      <c r="E19" s="85">
        <v>215</v>
      </c>
      <c r="F19" s="85">
        <v>437</v>
      </c>
      <c r="G19" s="85">
        <v>12</v>
      </c>
      <c r="H19" s="191">
        <v>277</v>
      </c>
      <c r="I19" s="191">
        <v>765</v>
      </c>
    </row>
    <row r="20" spans="1:9">
      <c r="A20" s="199" t="s">
        <v>291</v>
      </c>
      <c r="B20" s="88">
        <f t="shared" si="7"/>
        <v>739</v>
      </c>
      <c r="C20" s="85">
        <v>298</v>
      </c>
      <c r="D20" s="85">
        <v>208</v>
      </c>
      <c r="E20" s="85">
        <v>85</v>
      </c>
      <c r="F20" s="85">
        <v>141</v>
      </c>
      <c r="G20" s="85">
        <v>7</v>
      </c>
      <c r="H20" s="191">
        <v>103</v>
      </c>
      <c r="I20" s="191">
        <v>312</v>
      </c>
    </row>
    <row r="21" spans="1:9">
      <c r="A21" s="176" t="s">
        <v>257</v>
      </c>
      <c r="B21" s="88">
        <f t="shared" si="7"/>
        <v>2755</v>
      </c>
      <c r="C21" s="88">
        <v>894</v>
      </c>
      <c r="D21" s="88">
        <v>768</v>
      </c>
      <c r="E21" s="88">
        <v>479</v>
      </c>
      <c r="F21" s="88">
        <v>556</v>
      </c>
      <c r="G21" s="88">
        <v>58</v>
      </c>
      <c r="H21" s="189">
        <v>411</v>
      </c>
      <c r="I21" s="189">
        <v>1354</v>
      </c>
    </row>
    <row r="22" spans="1:9">
      <c r="A22" s="199" t="s">
        <v>258</v>
      </c>
      <c r="B22" s="88">
        <f t="shared" si="7"/>
        <v>9380</v>
      </c>
      <c r="C22" s="85">
        <v>3993</v>
      </c>
      <c r="D22" s="85">
        <v>2208</v>
      </c>
      <c r="E22" s="85">
        <v>1321</v>
      </c>
      <c r="F22" s="85">
        <v>1762</v>
      </c>
      <c r="G22" s="85">
        <v>96</v>
      </c>
      <c r="H22" s="191">
        <v>1453</v>
      </c>
      <c r="I22" s="191">
        <v>4243</v>
      </c>
    </row>
    <row r="23" spans="1:9">
      <c r="A23" s="176" t="s">
        <v>259</v>
      </c>
      <c r="B23" s="88">
        <f t="shared" si="7"/>
        <v>8965</v>
      </c>
      <c r="C23" s="85">
        <v>3634</v>
      </c>
      <c r="D23" s="85">
        <v>2518</v>
      </c>
      <c r="E23" s="85">
        <v>1148</v>
      </c>
      <c r="F23" s="85">
        <v>1594</v>
      </c>
      <c r="G23" s="85">
        <v>71</v>
      </c>
      <c r="H23" s="191">
        <v>1272</v>
      </c>
      <c r="I23" s="191">
        <v>3977</v>
      </c>
    </row>
    <row r="24" spans="1:9">
      <c r="A24" s="176" t="s">
        <v>292</v>
      </c>
      <c r="B24" s="88">
        <f t="shared" si="7"/>
        <v>4236</v>
      </c>
      <c r="C24" s="85">
        <v>1113</v>
      </c>
      <c r="D24" s="85">
        <v>1021</v>
      </c>
      <c r="E24" s="85">
        <v>590</v>
      </c>
      <c r="F24" s="85">
        <v>1455</v>
      </c>
      <c r="G24" s="85">
        <v>57</v>
      </c>
      <c r="H24" s="191">
        <v>860</v>
      </c>
      <c r="I24" s="191">
        <v>1293</v>
      </c>
    </row>
    <row r="25" spans="1:9">
      <c r="A25" s="199" t="s">
        <v>293</v>
      </c>
      <c r="B25" s="88">
        <f t="shared" si="7"/>
        <v>10023</v>
      </c>
      <c r="C25" s="85">
        <v>3810</v>
      </c>
      <c r="D25" s="85">
        <v>2516</v>
      </c>
      <c r="E25" s="85">
        <v>1368</v>
      </c>
      <c r="F25" s="85">
        <v>2281</v>
      </c>
      <c r="G25" s="85">
        <v>48</v>
      </c>
      <c r="H25" s="191">
        <v>1688</v>
      </c>
      <c r="I25" s="191">
        <v>4597</v>
      </c>
    </row>
    <row r="26" spans="1:9">
      <c r="A26" s="199" t="s">
        <v>294</v>
      </c>
      <c r="B26" s="88">
        <f t="shared" si="7"/>
        <v>18636</v>
      </c>
      <c r="C26" s="85">
        <v>7862</v>
      </c>
      <c r="D26" s="85">
        <v>4826</v>
      </c>
      <c r="E26" s="85">
        <v>2679</v>
      </c>
      <c r="F26" s="85">
        <v>3124</v>
      </c>
      <c r="G26" s="85">
        <v>145</v>
      </c>
      <c r="H26" s="191">
        <v>2809</v>
      </c>
      <c r="I26" s="191">
        <v>8419</v>
      </c>
    </row>
    <row r="27" spans="1:9">
      <c r="A27" s="176" t="s">
        <v>295</v>
      </c>
      <c r="B27" s="88">
        <f t="shared" ref="B27" si="8">SUM(C27:G27)</f>
        <v>18469</v>
      </c>
      <c r="C27" s="85">
        <v>6075</v>
      </c>
      <c r="D27" s="85">
        <v>4584</v>
      </c>
      <c r="E27" s="85">
        <v>2701</v>
      </c>
      <c r="F27" s="85">
        <v>4930</v>
      </c>
      <c r="G27" s="85">
        <v>179</v>
      </c>
      <c r="H27" s="191">
        <v>3320</v>
      </c>
      <c r="I27" s="191">
        <v>9228</v>
      </c>
    </row>
    <row r="28" spans="1:9">
      <c r="A28" s="199" t="s">
        <v>260</v>
      </c>
      <c r="B28" s="88">
        <f t="shared" si="7"/>
        <v>17739</v>
      </c>
      <c r="C28" s="85">
        <v>6232</v>
      </c>
      <c r="D28" s="85">
        <v>4438</v>
      </c>
      <c r="E28" s="85">
        <v>2461</v>
      </c>
      <c r="F28" s="85">
        <v>4387</v>
      </c>
      <c r="G28" s="85">
        <v>221</v>
      </c>
      <c r="H28" s="191">
        <v>3053</v>
      </c>
      <c r="I28" s="191">
        <v>7126</v>
      </c>
    </row>
    <row r="29" spans="1:9">
      <c r="A29" s="176" t="s">
        <v>296</v>
      </c>
      <c r="B29" s="88">
        <f t="shared" si="7"/>
        <v>1145</v>
      </c>
      <c r="C29" s="85">
        <v>450</v>
      </c>
      <c r="D29" s="85">
        <v>303</v>
      </c>
      <c r="E29" s="85">
        <v>147</v>
      </c>
      <c r="F29" s="85">
        <v>237</v>
      </c>
      <c r="G29" s="85">
        <v>8</v>
      </c>
      <c r="H29" s="191">
        <v>161</v>
      </c>
      <c r="I29" s="191">
        <v>536</v>
      </c>
    </row>
    <row r="30" spans="1:9">
      <c r="A30" s="176" t="s">
        <v>261</v>
      </c>
      <c r="B30" s="88">
        <f t="shared" si="7"/>
        <v>1460</v>
      </c>
      <c r="C30" s="85">
        <v>521</v>
      </c>
      <c r="D30" s="85">
        <v>419</v>
      </c>
      <c r="E30" s="85">
        <v>278</v>
      </c>
      <c r="F30" s="85">
        <v>232</v>
      </c>
      <c r="G30" s="85">
        <v>10</v>
      </c>
      <c r="H30" s="191">
        <v>233</v>
      </c>
      <c r="I30" s="191">
        <v>587</v>
      </c>
    </row>
    <row r="31" spans="1:9">
      <c r="A31" s="199" t="s">
        <v>262</v>
      </c>
      <c r="B31" s="88">
        <f t="shared" si="7"/>
        <v>16811</v>
      </c>
      <c r="C31" s="85">
        <v>5771</v>
      </c>
      <c r="D31" s="85">
        <v>3866</v>
      </c>
      <c r="E31" s="85">
        <v>2657</v>
      </c>
      <c r="F31" s="85">
        <v>4349</v>
      </c>
      <c r="G31" s="85">
        <v>168</v>
      </c>
      <c r="H31" s="191">
        <v>3115</v>
      </c>
      <c r="I31" s="191">
        <v>7539</v>
      </c>
    </row>
    <row r="32" spans="1:9">
      <c r="A32" s="176" t="s">
        <v>315</v>
      </c>
      <c r="B32" s="88">
        <f t="shared" si="7"/>
        <v>2044</v>
      </c>
      <c r="C32" s="85">
        <v>859</v>
      </c>
      <c r="D32" s="85">
        <v>539</v>
      </c>
      <c r="E32" s="85">
        <v>282</v>
      </c>
      <c r="F32" s="85">
        <v>321</v>
      </c>
      <c r="G32" s="85">
        <v>43</v>
      </c>
      <c r="H32" s="191">
        <v>291</v>
      </c>
      <c r="I32" s="191">
        <v>1078</v>
      </c>
    </row>
    <row r="33" spans="1:9">
      <c r="A33" s="26" t="s">
        <v>297</v>
      </c>
      <c r="B33" s="90">
        <f>SUM(B34:B41)</f>
        <v>97574</v>
      </c>
      <c r="C33" s="83">
        <f t="shared" ref="C33:I33" si="9">SUM(C34:C41)</f>
        <v>33208</v>
      </c>
      <c r="D33" s="83">
        <f t="shared" si="9"/>
        <v>26704</v>
      </c>
      <c r="E33" s="83">
        <f t="shared" si="9"/>
        <v>14426</v>
      </c>
      <c r="F33" s="83">
        <f t="shared" si="9"/>
        <v>21668</v>
      </c>
      <c r="G33" s="83">
        <f t="shared" si="9"/>
        <v>1568</v>
      </c>
      <c r="H33" s="195">
        <f t="shared" ref="H33" si="10">SUM(H34:H41)</f>
        <v>17551</v>
      </c>
      <c r="I33" s="195">
        <f t="shared" si="9"/>
        <v>38002</v>
      </c>
    </row>
    <row r="34" spans="1:9">
      <c r="A34" s="176" t="s">
        <v>269</v>
      </c>
      <c r="B34" s="88">
        <f t="shared" ref="B34:B41" si="11">SUM(C34:G34)</f>
        <v>18788</v>
      </c>
      <c r="C34" s="85">
        <v>6484</v>
      </c>
      <c r="D34" s="85">
        <v>4679</v>
      </c>
      <c r="E34" s="85">
        <v>2622</v>
      </c>
      <c r="F34" s="85">
        <v>4679</v>
      </c>
      <c r="G34" s="85">
        <v>324</v>
      </c>
      <c r="H34" s="191">
        <v>3626</v>
      </c>
      <c r="I34" s="191">
        <v>8129</v>
      </c>
    </row>
    <row r="35" spans="1:9">
      <c r="A35" s="176" t="s">
        <v>264</v>
      </c>
      <c r="B35" s="88">
        <f t="shared" si="11"/>
        <v>12554</v>
      </c>
      <c r="C35" s="85">
        <v>4546</v>
      </c>
      <c r="D35" s="85">
        <v>3400</v>
      </c>
      <c r="E35" s="85">
        <v>1816</v>
      </c>
      <c r="F35" s="85">
        <v>2578</v>
      </c>
      <c r="G35" s="85">
        <v>214</v>
      </c>
      <c r="H35" s="191">
        <v>2070</v>
      </c>
      <c r="I35" s="191">
        <v>4719</v>
      </c>
    </row>
    <row r="36" spans="1:9">
      <c r="A36" s="176" t="s">
        <v>265</v>
      </c>
      <c r="B36" s="88">
        <f t="shared" si="11"/>
        <v>16153</v>
      </c>
      <c r="C36" s="85">
        <v>5465</v>
      </c>
      <c r="D36" s="85">
        <v>4519</v>
      </c>
      <c r="E36" s="85">
        <v>2360</v>
      </c>
      <c r="F36" s="85">
        <v>3577</v>
      </c>
      <c r="G36" s="85">
        <v>232</v>
      </c>
      <c r="H36" s="191">
        <v>2850</v>
      </c>
      <c r="I36" s="191">
        <v>6185</v>
      </c>
    </row>
    <row r="37" spans="1:9">
      <c r="A37" s="176" t="s">
        <v>266</v>
      </c>
      <c r="B37" s="88">
        <f t="shared" si="11"/>
        <v>14638</v>
      </c>
      <c r="C37" s="85">
        <v>4296</v>
      </c>
      <c r="D37" s="85">
        <v>4104</v>
      </c>
      <c r="E37" s="85">
        <v>2262</v>
      </c>
      <c r="F37" s="85">
        <v>3857</v>
      </c>
      <c r="G37" s="85">
        <v>119</v>
      </c>
      <c r="H37" s="191">
        <v>3012</v>
      </c>
      <c r="I37" s="191">
        <v>5127</v>
      </c>
    </row>
    <row r="38" spans="1:9">
      <c r="A38" s="176" t="s">
        <v>314</v>
      </c>
      <c r="B38" s="88">
        <f t="shared" si="11"/>
        <v>3964</v>
      </c>
      <c r="C38" s="85">
        <v>1573</v>
      </c>
      <c r="D38" s="85">
        <v>1110</v>
      </c>
      <c r="E38" s="85">
        <v>958</v>
      </c>
      <c r="F38" s="85">
        <v>294</v>
      </c>
      <c r="G38" s="85">
        <v>29</v>
      </c>
      <c r="H38" s="191">
        <v>576</v>
      </c>
      <c r="I38" s="191">
        <v>1388</v>
      </c>
    </row>
    <row r="39" spans="1:9">
      <c r="A39" s="176" t="s">
        <v>267</v>
      </c>
      <c r="B39" s="88">
        <f t="shared" si="11"/>
        <v>17866</v>
      </c>
      <c r="C39" s="85">
        <v>6282</v>
      </c>
      <c r="D39" s="85">
        <v>4885</v>
      </c>
      <c r="E39" s="85">
        <v>2470</v>
      </c>
      <c r="F39" s="85">
        <v>3938</v>
      </c>
      <c r="G39" s="85">
        <v>291</v>
      </c>
      <c r="H39" s="191">
        <v>3124</v>
      </c>
      <c r="I39" s="191">
        <v>7145</v>
      </c>
    </row>
    <row r="40" spans="1:9">
      <c r="A40" s="176" t="s">
        <v>298</v>
      </c>
      <c r="B40" s="88">
        <f t="shared" si="11"/>
        <v>2689</v>
      </c>
      <c r="C40" s="85">
        <v>875</v>
      </c>
      <c r="D40" s="85">
        <v>758</v>
      </c>
      <c r="E40" s="85">
        <v>514</v>
      </c>
      <c r="F40" s="85">
        <v>482</v>
      </c>
      <c r="G40" s="85">
        <v>60</v>
      </c>
      <c r="H40" s="191">
        <v>475</v>
      </c>
      <c r="I40" s="191">
        <v>1036</v>
      </c>
    </row>
    <row r="41" spans="1:9">
      <c r="A41" s="176" t="s">
        <v>268</v>
      </c>
      <c r="B41" s="88">
        <f t="shared" si="11"/>
        <v>10922</v>
      </c>
      <c r="C41" s="85">
        <v>3687</v>
      </c>
      <c r="D41" s="85">
        <v>3249</v>
      </c>
      <c r="E41" s="85">
        <v>1424</v>
      </c>
      <c r="F41" s="85">
        <v>2263</v>
      </c>
      <c r="G41" s="85">
        <v>299</v>
      </c>
      <c r="H41" s="191">
        <v>1818</v>
      </c>
      <c r="I41" s="191">
        <v>4273</v>
      </c>
    </row>
    <row r="42" spans="1:9">
      <c r="A42" s="26" t="s">
        <v>299</v>
      </c>
      <c r="B42" s="90">
        <f>SUM(B43:B49)</f>
        <v>82750</v>
      </c>
      <c r="C42" s="83">
        <f t="shared" ref="C42:I42" si="12">SUM(C43:C49)</f>
        <v>26650</v>
      </c>
      <c r="D42" s="83">
        <f t="shared" si="12"/>
        <v>21001</v>
      </c>
      <c r="E42" s="83">
        <f t="shared" si="12"/>
        <v>13524</v>
      </c>
      <c r="F42" s="83">
        <f t="shared" si="12"/>
        <v>20796</v>
      </c>
      <c r="G42" s="83">
        <f t="shared" si="12"/>
        <v>779</v>
      </c>
      <c r="H42" s="195">
        <f t="shared" ref="H42" si="13">SUM(H43:H49)</f>
        <v>15368</v>
      </c>
      <c r="I42" s="195">
        <f t="shared" si="12"/>
        <v>29543</v>
      </c>
    </row>
    <row r="43" spans="1:9">
      <c r="A43" s="176" t="s">
        <v>276</v>
      </c>
      <c r="B43" s="88">
        <f t="shared" ref="B43:B49" si="14">SUM(C43:G43)</f>
        <v>21999</v>
      </c>
      <c r="C43" s="85">
        <v>6669</v>
      </c>
      <c r="D43" s="85">
        <v>4946</v>
      </c>
      <c r="E43" s="85">
        <v>3342</v>
      </c>
      <c r="F43" s="85">
        <v>6883</v>
      </c>
      <c r="G43" s="85">
        <v>159</v>
      </c>
      <c r="H43" s="191">
        <v>4405</v>
      </c>
      <c r="I43" s="191">
        <v>8386</v>
      </c>
    </row>
    <row r="44" spans="1:9">
      <c r="A44" s="176" t="s">
        <v>270</v>
      </c>
      <c r="B44" s="88">
        <f t="shared" si="14"/>
        <v>6831</v>
      </c>
      <c r="C44" s="85">
        <v>2165</v>
      </c>
      <c r="D44" s="85">
        <v>1963</v>
      </c>
      <c r="E44" s="85">
        <v>1197</v>
      </c>
      <c r="F44" s="85">
        <v>1409</v>
      </c>
      <c r="G44" s="85">
        <v>97</v>
      </c>
      <c r="H44" s="191">
        <v>1222</v>
      </c>
      <c r="I44" s="191">
        <v>2406</v>
      </c>
    </row>
    <row r="45" spans="1:9">
      <c r="A45" s="176" t="s">
        <v>271</v>
      </c>
      <c r="B45" s="88">
        <f t="shared" si="14"/>
        <v>4705</v>
      </c>
      <c r="C45" s="85">
        <v>1549</v>
      </c>
      <c r="D45" s="85">
        <v>1386</v>
      </c>
      <c r="E45" s="85">
        <v>932</v>
      </c>
      <c r="F45" s="85">
        <v>794</v>
      </c>
      <c r="G45" s="85">
        <v>44</v>
      </c>
      <c r="H45" s="191">
        <v>813</v>
      </c>
      <c r="I45" s="191">
        <v>1942</v>
      </c>
    </row>
    <row r="46" spans="1:9">
      <c r="A46" s="176" t="s">
        <v>272</v>
      </c>
      <c r="B46" s="88">
        <f t="shared" si="14"/>
        <v>10877</v>
      </c>
      <c r="C46" s="85">
        <v>3604</v>
      </c>
      <c r="D46" s="85">
        <v>3316</v>
      </c>
      <c r="E46" s="85">
        <v>2196</v>
      </c>
      <c r="F46" s="85">
        <v>1639</v>
      </c>
      <c r="G46" s="85">
        <v>122</v>
      </c>
      <c r="H46" s="191">
        <v>1844</v>
      </c>
      <c r="I46" s="191">
        <v>4530</v>
      </c>
    </row>
    <row r="47" spans="1:9">
      <c r="A47" s="199" t="s">
        <v>273</v>
      </c>
      <c r="B47" s="88">
        <f t="shared" si="14"/>
        <v>11708</v>
      </c>
      <c r="C47" s="85">
        <v>3878</v>
      </c>
      <c r="D47" s="85">
        <v>2658</v>
      </c>
      <c r="E47" s="85">
        <v>2080</v>
      </c>
      <c r="F47" s="85">
        <v>3000</v>
      </c>
      <c r="G47" s="85">
        <v>92</v>
      </c>
      <c r="H47" s="191">
        <v>2337</v>
      </c>
      <c r="I47" s="191">
        <v>3910</v>
      </c>
    </row>
    <row r="48" spans="1:9">
      <c r="A48" s="176" t="s">
        <v>274</v>
      </c>
      <c r="B48" s="88">
        <f t="shared" si="14"/>
        <v>24356</v>
      </c>
      <c r="C48" s="85">
        <v>7969</v>
      </c>
      <c r="D48" s="85">
        <v>6029</v>
      </c>
      <c r="E48" s="85">
        <v>3409</v>
      </c>
      <c r="F48" s="85">
        <v>6706</v>
      </c>
      <c r="G48" s="85">
        <v>243</v>
      </c>
      <c r="H48" s="191">
        <v>4401</v>
      </c>
      <c r="I48" s="191">
        <v>7511</v>
      </c>
    </row>
    <row r="49" spans="1:11">
      <c r="A49" s="176" t="s">
        <v>275</v>
      </c>
      <c r="B49" s="88">
        <f t="shared" si="14"/>
        <v>2274</v>
      </c>
      <c r="C49" s="85">
        <v>816</v>
      </c>
      <c r="D49" s="85">
        <v>703</v>
      </c>
      <c r="E49" s="85">
        <v>368</v>
      </c>
      <c r="F49" s="85">
        <v>365</v>
      </c>
      <c r="G49" s="85">
        <v>22</v>
      </c>
      <c r="H49" s="191">
        <v>346</v>
      </c>
      <c r="I49" s="191">
        <v>858</v>
      </c>
    </row>
    <row r="50" spans="1:11">
      <c r="A50" s="26" t="s">
        <v>300</v>
      </c>
      <c r="B50" s="90">
        <f t="shared" ref="B50:I50" si="15">SUM(B51:B56)</f>
        <v>118626</v>
      </c>
      <c r="C50" s="90">
        <f t="shared" si="15"/>
        <v>41144</v>
      </c>
      <c r="D50" s="90">
        <f t="shared" si="15"/>
        <v>24164</v>
      </c>
      <c r="E50" s="90">
        <f t="shared" si="15"/>
        <v>19250</v>
      </c>
      <c r="F50" s="90">
        <f t="shared" si="15"/>
        <v>33044</v>
      </c>
      <c r="G50" s="90">
        <f t="shared" si="15"/>
        <v>1024</v>
      </c>
      <c r="H50" s="188">
        <f t="shared" si="15"/>
        <v>20972</v>
      </c>
      <c r="I50" s="188">
        <f t="shared" si="15"/>
        <v>37373</v>
      </c>
      <c r="J50" s="10"/>
    </row>
    <row r="51" spans="1:11">
      <c r="A51" s="176" t="s">
        <v>244</v>
      </c>
      <c r="B51" s="88">
        <f t="shared" ref="B51" si="16">SUM(C51:G51)</f>
        <v>8967</v>
      </c>
      <c r="C51" s="85">
        <v>3241</v>
      </c>
      <c r="D51" s="85">
        <v>2159</v>
      </c>
      <c r="E51" s="85">
        <v>1957</v>
      </c>
      <c r="F51" s="85">
        <v>1527</v>
      </c>
      <c r="G51" s="85">
        <v>83</v>
      </c>
      <c r="H51" s="191">
        <v>1732</v>
      </c>
      <c r="I51" s="191">
        <v>3560</v>
      </c>
    </row>
    <row r="52" spans="1:11">
      <c r="A52" s="176" t="s">
        <v>278</v>
      </c>
      <c r="B52" s="88">
        <f t="shared" ref="B52:B56" si="17">SUM(C52:G52)</f>
        <v>75551</v>
      </c>
      <c r="C52" s="85">
        <v>26531</v>
      </c>
      <c r="D52" s="85">
        <v>14388</v>
      </c>
      <c r="E52" s="85">
        <v>12841</v>
      </c>
      <c r="F52" s="85">
        <v>21175</v>
      </c>
      <c r="G52" s="85">
        <v>616</v>
      </c>
      <c r="H52" s="191">
        <v>13299</v>
      </c>
      <c r="I52" s="191">
        <v>21258</v>
      </c>
    </row>
    <row r="53" spans="1:11">
      <c r="A53" s="176" t="s">
        <v>277</v>
      </c>
      <c r="B53" s="88">
        <f t="shared" si="17"/>
        <v>22680</v>
      </c>
      <c r="C53" s="85">
        <v>7208</v>
      </c>
      <c r="D53" s="85">
        <v>4952</v>
      </c>
      <c r="E53" s="85">
        <v>2877</v>
      </c>
      <c r="F53" s="85">
        <v>7458</v>
      </c>
      <c r="G53" s="85">
        <v>185</v>
      </c>
      <c r="H53" s="191">
        <v>4138</v>
      </c>
      <c r="I53" s="191">
        <v>7791</v>
      </c>
    </row>
    <row r="54" spans="1:11">
      <c r="A54" s="176" t="s">
        <v>302</v>
      </c>
      <c r="B54" s="88">
        <f t="shared" si="17"/>
        <v>1970</v>
      </c>
      <c r="C54" s="85">
        <v>1016</v>
      </c>
      <c r="D54" s="85">
        <v>310</v>
      </c>
      <c r="E54" s="85">
        <v>246</v>
      </c>
      <c r="F54" s="85">
        <v>350</v>
      </c>
      <c r="G54" s="85">
        <v>48</v>
      </c>
      <c r="H54" s="191">
        <v>255</v>
      </c>
      <c r="I54" s="191">
        <v>705</v>
      </c>
    </row>
    <row r="55" spans="1:11">
      <c r="A55" s="176" t="s">
        <v>303</v>
      </c>
      <c r="B55" s="88">
        <f t="shared" si="17"/>
        <v>9224</v>
      </c>
      <c r="C55" s="85">
        <v>3028</v>
      </c>
      <c r="D55" s="85">
        <v>2316</v>
      </c>
      <c r="E55" s="85">
        <v>1297</v>
      </c>
      <c r="F55" s="85">
        <v>2492</v>
      </c>
      <c r="G55" s="85">
        <v>91</v>
      </c>
      <c r="H55" s="191">
        <v>1522</v>
      </c>
      <c r="I55" s="191">
        <v>4028</v>
      </c>
    </row>
    <row r="56" spans="1:11">
      <c r="A56" s="176" t="s">
        <v>304</v>
      </c>
      <c r="B56" s="88">
        <f t="shared" si="17"/>
        <v>234</v>
      </c>
      <c r="C56" s="85">
        <v>120</v>
      </c>
      <c r="D56" s="85">
        <v>39</v>
      </c>
      <c r="E56" s="85">
        <v>32</v>
      </c>
      <c r="F56" s="85">
        <v>42</v>
      </c>
      <c r="G56" s="85">
        <v>1</v>
      </c>
      <c r="H56" s="191">
        <v>26</v>
      </c>
      <c r="I56" s="191">
        <v>31</v>
      </c>
    </row>
    <row r="57" spans="1:11">
      <c r="A57" s="26" t="s">
        <v>305</v>
      </c>
      <c r="B57" s="90">
        <f>SUM(B58:B63)</f>
        <v>95822</v>
      </c>
      <c r="C57" s="83">
        <f t="shared" ref="C57:I57" si="18">SUM(C58:C63)</f>
        <v>34610</v>
      </c>
      <c r="D57" s="83">
        <f t="shared" si="18"/>
        <v>21988</v>
      </c>
      <c r="E57" s="83">
        <f t="shared" si="18"/>
        <v>14972</v>
      </c>
      <c r="F57" s="83">
        <f t="shared" si="18"/>
        <v>23463</v>
      </c>
      <c r="G57" s="83">
        <f t="shared" si="18"/>
        <v>789</v>
      </c>
      <c r="H57" s="195">
        <f t="shared" ref="H57" si="19">SUM(H58:H63)</f>
        <v>15764</v>
      </c>
      <c r="I57" s="195">
        <f t="shared" si="18"/>
        <v>35598</v>
      </c>
    </row>
    <row r="58" spans="1:11">
      <c r="A58" s="176" t="s">
        <v>283</v>
      </c>
      <c r="B58" s="88">
        <f>SUM(C58:G58)</f>
        <v>6532</v>
      </c>
      <c r="C58" s="85">
        <v>2617</v>
      </c>
      <c r="D58" s="85">
        <v>1710</v>
      </c>
      <c r="E58" s="85">
        <v>1115</v>
      </c>
      <c r="F58" s="85">
        <v>994</v>
      </c>
      <c r="G58" s="85">
        <v>96</v>
      </c>
      <c r="H58" s="191">
        <v>895</v>
      </c>
      <c r="I58" s="191">
        <v>2403</v>
      </c>
    </row>
    <row r="59" spans="1:11">
      <c r="A59" s="176" t="s">
        <v>279</v>
      </c>
      <c r="B59" s="88">
        <f>SUM(C59:G59)</f>
        <v>6216</v>
      </c>
      <c r="C59" s="85">
        <v>2352</v>
      </c>
      <c r="D59" s="85">
        <v>1546</v>
      </c>
      <c r="E59" s="85">
        <v>1098</v>
      </c>
      <c r="F59" s="85">
        <v>1151</v>
      </c>
      <c r="G59" s="85">
        <v>69</v>
      </c>
      <c r="H59" s="191">
        <v>963</v>
      </c>
      <c r="I59" s="191">
        <v>2830</v>
      </c>
    </row>
    <row r="60" spans="1:11">
      <c r="A60" s="176" t="s">
        <v>280</v>
      </c>
      <c r="B60" s="88">
        <f t="shared" ref="B60" si="20">SUM(C60:G60)</f>
        <v>4953</v>
      </c>
      <c r="C60" s="85">
        <v>2039</v>
      </c>
      <c r="D60" s="85">
        <v>1093</v>
      </c>
      <c r="E60" s="85">
        <v>799</v>
      </c>
      <c r="F60" s="85">
        <v>986</v>
      </c>
      <c r="G60" s="85">
        <v>36</v>
      </c>
      <c r="H60" s="191">
        <v>685</v>
      </c>
      <c r="I60" s="191">
        <v>2062</v>
      </c>
    </row>
    <row r="61" spans="1:11">
      <c r="A61" s="176" t="s">
        <v>306</v>
      </c>
      <c r="B61" s="88">
        <f>SUM(C61:G61)</f>
        <v>4816</v>
      </c>
      <c r="C61" s="85">
        <v>1705</v>
      </c>
      <c r="D61" s="85">
        <v>1446</v>
      </c>
      <c r="E61" s="85">
        <v>955</v>
      </c>
      <c r="F61" s="85">
        <v>629</v>
      </c>
      <c r="G61" s="85">
        <v>81</v>
      </c>
      <c r="H61" s="191">
        <v>584</v>
      </c>
      <c r="I61" s="191">
        <v>1887</v>
      </c>
    </row>
    <row r="62" spans="1:11">
      <c r="A62" s="176" t="s">
        <v>281</v>
      </c>
      <c r="B62" s="88">
        <f>SUM(C62:G62)</f>
        <v>9778</v>
      </c>
      <c r="C62" s="85">
        <v>4077</v>
      </c>
      <c r="D62" s="85">
        <v>2434</v>
      </c>
      <c r="E62" s="85">
        <v>1584</v>
      </c>
      <c r="F62" s="85">
        <v>1620</v>
      </c>
      <c r="G62" s="85">
        <v>63</v>
      </c>
      <c r="H62" s="191">
        <v>1455</v>
      </c>
      <c r="I62" s="191">
        <v>3002</v>
      </c>
    </row>
    <row r="63" spans="1:11">
      <c r="A63" s="176" t="s">
        <v>282</v>
      </c>
      <c r="B63" s="88">
        <f>SUM(C63:G63)</f>
        <v>63527</v>
      </c>
      <c r="C63" s="85">
        <v>21820</v>
      </c>
      <c r="D63" s="85">
        <v>13759</v>
      </c>
      <c r="E63" s="85">
        <v>9421</v>
      </c>
      <c r="F63" s="85">
        <v>18083</v>
      </c>
      <c r="G63" s="85">
        <v>444</v>
      </c>
      <c r="H63" s="191">
        <v>11182</v>
      </c>
      <c r="I63" s="191">
        <v>23414</v>
      </c>
    </row>
    <row r="64" spans="1:11">
      <c r="A64" s="26" t="s">
        <v>307</v>
      </c>
      <c r="B64" s="90">
        <f>SUM(B65:B71)</f>
        <v>107611</v>
      </c>
      <c r="C64" s="90">
        <f t="shared" ref="C64:H64" si="21">SUM(C65:C71)</f>
        <v>37525</v>
      </c>
      <c r="D64" s="90">
        <f t="shared" si="21"/>
        <v>27476</v>
      </c>
      <c r="E64" s="90">
        <f t="shared" si="21"/>
        <v>19107</v>
      </c>
      <c r="F64" s="90">
        <f t="shared" si="21"/>
        <v>22645</v>
      </c>
      <c r="G64" s="90">
        <f t="shared" si="21"/>
        <v>858</v>
      </c>
      <c r="H64" s="188">
        <f t="shared" si="21"/>
        <v>17972</v>
      </c>
      <c r="I64" s="188">
        <f>SUM(I65:I71)</f>
        <v>37112</v>
      </c>
      <c r="J64" s="10"/>
      <c r="K64" s="10"/>
    </row>
    <row r="65" spans="1:9">
      <c r="A65" s="176" t="s">
        <v>308</v>
      </c>
      <c r="B65" s="88">
        <f t="shared" ref="B65:B81" si="22">SUM(C65:G65)</f>
        <v>0</v>
      </c>
      <c r="C65" s="36">
        <v>0</v>
      </c>
      <c r="D65" s="36">
        <v>0</v>
      </c>
      <c r="E65" s="36">
        <v>0</v>
      </c>
      <c r="F65" s="36">
        <v>0</v>
      </c>
      <c r="G65" s="85">
        <v>0</v>
      </c>
      <c r="H65" s="191">
        <v>0</v>
      </c>
      <c r="I65" s="191">
        <v>1</v>
      </c>
    </row>
    <row r="66" spans="1:9">
      <c r="A66" s="176" t="s">
        <v>284</v>
      </c>
      <c r="B66" s="88">
        <f t="shared" si="22"/>
        <v>25243</v>
      </c>
      <c r="C66" s="152">
        <v>7955</v>
      </c>
      <c r="D66" s="85">
        <v>5217</v>
      </c>
      <c r="E66" s="85">
        <v>5793</v>
      </c>
      <c r="F66" s="85">
        <v>6067</v>
      </c>
      <c r="G66" s="85">
        <v>211</v>
      </c>
      <c r="H66" s="191">
        <v>4996</v>
      </c>
      <c r="I66" s="191">
        <v>6645</v>
      </c>
    </row>
    <row r="67" spans="1:9">
      <c r="A67" s="176" t="s">
        <v>285</v>
      </c>
      <c r="B67" s="88">
        <f t="shared" si="22"/>
        <v>68846</v>
      </c>
      <c r="C67" s="85">
        <v>25562</v>
      </c>
      <c r="D67" s="85">
        <v>19641</v>
      </c>
      <c r="E67" s="85">
        <v>11077</v>
      </c>
      <c r="F67" s="85">
        <v>12011</v>
      </c>
      <c r="G67" s="85">
        <v>555</v>
      </c>
      <c r="H67" s="191">
        <v>10353</v>
      </c>
      <c r="I67" s="191">
        <v>25942</v>
      </c>
    </row>
    <row r="68" spans="1:9">
      <c r="A68" s="176" t="s">
        <v>286</v>
      </c>
      <c r="B68" s="88">
        <f t="shared" ref="B68:B71" si="23">SUM(C68:G68)</f>
        <v>181</v>
      </c>
      <c r="C68" s="85">
        <v>50</v>
      </c>
      <c r="D68" s="85">
        <v>19</v>
      </c>
      <c r="E68" s="85">
        <v>18</v>
      </c>
      <c r="F68" s="85">
        <v>94</v>
      </c>
      <c r="G68" s="85">
        <v>0</v>
      </c>
      <c r="H68" s="191">
        <v>49</v>
      </c>
      <c r="I68" s="191">
        <v>87</v>
      </c>
    </row>
    <row r="69" spans="1:9">
      <c r="A69" s="176" t="s">
        <v>287</v>
      </c>
      <c r="B69" s="88">
        <f t="shared" si="23"/>
        <v>4067</v>
      </c>
      <c r="C69" s="85">
        <v>1255</v>
      </c>
      <c r="D69" s="85">
        <v>661</v>
      </c>
      <c r="E69" s="85">
        <v>771</v>
      </c>
      <c r="F69" s="85">
        <v>1361</v>
      </c>
      <c r="G69" s="85">
        <v>19</v>
      </c>
      <c r="H69" s="191">
        <v>802</v>
      </c>
      <c r="I69" s="191">
        <v>1556</v>
      </c>
    </row>
    <row r="70" spans="1:9">
      <c r="A70" s="176" t="s">
        <v>288</v>
      </c>
      <c r="B70" s="88">
        <f t="shared" si="23"/>
        <v>9255</v>
      </c>
      <c r="C70" s="85">
        <v>2697</v>
      </c>
      <c r="D70" s="85">
        <v>1936</v>
      </c>
      <c r="E70" s="85">
        <v>1443</v>
      </c>
      <c r="F70" s="85">
        <v>3106</v>
      </c>
      <c r="G70" s="85">
        <v>73</v>
      </c>
      <c r="H70" s="191">
        <v>1768</v>
      </c>
      <c r="I70" s="191">
        <v>2876</v>
      </c>
    </row>
    <row r="71" spans="1:9">
      <c r="A71" s="176" t="s">
        <v>311</v>
      </c>
      <c r="B71" s="88">
        <f t="shared" si="23"/>
        <v>19</v>
      </c>
      <c r="C71" s="85">
        <v>6</v>
      </c>
      <c r="D71" s="85">
        <v>2</v>
      </c>
      <c r="E71" s="85">
        <v>5</v>
      </c>
      <c r="F71" s="85">
        <v>6</v>
      </c>
      <c r="G71" s="85">
        <v>0</v>
      </c>
      <c r="H71" s="191">
        <v>4</v>
      </c>
      <c r="I71" s="191">
        <v>5</v>
      </c>
    </row>
    <row r="72" spans="1:9">
      <c r="A72" s="26" t="s">
        <v>313</v>
      </c>
      <c r="B72" s="90">
        <f>SUM(C72:G72)</f>
        <v>24</v>
      </c>
      <c r="C72" s="90">
        <v>7</v>
      </c>
      <c r="D72" s="90">
        <v>2</v>
      </c>
      <c r="E72" s="90">
        <v>9</v>
      </c>
      <c r="F72" s="90">
        <v>6</v>
      </c>
      <c r="G72" s="90">
        <v>0</v>
      </c>
      <c r="H72" s="188">
        <v>4</v>
      </c>
      <c r="I72" s="188">
        <v>5</v>
      </c>
    </row>
    <row r="73" spans="1:9">
      <c r="A73" s="201" t="s">
        <v>360</v>
      </c>
      <c r="B73" s="90">
        <f>SUM(B75:B81)</f>
        <v>37171</v>
      </c>
      <c r="C73" s="90">
        <f t="shared" ref="C73:I73" si="24">SUM(C75:C81)</f>
        <v>12443</v>
      </c>
      <c r="D73" s="90">
        <f t="shared" si="24"/>
        <v>5831</v>
      </c>
      <c r="E73" s="90">
        <f t="shared" si="24"/>
        <v>11760</v>
      </c>
      <c r="F73" s="90">
        <f t="shared" si="24"/>
        <v>7097</v>
      </c>
      <c r="G73" s="90">
        <f t="shared" si="24"/>
        <v>40</v>
      </c>
      <c r="H73" s="90">
        <f t="shared" si="24"/>
        <v>3247</v>
      </c>
      <c r="I73" s="90">
        <f t="shared" si="24"/>
        <v>1955</v>
      </c>
    </row>
    <row r="74" spans="1:9">
      <c r="A74" s="203" t="s">
        <v>312</v>
      </c>
      <c r="B74" s="90">
        <f>SUM(C74:G74)</f>
        <v>770</v>
      </c>
      <c r="C74" s="90">
        <v>433</v>
      </c>
      <c r="D74" s="90">
        <v>115</v>
      </c>
      <c r="E74" s="90">
        <v>101</v>
      </c>
      <c r="F74" s="90">
        <v>113</v>
      </c>
      <c r="G74" s="90">
        <v>8</v>
      </c>
      <c r="H74" s="188">
        <v>151</v>
      </c>
      <c r="I74" s="188">
        <v>69</v>
      </c>
    </row>
    <row r="75" spans="1:9" ht="12.9">
      <c r="A75" s="204" t="s">
        <v>301</v>
      </c>
      <c r="B75" s="88">
        <f>SUM(C75:G75)</f>
        <v>10</v>
      </c>
      <c r="C75" s="85">
        <v>0</v>
      </c>
      <c r="D75" s="85">
        <v>1</v>
      </c>
      <c r="E75" s="85">
        <v>1</v>
      </c>
      <c r="F75" s="85">
        <v>8</v>
      </c>
      <c r="G75" s="85">
        <v>0</v>
      </c>
      <c r="H75" s="191">
        <v>5</v>
      </c>
      <c r="I75" s="191">
        <v>4</v>
      </c>
    </row>
    <row r="76" spans="1:9" ht="12.9">
      <c r="A76" s="204" t="s">
        <v>290</v>
      </c>
      <c r="B76" s="88">
        <f t="shared" ref="B76" si="25">SUM(C76:G76)</f>
        <v>326</v>
      </c>
      <c r="C76" s="88">
        <v>132</v>
      </c>
      <c r="D76" s="88">
        <v>77</v>
      </c>
      <c r="E76" s="88">
        <v>46</v>
      </c>
      <c r="F76" s="88">
        <v>66</v>
      </c>
      <c r="G76" s="88">
        <v>5</v>
      </c>
      <c r="H76" s="189">
        <v>93</v>
      </c>
      <c r="I76" s="189">
        <v>34</v>
      </c>
    </row>
    <row r="77" spans="1:9" ht="12.25">
      <c r="A77" s="204" t="s">
        <v>316</v>
      </c>
      <c r="B77" s="88">
        <f t="shared" ref="B77" si="26">SUM(C77:G77)</f>
        <v>434</v>
      </c>
      <c r="C77" s="36">
        <v>301</v>
      </c>
      <c r="D77" s="36">
        <v>37</v>
      </c>
      <c r="E77" s="36">
        <v>54</v>
      </c>
      <c r="F77" s="36">
        <v>39</v>
      </c>
      <c r="G77" s="85">
        <v>3</v>
      </c>
      <c r="H77" s="191">
        <v>53</v>
      </c>
      <c r="I77" s="191">
        <v>31</v>
      </c>
    </row>
    <row r="78" spans="1:9">
      <c r="A78" s="175" t="s">
        <v>309</v>
      </c>
      <c r="B78" s="88">
        <f>SUM(C78:G78)</f>
        <v>3</v>
      </c>
      <c r="C78" s="85">
        <v>0</v>
      </c>
      <c r="D78" s="85">
        <v>0</v>
      </c>
      <c r="E78" s="85">
        <v>3</v>
      </c>
      <c r="F78" s="85">
        <v>0</v>
      </c>
      <c r="G78" s="85">
        <v>0</v>
      </c>
      <c r="H78" s="191">
        <v>0</v>
      </c>
      <c r="I78" s="191">
        <v>0</v>
      </c>
    </row>
    <row r="79" spans="1:9">
      <c r="A79" s="175" t="s">
        <v>310</v>
      </c>
      <c r="B79" s="88">
        <f>SUM(C79:G79)</f>
        <v>1</v>
      </c>
      <c r="C79" s="85">
        <v>0</v>
      </c>
      <c r="D79" s="85">
        <v>0</v>
      </c>
      <c r="E79" s="85">
        <v>1</v>
      </c>
      <c r="F79" s="85">
        <v>0</v>
      </c>
      <c r="G79" s="85">
        <v>0</v>
      </c>
      <c r="H79" s="191">
        <v>0</v>
      </c>
      <c r="I79" s="191">
        <v>0</v>
      </c>
    </row>
    <row r="80" spans="1:9">
      <c r="A80" s="175" t="s">
        <v>289</v>
      </c>
      <c r="B80" s="88">
        <f>SUM(C80:G80)</f>
        <v>1</v>
      </c>
      <c r="C80" s="85">
        <v>1</v>
      </c>
      <c r="D80" s="85">
        <v>0</v>
      </c>
      <c r="E80" s="85">
        <v>0</v>
      </c>
      <c r="F80" s="85">
        <v>0</v>
      </c>
      <c r="G80" s="85">
        <v>0</v>
      </c>
      <c r="H80" s="191">
        <v>0</v>
      </c>
      <c r="I80" s="191">
        <v>0</v>
      </c>
    </row>
    <row r="81" spans="1:9" ht="10.55" customHeight="1">
      <c r="A81" s="202" t="s">
        <v>356</v>
      </c>
      <c r="B81" s="151">
        <f t="shared" si="22"/>
        <v>36396</v>
      </c>
      <c r="C81" s="80">
        <v>12009</v>
      </c>
      <c r="D81" s="80">
        <v>5716</v>
      </c>
      <c r="E81" s="80">
        <v>11655</v>
      </c>
      <c r="F81" s="80">
        <v>6984</v>
      </c>
      <c r="G81" s="80">
        <v>32</v>
      </c>
      <c r="H81" s="194">
        <v>3096</v>
      </c>
      <c r="I81" s="194">
        <v>1886</v>
      </c>
    </row>
    <row r="82" spans="1:9" ht="10.55" customHeight="1">
      <c r="A82" s="24"/>
      <c r="B82" s="82"/>
      <c r="C82" s="87"/>
      <c r="D82" s="87"/>
      <c r="E82" s="87"/>
      <c r="F82" s="87"/>
      <c r="G82" s="87"/>
      <c r="H82" s="150"/>
      <c r="I82" s="150"/>
    </row>
    <row r="83" spans="1:9" s="4" customFormat="1">
      <c r="A83" s="3" t="s">
        <v>134</v>
      </c>
    </row>
    <row r="84" spans="1:9" s="4" customFormat="1">
      <c r="A84" s="163" t="s">
        <v>135</v>
      </c>
    </row>
    <row r="85" spans="1:9">
      <c r="A85" s="5" t="s">
        <v>74</v>
      </c>
    </row>
    <row r="86" spans="1:9">
      <c r="A86" s="5" t="s">
        <v>73</v>
      </c>
    </row>
    <row r="87" spans="1:9">
      <c r="A87" s="5" t="s">
        <v>113</v>
      </c>
    </row>
    <row r="88" spans="1:9">
      <c r="A88" s="3" t="s">
        <v>98</v>
      </c>
    </row>
    <row r="89" spans="1:9">
      <c r="A89" s="1" t="s">
        <v>82</v>
      </c>
    </row>
    <row r="90" spans="1:9">
      <c r="A90" s="1" t="s">
        <v>357</v>
      </c>
    </row>
    <row r="91" spans="1:9">
      <c r="A91" s="1" t="s">
        <v>358</v>
      </c>
    </row>
    <row r="92" spans="1:9">
      <c r="A92" s="5" t="s">
        <v>373</v>
      </c>
    </row>
    <row r="93" spans="1:9">
      <c r="A93" s="5" t="s">
        <v>361</v>
      </c>
    </row>
    <row r="97" s="7" customFormat="1" ht="9.5500000000000007"/>
  </sheetData>
  <pageMargins left="0.5" right="0.18" top="1" bottom="1" header="0.5" footer="0.5"/>
  <pageSetup firstPageNumber="8" fitToHeight="2" orientation="portrait" useFirstPageNumber="1" r:id="rId1"/>
  <headerFooter alignWithMargins="0">
    <oddFooter>&amp;C&amp;P of 31</oddFooter>
  </headerFooter>
  <rowBreaks count="1" manualBreakCount="1">
    <brk id="56" max="8" man="1"/>
  </rowBreaks>
  <ignoredErrors>
    <ignoredError sqref="C43:C56 C58:C63" formula="1"/>
    <ignoredError sqref="C10:D10 I10 E10 I33 C33:E33 D42:E42 I42 D57:E57 I57 F57:G57 F42:G42 F33:G33 F10:G10 C57 C42" formula="1" unlockedFormula="1"/>
    <ignoredError sqref="B33 B10 B17 B42:B65 C64 C65 B73" formula="1" formulaRange="1"/>
    <ignoredError sqref="B9 B11:B16 B34:B39 B18:B32 B40:B41 D64:I64 C66:I74 D65:I65 B66:B72 B74:B81 I8" formulaRange="1"/>
    <ignoredError sqref="H10:H33 H42:H62"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94"/>
  <sheetViews>
    <sheetView showGridLines="0" zoomScaleNormal="100" workbookViewId="0">
      <pane xSplit="1" ySplit="8" topLeftCell="B9" activePane="bottomRight" state="frozen"/>
      <selection activeCell="J1" sqref="J1"/>
      <selection pane="topRight" activeCell="J1" sqref="J1"/>
      <selection pane="bottomLeft" activeCell="J1" sqref="J1"/>
      <selection pane="bottomRight" activeCell="K1" sqref="K1"/>
    </sheetView>
  </sheetViews>
  <sheetFormatPr defaultColWidth="11.85546875" defaultRowHeight="10.9"/>
  <cols>
    <col min="1" max="1" width="29.7109375" style="3" customWidth="1"/>
    <col min="2" max="2" width="8" style="3" customWidth="1"/>
    <col min="3" max="3" width="9.42578125" style="3" customWidth="1"/>
    <col min="4" max="4" width="10" style="3" customWidth="1"/>
    <col min="5" max="5" width="12.42578125" style="3" customWidth="1"/>
    <col min="6" max="6" width="11.28515625" style="3" customWidth="1"/>
    <col min="7" max="7" width="7.85546875" style="3" customWidth="1"/>
    <col min="8" max="8" width="12.140625" style="3" customWidth="1"/>
    <col min="9" max="9" width="8.42578125" style="3" customWidth="1"/>
    <col min="10" max="10" width="9.7109375" style="3" customWidth="1"/>
    <col min="11" max="247" width="11.85546875" style="3" customWidth="1"/>
    <col min="248" max="16384" width="11.85546875" style="1"/>
  </cols>
  <sheetData>
    <row r="1" spans="1:247" s="3" customFormat="1">
      <c r="D1" s="139" t="s">
        <v>85</v>
      </c>
    </row>
    <row r="2" spans="1:247" s="3" customFormat="1" ht="13.6" customHeight="1">
      <c r="D2" s="139" t="s">
        <v>84</v>
      </c>
    </row>
    <row r="3" spans="1:247" s="3" customFormat="1">
      <c r="A3" s="107" t="s">
        <v>6</v>
      </c>
      <c r="D3" s="139" t="s">
        <v>79</v>
      </c>
    </row>
    <row r="4" spans="1:247">
      <c r="D4" s="154" t="str">
        <f>'Table 5'!D4</f>
        <v>DECEMBER 31, 2021</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row>
    <row r="5" spans="1:247">
      <c r="D5" s="139"/>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row>
    <row r="6" spans="1:247" ht="33.799999999999997" customHeight="1">
      <c r="A6" s="166" t="s">
        <v>77</v>
      </c>
      <c r="B6" s="167" t="s">
        <v>158</v>
      </c>
      <c r="C6" s="168" t="s">
        <v>83</v>
      </c>
      <c r="D6" s="166" t="s">
        <v>76</v>
      </c>
      <c r="E6" s="168" t="s">
        <v>75</v>
      </c>
      <c r="F6" s="169" t="s">
        <v>159</v>
      </c>
      <c r="G6" s="168" t="s">
        <v>78</v>
      </c>
      <c r="H6" s="169" t="s">
        <v>160</v>
      </c>
      <c r="I6" s="169" t="s">
        <v>355</v>
      </c>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row>
    <row r="7" spans="1:247">
      <c r="A7" s="196" t="s">
        <v>247</v>
      </c>
      <c r="B7" s="125">
        <f t="shared" ref="B7:I7" si="0">SUM(B8+B81)</f>
        <v>64979</v>
      </c>
      <c r="C7" s="125">
        <f t="shared" si="0"/>
        <v>36618</v>
      </c>
      <c r="D7" s="125">
        <f t="shared" si="0"/>
        <v>11966</v>
      </c>
      <c r="E7" s="125">
        <f t="shared" si="0"/>
        <v>8421</v>
      </c>
      <c r="F7" s="125">
        <f t="shared" si="0"/>
        <v>7698</v>
      </c>
      <c r="G7" s="125">
        <f t="shared" si="0"/>
        <v>276</v>
      </c>
      <c r="H7" s="125">
        <f t="shared" si="0"/>
        <v>9340</v>
      </c>
      <c r="I7" s="125">
        <f t="shared" si="0"/>
        <v>19366</v>
      </c>
      <c r="J7" s="8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row>
    <row r="8" spans="1:247">
      <c r="A8" s="196" t="s">
        <v>248</v>
      </c>
      <c r="B8" s="90">
        <f>(B9+B10+B17+B33+B42+B50+B57+B64+B73-B81)</f>
        <v>62336</v>
      </c>
      <c r="C8" s="90">
        <f t="shared" ref="C8:H8" si="1">(C9+C10+C17+C33+C42+C50+C57+C64+C73-C81)</f>
        <v>35469</v>
      </c>
      <c r="D8" s="90">
        <f t="shared" si="1"/>
        <v>11433</v>
      </c>
      <c r="E8" s="90">
        <f t="shared" si="1"/>
        <v>7622</v>
      </c>
      <c r="F8" s="90">
        <f t="shared" si="1"/>
        <v>7538</v>
      </c>
      <c r="G8" s="90">
        <f t="shared" si="1"/>
        <v>274</v>
      </c>
      <c r="H8" s="90">
        <f t="shared" si="1"/>
        <v>9112</v>
      </c>
      <c r="I8" s="90">
        <f>(I9+I10+I17+I33+I42+I50+I57+I64+I73-I81-I80)</f>
        <v>19234</v>
      </c>
      <c r="J8" s="8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row>
    <row r="9" spans="1:247">
      <c r="A9" s="196" t="s">
        <v>245</v>
      </c>
      <c r="B9" s="90">
        <f>SUM(C9:G9)</f>
        <v>1102</v>
      </c>
      <c r="C9" s="83">
        <v>525</v>
      </c>
      <c r="D9" s="83">
        <v>277</v>
      </c>
      <c r="E9" s="83">
        <v>139</v>
      </c>
      <c r="F9" s="83">
        <v>159</v>
      </c>
      <c r="G9" s="83">
        <v>2</v>
      </c>
      <c r="H9" s="195">
        <v>146</v>
      </c>
      <c r="I9" s="153">
        <v>204</v>
      </c>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row>
    <row r="10" spans="1:247">
      <c r="A10" s="196" t="s">
        <v>249</v>
      </c>
      <c r="B10" s="90">
        <f>SUM(B11:B16)</f>
        <v>4298</v>
      </c>
      <c r="C10" s="83">
        <f>SUM(C11:C16)</f>
        <v>2602</v>
      </c>
      <c r="D10" s="83">
        <f t="shared" ref="D10:I10" si="2">SUM(D11:D16)</f>
        <v>782</v>
      </c>
      <c r="E10" s="83">
        <f t="shared" si="2"/>
        <v>427</v>
      </c>
      <c r="F10" s="83">
        <f t="shared" si="2"/>
        <v>463</v>
      </c>
      <c r="G10" s="83">
        <f t="shared" si="2"/>
        <v>24</v>
      </c>
      <c r="H10" s="83">
        <f t="shared" ref="H10" si="3">SUM(H11:H16)</f>
        <v>538</v>
      </c>
      <c r="I10" s="83">
        <f t="shared" si="2"/>
        <v>1438</v>
      </c>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row>
    <row r="11" spans="1:247">
      <c r="A11" s="199" t="s">
        <v>250</v>
      </c>
      <c r="B11" s="88">
        <f>SUM(C11:G11)</f>
        <v>428</v>
      </c>
      <c r="C11" s="85">
        <v>259</v>
      </c>
      <c r="D11" s="85">
        <v>84</v>
      </c>
      <c r="E11" s="85">
        <v>56</v>
      </c>
      <c r="F11" s="85">
        <v>25</v>
      </c>
      <c r="G11" s="85">
        <v>4</v>
      </c>
      <c r="H11" s="85">
        <v>52</v>
      </c>
      <c r="I11" s="85">
        <v>252</v>
      </c>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row>
    <row r="12" spans="1:247">
      <c r="A12" s="199" t="s">
        <v>255</v>
      </c>
      <c r="B12" s="88">
        <f>SUM(C12:G12)</f>
        <v>620</v>
      </c>
      <c r="C12" s="85">
        <v>379</v>
      </c>
      <c r="D12" s="85">
        <v>130</v>
      </c>
      <c r="E12" s="85">
        <v>57</v>
      </c>
      <c r="F12" s="85">
        <v>50</v>
      </c>
      <c r="G12" s="85">
        <v>4</v>
      </c>
      <c r="H12" s="85">
        <v>77</v>
      </c>
      <c r="I12" s="85">
        <v>227</v>
      </c>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row>
    <row r="13" spans="1:247">
      <c r="A13" s="176" t="s">
        <v>251</v>
      </c>
      <c r="B13" s="88">
        <f t="shared" ref="B13" si="4">SUM(C13:G13)</f>
        <v>633</v>
      </c>
      <c r="C13" s="85">
        <v>373</v>
      </c>
      <c r="D13" s="85">
        <v>108</v>
      </c>
      <c r="E13" s="85">
        <v>55</v>
      </c>
      <c r="F13" s="85">
        <v>94</v>
      </c>
      <c r="G13" s="85">
        <v>3</v>
      </c>
      <c r="H13" s="85">
        <v>74</v>
      </c>
      <c r="I13" s="85">
        <v>177</v>
      </c>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row>
    <row r="14" spans="1:247">
      <c r="A14" s="199" t="s">
        <v>252</v>
      </c>
      <c r="B14" s="88">
        <f>SUM(C14:G14)</f>
        <v>934</v>
      </c>
      <c r="C14" s="85">
        <v>577</v>
      </c>
      <c r="D14" s="85">
        <v>182</v>
      </c>
      <c r="E14" s="85">
        <v>92</v>
      </c>
      <c r="F14" s="85">
        <v>74</v>
      </c>
      <c r="G14" s="85">
        <v>9</v>
      </c>
      <c r="H14" s="85">
        <v>103</v>
      </c>
      <c r="I14" s="85">
        <v>316</v>
      </c>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row>
    <row r="15" spans="1:247">
      <c r="A15" s="199" t="s">
        <v>253</v>
      </c>
      <c r="B15" s="88">
        <f>SUM(C15:G15)</f>
        <v>298</v>
      </c>
      <c r="C15" s="85">
        <v>205</v>
      </c>
      <c r="D15" s="85">
        <v>54</v>
      </c>
      <c r="E15" s="85">
        <v>28</v>
      </c>
      <c r="F15" s="85">
        <v>11</v>
      </c>
      <c r="G15" s="85">
        <v>0</v>
      </c>
      <c r="H15" s="85">
        <v>28</v>
      </c>
      <c r="I15" s="85">
        <v>162</v>
      </c>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row>
    <row r="16" spans="1:247">
      <c r="A16" s="176" t="s">
        <v>254</v>
      </c>
      <c r="B16" s="88">
        <f>SUM(C16:G16)</f>
        <v>1385</v>
      </c>
      <c r="C16" s="85">
        <v>809</v>
      </c>
      <c r="D16" s="85">
        <v>224</v>
      </c>
      <c r="E16" s="85">
        <v>139</v>
      </c>
      <c r="F16" s="85">
        <v>209</v>
      </c>
      <c r="G16" s="85">
        <v>4</v>
      </c>
      <c r="H16" s="85">
        <v>204</v>
      </c>
      <c r="I16" s="85">
        <v>304</v>
      </c>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row>
    <row r="17" spans="1:247">
      <c r="A17" s="196" t="s">
        <v>246</v>
      </c>
      <c r="B17" s="90">
        <f t="shared" ref="B17:I17" si="5">SUM(B18:B32)</f>
        <v>10642</v>
      </c>
      <c r="C17" s="90">
        <f t="shared" si="5"/>
        <v>6444</v>
      </c>
      <c r="D17" s="90">
        <f t="shared" si="5"/>
        <v>1769</v>
      </c>
      <c r="E17" s="90">
        <f t="shared" si="5"/>
        <v>1154</v>
      </c>
      <c r="F17" s="90">
        <f t="shared" si="5"/>
        <v>1221</v>
      </c>
      <c r="G17" s="90">
        <f t="shared" si="5"/>
        <v>54</v>
      </c>
      <c r="H17" s="90">
        <f t="shared" si="5"/>
        <v>1410</v>
      </c>
      <c r="I17" s="90">
        <f t="shared" si="5"/>
        <v>4128</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row>
    <row r="18" spans="1:247">
      <c r="A18" s="176" t="s">
        <v>263</v>
      </c>
      <c r="B18" s="88">
        <f t="shared" ref="B18" si="6">SUM(C18:G18)</f>
        <v>409</v>
      </c>
      <c r="C18" s="88">
        <v>226</v>
      </c>
      <c r="D18" s="88">
        <v>76</v>
      </c>
      <c r="E18" s="88">
        <v>45</v>
      </c>
      <c r="F18" s="88">
        <v>60</v>
      </c>
      <c r="G18" s="88">
        <v>2</v>
      </c>
      <c r="H18" s="190">
        <v>70</v>
      </c>
      <c r="I18" s="85">
        <v>163</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row>
    <row r="19" spans="1:247">
      <c r="A19" s="199" t="s">
        <v>256</v>
      </c>
      <c r="B19" s="88">
        <f t="shared" ref="B19:B32" si="7">SUM(C19:G19)</f>
        <v>140</v>
      </c>
      <c r="C19" s="85">
        <v>84</v>
      </c>
      <c r="D19" s="85">
        <v>21</v>
      </c>
      <c r="E19" s="85">
        <v>12</v>
      </c>
      <c r="F19" s="85">
        <v>22</v>
      </c>
      <c r="G19" s="85">
        <v>1</v>
      </c>
      <c r="H19" s="85">
        <v>21</v>
      </c>
      <c r="I19" s="85">
        <v>64</v>
      </c>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row>
    <row r="20" spans="1:247">
      <c r="A20" s="199" t="s">
        <v>291</v>
      </c>
      <c r="B20" s="88">
        <f t="shared" si="7"/>
        <v>81</v>
      </c>
      <c r="C20" s="85">
        <v>58</v>
      </c>
      <c r="D20" s="85">
        <v>14</v>
      </c>
      <c r="E20" s="85">
        <v>4</v>
      </c>
      <c r="F20" s="85">
        <v>5</v>
      </c>
      <c r="G20" s="85">
        <v>0</v>
      </c>
      <c r="H20" s="85">
        <v>7</v>
      </c>
      <c r="I20" s="85">
        <v>54</v>
      </c>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row>
    <row r="21" spans="1:247">
      <c r="A21" s="176" t="s">
        <v>257</v>
      </c>
      <c r="B21" s="88">
        <f t="shared" si="7"/>
        <v>234</v>
      </c>
      <c r="C21" s="88">
        <v>151</v>
      </c>
      <c r="D21" s="88">
        <v>35</v>
      </c>
      <c r="E21" s="88">
        <v>23</v>
      </c>
      <c r="F21" s="88">
        <v>25</v>
      </c>
      <c r="G21" s="88">
        <v>0</v>
      </c>
      <c r="H21" s="190">
        <v>27</v>
      </c>
      <c r="I21" s="85">
        <v>110</v>
      </c>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row>
    <row r="22" spans="1:247">
      <c r="A22" s="199" t="s">
        <v>258</v>
      </c>
      <c r="B22" s="88">
        <f t="shared" si="7"/>
        <v>1001</v>
      </c>
      <c r="C22" s="85">
        <v>684</v>
      </c>
      <c r="D22" s="85">
        <v>145</v>
      </c>
      <c r="E22" s="85">
        <v>104</v>
      </c>
      <c r="F22" s="85">
        <v>62</v>
      </c>
      <c r="G22" s="85">
        <v>6</v>
      </c>
      <c r="H22" s="85">
        <v>108</v>
      </c>
      <c r="I22" s="85">
        <v>352</v>
      </c>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row>
    <row r="23" spans="1:247">
      <c r="A23" s="176" t="s">
        <v>259</v>
      </c>
      <c r="B23" s="88">
        <f t="shared" si="7"/>
        <v>808</v>
      </c>
      <c r="C23" s="85">
        <v>480</v>
      </c>
      <c r="D23" s="85">
        <v>163</v>
      </c>
      <c r="E23" s="85">
        <v>77</v>
      </c>
      <c r="F23" s="85">
        <v>80</v>
      </c>
      <c r="G23" s="85">
        <v>8</v>
      </c>
      <c r="H23" s="85">
        <v>98</v>
      </c>
      <c r="I23" s="85">
        <v>347</v>
      </c>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row>
    <row r="24" spans="1:247">
      <c r="A24" s="176" t="s">
        <v>292</v>
      </c>
      <c r="B24" s="88">
        <f t="shared" si="7"/>
        <v>351</v>
      </c>
      <c r="C24" s="88">
        <v>175</v>
      </c>
      <c r="D24" s="88">
        <v>63</v>
      </c>
      <c r="E24" s="88">
        <v>45</v>
      </c>
      <c r="F24" s="88">
        <v>64</v>
      </c>
      <c r="G24" s="88">
        <v>4</v>
      </c>
      <c r="H24" s="190">
        <v>70</v>
      </c>
      <c r="I24" s="85">
        <v>100</v>
      </c>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row>
    <row r="25" spans="1:247">
      <c r="A25" s="199" t="s">
        <v>293</v>
      </c>
      <c r="B25" s="88">
        <f t="shared" si="7"/>
        <v>871</v>
      </c>
      <c r="C25" s="85">
        <v>519</v>
      </c>
      <c r="D25" s="85">
        <v>142</v>
      </c>
      <c r="E25" s="85">
        <v>100</v>
      </c>
      <c r="F25" s="85">
        <v>107</v>
      </c>
      <c r="G25" s="85">
        <v>3</v>
      </c>
      <c r="H25" s="85">
        <v>123</v>
      </c>
      <c r="I25" s="85">
        <v>276</v>
      </c>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row>
    <row r="26" spans="1:247">
      <c r="A26" s="199" t="s">
        <v>294</v>
      </c>
      <c r="B26" s="88">
        <f t="shared" si="7"/>
        <v>1756</v>
      </c>
      <c r="C26" s="85">
        <v>1154</v>
      </c>
      <c r="D26" s="85">
        <v>276</v>
      </c>
      <c r="E26" s="85">
        <v>181</v>
      </c>
      <c r="F26" s="85">
        <v>139</v>
      </c>
      <c r="G26" s="85">
        <v>6</v>
      </c>
      <c r="H26" s="85">
        <v>178</v>
      </c>
      <c r="I26" s="85">
        <v>651</v>
      </c>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row>
    <row r="27" spans="1:247">
      <c r="A27" s="176" t="s">
        <v>295</v>
      </c>
      <c r="B27" s="88">
        <f t="shared" ref="B27" si="8">SUM(C27:G27)</f>
        <v>1507</v>
      </c>
      <c r="C27" s="85">
        <v>856</v>
      </c>
      <c r="D27" s="85">
        <v>268</v>
      </c>
      <c r="E27" s="85">
        <v>173</v>
      </c>
      <c r="F27" s="85">
        <v>205</v>
      </c>
      <c r="G27" s="85">
        <v>5</v>
      </c>
      <c r="H27" s="85">
        <v>211</v>
      </c>
      <c r="I27" s="85">
        <v>712</v>
      </c>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row>
    <row r="28" spans="1:247">
      <c r="A28" s="199" t="s">
        <v>260</v>
      </c>
      <c r="B28" s="88">
        <f t="shared" si="7"/>
        <v>1458</v>
      </c>
      <c r="C28" s="85">
        <v>862</v>
      </c>
      <c r="D28" s="85">
        <v>256</v>
      </c>
      <c r="E28" s="85">
        <v>158</v>
      </c>
      <c r="F28" s="85">
        <v>173</v>
      </c>
      <c r="G28" s="85">
        <v>9</v>
      </c>
      <c r="H28" s="85">
        <v>195</v>
      </c>
      <c r="I28" s="85">
        <v>519</v>
      </c>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row>
    <row r="29" spans="1:247">
      <c r="A29" s="176" t="s">
        <v>296</v>
      </c>
      <c r="B29" s="88">
        <f t="shared" si="7"/>
        <v>107</v>
      </c>
      <c r="C29" s="88">
        <v>73</v>
      </c>
      <c r="D29" s="88">
        <v>10</v>
      </c>
      <c r="E29" s="88">
        <v>10</v>
      </c>
      <c r="F29" s="88">
        <v>13</v>
      </c>
      <c r="G29" s="88">
        <v>1</v>
      </c>
      <c r="H29" s="190">
        <v>12</v>
      </c>
      <c r="I29" s="85">
        <v>37</v>
      </c>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row>
    <row r="30" spans="1:247">
      <c r="A30" s="176" t="s">
        <v>261</v>
      </c>
      <c r="B30" s="88">
        <f t="shared" si="7"/>
        <v>162</v>
      </c>
      <c r="C30" s="88">
        <v>92</v>
      </c>
      <c r="D30" s="88">
        <v>35</v>
      </c>
      <c r="E30" s="88">
        <v>13</v>
      </c>
      <c r="F30" s="88">
        <v>22</v>
      </c>
      <c r="G30" s="88">
        <v>0</v>
      </c>
      <c r="H30" s="190">
        <v>19</v>
      </c>
      <c r="I30" s="85">
        <v>45</v>
      </c>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row>
    <row r="31" spans="1:247">
      <c r="A31" s="199" t="s">
        <v>262</v>
      </c>
      <c r="B31" s="88">
        <f t="shared" si="7"/>
        <v>1567</v>
      </c>
      <c r="C31" s="85">
        <v>902</v>
      </c>
      <c r="D31" s="85">
        <v>241</v>
      </c>
      <c r="E31" s="85">
        <v>189</v>
      </c>
      <c r="F31" s="85">
        <v>228</v>
      </c>
      <c r="G31" s="85">
        <v>7</v>
      </c>
      <c r="H31" s="85">
        <v>247</v>
      </c>
      <c r="I31" s="85">
        <v>623</v>
      </c>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row>
    <row r="32" spans="1:247">
      <c r="A32" s="176" t="s">
        <v>315</v>
      </c>
      <c r="B32" s="88">
        <f t="shared" si="7"/>
        <v>190</v>
      </c>
      <c r="C32" s="85">
        <v>128</v>
      </c>
      <c r="D32" s="85">
        <v>24</v>
      </c>
      <c r="E32" s="85">
        <v>20</v>
      </c>
      <c r="F32" s="85">
        <v>16</v>
      </c>
      <c r="G32" s="85">
        <v>2</v>
      </c>
      <c r="H32" s="85">
        <v>24</v>
      </c>
      <c r="I32" s="85">
        <v>75</v>
      </c>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row>
    <row r="33" spans="1:247">
      <c r="A33" s="187" t="s">
        <v>297</v>
      </c>
      <c r="B33" s="90">
        <f>SUM(B34:B41)</f>
        <v>8568</v>
      </c>
      <c r="C33" s="83">
        <f>SUM(C34:C41)</f>
        <v>4763</v>
      </c>
      <c r="D33" s="83">
        <f t="shared" ref="D33:I33" si="9">SUM(D34:D41)</f>
        <v>1706</v>
      </c>
      <c r="E33" s="83">
        <f t="shared" si="9"/>
        <v>977</v>
      </c>
      <c r="F33" s="83">
        <f t="shared" si="9"/>
        <v>1070</v>
      </c>
      <c r="G33" s="83">
        <f t="shared" si="9"/>
        <v>52</v>
      </c>
      <c r="H33" s="83">
        <f t="shared" ref="H33" si="10">SUM(H34:H41)</f>
        <v>1377</v>
      </c>
      <c r="I33" s="83">
        <f t="shared" si="9"/>
        <v>2805</v>
      </c>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row>
    <row r="34" spans="1:247">
      <c r="A34" s="176" t="s">
        <v>269</v>
      </c>
      <c r="B34" s="88">
        <f t="shared" ref="B34:B41" si="11">SUM(C34:G34)</f>
        <v>1726</v>
      </c>
      <c r="C34" s="85">
        <v>942</v>
      </c>
      <c r="D34" s="85">
        <v>294</v>
      </c>
      <c r="E34" s="85">
        <v>197</v>
      </c>
      <c r="F34" s="85">
        <v>283</v>
      </c>
      <c r="G34" s="85">
        <v>10</v>
      </c>
      <c r="H34" s="85">
        <v>309</v>
      </c>
      <c r="I34" s="85">
        <v>650</v>
      </c>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row>
    <row r="35" spans="1:247">
      <c r="A35" s="176" t="s">
        <v>264</v>
      </c>
      <c r="B35" s="88">
        <f t="shared" si="11"/>
        <v>1066</v>
      </c>
      <c r="C35" s="85">
        <v>620</v>
      </c>
      <c r="D35" s="85">
        <v>218</v>
      </c>
      <c r="E35" s="85">
        <v>114</v>
      </c>
      <c r="F35" s="85">
        <v>109</v>
      </c>
      <c r="G35" s="85">
        <v>5</v>
      </c>
      <c r="H35" s="85">
        <v>144</v>
      </c>
      <c r="I35" s="85">
        <v>351</v>
      </c>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row>
    <row r="36" spans="1:247">
      <c r="A36" s="176" t="s">
        <v>265</v>
      </c>
      <c r="B36" s="88">
        <f t="shared" si="11"/>
        <v>1401</v>
      </c>
      <c r="C36" s="85">
        <v>763</v>
      </c>
      <c r="D36" s="85">
        <v>308</v>
      </c>
      <c r="E36" s="85">
        <v>159</v>
      </c>
      <c r="F36" s="85">
        <v>165</v>
      </c>
      <c r="G36" s="85">
        <v>6</v>
      </c>
      <c r="H36" s="85">
        <v>215</v>
      </c>
      <c r="I36" s="85">
        <v>443</v>
      </c>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row>
    <row r="37" spans="1:247">
      <c r="A37" s="176" t="s">
        <v>266</v>
      </c>
      <c r="B37" s="88">
        <f t="shared" si="11"/>
        <v>1347</v>
      </c>
      <c r="C37" s="85">
        <v>681</v>
      </c>
      <c r="D37" s="85">
        <v>266</v>
      </c>
      <c r="E37" s="85">
        <v>192</v>
      </c>
      <c r="F37" s="85">
        <v>206</v>
      </c>
      <c r="G37" s="85">
        <v>2</v>
      </c>
      <c r="H37" s="85">
        <v>273</v>
      </c>
      <c r="I37" s="85">
        <v>395</v>
      </c>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row>
    <row r="38" spans="1:247">
      <c r="A38" s="176" t="s">
        <v>314</v>
      </c>
      <c r="B38" s="88">
        <f t="shared" si="11"/>
        <v>363</v>
      </c>
      <c r="C38" s="85">
        <v>224</v>
      </c>
      <c r="D38" s="85">
        <v>84</v>
      </c>
      <c r="E38" s="85">
        <v>39</v>
      </c>
      <c r="F38" s="85">
        <v>15</v>
      </c>
      <c r="G38" s="85">
        <v>1</v>
      </c>
      <c r="H38" s="85">
        <v>40</v>
      </c>
      <c r="I38" s="85">
        <v>100</v>
      </c>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row>
    <row r="39" spans="1:247">
      <c r="A39" s="176" t="s">
        <v>267</v>
      </c>
      <c r="B39" s="88">
        <f t="shared" si="11"/>
        <v>1457</v>
      </c>
      <c r="C39" s="85">
        <v>835</v>
      </c>
      <c r="D39" s="85">
        <v>289</v>
      </c>
      <c r="E39" s="85">
        <v>162</v>
      </c>
      <c r="F39" s="85">
        <v>158</v>
      </c>
      <c r="G39" s="85">
        <v>13</v>
      </c>
      <c r="H39" s="85">
        <v>227</v>
      </c>
      <c r="I39" s="85">
        <v>473</v>
      </c>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row>
    <row r="40" spans="1:247">
      <c r="A40" s="176" t="s">
        <v>298</v>
      </c>
      <c r="B40" s="88">
        <f t="shared" si="11"/>
        <v>227</v>
      </c>
      <c r="C40" s="85">
        <v>135</v>
      </c>
      <c r="D40" s="85">
        <v>39</v>
      </c>
      <c r="E40" s="85">
        <v>28</v>
      </c>
      <c r="F40" s="85">
        <v>24</v>
      </c>
      <c r="G40" s="85">
        <v>1</v>
      </c>
      <c r="H40" s="85">
        <v>28</v>
      </c>
      <c r="I40" s="85">
        <v>87</v>
      </c>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row>
    <row r="41" spans="1:247">
      <c r="A41" s="176" t="s">
        <v>268</v>
      </c>
      <c r="B41" s="88">
        <f t="shared" si="11"/>
        <v>981</v>
      </c>
      <c r="C41" s="85">
        <v>563</v>
      </c>
      <c r="D41" s="85">
        <v>208</v>
      </c>
      <c r="E41" s="85">
        <v>86</v>
      </c>
      <c r="F41" s="85">
        <v>110</v>
      </c>
      <c r="G41" s="85">
        <v>14</v>
      </c>
      <c r="H41" s="85">
        <v>141</v>
      </c>
      <c r="I41" s="85">
        <v>306</v>
      </c>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row>
    <row r="42" spans="1:247">
      <c r="A42" s="187" t="s">
        <v>299</v>
      </c>
      <c r="B42" s="90">
        <f>SUM(B43:B49)</f>
        <v>8248</v>
      </c>
      <c r="C42" s="83">
        <f>SUM(C43:C49)</f>
        <v>4216</v>
      </c>
      <c r="D42" s="83">
        <f t="shared" ref="D42:I42" si="12">SUM(D43:D49)</f>
        <v>1659</v>
      </c>
      <c r="E42" s="83">
        <f t="shared" si="12"/>
        <v>1095</v>
      </c>
      <c r="F42" s="83">
        <f t="shared" si="12"/>
        <v>1246</v>
      </c>
      <c r="G42" s="83">
        <f t="shared" si="12"/>
        <v>32</v>
      </c>
      <c r="H42" s="83">
        <f t="shared" ref="H42" si="13">SUM(H43:H49)</f>
        <v>1389</v>
      </c>
      <c r="I42" s="83">
        <f t="shared" si="12"/>
        <v>2443</v>
      </c>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row>
    <row r="43" spans="1:247">
      <c r="A43" s="176" t="s">
        <v>276</v>
      </c>
      <c r="B43" s="88">
        <f t="shared" ref="B43:B49" si="14">SUM(C43:G43)</f>
        <v>2366</v>
      </c>
      <c r="C43" s="85">
        <v>1147</v>
      </c>
      <c r="D43" s="85">
        <v>417</v>
      </c>
      <c r="E43" s="85">
        <v>317</v>
      </c>
      <c r="F43" s="85">
        <v>479</v>
      </c>
      <c r="G43" s="85">
        <v>6</v>
      </c>
      <c r="H43" s="85">
        <v>427</v>
      </c>
      <c r="I43" s="85">
        <v>688</v>
      </c>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row>
    <row r="44" spans="1:247">
      <c r="A44" s="176" t="s">
        <v>270</v>
      </c>
      <c r="B44" s="88">
        <f t="shared" si="14"/>
        <v>605</v>
      </c>
      <c r="C44" s="85">
        <v>310</v>
      </c>
      <c r="D44" s="85">
        <v>147</v>
      </c>
      <c r="E44" s="85">
        <v>82</v>
      </c>
      <c r="F44" s="85">
        <v>62</v>
      </c>
      <c r="G44" s="85">
        <v>4</v>
      </c>
      <c r="H44" s="85">
        <v>98</v>
      </c>
      <c r="I44" s="85">
        <v>195</v>
      </c>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row>
    <row r="45" spans="1:247">
      <c r="A45" s="176" t="s">
        <v>271</v>
      </c>
      <c r="B45" s="88">
        <f t="shared" si="14"/>
        <v>495</v>
      </c>
      <c r="C45" s="85">
        <v>272</v>
      </c>
      <c r="D45" s="85">
        <v>114</v>
      </c>
      <c r="E45" s="85">
        <v>75</v>
      </c>
      <c r="F45" s="85">
        <v>33</v>
      </c>
      <c r="G45" s="85">
        <v>1</v>
      </c>
      <c r="H45" s="85">
        <v>72</v>
      </c>
      <c r="I45" s="85">
        <v>184</v>
      </c>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row>
    <row r="46" spans="1:247">
      <c r="A46" s="176" t="s">
        <v>272</v>
      </c>
      <c r="B46" s="88">
        <f t="shared" si="14"/>
        <v>1106</v>
      </c>
      <c r="C46" s="85">
        <v>553</v>
      </c>
      <c r="D46" s="85">
        <v>255</v>
      </c>
      <c r="E46" s="85">
        <v>185</v>
      </c>
      <c r="F46" s="85">
        <v>108</v>
      </c>
      <c r="G46" s="85">
        <v>5</v>
      </c>
      <c r="H46" s="85">
        <v>186</v>
      </c>
      <c r="I46" s="85">
        <v>426</v>
      </c>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row>
    <row r="47" spans="1:247">
      <c r="A47" s="199" t="s">
        <v>273</v>
      </c>
      <c r="B47" s="88">
        <f t="shared" si="14"/>
        <v>973</v>
      </c>
      <c r="C47" s="85">
        <v>508</v>
      </c>
      <c r="D47" s="85">
        <v>200</v>
      </c>
      <c r="E47" s="85">
        <v>131</v>
      </c>
      <c r="F47" s="85">
        <v>129</v>
      </c>
      <c r="G47" s="85">
        <v>5</v>
      </c>
      <c r="H47" s="85">
        <v>172</v>
      </c>
      <c r="I47" s="85">
        <v>264</v>
      </c>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row>
    <row r="48" spans="1:247">
      <c r="A48" s="176" t="s">
        <v>274</v>
      </c>
      <c r="B48" s="88">
        <f t="shared" si="14"/>
        <v>2498</v>
      </c>
      <c r="C48" s="85">
        <v>1304</v>
      </c>
      <c r="D48" s="85">
        <v>484</v>
      </c>
      <c r="E48" s="85">
        <v>278</v>
      </c>
      <c r="F48" s="85">
        <v>422</v>
      </c>
      <c r="G48" s="85">
        <v>10</v>
      </c>
      <c r="H48" s="85">
        <v>416</v>
      </c>
      <c r="I48" s="85">
        <v>625</v>
      </c>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row>
    <row r="49" spans="1:247">
      <c r="A49" s="176" t="s">
        <v>275</v>
      </c>
      <c r="B49" s="88">
        <f t="shared" si="14"/>
        <v>205</v>
      </c>
      <c r="C49" s="85">
        <v>122</v>
      </c>
      <c r="D49" s="85">
        <v>42</v>
      </c>
      <c r="E49" s="85">
        <v>27</v>
      </c>
      <c r="F49" s="85">
        <v>13</v>
      </c>
      <c r="G49" s="85">
        <v>1</v>
      </c>
      <c r="H49" s="85">
        <v>18</v>
      </c>
      <c r="I49" s="85">
        <v>61</v>
      </c>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row>
    <row r="50" spans="1:247">
      <c r="A50" s="187" t="s">
        <v>300</v>
      </c>
      <c r="B50" s="90">
        <f t="shared" ref="B50:I50" si="15">SUM(B51:B56)</f>
        <v>10632</v>
      </c>
      <c r="C50" s="90">
        <f t="shared" si="15"/>
        <v>6148</v>
      </c>
      <c r="D50" s="90">
        <f t="shared" si="15"/>
        <v>1741</v>
      </c>
      <c r="E50" s="90">
        <f t="shared" si="15"/>
        <v>1372</v>
      </c>
      <c r="F50" s="90">
        <f t="shared" si="15"/>
        <v>1329</v>
      </c>
      <c r="G50" s="90">
        <f t="shared" si="15"/>
        <v>42</v>
      </c>
      <c r="H50" s="90">
        <f t="shared" si="15"/>
        <v>1520</v>
      </c>
      <c r="I50" s="90">
        <f t="shared" si="15"/>
        <v>2736</v>
      </c>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row>
    <row r="51" spans="1:247">
      <c r="A51" s="176" t="s">
        <v>244</v>
      </c>
      <c r="B51" s="88">
        <f t="shared" ref="B51:B56" si="16">SUM(C51:G51)</f>
        <v>677</v>
      </c>
      <c r="C51" s="85">
        <v>432</v>
      </c>
      <c r="D51" s="85">
        <v>122</v>
      </c>
      <c r="E51" s="85">
        <v>82</v>
      </c>
      <c r="F51" s="85">
        <v>38</v>
      </c>
      <c r="G51" s="85">
        <v>3</v>
      </c>
      <c r="H51" s="85">
        <v>71</v>
      </c>
      <c r="I51" s="85">
        <v>184</v>
      </c>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row>
    <row r="52" spans="1:247">
      <c r="A52" s="176" t="s">
        <v>278</v>
      </c>
      <c r="B52" s="88">
        <f t="shared" si="16"/>
        <v>7080</v>
      </c>
      <c r="C52" s="85">
        <v>3992</v>
      </c>
      <c r="D52" s="85">
        <v>1124</v>
      </c>
      <c r="E52" s="85">
        <v>1022</v>
      </c>
      <c r="F52" s="85">
        <v>916</v>
      </c>
      <c r="G52" s="85">
        <v>26</v>
      </c>
      <c r="H52" s="85">
        <v>1048</v>
      </c>
      <c r="I52" s="85">
        <v>1638</v>
      </c>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row>
    <row r="53" spans="1:247">
      <c r="A53" s="176" t="s">
        <v>277</v>
      </c>
      <c r="B53" s="88">
        <f t="shared" si="16"/>
        <v>1901</v>
      </c>
      <c r="C53" s="85">
        <v>1101</v>
      </c>
      <c r="D53" s="85">
        <v>324</v>
      </c>
      <c r="E53" s="85">
        <v>183</v>
      </c>
      <c r="F53" s="85">
        <v>284</v>
      </c>
      <c r="G53" s="85">
        <v>9</v>
      </c>
      <c r="H53" s="85">
        <v>288</v>
      </c>
      <c r="I53" s="85">
        <v>552</v>
      </c>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row>
    <row r="54" spans="1:247">
      <c r="A54" s="176" t="s">
        <v>302</v>
      </c>
      <c r="B54" s="88">
        <f t="shared" si="16"/>
        <v>136</v>
      </c>
      <c r="C54" s="85">
        <v>102</v>
      </c>
      <c r="D54" s="85">
        <v>19</v>
      </c>
      <c r="E54" s="85">
        <v>9</v>
      </c>
      <c r="F54" s="85">
        <v>5</v>
      </c>
      <c r="G54" s="85">
        <v>1</v>
      </c>
      <c r="H54" s="85">
        <v>9</v>
      </c>
      <c r="I54" s="85">
        <v>49</v>
      </c>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row>
    <row r="55" spans="1:247">
      <c r="A55" s="176" t="s">
        <v>303</v>
      </c>
      <c r="B55" s="88">
        <f t="shared" si="16"/>
        <v>791</v>
      </c>
      <c r="C55" s="85">
        <v>482</v>
      </c>
      <c r="D55" s="85">
        <v>147</v>
      </c>
      <c r="E55" s="85">
        <v>74</v>
      </c>
      <c r="F55" s="85">
        <v>85</v>
      </c>
      <c r="G55" s="85">
        <v>3</v>
      </c>
      <c r="H55" s="85">
        <v>103</v>
      </c>
      <c r="I55" s="85">
        <v>312</v>
      </c>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row>
    <row r="56" spans="1:247">
      <c r="A56" s="176" t="s">
        <v>304</v>
      </c>
      <c r="B56" s="88">
        <f t="shared" si="16"/>
        <v>47</v>
      </c>
      <c r="C56" s="85">
        <v>39</v>
      </c>
      <c r="D56" s="85">
        <v>5</v>
      </c>
      <c r="E56" s="85">
        <v>2</v>
      </c>
      <c r="F56" s="85">
        <v>1</v>
      </c>
      <c r="G56" s="85">
        <v>0</v>
      </c>
      <c r="H56" s="85">
        <v>1</v>
      </c>
      <c r="I56" s="85">
        <v>1</v>
      </c>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row>
    <row r="57" spans="1:247">
      <c r="A57" s="187" t="s">
        <v>305</v>
      </c>
      <c r="B57" s="90">
        <f t="shared" ref="B57:I57" si="17">SUM(B58:B63)</f>
        <v>7964</v>
      </c>
      <c r="C57" s="83">
        <f t="shared" si="17"/>
        <v>4782</v>
      </c>
      <c r="D57" s="83">
        <f t="shared" si="17"/>
        <v>1408</v>
      </c>
      <c r="E57" s="83">
        <f t="shared" si="17"/>
        <v>940</v>
      </c>
      <c r="F57" s="83">
        <f t="shared" si="17"/>
        <v>806</v>
      </c>
      <c r="G57" s="83">
        <f t="shared" si="17"/>
        <v>28</v>
      </c>
      <c r="H57" s="83">
        <f t="shared" ref="H57" si="18">SUM(H58:H63)</f>
        <v>1061</v>
      </c>
      <c r="I57" s="83">
        <f t="shared" si="17"/>
        <v>2538</v>
      </c>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row>
    <row r="58" spans="1:247">
      <c r="A58" s="176" t="s">
        <v>283</v>
      </c>
      <c r="B58" s="88">
        <f>SUM(C58:G58)</f>
        <v>501</v>
      </c>
      <c r="C58" s="85">
        <v>345</v>
      </c>
      <c r="D58" s="85">
        <v>91</v>
      </c>
      <c r="E58" s="85">
        <v>37</v>
      </c>
      <c r="F58" s="85">
        <v>26</v>
      </c>
      <c r="G58" s="85">
        <v>2</v>
      </c>
      <c r="H58" s="85">
        <v>42</v>
      </c>
      <c r="I58" s="85">
        <v>186</v>
      </c>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row>
    <row r="59" spans="1:247">
      <c r="A59" s="176" t="s">
        <v>279</v>
      </c>
      <c r="B59" s="88">
        <f>SUM(C59:G59)</f>
        <v>460</v>
      </c>
      <c r="C59" s="85">
        <v>307</v>
      </c>
      <c r="D59" s="85">
        <v>72</v>
      </c>
      <c r="E59" s="85">
        <v>49</v>
      </c>
      <c r="F59" s="85">
        <v>31</v>
      </c>
      <c r="G59" s="85">
        <v>1</v>
      </c>
      <c r="H59" s="85">
        <v>53</v>
      </c>
      <c r="I59" s="85">
        <v>180</v>
      </c>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row>
    <row r="60" spans="1:247">
      <c r="A60" s="176" t="s">
        <v>280</v>
      </c>
      <c r="B60" s="88">
        <f t="shared" ref="B60" si="19">SUM(C60:G60)</f>
        <v>381</v>
      </c>
      <c r="C60" s="85">
        <v>269</v>
      </c>
      <c r="D60" s="85">
        <v>46</v>
      </c>
      <c r="E60" s="85">
        <v>36</v>
      </c>
      <c r="F60" s="85">
        <v>29</v>
      </c>
      <c r="G60" s="85">
        <v>1</v>
      </c>
      <c r="H60" s="85">
        <v>32</v>
      </c>
      <c r="I60" s="85">
        <v>140</v>
      </c>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row>
    <row r="61" spans="1:247">
      <c r="A61" s="176" t="s">
        <v>306</v>
      </c>
      <c r="B61" s="88">
        <f>SUM(C61:G61)</f>
        <v>568</v>
      </c>
      <c r="C61" s="85">
        <v>278</v>
      </c>
      <c r="D61" s="85">
        <v>160</v>
      </c>
      <c r="E61" s="85">
        <v>106</v>
      </c>
      <c r="F61" s="85">
        <v>20</v>
      </c>
      <c r="G61" s="85">
        <v>4</v>
      </c>
      <c r="H61" s="85">
        <v>42</v>
      </c>
      <c r="I61" s="85">
        <v>181</v>
      </c>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row>
    <row r="62" spans="1:247">
      <c r="A62" s="176" t="s">
        <v>281</v>
      </c>
      <c r="B62" s="88">
        <f>SUM(C62:G62)</f>
        <v>859</v>
      </c>
      <c r="C62" s="85">
        <v>586</v>
      </c>
      <c r="D62" s="85">
        <v>148</v>
      </c>
      <c r="E62" s="85">
        <v>75</v>
      </c>
      <c r="F62" s="85">
        <v>48</v>
      </c>
      <c r="G62" s="85">
        <v>2</v>
      </c>
      <c r="H62" s="85">
        <v>85</v>
      </c>
      <c r="I62" s="85">
        <v>222</v>
      </c>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row>
    <row r="63" spans="1:247">
      <c r="A63" s="176" t="s">
        <v>282</v>
      </c>
      <c r="B63" s="88">
        <f>SUM(C63:G63)</f>
        <v>5195</v>
      </c>
      <c r="C63" s="85">
        <v>2997</v>
      </c>
      <c r="D63" s="85">
        <v>891</v>
      </c>
      <c r="E63" s="85">
        <v>637</v>
      </c>
      <c r="F63" s="85">
        <v>652</v>
      </c>
      <c r="G63" s="85">
        <v>18</v>
      </c>
      <c r="H63" s="85">
        <v>807</v>
      </c>
      <c r="I63" s="85">
        <v>1629</v>
      </c>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row>
    <row r="64" spans="1:247">
      <c r="A64" s="187" t="s">
        <v>307</v>
      </c>
      <c r="B64" s="90">
        <f>SUM(B65:B71)</f>
        <v>10799</v>
      </c>
      <c r="C64" s="90">
        <f t="shared" ref="C64:G64" si="20">SUM(C65:C71)</f>
        <v>5930</v>
      </c>
      <c r="D64" s="90">
        <f t="shared" si="20"/>
        <v>2075</v>
      </c>
      <c r="E64" s="90">
        <f t="shared" si="20"/>
        <v>1512</v>
      </c>
      <c r="F64" s="90">
        <f t="shared" si="20"/>
        <v>1243</v>
      </c>
      <c r="G64" s="90">
        <f t="shared" si="20"/>
        <v>39</v>
      </c>
      <c r="H64" s="90">
        <f>SUM(H65:H71)</f>
        <v>1662</v>
      </c>
      <c r="I64" s="90">
        <f>SUM(I65:I71)</f>
        <v>2938</v>
      </c>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row>
    <row r="65" spans="1:247">
      <c r="A65" s="176" t="s">
        <v>308</v>
      </c>
      <c r="B65" s="88">
        <f t="shared" ref="B65:B71" si="21">SUM(C65:G65)</f>
        <v>0</v>
      </c>
      <c r="C65" s="85">
        <v>0</v>
      </c>
      <c r="D65" s="85">
        <v>0</v>
      </c>
      <c r="E65" s="85">
        <v>0</v>
      </c>
      <c r="F65" s="85">
        <v>0</v>
      </c>
      <c r="G65" s="85">
        <v>0</v>
      </c>
      <c r="H65" s="85">
        <v>0</v>
      </c>
      <c r="I65" s="85">
        <v>0</v>
      </c>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row>
    <row r="66" spans="1:247">
      <c r="A66" s="176" t="s">
        <v>284</v>
      </c>
      <c r="B66" s="88">
        <f t="shared" si="21"/>
        <v>2163</v>
      </c>
      <c r="C66" s="85">
        <v>1086</v>
      </c>
      <c r="D66" s="85">
        <v>382</v>
      </c>
      <c r="E66" s="85">
        <v>395</v>
      </c>
      <c r="F66" s="85">
        <v>292</v>
      </c>
      <c r="G66" s="85">
        <v>8</v>
      </c>
      <c r="H66" s="85">
        <v>419</v>
      </c>
      <c r="I66" s="85">
        <v>486</v>
      </c>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row>
    <row r="67" spans="1:247">
      <c r="A67" s="176" t="s">
        <v>285</v>
      </c>
      <c r="B67" s="88">
        <f t="shared" si="21"/>
        <v>7096</v>
      </c>
      <c r="C67" s="85">
        <v>4074</v>
      </c>
      <c r="D67" s="85">
        <v>1423</v>
      </c>
      <c r="E67" s="85">
        <v>878</v>
      </c>
      <c r="F67" s="85">
        <v>695</v>
      </c>
      <c r="G67" s="85">
        <v>26</v>
      </c>
      <c r="H67" s="85">
        <v>988</v>
      </c>
      <c r="I67" s="85">
        <v>2036</v>
      </c>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row>
    <row r="68" spans="1:247">
      <c r="A68" s="176" t="s">
        <v>286</v>
      </c>
      <c r="B68" s="88">
        <f t="shared" si="21"/>
        <v>19</v>
      </c>
      <c r="C68" s="85">
        <v>8</v>
      </c>
      <c r="D68" s="85">
        <v>3</v>
      </c>
      <c r="E68" s="85">
        <v>4</v>
      </c>
      <c r="F68" s="85">
        <v>4</v>
      </c>
      <c r="G68" s="85">
        <v>0</v>
      </c>
      <c r="H68" s="85">
        <v>4</v>
      </c>
      <c r="I68" s="85">
        <v>12</v>
      </c>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row>
    <row r="69" spans="1:247">
      <c r="A69" s="176" t="s">
        <v>287</v>
      </c>
      <c r="B69" s="88">
        <f t="shared" si="21"/>
        <v>612</v>
      </c>
      <c r="C69" s="85">
        <v>294</v>
      </c>
      <c r="D69" s="85">
        <v>102</v>
      </c>
      <c r="E69" s="85">
        <v>109</v>
      </c>
      <c r="F69" s="85">
        <v>106</v>
      </c>
      <c r="G69" s="85">
        <v>1</v>
      </c>
      <c r="H69" s="85">
        <v>104</v>
      </c>
      <c r="I69" s="85">
        <v>167</v>
      </c>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row>
    <row r="70" spans="1:247">
      <c r="A70" s="176" t="s">
        <v>288</v>
      </c>
      <c r="B70" s="88">
        <f t="shared" si="21"/>
        <v>906</v>
      </c>
      <c r="C70" s="85">
        <v>467</v>
      </c>
      <c r="D70" s="85">
        <v>164</v>
      </c>
      <c r="E70" s="85">
        <v>125</v>
      </c>
      <c r="F70" s="85">
        <v>146</v>
      </c>
      <c r="G70" s="85">
        <v>4</v>
      </c>
      <c r="H70" s="85">
        <v>147</v>
      </c>
      <c r="I70" s="85">
        <v>237</v>
      </c>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row>
    <row r="71" spans="1:247">
      <c r="A71" s="176" t="s">
        <v>311</v>
      </c>
      <c r="B71" s="88">
        <f t="shared" si="21"/>
        <v>3</v>
      </c>
      <c r="C71" s="85">
        <v>1</v>
      </c>
      <c r="D71" s="85">
        <v>1</v>
      </c>
      <c r="E71" s="85">
        <v>1</v>
      </c>
      <c r="F71" s="85">
        <v>0</v>
      </c>
      <c r="G71" s="85">
        <v>0</v>
      </c>
      <c r="H71" s="85">
        <v>0</v>
      </c>
      <c r="I71" s="85">
        <v>0</v>
      </c>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row>
    <row r="72" spans="1:247" s="21" customFormat="1">
      <c r="A72" s="187" t="s">
        <v>313</v>
      </c>
      <c r="B72" s="90">
        <f t="shared" ref="B72:B81" si="22">SUM(C72:G72)</f>
        <v>3</v>
      </c>
      <c r="C72" s="83">
        <v>1</v>
      </c>
      <c r="D72" s="83">
        <v>1</v>
      </c>
      <c r="E72" s="83">
        <v>1</v>
      </c>
      <c r="F72" s="83">
        <v>0</v>
      </c>
      <c r="G72" s="83">
        <v>0</v>
      </c>
      <c r="H72" s="83">
        <v>0</v>
      </c>
      <c r="I72" s="83">
        <v>0</v>
      </c>
      <c r="J72" s="3"/>
    </row>
    <row r="73" spans="1:247" s="21" customFormat="1">
      <c r="A73" s="201" t="s">
        <v>360</v>
      </c>
      <c r="B73" s="90">
        <f>SUM(B75:B81)</f>
        <v>2726</v>
      </c>
      <c r="C73" s="90">
        <f>SUM(C75:C81)</f>
        <v>1208</v>
      </c>
      <c r="D73" s="90">
        <f t="shared" ref="D73:I73" si="23">SUM(D75:D81)</f>
        <v>549</v>
      </c>
      <c r="E73" s="90">
        <f t="shared" si="23"/>
        <v>805</v>
      </c>
      <c r="F73" s="90">
        <f t="shared" si="23"/>
        <v>161</v>
      </c>
      <c r="G73" s="90">
        <f t="shared" si="23"/>
        <v>3</v>
      </c>
      <c r="H73" s="90">
        <f t="shared" si="23"/>
        <v>237</v>
      </c>
      <c r="I73" s="90">
        <f t="shared" si="23"/>
        <v>136</v>
      </c>
      <c r="J73" s="3"/>
    </row>
    <row r="74" spans="1:247" s="21" customFormat="1">
      <c r="A74" s="203" t="s">
        <v>312</v>
      </c>
      <c r="B74" s="90">
        <f t="shared" ref="B74:B80" si="24">SUM(C74:G74)</f>
        <v>83</v>
      </c>
      <c r="C74" s="83">
        <v>59</v>
      </c>
      <c r="D74" s="83">
        <v>16</v>
      </c>
      <c r="E74" s="83">
        <v>6</v>
      </c>
      <c r="F74" s="83">
        <v>1</v>
      </c>
      <c r="G74" s="83">
        <v>1</v>
      </c>
      <c r="H74" s="83">
        <v>9</v>
      </c>
      <c r="I74" s="83">
        <v>4</v>
      </c>
      <c r="J74" s="3"/>
    </row>
    <row r="75" spans="1:247" ht="12.9">
      <c r="A75" s="204" t="s">
        <v>301</v>
      </c>
      <c r="B75" s="88">
        <f t="shared" si="24"/>
        <v>1</v>
      </c>
      <c r="C75" s="85">
        <v>0</v>
      </c>
      <c r="D75" s="85">
        <v>0</v>
      </c>
      <c r="E75" s="85">
        <v>0</v>
      </c>
      <c r="F75" s="85">
        <v>1</v>
      </c>
      <c r="G75" s="85">
        <v>0</v>
      </c>
      <c r="H75" s="85">
        <v>1</v>
      </c>
      <c r="I75" s="85">
        <v>0</v>
      </c>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row>
    <row r="76" spans="1:247" ht="12.9">
      <c r="A76" s="204" t="s">
        <v>290</v>
      </c>
      <c r="B76" s="88">
        <f t="shared" si="24"/>
        <v>38</v>
      </c>
      <c r="C76" s="88">
        <v>25</v>
      </c>
      <c r="D76" s="88">
        <v>12</v>
      </c>
      <c r="E76" s="88">
        <v>1</v>
      </c>
      <c r="F76" s="88">
        <v>0</v>
      </c>
      <c r="G76" s="88">
        <v>0</v>
      </c>
      <c r="H76" s="190">
        <v>5</v>
      </c>
      <c r="I76" s="85">
        <v>3</v>
      </c>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row>
    <row r="77" spans="1:247" ht="12.25">
      <c r="A77" s="204" t="s">
        <v>316</v>
      </c>
      <c r="B77" s="88">
        <f t="shared" si="24"/>
        <v>44</v>
      </c>
      <c r="C77" s="85">
        <v>34</v>
      </c>
      <c r="D77" s="85">
        <v>4</v>
      </c>
      <c r="E77" s="85">
        <v>5</v>
      </c>
      <c r="F77" s="85">
        <v>0</v>
      </c>
      <c r="G77" s="85">
        <v>1</v>
      </c>
      <c r="H77" s="85">
        <v>3</v>
      </c>
      <c r="I77" s="85">
        <v>1</v>
      </c>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row>
    <row r="78" spans="1:247">
      <c r="A78" s="175" t="s">
        <v>309</v>
      </c>
      <c r="B78" s="88">
        <f t="shared" si="24"/>
        <v>0</v>
      </c>
      <c r="C78" s="85">
        <v>0</v>
      </c>
      <c r="D78" s="85">
        <v>0</v>
      </c>
      <c r="E78" s="85">
        <v>0</v>
      </c>
      <c r="F78" s="85">
        <v>0</v>
      </c>
      <c r="G78" s="85">
        <v>0</v>
      </c>
      <c r="H78" s="85">
        <v>0</v>
      </c>
      <c r="I78" s="85">
        <v>0</v>
      </c>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row>
    <row r="79" spans="1:247">
      <c r="A79" s="175" t="s">
        <v>310</v>
      </c>
      <c r="B79" s="88">
        <f t="shared" si="24"/>
        <v>0</v>
      </c>
      <c r="C79" s="85">
        <v>0</v>
      </c>
      <c r="D79" s="85">
        <v>0</v>
      </c>
      <c r="E79" s="85">
        <v>0</v>
      </c>
      <c r="F79" s="85">
        <v>0</v>
      </c>
      <c r="G79" s="85">
        <v>0</v>
      </c>
      <c r="H79" s="85">
        <v>0</v>
      </c>
      <c r="I79" s="85">
        <v>0</v>
      </c>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row>
    <row r="80" spans="1:247">
      <c r="A80" s="175" t="s">
        <v>289</v>
      </c>
      <c r="B80" s="88">
        <f t="shared" si="24"/>
        <v>0</v>
      </c>
      <c r="C80" s="85">
        <v>0</v>
      </c>
      <c r="D80" s="85">
        <v>0</v>
      </c>
      <c r="E80" s="85">
        <v>0</v>
      </c>
      <c r="F80" s="85">
        <v>0</v>
      </c>
      <c r="G80" s="85">
        <v>0</v>
      </c>
      <c r="H80" s="85">
        <v>0</v>
      </c>
      <c r="I80" s="85">
        <v>0</v>
      </c>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row>
    <row r="81" spans="1:247" s="21" customFormat="1">
      <c r="A81" s="202" t="s">
        <v>356</v>
      </c>
      <c r="B81" s="151">
        <f t="shared" si="22"/>
        <v>2643</v>
      </c>
      <c r="C81" s="80">
        <v>1149</v>
      </c>
      <c r="D81" s="80">
        <v>533</v>
      </c>
      <c r="E81" s="80">
        <v>799</v>
      </c>
      <c r="F81" s="80">
        <v>160</v>
      </c>
      <c r="G81" s="80">
        <v>2</v>
      </c>
      <c r="H81" s="80">
        <v>228</v>
      </c>
      <c r="I81" s="80">
        <v>132</v>
      </c>
    </row>
    <row r="82" spans="1:247">
      <c r="J82" s="1"/>
    </row>
    <row r="83" spans="1:247">
      <c r="A83" s="4" t="s">
        <v>150</v>
      </c>
      <c r="J83" s="1"/>
    </row>
    <row r="84" spans="1:247">
      <c r="A84" s="5" t="s">
        <v>74</v>
      </c>
      <c r="J84" s="1"/>
    </row>
    <row r="85" spans="1:247">
      <c r="A85" s="5" t="s">
        <v>73</v>
      </c>
    </row>
    <row r="86" spans="1:247">
      <c r="A86" s="5" t="s">
        <v>113</v>
      </c>
    </row>
    <row r="87" spans="1:247">
      <c r="A87" s="3" t="s">
        <v>98</v>
      </c>
      <c r="B87" s="7"/>
      <c r="C87" s="7"/>
      <c r="D87" s="7"/>
      <c r="E87" s="7"/>
      <c r="F87" s="7"/>
      <c r="G87" s="7"/>
      <c r="H87" s="7"/>
      <c r="I87" s="7"/>
      <c r="J87" s="7"/>
    </row>
    <row r="88" spans="1:247">
      <c r="A88" s="1" t="s">
        <v>82</v>
      </c>
      <c r="B88" s="7"/>
      <c r="C88" s="7"/>
      <c r="D88" s="7"/>
      <c r="E88" s="7"/>
      <c r="F88" s="7"/>
      <c r="G88" s="7"/>
      <c r="H88" s="7"/>
      <c r="I88" s="7"/>
      <c r="J88" s="7"/>
    </row>
    <row r="89" spans="1:247">
      <c r="A89" s="1" t="s">
        <v>357</v>
      </c>
      <c r="B89" s="7"/>
      <c r="C89" s="7"/>
      <c r="D89" s="7"/>
      <c r="E89" s="7"/>
      <c r="F89" s="7"/>
      <c r="G89" s="7"/>
      <c r="H89" s="7"/>
      <c r="I89" s="7"/>
      <c r="J89" s="7"/>
    </row>
    <row r="90" spans="1:247">
      <c r="A90" s="1" t="s">
        <v>358</v>
      </c>
      <c r="B90" s="7"/>
      <c r="C90" s="7"/>
      <c r="D90" s="7"/>
      <c r="E90" s="7"/>
      <c r="F90" s="7"/>
      <c r="G90" s="7"/>
      <c r="H90" s="7"/>
      <c r="I90" s="7"/>
      <c r="J90" s="7"/>
    </row>
    <row r="91" spans="1:247">
      <c r="A91" s="5" t="s">
        <v>373</v>
      </c>
      <c r="B91" s="7"/>
      <c r="C91" s="7"/>
      <c r="D91" s="7"/>
      <c r="E91" s="7"/>
      <c r="F91" s="7"/>
      <c r="G91" s="7"/>
      <c r="H91" s="7"/>
      <c r="I91" s="7"/>
      <c r="J91" s="7"/>
    </row>
    <row r="92" spans="1:247">
      <c r="A92" s="5" t="s">
        <v>361</v>
      </c>
      <c r="B92" s="7"/>
      <c r="C92" s="7"/>
      <c r="D92" s="7"/>
      <c r="E92" s="7"/>
      <c r="F92" s="7"/>
      <c r="G92" s="7"/>
      <c r="H92" s="7"/>
      <c r="I92" s="7"/>
      <c r="J92" s="7"/>
    </row>
    <row r="94" spans="1:247">
      <c r="IM94" s="1"/>
    </row>
  </sheetData>
  <pageMargins left="0.5" right="0.18" top="1" bottom="1" header="0.5" footer="0.5"/>
  <pageSetup firstPageNumber="10" orientation="portrait" useFirstPageNumber="1" r:id="rId1"/>
  <headerFooter alignWithMargins="0">
    <oddFooter>&amp;C&amp;P of 31</oddFooter>
  </headerFooter>
  <rowBreaks count="1" manualBreakCount="1">
    <brk id="56" max="8" man="1"/>
  </rowBreaks>
  <ignoredErrors>
    <ignoredError sqref="I17 C17:G17 B33 C74:I74" formula="1"/>
    <ignoredError sqref="B17 B27 B10 B51:B56 B58:B61 B43:B49 B34:B41 B42 B57 B50 B64:B74 C64:I73" formula="1" formulaRange="1"/>
    <ignoredError sqref="B9 B11:B16 B28:B32 B18:B26 B62:B63 B75:B81" formulaRange="1"/>
    <ignoredError sqref="C10:I10 C33:I33 C42:I49 C51:I58 H50" unlockedFormula="1"/>
    <ignoredError sqref="C50:G50 I50" formula="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D60"/>
  <sheetViews>
    <sheetView showGridLines="0" zoomScaleNormal="100" workbookViewId="0">
      <selection activeCell="Y1" sqref="Y1"/>
    </sheetView>
  </sheetViews>
  <sheetFormatPr defaultColWidth="11.85546875" defaultRowHeight="10.9"/>
  <cols>
    <col min="1" max="1" width="36.140625" style="44" customWidth="1"/>
    <col min="2" max="11" width="7.7109375" style="44" customWidth="1"/>
    <col min="12" max="15" width="7.7109375" style="44" hidden="1" customWidth="1"/>
    <col min="16" max="17" width="7.7109375" style="1" hidden="1" customWidth="1"/>
    <col min="18" max="20" width="7.7109375" style="4" hidden="1" customWidth="1"/>
    <col min="21" max="22" width="9.28515625" style="4" hidden="1" customWidth="1"/>
    <col min="23" max="23" width="3.42578125" style="1" customWidth="1"/>
    <col min="24" max="264" width="11.85546875" style="1" customWidth="1"/>
    <col min="265" max="16384" width="11.85546875" style="3"/>
  </cols>
  <sheetData>
    <row r="1" spans="1:264">
      <c r="A1" s="33" t="s">
        <v>69</v>
      </c>
      <c r="B1" s="33"/>
      <c r="C1" s="33"/>
      <c r="D1" s="33"/>
      <c r="E1" s="33"/>
      <c r="F1" s="33"/>
      <c r="G1" s="33"/>
      <c r="H1" s="33"/>
      <c r="I1" s="33"/>
      <c r="J1" s="33"/>
      <c r="K1" s="33"/>
      <c r="L1" s="33"/>
      <c r="M1" s="33"/>
      <c r="N1" s="33"/>
      <c r="O1" s="33"/>
      <c r="P1" s="33"/>
      <c r="Q1" s="33"/>
      <c r="R1" s="116"/>
      <c r="S1" s="116"/>
      <c r="T1" s="116"/>
      <c r="U1" s="116"/>
      <c r="V1" s="116"/>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row>
    <row r="2" spans="1:264" ht="13.6" customHeight="1">
      <c r="A2" s="33" t="s">
        <v>120</v>
      </c>
      <c r="B2" s="33"/>
      <c r="C2" s="33"/>
      <c r="D2" s="33"/>
      <c r="E2" s="33"/>
      <c r="F2" s="33"/>
      <c r="G2" s="33"/>
      <c r="H2" s="33"/>
      <c r="I2" s="33"/>
      <c r="J2" s="33"/>
      <c r="K2" s="33"/>
      <c r="L2" s="33"/>
      <c r="M2" s="33"/>
      <c r="N2" s="33"/>
      <c r="O2" s="33"/>
      <c r="P2" s="33"/>
      <c r="Q2" s="33"/>
      <c r="R2" s="116"/>
      <c r="S2" s="116"/>
      <c r="T2" s="116"/>
      <c r="U2" s="116"/>
      <c r="V2" s="116"/>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row>
    <row r="3" spans="1:264">
      <c r="A3" s="162" t="s">
        <v>122</v>
      </c>
      <c r="B3" s="33"/>
      <c r="C3" s="33"/>
      <c r="D3" s="33"/>
      <c r="E3" s="33"/>
      <c r="F3" s="33"/>
      <c r="G3" s="33"/>
      <c r="H3" s="33"/>
      <c r="I3" s="33"/>
      <c r="J3" s="33"/>
      <c r="K3" s="33"/>
      <c r="L3" s="33"/>
      <c r="M3" s="33"/>
      <c r="N3" s="33"/>
      <c r="O3" s="33"/>
      <c r="P3" s="33"/>
      <c r="Q3" s="33"/>
      <c r="R3" s="116"/>
      <c r="S3" s="116"/>
      <c r="T3" s="116"/>
      <c r="U3" s="116"/>
      <c r="V3" s="116"/>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row>
    <row r="4" spans="1:264">
      <c r="A4" s="140"/>
      <c r="B4" s="140"/>
      <c r="C4" s="140"/>
      <c r="D4" s="140"/>
      <c r="E4" s="140"/>
      <c r="F4" s="140"/>
      <c r="G4" s="140"/>
      <c r="H4" s="140"/>
      <c r="I4" s="140"/>
      <c r="J4" s="140"/>
      <c r="K4" s="140"/>
      <c r="L4" s="140"/>
      <c r="M4" s="140"/>
      <c r="N4" s="140"/>
      <c r="O4" s="140"/>
      <c r="P4" s="139"/>
      <c r="Q4" s="139"/>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row>
    <row r="5" spans="1:264" s="138" customFormat="1" ht="16.5" customHeight="1">
      <c r="A5" s="149" t="s">
        <v>45</v>
      </c>
      <c r="B5" s="256">
        <v>2021</v>
      </c>
      <c r="C5" s="256">
        <v>2020</v>
      </c>
      <c r="D5" s="256">
        <v>2019</v>
      </c>
      <c r="E5" s="256">
        <v>2018</v>
      </c>
      <c r="F5" s="256">
        <v>2017</v>
      </c>
      <c r="G5" s="256">
        <v>2016</v>
      </c>
      <c r="H5" s="256">
        <v>2015</v>
      </c>
      <c r="I5" s="256">
        <v>2014</v>
      </c>
      <c r="J5" s="256">
        <v>2013</v>
      </c>
      <c r="K5" s="256">
        <v>2012</v>
      </c>
      <c r="L5" s="256">
        <v>2011</v>
      </c>
      <c r="M5" s="256">
        <v>2010</v>
      </c>
      <c r="N5" s="256">
        <v>2009</v>
      </c>
      <c r="O5" s="256">
        <v>2008</v>
      </c>
      <c r="P5" s="256">
        <v>2007</v>
      </c>
      <c r="Q5" s="256">
        <v>2006</v>
      </c>
      <c r="R5" s="256">
        <v>2005</v>
      </c>
      <c r="S5" s="256">
        <v>2004</v>
      </c>
      <c r="T5" s="256">
        <v>2003</v>
      </c>
      <c r="U5" s="256">
        <v>2002</v>
      </c>
      <c r="V5" s="256">
        <v>2001</v>
      </c>
      <c r="W5" s="17"/>
    </row>
    <row r="6" spans="1:264" s="107" customFormat="1">
      <c r="A6" s="60" t="s">
        <v>68</v>
      </c>
      <c r="B6" s="137">
        <f>B7+B15+B32+B35+B36+B37</f>
        <v>29631</v>
      </c>
      <c r="C6" s="137">
        <f t="shared" ref="C6:K6" si="0">C7+C15+C32+C35+C36+C37</f>
        <v>30534</v>
      </c>
      <c r="D6" s="137">
        <f t="shared" si="0"/>
        <v>31585</v>
      </c>
      <c r="E6" s="137">
        <f t="shared" si="0"/>
        <v>32833</v>
      </c>
      <c r="F6" s="137">
        <f t="shared" si="0"/>
        <v>32964</v>
      </c>
      <c r="G6" s="137">
        <f t="shared" si="0"/>
        <v>32756</v>
      </c>
      <c r="H6" s="137">
        <f t="shared" si="0"/>
        <v>33163</v>
      </c>
      <c r="I6" s="137">
        <f t="shared" si="0"/>
        <v>33292</v>
      </c>
      <c r="J6" s="137">
        <f t="shared" si="0"/>
        <v>33362</v>
      </c>
      <c r="K6" s="137">
        <f t="shared" si="0"/>
        <v>33923</v>
      </c>
      <c r="L6" s="137">
        <f t="shared" ref="L6:V6" si="1">L7+L15+L32+L36+L37</f>
        <v>34252</v>
      </c>
      <c r="M6" s="137">
        <f t="shared" si="1"/>
        <v>34859</v>
      </c>
      <c r="N6" s="137">
        <f t="shared" si="1"/>
        <v>35407</v>
      </c>
      <c r="O6" s="137">
        <f t="shared" si="1"/>
        <v>34831</v>
      </c>
      <c r="P6" s="137">
        <f t="shared" si="1"/>
        <v>30853</v>
      </c>
      <c r="Q6" s="137">
        <f t="shared" si="1"/>
        <v>29207</v>
      </c>
      <c r="R6" s="137">
        <f t="shared" si="1"/>
        <v>28262</v>
      </c>
      <c r="S6" s="137">
        <f t="shared" si="1"/>
        <v>27242</v>
      </c>
      <c r="T6" s="137">
        <f t="shared" si="1"/>
        <v>26441</v>
      </c>
      <c r="U6" s="137">
        <f t="shared" si="1"/>
        <v>26834</v>
      </c>
      <c r="V6" s="137">
        <f t="shared" si="1"/>
        <v>27039</v>
      </c>
      <c r="W6" s="129"/>
      <c r="X6" s="82"/>
      <c r="Y6" s="82"/>
      <c r="Z6" s="82"/>
      <c r="AA6" s="82"/>
      <c r="AB6" s="82"/>
      <c r="AC6" s="82"/>
      <c r="AD6" s="82"/>
      <c r="AE6" s="82"/>
      <c r="AF6" s="82"/>
      <c r="AG6" s="82"/>
      <c r="AH6" s="82"/>
    </row>
    <row r="7" spans="1:264" s="107" customFormat="1">
      <c r="A7" s="120" t="s">
        <v>67</v>
      </c>
      <c r="B7" s="131">
        <f t="shared" ref="B7:V7" si="2">SUM(B8:B14)</f>
        <v>5662</v>
      </c>
      <c r="C7" s="131">
        <f t="shared" ref="C7" si="3">SUM(C8:C14)</f>
        <v>5813</v>
      </c>
      <c r="D7" s="131">
        <f t="shared" si="2"/>
        <v>5929</v>
      </c>
      <c r="E7" s="131">
        <f t="shared" si="2"/>
        <v>6422</v>
      </c>
      <c r="F7" s="131">
        <f t="shared" ref="F7" si="4">SUM(F8:F14)</f>
        <v>6502</v>
      </c>
      <c r="G7" s="131">
        <f t="shared" si="2"/>
        <v>6823</v>
      </c>
      <c r="H7" s="131">
        <f t="shared" ref="H7:I7" si="5">SUM(H8:H14)</f>
        <v>7036</v>
      </c>
      <c r="I7" s="131">
        <f t="shared" si="5"/>
        <v>7186</v>
      </c>
      <c r="J7" s="131">
        <f t="shared" si="2"/>
        <v>7212</v>
      </c>
      <c r="K7" s="131">
        <f t="shared" si="2"/>
        <v>7504</v>
      </c>
      <c r="L7" s="131">
        <f t="shared" si="2"/>
        <v>7889</v>
      </c>
      <c r="M7" s="131">
        <f t="shared" si="2"/>
        <v>8296</v>
      </c>
      <c r="N7" s="131">
        <f t="shared" si="2"/>
        <v>8484</v>
      </c>
      <c r="O7" s="131">
        <f t="shared" si="2"/>
        <v>8536</v>
      </c>
      <c r="P7" s="131">
        <f t="shared" si="2"/>
        <v>7547</v>
      </c>
      <c r="Q7" s="131">
        <f t="shared" si="2"/>
        <v>6899</v>
      </c>
      <c r="R7" s="131">
        <f t="shared" si="2"/>
        <v>6522</v>
      </c>
      <c r="S7" s="131">
        <f t="shared" si="2"/>
        <v>5980</v>
      </c>
      <c r="T7" s="131">
        <f t="shared" si="2"/>
        <v>5488</v>
      </c>
      <c r="U7" s="131">
        <f t="shared" si="2"/>
        <v>5287</v>
      </c>
      <c r="V7" s="131">
        <f t="shared" si="2"/>
        <v>5033</v>
      </c>
      <c r="W7" s="129"/>
      <c r="X7" s="82"/>
      <c r="Y7" s="82"/>
      <c r="Z7" s="82"/>
      <c r="AA7" s="82"/>
      <c r="AB7" s="82"/>
      <c r="AC7" s="82"/>
      <c r="AD7" s="82"/>
      <c r="AE7" s="82"/>
      <c r="AF7" s="82"/>
      <c r="AG7" s="82"/>
      <c r="AH7" s="82"/>
    </row>
    <row r="8" spans="1:264">
      <c r="A8" s="180" t="s">
        <v>212</v>
      </c>
      <c r="B8" s="135">
        <v>2703</v>
      </c>
      <c r="C8" s="193">
        <v>2814</v>
      </c>
      <c r="D8" s="193">
        <v>2921</v>
      </c>
      <c r="E8" s="193">
        <v>3317</v>
      </c>
      <c r="F8" s="193">
        <v>3433</v>
      </c>
      <c r="G8" s="193">
        <v>3727</v>
      </c>
      <c r="H8" s="193">
        <v>3859</v>
      </c>
      <c r="I8" s="193">
        <v>4000</v>
      </c>
      <c r="J8" s="135">
        <v>3954</v>
      </c>
      <c r="K8" s="135">
        <v>4167</v>
      </c>
      <c r="L8" s="135">
        <v>4534</v>
      </c>
      <c r="M8" s="135">
        <v>4863</v>
      </c>
      <c r="N8" s="135">
        <v>4985</v>
      </c>
      <c r="O8" s="135">
        <v>4983</v>
      </c>
      <c r="P8" s="135">
        <v>4180</v>
      </c>
      <c r="Q8" s="135">
        <v>3590</v>
      </c>
      <c r="R8" s="135">
        <v>3201</v>
      </c>
      <c r="S8" s="135">
        <v>2800</v>
      </c>
      <c r="T8" s="135">
        <v>2503</v>
      </c>
      <c r="U8" s="135">
        <v>2327</v>
      </c>
      <c r="V8" s="135">
        <v>2203</v>
      </c>
      <c r="W8" s="134"/>
      <c r="X8" s="10"/>
      <c r="Y8" s="10"/>
      <c r="Z8" s="10"/>
      <c r="AA8" s="10"/>
      <c r="AB8" s="10"/>
      <c r="AC8" s="10"/>
      <c r="AD8" s="10"/>
      <c r="AE8" s="10"/>
      <c r="AF8" s="10"/>
      <c r="AG8" s="10"/>
      <c r="AH8" s="10"/>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c r="IZ8" s="3"/>
      <c r="JA8" s="3"/>
      <c r="JB8" s="3"/>
      <c r="JC8" s="3"/>
      <c r="JD8" s="3"/>
    </row>
    <row r="9" spans="1:264">
      <c r="A9" s="180" t="s">
        <v>321</v>
      </c>
      <c r="B9" s="135">
        <v>1947</v>
      </c>
      <c r="C9" s="193">
        <v>1987</v>
      </c>
      <c r="D9" s="193">
        <v>2001</v>
      </c>
      <c r="E9" s="193">
        <v>2114</v>
      </c>
      <c r="F9" s="193">
        <v>2103</v>
      </c>
      <c r="G9" s="193">
        <v>2131</v>
      </c>
      <c r="H9" s="193">
        <v>2219</v>
      </c>
      <c r="I9" s="193">
        <v>2210</v>
      </c>
      <c r="J9" s="135">
        <v>2239</v>
      </c>
      <c r="K9" s="135">
        <v>2312</v>
      </c>
      <c r="L9" s="135">
        <v>2335</v>
      </c>
      <c r="M9" s="135">
        <v>2425</v>
      </c>
      <c r="N9" s="135">
        <v>2457</v>
      </c>
      <c r="O9" s="135">
        <v>2498</v>
      </c>
      <c r="P9" s="135">
        <v>2338</v>
      </c>
      <c r="Q9" s="136">
        <v>2294</v>
      </c>
      <c r="R9" s="135">
        <v>2322</v>
      </c>
      <c r="S9" s="135">
        <v>2227</v>
      </c>
      <c r="T9" s="135">
        <v>2098</v>
      </c>
      <c r="U9" s="135">
        <v>2067</v>
      </c>
      <c r="V9" s="135">
        <f>1988+5</f>
        <v>1993</v>
      </c>
      <c r="W9" s="134"/>
      <c r="X9" s="10"/>
      <c r="Y9" s="10"/>
      <c r="Z9" s="10"/>
      <c r="AA9" s="10"/>
      <c r="AB9" s="10"/>
      <c r="AC9" s="10"/>
      <c r="AD9" s="10"/>
      <c r="AE9" s="10"/>
      <c r="AF9" s="10"/>
      <c r="AG9" s="10"/>
      <c r="AH9" s="10"/>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row>
    <row r="10" spans="1:264">
      <c r="A10" s="180" t="s">
        <v>322</v>
      </c>
      <c r="B10" s="135">
        <v>61</v>
      </c>
      <c r="C10" s="193">
        <v>67</v>
      </c>
      <c r="D10" s="193">
        <v>70</v>
      </c>
      <c r="E10" s="193">
        <v>77</v>
      </c>
      <c r="F10" s="193">
        <v>75</v>
      </c>
      <c r="G10" s="193">
        <v>71</v>
      </c>
      <c r="H10" s="193">
        <v>73</v>
      </c>
      <c r="I10" s="193">
        <v>76</v>
      </c>
      <c r="J10" s="135">
        <v>77</v>
      </c>
      <c r="K10" s="135">
        <v>85</v>
      </c>
      <c r="L10" s="135">
        <v>79</v>
      </c>
      <c r="M10" s="135">
        <v>84</v>
      </c>
      <c r="N10" s="135">
        <v>91</v>
      </c>
      <c r="O10" s="135">
        <v>89</v>
      </c>
      <c r="P10" s="135">
        <v>82</v>
      </c>
      <c r="Q10" s="135">
        <v>84</v>
      </c>
      <c r="R10" s="135">
        <v>90</v>
      </c>
      <c r="S10" s="135">
        <v>84</v>
      </c>
      <c r="T10" s="135">
        <v>84</v>
      </c>
      <c r="U10" s="135">
        <v>86</v>
      </c>
      <c r="V10" s="135">
        <v>83</v>
      </c>
      <c r="W10" s="134"/>
      <c r="X10" s="10"/>
      <c r="Y10" s="10"/>
      <c r="Z10" s="10"/>
      <c r="AA10" s="10"/>
      <c r="AB10" s="10"/>
      <c r="AC10" s="10"/>
      <c r="AD10" s="10"/>
      <c r="AE10" s="10"/>
      <c r="AF10" s="10"/>
      <c r="AG10" s="10"/>
      <c r="AH10" s="10"/>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c r="IZ10" s="3"/>
      <c r="JA10" s="3"/>
      <c r="JB10" s="3"/>
      <c r="JC10" s="3"/>
      <c r="JD10" s="3"/>
    </row>
    <row r="11" spans="1:264">
      <c r="A11" s="180" t="s">
        <v>323</v>
      </c>
      <c r="B11" s="135">
        <v>847</v>
      </c>
      <c r="C11" s="193">
        <v>840</v>
      </c>
      <c r="D11" s="193">
        <v>834</v>
      </c>
      <c r="E11" s="193">
        <v>817</v>
      </c>
      <c r="F11" s="193">
        <v>794</v>
      </c>
      <c r="G11" s="193">
        <v>804</v>
      </c>
      <c r="H11" s="193">
        <v>789</v>
      </c>
      <c r="I11" s="193">
        <v>809</v>
      </c>
      <c r="J11" s="135">
        <v>837</v>
      </c>
      <c r="K11" s="135">
        <v>840</v>
      </c>
      <c r="L11" s="135">
        <v>836</v>
      </c>
      <c r="M11" s="135">
        <v>814</v>
      </c>
      <c r="N11" s="135">
        <v>843</v>
      </c>
      <c r="O11" s="135">
        <v>846</v>
      </c>
      <c r="P11" s="135">
        <v>830</v>
      </c>
      <c r="Q11" s="135">
        <v>822</v>
      </c>
      <c r="R11" s="135">
        <v>793</v>
      </c>
      <c r="S11" s="135">
        <v>753</v>
      </c>
      <c r="T11" s="135">
        <v>695</v>
      </c>
      <c r="U11" s="135">
        <v>697</v>
      </c>
      <c r="V11" s="135">
        <v>650</v>
      </c>
      <c r="W11" s="134"/>
      <c r="X11" s="10"/>
      <c r="Y11" s="10"/>
      <c r="Z11" s="10"/>
      <c r="AA11" s="10"/>
      <c r="AB11" s="10"/>
      <c r="AC11" s="10"/>
      <c r="AD11" s="10"/>
      <c r="AE11" s="10"/>
      <c r="AF11" s="10"/>
      <c r="AG11" s="10"/>
      <c r="AH11" s="10"/>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row>
    <row r="12" spans="1:264" ht="21.1" customHeight="1">
      <c r="A12" s="183" t="s">
        <v>324</v>
      </c>
      <c r="B12" s="135">
        <v>47</v>
      </c>
      <c r="C12" s="193">
        <v>54</v>
      </c>
      <c r="D12" s="193">
        <v>45</v>
      </c>
      <c r="E12" s="193">
        <v>43</v>
      </c>
      <c r="F12" s="193">
        <v>46</v>
      </c>
      <c r="G12" s="193">
        <v>46</v>
      </c>
      <c r="H12" s="193">
        <v>53</v>
      </c>
      <c r="I12" s="193">
        <v>52</v>
      </c>
      <c r="J12" s="135">
        <v>64</v>
      </c>
      <c r="K12" s="135">
        <v>62</v>
      </c>
      <c r="L12" s="135">
        <v>56</v>
      </c>
      <c r="M12" s="135">
        <v>57</v>
      </c>
      <c r="N12" s="135">
        <v>51</v>
      </c>
      <c r="O12" s="135">
        <v>53</v>
      </c>
      <c r="P12" s="135">
        <v>54</v>
      </c>
      <c r="Q12" s="135">
        <v>48</v>
      </c>
      <c r="R12" s="135">
        <v>46</v>
      </c>
      <c r="S12" s="135">
        <v>48</v>
      </c>
      <c r="T12" s="135">
        <v>48</v>
      </c>
      <c r="U12" s="135">
        <v>46</v>
      </c>
      <c r="V12" s="135">
        <v>41</v>
      </c>
      <c r="W12" s="134"/>
      <c r="X12" s="10"/>
      <c r="Y12" s="10"/>
      <c r="Z12" s="10"/>
      <c r="AA12" s="10"/>
      <c r="AB12" s="10"/>
      <c r="AC12" s="10"/>
      <c r="AD12" s="10"/>
      <c r="AE12" s="10"/>
      <c r="AF12" s="10"/>
      <c r="AG12" s="10"/>
      <c r="AH12" s="10"/>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row>
    <row r="13" spans="1:264">
      <c r="A13" s="180" t="s">
        <v>211</v>
      </c>
      <c r="B13" s="135">
        <v>18</v>
      </c>
      <c r="C13" s="193">
        <v>14</v>
      </c>
      <c r="D13" s="193">
        <v>18</v>
      </c>
      <c r="E13" s="193">
        <v>17</v>
      </c>
      <c r="F13" s="193">
        <v>15</v>
      </c>
      <c r="G13" s="193">
        <v>11</v>
      </c>
      <c r="H13" s="193">
        <v>11</v>
      </c>
      <c r="I13" s="193">
        <v>7</v>
      </c>
      <c r="J13" s="135">
        <v>9</v>
      </c>
      <c r="K13" s="135">
        <v>11</v>
      </c>
      <c r="L13" s="135">
        <v>14</v>
      </c>
      <c r="M13" s="135">
        <v>16</v>
      </c>
      <c r="N13" s="135">
        <v>20</v>
      </c>
      <c r="O13" s="135">
        <v>26</v>
      </c>
      <c r="P13" s="135">
        <v>18</v>
      </c>
      <c r="Q13" s="135">
        <v>17</v>
      </c>
      <c r="R13" s="135">
        <v>20</v>
      </c>
      <c r="S13" s="135">
        <v>21</v>
      </c>
      <c r="T13" s="135">
        <v>17</v>
      </c>
      <c r="U13" s="135">
        <v>18</v>
      </c>
      <c r="V13" s="135">
        <v>18</v>
      </c>
      <c r="W13" s="134"/>
      <c r="X13" s="10"/>
      <c r="Y13" s="10"/>
      <c r="Z13" s="10"/>
      <c r="AA13" s="10"/>
      <c r="AB13" s="10"/>
      <c r="AC13" s="10"/>
      <c r="AD13" s="10"/>
      <c r="AE13" s="10"/>
      <c r="AF13" s="10"/>
      <c r="AG13" s="10"/>
      <c r="AH13" s="10"/>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c r="IZ13" s="3"/>
      <c r="JA13" s="3"/>
      <c r="JB13" s="3"/>
      <c r="JC13" s="3"/>
      <c r="JD13" s="3"/>
    </row>
    <row r="14" spans="1:264">
      <c r="A14" s="180" t="s">
        <v>325</v>
      </c>
      <c r="B14" s="135">
        <v>39</v>
      </c>
      <c r="C14" s="193">
        <v>37</v>
      </c>
      <c r="D14" s="193">
        <v>40</v>
      </c>
      <c r="E14" s="193">
        <v>37</v>
      </c>
      <c r="F14" s="193">
        <v>36</v>
      </c>
      <c r="G14" s="193">
        <v>33</v>
      </c>
      <c r="H14" s="193">
        <v>32</v>
      </c>
      <c r="I14" s="193">
        <v>32</v>
      </c>
      <c r="J14" s="135">
        <v>32</v>
      </c>
      <c r="K14" s="135">
        <v>27</v>
      </c>
      <c r="L14" s="135">
        <v>35</v>
      </c>
      <c r="M14" s="135">
        <v>37</v>
      </c>
      <c r="N14" s="135">
        <v>37</v>
      </c>
      <c r="O14" s="135">
        <v>41</v>
      </c>
      <c r="P14" s="135">
        <v>45</v>
      </c>
      <c r="Q14" s="135">
        <v>44</v>
      </c>
      <c r="R14" s="135">
        <v>50</v>
      </c>
      <c r="S14" s="135">
        <v>47</v>
      </c>
      <c r="T14" s="135">
        <v>43</v>
      </c>
      <c r="U14" s="135">
        <v>46</v>
      </c>
      <c r="V14" s="135">
        <v>45</v>
      </c>
      <c r="W14" s="134"/>
      <c r="X14" s="10"/>
      <c r="Y14" s="10"/>
      <c r="Z14" s="10"/>
      <c r="AA14" s="10"/>
      <c r="AB14" s="10"/>
      <c r="AC14" s="10"/>
      <c r="AD14" s="10"/>
      <c r="AE14" s="10"/>
      <c r="AF14" s="10"/>
      <c r="AG14" s="10"/>
      <c r="AH14" s="10"/>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row>
    <row r="15" spans="1:264" s="107" customFormat="1">
      <c r="A15" s="60" t="s">
        <v>66</v>
      </c>
      <c r="B15" s="131">
        <f t="shared" ref="B15:V15" si="6">SUM(B16:B31)</f>
        <v>19972</v>
      </c>
      <c r="C15" s="131">
        <f t="shared" si="6"/>
        <v>20614</v>
      </c>
      <c r="D15" s="131">
        <f t="shared" si="6"/>
        <v>21481</v>
      </c>
      <c r="E15" s="131">
        <f t="shared" ref="E15" si="7">SUM(E16:E31)</f>
        <v>22257</v>
      </c>
      <c r="F15" s="131">
        <f t="shared" ref="F15:G15" si="8">SUM(F16:F31)</f>
        <v>22285</v>
      </c>
      <c r="G15" s="131">
        <f t="shared" si="8"/>
        <v>21770</v>
      </c>
      <c r="H15" s="131">
        <f t="shared" ref="H15:I15" si="9">SUM(H16:H31)</f>
        <v>21990</v>
      </c>
      <c r="I15" s="131">
        <f t="shared" si="9"/>
        <v>22016</v>
      </c>
      <c r="J15" s="131">
        <f t="shared" si="6"/>
        <v>22235</v>
      </c>
      <c r="K15" s="131">
        <f t="shared" si="6"/>
        <v>22588</v>
      </c>
      <c r="L15" s="131">
        <f t="shared" si="6"/>
        <v>22720</v>
      </c>
      <c r="M15" s="131">
        <f t="shared" si="6"/>
        <v>23009</v>
      </c>
      <c r="N15" s="131">
        <f t="shared" si="6"/>
        <v>23372</v>
      </c>
      <c r="O15" s="131">
        <f t="shared" si="6"/>
        <v>22861</v>
      </c>
      <c r="P15" s="131">
        <f t="shared" si="6"/>
        <v>19972</v>
      </c>
      <c r="Q15" s="131">
        <f t="shared" si="6"/>
        <v>19050</v>
      </c>
      <c r="R15" s="131">
        <f t="shared" si="6"/>
        <v>18571</v>
      </c>
      <c r="S15" s="131">
        <f t="shared" si="6"/>
        <v>18085</v>
      </c>
      <c r="T15" s="131">
        <f t="shared" si="6"/>
        <v>17815</v>
      </c>
      <c r="U15" s="131">
        <f t="shared" si="6"/>
        <v>18416</v>
      </c>
      <c r="V15" s="131">
        <f t="shared" si="6"/>
        <v>18898</v>
      </c>
      <c r="W15" s="129"/>
    </row>
    <row r="16" spans="1:264">
      <c r="A16" s="180" t="s">
        <v>213</v>
      </c>
      <c r="B16" s="135">
        <v>8749</v>
      </c>
      <c r="C16" s="193">
        <v>9043</v>
      </c>
      <c r="D16" s="193">
        <v>9527</v>
      </c>
      <c r="E16" s="193">
        <v>9915</v>
      </c>
      <c r="F16" s="193">
        <v>10077</v>
      </c>
      <c r="G16" s="193">
        <v>9946</v>
      </c>
      <c r="H16" s="193">
        <v>9883</v>
      </c>
      <c r="I16" s="193">
        <v>9793</v>
      </c>
      <c r="J16" s="135">
        <v>9601</v>
      </c>
      <c r="K16" s="135">
        <v>9520</v>
      </c>
      <c r="L16" s="135">
        <v>9417</v>
      </c>
      <c r="M16" s="135">
        <v>9347</v>
      </c>
      <c r="N16" s="135">
        <v>9218</v>
      </c>
      <c r="O16" s="135">
        <v>8695</v>
      </c>
      <c r="P16" s="135">
        <v>7246</v>
      </c>
      <c r="Q16" s="135">
        <v>6297</v>
      </c>
      <c r="R16" s="135">
        <v>5603</v>
      </c>
      <c r="S16" s="135">
        <v>5082</v>
      </c>
      <c r="T16" s="135">
        <v>4740</v>
      </c>
      <c r="U16" s="135">
        <v>4777</v>
      </c>
      <c r="V16" s="135">
        <v>4886</v>
      </c>
      <c r="W16" s="134"/>
      <c r="X16" s="10"/>
      <c r="Y16" s="10"/>
      <c r="Z16" s="10"/>
      <c r="AA16" s="10"/>
      <c r="AB16" s="10"/>
      <c r="AC16" s="10"/>
      <c r="AD16" s="10"/>
      <c r="AE16" s="10"/>
      <c r="AF16" s="10"/>
      <c r="AG16" s="10"/>
      <c r="AH16" s="10"/>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row>
    <row r="17" spans="1:264">
      <c r="A17" s="180" t="s">
        <v>206</v>
      </c>
      <c r="B17" s="135">
        <v>3526</v>
      </c>
      <c r="C17" s="193">
        <v>3593</v>
      </c>
      <c r="D17" s="193">
        <v>3689</v>
      </c>
      <c r="E17" s="193">
        <v>3850</v>
      </c>
      <c r="F17" s="193">
        <v>3842</v>
      </c>
      <c r="G17" s="193">
        <v>3765</v>
      </c>
      <c r="H17" s="193">
        <v>3816</v>
      </c>
      <c r="I17" s="193">
        <v>3909</v>
      </c>
      <c r="J17" s="135">
        <v>3999</v>
      </c>
      <c r="K17" s="135">
        <v>4062</v>
      </c>
      <c r="L17" s="135">
        <v>4083</v>
      </c>
      <c r="M17" s="135">
        <v>4076</v>
      </c>
      <c r="N17" s="135">
        <v>4179</v>
      </c>
      <c r="O17" s="135">
        <v>4201</v>
      </c>
      <c r="P17" s="135">
        <v>3878</v>
      </c>
      <c r="Q17" s="135">
        <v>3822</v>
      </c>
      <c r="R17" s="135">
        <v>3802</v>
      </c>
      <c r="S17" s="135">
        <v>3723</v>
      </c>
      <c r="T17" s="135">
        <v>3667</v>
      </c>
      <c r="U17" s="135">
        <v>3731</v>
      </c>
      <c r="V17" s="135">
        <v>3719</v>
      </c>
      <c r="W17" s="134"/>
      <c r="X17" s="10"/>
      <c r="Y17" s="10"/>
      <c r="Z17" s="10"/>
      <c r="AA17" s="10"/>
      <c r="AB17" s="10"/>
      <c r="AC17" s="10"/>
      <c r="AD17" s="10"/>
      <c r="AE17" s="10"/>
      <c r="AF17" s="10"/>
      <c r="AG17" s="10"/>
      <c r="AH17" s="10"/>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row>
    <row r="18" spans="1:264">
      <c r="A18" s="180" t="s">
        <v>237</v>
      </c>
      <c r="B18" s="135">
        <v>2</v>
      </c>
      <c r="C18" s="193">
        <v>2</v>
      </c>
      <c r="D18" s="193">
        <v>1</v>
      </c>
      <c r="E18" s="193">
        <v>2</v>
      </c>
      <c r="F18" s="193">
        <v>2</v>
      </c>
      <c r="G18" s="193">
        <v>3</v>
      </c>
      <c r="H18" s="193">
        <v>3</v>
      </c>
      <c r="I18" s="193">
        <v>5</v>
      </c>
      <c r="J18" s="135">
        <v>6</v>
      </c>
      <c r="K18" s="135">
        <v>6</v>
      </c>
      <c r="L18" s="135">
        <v>7</v>
      </c>
      <c r="M18" s="135">
        <v>7</v>
      </c>
      <c r="N18" s="135">
        <v>6</v>
      </c>
      <c r="O18" s="135">
        <v>7</v>
      </c>
      <c r="P18" s="135">
        <v>7</v>
      </c>
      <c r="Q18" s="135">
        <v>7</v>
      </c>
      <c r="R18" s="135">
        <v>6</v>
      </c>
      <c r="S18" s="135">
        <v>5</v>
      </c>
      <c r="T18" s="135">
        <v>2</v>
      </c>
      <c r="U18" s="135">
        <v>4</v>
      </c>
      <c r="V18" s="135">
        <v>5</v>
      </c>
      <c r="W18" s="134"/>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row>
    <row r="19" spans="1:264">
      <c r="A19" s="180" t="s">
        <v>233</v>
      </c>
      <c r="B19" s="135">
        <v>2</v>
      </c>
      <c r="C19" s="193">
        <v>2</v>
      </c>
      <c r="D19" s="193">
        <v>2</v>
      </c>
      <c r="E19" s="193">
        <v>1</v>
      </c>
      <c r="F19" s="193">
        <v>1</v>
      </c>
      <c r="G19" s="193">
        <v>1</v>
      </c>
      <c r="H19" s="193">
        <v>2</v>
      </c>
      <c r="I19" s="193">
        <v>3</v>
      </c>
      <c r="J19" s="135">
        <v>2</v>
      </c>
      <c r="K19" s="135">
        <v>3</v>
      </c>
      <c r="L19" s="135">
        <v>5</v>
      </c>
      <c r="M19" s="135">
        <v>4</v>
      </c>
      <c r="N19" s="135">
        <v>5</v>
      </c>
      <c r="O19" s="135">
        <v>3</v>
      </c>
      <c r="P19" s="135">
        <v>2</v>
      </c>
      <c r="Q19" s="135">
        <v>2</v>
      </c>
      <c r="R19" s="135">
        <v>3</v>
      </c>
      <c r="S19" s="135">
        <v>4</v>
      </c>
      <c r="T19" s="135">
        <v>6</v>
      </c>
      <c r="U19" s="135">
        <v>7</v>
      </c>
      <c r="V19" s="135">
        <v>5</v>
      </c>
      <c r="W19" s="134"/>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row>
    <row r="20" spans="1:264" ht="21.1" customHeight="1">
      <c r="A20" s="183" t="s">
        <v>231</v>
      </c>
      <c r="B20" s="135">
        <v>16</v>
      </c>
      <c r="C20" s="193">
        <v>15</v>
      </c>
      <c r="D20" s="193">
        <v>16</v>
      </c>
      <c r="E20" s="193">
        <v>14</v>
      </c>
      <c r="F20" s="193">
        <v>12</v>
      </c>
      <c r="G20" s="193">
        <v>12</v>
      </c>
      <c r="H20" s="193">
        <v>14</v>
      </c>
      <c r="I20" s="193">
        <v>13</v>
      </c>
      <c r="J20" s="135">
        <v>11</v>
      </c>
      <c r="K20" s="135">
        <v>15</v>
      </c>
      <c r="L20" s="135">
        <v>14</v>
      </c>
      <c r="M20" s="135">
        <v>14</v>
      </c>
      <c r="N20" s="135">
        <v>16</v>
      </c>
      <c r="O20" s="135">
        <v>13</v>
      </c>
      <c r="P20" s="135">
        <v>11</v>
      </c>
      <c r="Q20" s="135">
        <v>1</v>
      </c>
      <c r="R20" s="135">
        <v>0</v>
      </c>
      <c r="S20" s="135">
        <v>1</v>
      </c>
      <c r="T20" s="135">
        <v>3</v>
      </c>
      <c r="U20" s="135">
        <v>5</v>
      </c>
      <c r="V20" s="135">
        <v>6</v>
      </c>
      <c r="W20" s="134"/>
      <c r="X20" s="10"/>
      <c r="Y20" s="10"/>
      <c r="Z20" s="10"/>
      <c r="AA20" s="10"/>
      <c r="AB20" s="10"/>
      <c r="AC20" s="10"/>
      <c r="AD20" s="10"/>
      <c r="AE20" s="10"/>
      <c r="AF20" s="10"/>
      <c r="AG20" s="10"/>
      <c r="AH20" s="10"/>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row>
    <row r="21" spans="1:264" ht="21.1" customHeight="1">
      <c r="A21" s="183" t="s">
        <v>230</v>
      </c>
      <c r="B21" s="135">
        <v>15</v>
      </c>
      <c r="C21" s="193">
        <v>17</v>
      </c>
      <c r="D21" s="193">
        <v>14</v>
      </c>
      <c r="E21" s="193">
        <v>20</v>
      </c>
      <c r="F21" s="193">
        <v>25</v>
      </c>
      <c r="G21" s="193">
        <v>23</v>
      </c>
      <c r="H21" s="193">
        <v>20</v>
      </c>
      <c r="I21" s="193">
        <v>22</v>
      </c>
      <c r="J21" s="135">
        <v>28</v>
      </c>
      <c r="K21" s="135">
        <v>26</v>
      </c>
      <c r="L21" s="135">
        <v>26</v>
      </c>
      <c r="M21" s="135">
        <v>25</v>
      </c>
      <c r="N21" s="135">
        <v>30</v>
      </c>
      <c r="O21" s="135">
        <v>27</v>
      </c>
      <c r="P21" s="135">
        <v>28</v>
      </c>
      <c r="Q21" s="135">
        <v>30</v>
      </c>
      <c r="R21" s="135">
        <v>32</v>
      </c>
      <c r="S21" s="135">
        <v>28</v>
      </c>
      <c r="T21" s="135">
        <v>32</v>
      </c>
      <c r="U21" s="135">
        <v>36</v>
      </c>
      <c r="V21" s="135">
        <v>39</v>
      </c>
      <c r="W21" s="134"/>
      <c r="X21" s="10"/>
      <c r="Y21" s="10"/>
      <c r="Z21" s="10"/>
      <c r="AA21" s="10"/>
      <c r="AB21" s="10"/>
      <c r="AC21" s="10"/>
      <c r="AD21" s="10"/>
      <c r="AE21" s="10"/>
      <c r="AF21" s="10"/>
      <c r="AG21" s="10"/>
      <c r="AH21" s="10"/>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row>
    <row r="22" spans="1:264" ht="21.1" customHeight="1">
      <c r="A22" s="183" t="s">
        <v>235</v>
      </c>
      <c r="B22" s="135">
        <v>17</v>
      </c>
      <c r="C22" s="193">
        <v>16</v>
      </c>
      <c r="D22" s="193">
        <v>14</v>
      </c>
      <c r="E22" s="193">
        <v>19</v>
      </c>
      <c r="F22" s="193">
        <v>18</v>
      </c>
      <c r="G22" s="193">
        <v>16</v>
      </c>
      <c r="H22" s="193">
        <v>17</v>
      </c>
      <c r="I22" s="193">
        <v>16</v>
      </c>
      <c r="J22" s="135">
        <v>17</v>
      </c>
      <c r="K22" s="135">
        <v>20</v>
      </c>
      <c r="L22" s="135">
        <v>21</v>
      </c>
      <c r="M22" s="135">
        <v>21</v>
      </c>
      <c r="N22" s="135">
        <v>24</v>
      </c>
      <c r="O22" s="135">
        <v>24</v>
      </c>
      <c r="P22" s="135">
        <v>19</v>
      </c>
      <c r="Q22" s="135">
        <v>16</v>
      </c>
      <c r="R22" s="135">
        <v>16</v>
      </c>
      <c r="S22" s="135">
        <v>17</v>
      </c>
      <c r="T22" s="135">
        <v>16</v>
      </c>
      <c r="U22" s="135">
        <v>15</v>
      </c>
      <c r="V22" s="135">
        <v>11</v>
      </c>
      <c r="W22" s="134"/>
      <c r="X22" s="10"/>
      <c r="Y22" s="10"/>
      <c r="Z22" s="10"/>
      <c r="AA22" s="10"/>
      <c r="AB22" s="10"/>
      <c r="AC22" s="10"/>
      <c r="AD22" s="10"/>
      <c r="AE22" s="10"/>
      <c r="AF22" s="10"/>
      <c r="AG22" s="10"/>
      <c r="AH22" s="10"/>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row>
    <row r="23" spans="1:264">
      <c r="A23" s="180" t="s">
        <v>329</v>
      </c>
      <c r="B23" s="135">
        <v>7245</v>
      </c>
      <c r="C23" s="193">
        <v>7508</v>
      </c>
      <c r="D23" s="193">
        <v>7802</v>
      </c>
      <c r="E23" s="193">
        <v>8007</v>
      </c>
      <c r="F23" s="193">
        <v>7856</v>
      </c>
      <c r="G23" s="193">
        <v>7586</v>
      </c>
      <c r="H23" s="193">
        <v>7800</v>
      </c>
      <c r="I23" s="193">
        <v>7794</v>
      </c>
      <c r="J23" s="135">
        <v>8112</v>
      </c>
      <c r="K23" s="135">
        <v>8443</v>
      </c>
      <c r="L23" s="135">
        <v>8648</v>
      </c>
      <c r="M23" s="135">
        <v>8989</v>
      </c>
      <c r="N23" s="135">
        <v>9344</v>
      </c>
      <c r="O23" s="135">
        <v>9315</v>
      </c>
      <c r="P23" s="135">
        <v>8187</v>
      </c>
      <c r="Q23" s="135">
        <v>8326</v>
      </c>
      <c r="R23" s="135">
        <v>8550</v>
      </c>
      <c r="S23" s="135">
        <v>8641</v>
      </c>
      <c r="T23" s="135">
        <v>8764</v>
      </c>
      <c r="U23" s="135">
        <v>9232</v>
      </c>
      <c r="V23" s="135">
        <v>9614</v>
      </c>
      <c r="W23" s="134"/>
      <c r="X23" s="10"/>
      <c r="Y23" s="10"/>
      <c r="Z23" s="10"/>
      <c r="AA23" s="10"/>
      <c r="AB23" s="10"/>
      <c r="AC23" s="10"/>
      <c r="AD23" s="10"/>
      <c r="AE23" s="10"/>
      <c r="AF23" s="10"/>
      <c r="AG23" s="10"/>
      <c r="AH23" s="10"/>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row>
    <row r="24" spans="1:264" ht="21.1" customHeight="1">
      <c r="A24" s="183" t="s">
        <v>328</v>
      </c>
      <c r="B24" s="135">
        <v>99</v>
      </c>
      <c r="C24" s="193">
        <v>102</v>
      </c>
      <c r="D24" s="193">
        <v>102</v>
      </c>
      <c r="E24" s="193">
        <v>102</v>
      </c>
      <c r="F24" s="193">
        <v>111</v>
      </c>
      <c r="G24" s="193">
        <v>100</v>
      </c>
      <c r="H24" s="193">
        <v>106</v>
      </c>
      <c r="I24" s="193">
        <v>108</v>
      </c>
      <c r="J24" s="135">
        <v>108</v>
      </c>
      <c r="K24" s="135">
        <v>116</v>
      </c>
      <c r="L24" s="135">
        <v>112</v>
      </c>
      <c r="M24" s="135">
        <v>119</v>
      </c>
      <c r="N24" s="135">
        <v>128</v>
      </c>
      <c r="O24" s="135">
        <v>134</v>
      </c>
      <c r="P24" s="135">
        <v>129</v>
      </c>
      <c r="Q24" s="135">
        <v>125</v>
      </c>
      <c r="R24" s="135">
        <v>131</v>
      </c>
      <c r="S24" s="135">
        <v>124</v>
      </c>
      <c r="T24" s="135">
        <v>129</v>
      </c>
      <c r="U24" s="135">
        <v>142</v>
      </c>
      <c r="V24" s="135">
        <v>147</v>
      </c>
      <c r="W24" s="134"/>
      <c r="X24" s="10"/>
      <c r="Y24" s="10"/>
      <c r="Z24" s="10"/>
      <c r="AA24" s="10"/>
      <c r="AB24" s="10"/>
      <c r="AC24" s="10"/>
      <c r="AD24" s="10"/>
      <c r="AE24" s="10"/>
      <c r="AF24" s="10"/>
      <c r="AG24" s="10"/>
      <c r="AH24" s="10"/>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row>
    <row r="25" spans="1:264" ht="21.1" customHeight="1">
      <c r="A25" s="183" t="s">
        <v>330</v>
      </c>
      <c r="B25" s="135">
        <v>227</v>
      </c>
      <c r="C25" s="193">
        <v>243</v>
      </c>
      <c r="D25" s="193">
        <v>241</v>
      </c>
      <c r="E25" s="193">
        <v>251</v>
      </c>
      <c r="F25" s="193">
        <v>257</v>
      </c>
      <c r="G25" s="193">
        <v>250</v>
      </c>
      <c r="H25" s="193">
        <v>259</v>
      </c>
      <c r="I25" s="193">
        <v>279</v>
      </c>
      <c r="J25" s="135">
        <v>281</v>
      </c>
      <c r="K25" s="135">
        <v>298</v>
      </c>
      <c r="L25" s="135">
        <v>309</v>
      </c>
      <c r="M25" s="135">
        <v>325</v>
      </c>
      <c r="N25" s="135">
        <v>336</v>
      </c>
      <c r="O25" s="135">
        <v>356</v>
      </c>
      <c r="P25" s="135">
        <v>372</v>
      </c>
      <c r="Q25" s="135">
        <v>386</v>
      </c>
      <c r="R25" s="135">
        <v>391</v>
      </c>
      <c r="S25" s="135">
        <v>420</v>
      </c>
      <c r="T25" s="135">
        <v>409</v>
      </c>
      <c r="U25" s="135">
        <v>418</v>
      </c>
      <c r="V25" s="135">
        <v>416</v>
      </c>
      <c r="W25" s="134"/>
      <c r="X25" s="10"/>
      <c r="Y25" s="10"/>
      <c r="Z25" s="10"/>
      <c r="AA25" s="10"/>
      <c r="AB25" s="10"/>
      <c r="AC25" s="10"/>
      <c r="AD25" s="10"/>
      <c r="AE25" s="10"/>
      <c r="AF25" s="10"/>
      <c r="AG25" s="10"/>
      <c r="AH25" s="10"/>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row>
    <row r="26" spans="1:264">
      <c r="A26" s="180" t="s">
        <v>238</v>
      </c>
      <c r="B26" s="135">
        <v>5</v>
      </c>
      <c r="C26" s="193">
        <v>3</v>
      </c>
      <c r="D26" s="193">
        <v>3</v>
      </c>
      <c r="E26" s="193">
        <v>2</v>
      </c>
      <c r="F26" s="193">
        <v>3</v>
      </c>
      <c r="G26" s="193">
        <v>3</v>
      </c>
      <c r="H26" s="193">
        <v>2</v>
      </c>
      <c r="I26" s="193">
        <v>2</v>
      </c>
      <c r="J26" s="135">
        <v>3</v>
      </c>
      <c r="K26" s="135">
        <v>3</v>
      </c>
      <c r="L26" s="135">
        <v>4</v>
      </c>
      <c r="M26" s="135">
        <v>4</v>
      </c>
      <c r="N26" s="135">
        <v>5</v>
      </c>
      <c r="O26" s="135">
        <v>3</v>
      </c>
      <c r="P26" s="135">
        <v>4</v>
      </c>
      <c r="Q26" s="135">
        <v>4</v>
      </c>
      <c r="R26" s="135">
        <v>4</v>
      </c>
      <c r="S26" s="135">
        <v>4</v>
      </c>
      <c r="T26" s="135">
        <v>4</v>
      </c>
      <c r="U26" s="135">
        <v>4</v>
      </c>
      <c r="V26" s="135">
        <v>4</v>
      </c>
      <c r="W26" s="134"/>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row>
    <row r="27" spans="1:264" ht="21.1" customHeight="1">
      <c r="A27" s="183" t="s">
        <v>331</v>
      </c>
      <c r="B27" s="135">
        <v>23</v>
      </c>
      <c r="C27" s="193">
        <v>26</v>
      </c>
      <c r="D27" s="193">
        <v>25</v>
      </c>
      <c r="E27" s="193">
        <v>26</v>
      </c>
      <c r="F27" s="193">
        <v>32</v>
      </c>
      <c r="G27" s="193">
        <v>22</v>
      </c>
      <c r="H27" s="193">
        <v>23</v>
      </c>
      <c r="I27" s="193">
        <v>30</v>
      </c>
      <c r="J27" s="135">
        <v>30</v>
      </c>
      <c r="K27" s="135">
        <v>37</v>
      </c>
      <c r="L27" s="135">
        <v>35</v>
      </c>
      <c r="M27" s="135">
        <v>36</v>
      </c>
      <c r="N27" s="135">
        <v>32</v>
      </c>
      <c r="O27" s="135">
        <v>32</v>
      </c>
      <c r="P27" s="135">
        <v>33</v>
      </c>
      <c r="Q27" s="135">
        <v>5</v>
      </c>
      <c r="R27" s="135">
        <v>6</v>
      </c>
      <c r="S27" s="135">
        <v>6</v>
      </c>
      <c r="T27" s="135">
        <v>8</v>
      </c>
      <c r="U27" s="135">
        <v>9</v>
      </c>
      <c r="V27" s="135">
        <v>10</v>
      </c>
      <c r="W27" s="134"/>
      <c r="X27" s="10"/>
      <c r="Y27" s="10"/>
      <c r="Z27" s="10"/>
      <c r="AA27" s="10"/>
      <c r="AB27" s="10"/>
      <c r="AC27" s="10"/>
      <c r="AD27" s="10"/>
      <c r="AE27" s="10"/>
      <c r="AF27" s="10"/>
      <c r="AG27" s="10"/>
      <c r="AH27" s="10"/>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row>
    <row r="28" spans="1:264" ht="21.1" customHeight="1">
      <c r="A28" s="183" t="s">
        <v>226</v>
      </c>
      <c r="B28" s="135">
        <v>15</v>
      </c>
      <c r="C28" s="193">
        <v>16</v>
      </c>
      <c r="D28" s="193">
        <v>16</v>
      </c>
      <c r="E28" s="193">
        <v>18</v>
      </c>
      <c r="F28" s="193">
        <v>18</v>
      </c>
      <c r="G28" s="193">
        <v>17</v>
      </c>
      <c r="H28" s="193">
        <v>16</v>
      </c>
      <c r="I28" s="193">
        <v>16</v>
      </c>
      <c r="J28" s="135">
        <v>13</v>
      </c>
      <c r="K28" s="135">
        <v>16</v>
      </c>
      <c r="L28" s="135">
        <v>16</v>
      </c>
      <c r="M28" s="135">
        <v>14</v>
      </c>
      <c r="N28" s="135">
        <v>19</v>
      </c>
      <c r="O28" s="135">
        <v>22</v>
      </c>
      <c r="P28" s="135">
        <v>23</v>
      </c>
      <c r="Q28" s="135">
        <v>3</v>
      </c>
      <c r="R28" s="135">
        <v>3</v>
      </c>
      <c r="S28" s="135">
        <v>5</v>
      </c>
      <c r="T28" s="135">
        <v>7</v>
      </c>
      <c r="U28" s="135">
        <v>7</v>
      </c>
      <c r="V28" s="135">
        <v>7</v>
      </c>
      <c r="W28" s="134"/>
      <c r="X28" s="10"/>
      <c r="Y28" s="10"/>
      <c r="Z28" s="10"/>
      <c r="AA28" s="10"/>
      <c r="AB28" s="10"/>
      <c r="AC28" s="10"/>
      <c r="AD28" s="10"/>
      <c r="AE28" s="10"/>
      <c r="AF28" s="10"/>
      <c r="AG28" s="10"/>
      <c r="AH28" s="10"/>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row>
    <row r="29" spans="1:264">
      <c r="A29" s="180" t="s">
        <v>234</v>
      </c>
      <c r="B29" s="135">
        <v>9</v>
      </c>
      <c r="C29" s="193">
        <v>8</v>
      </c>
      <c r="D29" s="193">
        <v>10</v>
      </c>
      <c r="E29" s="193">
        <v>10</v>
      </c>
      <c r="F29" s="193">
        <v>10</v>
      </c>
      <c r="G29" s="193">
        <v>7</v>
      </c>
      <c r="H29" s="193">
        <v>7</v>
      </c>
      <c r="I29" s="193">
        <v>6</v>
      </c>
      <c r="J29" s="135">
        <v>6</v>
      </c>
      <c r="K29" s="135">
        <v>5</v>
      </c>
      <c r="L29" s="135">
        <v>4</v>
      </c>
      <c r="M29" s="135">
        <v>6</v>
      </c>
      <c r="N29" s="135">
        <v>6</v>
      </c>
      <c r="O29" s="135">
        <v>5</v>
      </c>
      <c r="P29" s="135">
        <v>4</v>
      </c>
      <c r="Q29" s="135">
        <v>1</v>
      </c>
      <c r="R29" s="135">
        <v>2</v>
      </c>
      <c r="S29" s="135">
        <v>2</v>
      </c>
      <c r="T29" s="135">
        <v>2</v>
      </c>
      <c r="U29" s="135">
        <v>2</v>
      </c>
      <c r="V29" s="135">
        <v>1</v>
      </c>
      <c r="W29" s="134"/>
      <c r="X29" s="10"/>
      <c r="Y29" s="10"/>
      <c r="Z29" s="10"/>
      <c r="AA29" s="10"/>
      <c r="AB29" s="10"/>
      <c r="AC29" s="10"/>
      <c r="AD29" s="10"/>
      <c r="AE29" s="10"/>
      <c r="AF29" s="10"/>
      <c r="AG29" s="10"/>
      <c r="AH29" s="10"/>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c r="IX29" s="3"/>
      <c r="IY29" s="3"/>
      <c r="IZ29" s="3"/>
      <c r="JA29" s="3"/>
      <c r="JB29" s="3"/>
      <c r="JC29" s="3"/>
      <c r="JD29" s="3"/>
    </row>
    <row r="30" spans="1:264">
      <c r="A30" s="180" t="s">
        <v>332</v>
      </c>
      <c r="B30" s="135">
        <v>17</v>
      </c>
      <c r="C30" s="193">
        <v>15</v>
      </c>
      <c r="D30" s="193">
        <v>15</v>
      </c>
      <c r="E30" s="193">
        <v>14</v>
      </c>
      <c r="F30" s="193">
        <v>14</v>
      </c>
      <c r="G30" s="193">
        <v>14</v>
      </c>
      <c r="H30" s="193">
        <v>14</v>
      </c>
      <c r="I30" s="193">
        <v>13</v>
      </c>
      <c r="J30" s="135">
        <v>11</v>
      </c>
      <c r="K30" s="135">
        <v>10</v>
      </c>
      <c r="L30" s="135">
        <v>12</v>
      </c>
      <c r="M30" s="135">
        <v>16</v>
      </c>
      <c r="N30" s="135">
        <v>18</v>
      </c>
      <c r="O30" s="135">
        <v>18</v>
      </c>
      <c r="P30" s="135">
        <v>22</v>
      </c>
      <c r="Q30" s="135">
        <v>21</v>
      </c>
      <c r="R30" s="135">
        <v>17</v>
      </c>
      <c r="S30" s="135">
        <v>19</v>
      </c>
      <c r="T30" s="135">
        <v>18</v>
      </c>
      <c r="U30" s="135">
        <v>18</v>
      </c>
      <c r="V30" s="135">
        <v>24</v>
      </c>
      <c r="W30" s="134"/>
      <c r="X30" s="10"/>
      <c r="Y30" s="10"/>
      <c r="Z30" s="10"/>
      <c r="AA30" s="10"/>
      <c r="AB30" s="10"/>
      <c r="AC30" s="10"/>
      <c r="AD30" s="10"/>
      <c r="AE30" s="10"/>
      <c r="AF30" s="10"/>
      <c r="AG30" s="10"/>
      <c r="AH30" s="10"/>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row>
    <row r="31" spans="1:264" ht="21.1" customHeight="1">
      <c r="A31" s="183" t="s">
        <v>327</v>
      </c>
      <c r="B31" s="135">
        <v>5</v>
      </c>
      <c r="C31" s="193">
        <v>5</v>
      </c>
      <c r="D31" s="193">
        <v>4</v>
      </c>
      <c r="E31" s="193">
        <v>6</v>
      </c>
      <c r="F31" s="193">
        <v>7</v>
      </c>
      <c r="G31" s="193">
        <v>5</v>
      </c>
      <c r="H31" s="193">
        <v>8</v>
      </c>
      <c r="I31" s="193">
        <v>7</v>
      </c>
      <c r="J31" s="135">
        <v>7</v>
      </c>
      <c r="K31" s="135">
        <v>8</v>
      </c>
      <c r="L31" s="135">
        <v>7</v>
      </c>
      <c r="M31" s="135">
        <v>6</v>
      </c>
      <c r="N31" s="135">
        <v>6</v>
      </c>
      <c r="O31" s="135">
        <v>6</v>
      </c>
      <c r="P31" s="135">
        <v>7</v>
      </c>
      <c r="Q31" s="135">
        <v>4</v>
      </c>
      <c r="R31" s="135">
        <v>5</v>
      </c>
      <c r="S31" s="135">
        <v>4</v>
      </c>
      <c r="T31" s="135">
        <v>8</v>
      </c>
      <c r="U31" s="135">
        <v>9</v>
      </c>
      <c r="V31" s="135">
        <v>4</v>
      </c>
      <c r="W31" s="134"/>
      <c r="X31" s="10"/>
      <c r="Y31" s="10"/>
      <c r="Z31" s="10"/>
      <c r="AA31" s="10"/>
      <c r="AB31" s="10"/>
      <c r="AC31" s="10"/>
      <c r="AD31" s="10"/>
      <c r="AE31" s="10"/>
      <c r="AF31" s="10"/>
      <c r="AG31" s="10"/>
      <c r="AH31" s="10"/>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row>
    <row r="32" spans="1:264" s="107" customFormat="1">
      <c r="A32" s="60" t="s">
        <v>65</v>
      </c>
      <c r="B32" s="131">
        <f t="shared" ref="B32:V32" si="10">SUM(B33:B34)</f>
        <v>3982</v>
      </c>
      <c r="C32" s="131">
        <f t="shared" si="10"/>
        <v>4092</v>
      </c>
      <c r="D32" s="131">
        <f t="shared" si="10"/>
        <v>4158</v>
      </c>
      <c r="E32" s="131">
        <f t="shared" ref="E32" si="11">SUM(E33:E34)</f>
        <v>4137</v>
      </c>
      <c r="F32" s="131">
        <f t="shared" ref="F32:G32" si="12">SUM(F33:F34)</f>
        <v>4162</v>
      </c>
      <c r="G32" s="131">
        <f t="shared" si="12"/>
        <v>4148</v>
      </c>
      <c r="H32" s="131">
        <f t="shared" ref="H32:I32" si="13">SUM(H33:H34)</f>
        <v>4128</v>
      </c>
      <c r="I32" s="131">
        <f t="shared" si="13"/>
        <v>4083</v>
      </c>
      <c r="J32" s="131">
        <f t="shared" si="10"/>
        <v>3908</v>
      </c>
      <c r="K32" s="131">
        <f t="shared" si="10"/>
        <v>3823</v>
      </c>
      <c r="L32" s="131">
        <f t="shared" si="10"/>
        <v>3633</v>
      </c>
      <c r="M32" s="131">
        <f t="shared" si="10"/>
        <v>3542</v>
      </c>
      <c r="N32" s="131">
        <f t="shared" si="10"/>
        <v>3538</v>
      </c>
      <c r="O32" s="131">
        <f t="shared" si="10"/>
        <v>3419</v>
      </c>
      <c r="P32" s="131">
        <f t="shared" si="10"/>
        <v>3323</v>
      </c>
      <c r="Q32" s="131">
        <f t="shared" si="10"/>
        <v>3245</v>
      </c>
      <c r="R32" s="131">
        <f t="shared" si="10"/>
        <v>3155</v>
      </c>
      <c r="S32" s="131">
        <f t="shared" si="10"/>
        <v>3161</v>
      </c>
      <c r="T32" s="131">
        <f t="shared" si="10"/>
        <v>3120</v>
      </c>
      <c r="U32" s="131">
        <f t="shared" si="10"/>
        <v>3115</v>
      </c>
      <c r="V32" s="131">
        <f t="shared" si="10"/>
        <v>3095</v>
      </c>
      <c r="W32" s="129"/>
    </row>
    <row r="33" spans="1:264">
      <c r="A33" s="180" t="s">
        <v>214</v>
      </c>
      <c r="B33" s="135">
        <v>1713</v>
      </c>
      <c r="C33" s="193">
        <v>1753</v>
      </c>
      <c r="D33" s="193">
        <v>1775</v>
      </c>
      <c r="E33" s="193">
        <v>1777</v>
      </c>
      <c r="F33" s="193">
        <v>1823</v>
      </c>
      <c r="G33" s="193">
        <v>1824</v>
      </c>
      <c r="H33" s="193">
        <v>1806</v>
      </c>
      <c r="I33" s="193">
        <v>1704</v>
      </c>
      <c r="J33" s="135">
        <v>1541</v>
      </c>
      <c r="K33" s="135">
        <v>1420</v>
      </c>
      <c r="L33" s="135">
        <v>1242</v>
      </c>
      <c r="M33" s="135">
        <v>1132</v>
      </c>
      <c r="N33" s="135">
        <v>1053</v>
      </c>
      <c r="O33" s="135">
        <v>919</v>
      </c>
      <c r="P33" s="135">
        <v>823</v>
      </c>
      <c r="Q33" s="135">
        <v>759</v>
      </c>
      <c r="R33" s="135">
        <v>664</v>
      </c>
      <c r="S33" s="135">
        <v>651</v>
      </c>
      <c r="T33" s="135">
        <v>617</v>
      </c>
      <c r="U33" s="135">
        <v>615</v>
      </c>
      <c r="V33" s="135">
        <v>592</v>
      </c>
      <c r="W33" s="134"/>
      <c r="X33" s="10"/>
      <c r="Y33" s="10"/>
      <c r="Z33" s="10"/>
      <c r="AA33" s="10"/>
      <c r="AB33" s="10"/>
      <c r="AC33" s="10"/>
      <c r="AD33" s="10"/>
      <c r="AE33" s="10"/>
      <c r="AF33" s="10"/>
      <c r="AG33" s="10"/>
      <c r="AH33" s="10"/>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row>
    <row r="34" spans="1:264" ht="21.1" customHeight="1">
      <c r="A34" s="197" t="s">
        <v>326</v>
      </c>
      <c r="B34" s="193">
        <v>2269</v>
      </c>
      <c r="C34" s="193">
        <v>2339</v>
      </c>
      <c r="D34" s="193">
        <v>2383</v>
      </c>
      <c r="E34" s="193">
        <v>2360</v>
      </c>
      <c r="F34" s="193">
        <v>2339</v>
      </c>
      <c r="G34" s="193">
        <v>2324</v>
      </c>
      <c r="H34" s="193">
        <v>2322</v>
      </c>
      <c r="I34" s="193">
        <v>2379</v>
      </c>
      <c r="J34" s="193">
        <v>2367</v>
      </c>
      <c r="K34" s="193">
        <v>2403</v>
      </c>
      <c r="L34" s="193">
        <v>2391</v>
      </c>
      <c r="M34" s="193">
        <v>2410</v>
      </c>
      <c r="N34" s="193">
        <v>2485</v>
      </c>
      <c r="O34" s="193">
        <v>2500</v>
      </c>
      <c r="P34" s="193">
        <v>2500</v>
      </c>
      <c r="Q34" s="193">
        <v>2486</v>
      </c>
      <c r="R34" s="193">
        <v>2491</v>
      </c>
      <c r="S34" s="135">
        <v>2510</v>
      </c>
      <c r="T34" s="135">
        <v>2503</v>
      </c>
      <c r="U34" s="135">
        <v>2500</v>
      </c>
      <c r="V34" s="135">
        <v>2503</v>
      </c>
      <c r="W34" s="134"/>
      <c r="X34" s="10"/>
      <c r="Y34" s="10"/>
      <c r="Z34" s="10"/>
      <c r="AA34" s="10"/>
      <c r="AB34" s="10"/>
      <c r="AC34" s="10"/>
      <c r="AD34" s="10"/>
      <c r="AE34" s="10"/>
      <c r="AF34" s="10"/>
      <c r="AG34" s="10"/>
      <c r="AH34" s="10"/>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row>
    <row r="35" spans="1:264">
      <c r="A35" s="60" t="s">
        <v>64</v>
      </c>
      <c r="B35" s="131">
        <v>1</v>
      </c>
      <c r="C35" s="131">
        <v>2</v>
      </c>
      <c r="D35" s="131">
        <v>2</v>
      </c>
      <c r="E35" s="131">
        <v>2</v>
      </c>
      <c r="F35" s="131">
        <v>2</v>
      </c>
      <c r="G35" s="131">
        <v>1</v>
      </c>
      <c r="H35" s="131">
        <v>0</v>
      </c>
      <c r="I35" s="131">
        <v>0</v>
      </c>
      <c r="J35" s="131">
        <v>0</v>
      </c>
      <c r="K35" s="131">
        <v>0</v>
      </c>
      <c r="L35" s="131">
        <v>0</v>
      </c>
      <c r="M35" s="131">
        <v>0</v>
      </c>
      <c r="N35" s="131">
        <v>1</v>
      </c>
      <c r="O35" s="131">
        <v>1</v>
      </c>
      <c r="P35" s="131">
        <v>1</v>
      </c>
      <c r="Q35" s="131">
        <v>0</v>
      </c>
      <c r="R35" s="131">
        <v>1</v>
      </c>
      <c r="S35" s="131">
        <v>1</v>
      </c>
      <c r="T35" s="131">
        <v>1</v>
      </c>
      <c r="U35" s="133" t="s">
        <v>50</v>
      </c>
      <c r="V35" s="133" t="s">
        <v>50</v>
      </c>
      <c r="W35" s="132"/>
      <c r="X35" s="10"/>
      <c r="Y35" s="10"/>
      <c r="Z35" s="10"/>
      <c r="AA35" s="10"/>
      <c r="AB35" s="10"/>
      <c r="AC35" s="10"/>
      <c r="AD35" s="10"/>
      <c r="AE35" s="10"/>
      <c r="AF35" s="10"/>
      <c r="AG35" s="10"/>
      <c r="AH35" s="10"/>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row>
    <row r="36" spans="1:264">
      <c r="A36" s="60" t="s">
        <v>63</v>
      </c>
      <c r="B36" s="131">
        <v>0</v>
      </c>
      <c r="C36" s="131">
        <v>0</v>
      </c>
      <c r="D36" s="131">
        <v>1</v>
      </c>
      <c r="E36" s="131">
        <v>1</v>
      </c>
      <c r="F36" s="131">
        <v>2</v>
      </c>
      <c r="G36" s="131">
        <v>2</v>
      </c>
      <c r="H36" s="131">
        <v>1</v>
      </c>
      <c r="I36" s="131">
        <v>1</v>
      </c>
      <c r="J36" s="131">
        <v>1</v>
      </c>
      <c r="K36" s="131">
        <v>1</v>
      </c>
      <c r="L36" s="131">
        <v>1</v>
      </c>
      <c r="M36" s="131">
        <v>3</v>
      </c>
      <c r="N36" s="131">
        <v>3</v>
      </c>
      <c r="O36" s="131">
        <v>4</v>
      </c>
      <c r="P36" s="131">
        <v>2</v>
      </c>
      <c r="Q36" s="131">
        <v>3</v>
      </c>
      <c r="R36" s="131">
        <v>5</v>
      </c>
      <c r="S36" s="131">
        <v>5</v>
      </c>
      <c r="T36" s="131">
        <v>4</v>
      </c>
      <c r="U36" s="131">
        <v>1</v>
      </c>
      <c r="V36" s="131">
        <v>3</v>
      </c>
      <c r="W36" s="129"/>
      <c r="X36" s="10"/>
      <c r="Y36" s="10"/>
      <c r="Z36" s="10"/>
      <c r="AA36" s="10"/>
      <c r="AB36" s="10"/>
      <c r="AC36" s="10"/>
      <c r="AD36" s="10"/>
      <c r="AE36" s="10"/>
      <c r="AF36" s="10"/>
      <c r="AG36" s="10"/>
      <c r="AH36" s="10"/>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row>
    <row r="37" spans="1:264">
      <c r="A37" s="117" t="s">
        <v>62</v>
      </c>
      <c r="B37" s="130">
        <v>14</v>
      </c>
      <c r="C37" s="130">
        <v>13</v>
      </c>
      <c r="D37" s="130">
        <v>14</v>
      </c>
      <c r="E37" s="130">
        <v>14</v>
      </c>
      <c r="F37" s="130">
        <v>11</v>
      </c>
      <c r="G37" s="130">
        <v>12</v>
      </c>
      <c r="H37" s="130">
        <v>8</v>
      </c>
      <c r="I37" s="130">
        <v>6</v>
      </c>
      <c r="J37" s="130">
        <v>6</v>
      </c>
      <c r="K37" s="130">
        <v>7</v>
      </c>
      <c r="L37" s="130">
        <v>9</v>
      </c>
      <c r="M37" s="130">
        <v>9</v>
      </c>
      <c r="N37" s="130">
        <v>10</v>
      </c>
      <c r="O37" s="130">
        <v>11</v>
      </c>
      <c r="P37" s="130">
        <v>9</v>
      </c>
      <c r="Q37" s="130">
        <v>10</v>
      </c>
      <c r="R37" s="130">
        <v>9</v>
      </c>
      <c r="S37" s="130">
        <v>11</v>
      </c>
      <c r="T37" s="130">
        <v>14</v>
      </c>
      <c r="U37" s="130">
        <v>15</v>
      </c>
      <c r="V37" s="130">
        <v>10</v>
      </c>
      <c r="W37" s="129"/>
      <c r="X37" s="10"/>
      <c r="Y37" s="10"/>
      <c r="Z37" s="10"/>
      <c r="AA37" s="10"/>
      <c r="AB37" s="10"/>
      <c r="AC37" s="10"/>
      <c r="AD37" s="10"/>
      <c r="AE37" s="10"/>
      <c r="AF37" s="10"/>
      <c r="AG37" s="10"/>
      <c r="AH37" s="10"/>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row>
    <row r="38" spans="1:264">
      <c r="A38" s="124"/>
      <c r="B38" s="124"/>
      <c r="C38" s="124"/>
      <c r="D38" s="124"/>
      <c r="E38" s="124"/>
      <c r="F38" s="124"/>
      <c r="G38" s="124"/>
      <c r="H38" s="124"/>
      <c r="I38" s="124"/>
      <c r="J38" s="124"/>
      <c r="K38" s="124"/>
      <c r="L38" s="124"/>
      <c r="M38" s="124"/>
      <c r="N38" s="124"/>
      <c r="O38" s="124"/>
      <c r="P38" s="128"/>
      <c r="Q38" s="128"/>
      <c r="R38" s="128"/>
      <c r="S38" s="128"/>
      <c r="T38" s="128"/>
      <c r="U38" s="128"/>
      <c r="V38" s="128"/>
      <c r="W38" s="128"/>
      <c r="X38" s="10"/>
      <c r="Y38" s="10"/>
      <c r="Z38" s="10"/>
      <c r="AA38" s="10"/>
      <c r="AB38" s="10"/>
      <c r="AC38" s="10"/>
      <c r="AD38" s="10"/>
      <c r="AE38" s="10"/>
      <c r="AF38" s="10"/>
      <c r="AG38" s="10"/>
      <c r="AH38" s="10"/>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row>
    <row r="39" spans="1:264">
      <c r="A39" s="12" t="s">
        <v>61</v>
      </c>
      <c r="B39" s="12"/>
      <c r="C39" s="12"/>
      <c r="D39" s="12"/>
      <c r="E39" s="12"/>
      <c r="F39" s="12"/>
      <c r="G39" s="12"/>
      <c r="H39" s="12"/>
      <c r="I39" s="12"/>
      <c r="J39" s="12"/>
      <c r="K39" s="12"/>
      <c r="L39" s="12"/>
      <c r="M39" s="12"/>
      <c r="N39" s="12"/>
      <c r="O39" s="12"/>
      <c r="P39" s="3"/>
      <c r="Q39" s="3"/>
      <c r="R39" s="9"/>
      <c r="S39" s="9"/>
      <c r="T39" s="9"/>
      <c r="U39" s="9"/>
      <c r="V39" s="9"/>
      <c r="W39" s="2"/>
      <c r="X39" s="10"/>
      <c r="Y39" s="10"/>
      <c r="Z39" s="10"/>
      <c r="AA39" s="10"/>
      <c r="AB39" s="10"/>
      <c r="AC39" s="10"/>
      <c r="AD39" s="10"/>
      <c r="AE39" s="10"/>
      <c r="AF39" s="10"/>
      <c r="AG39" s="10"/>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row>
    <row r="40" spans="1:264">
      <c r="A40" s="12" t="s">
        <v>60</v>
      </c>
      <c r="B40" s="12"/>
      <c r="C40" s="12"/>
      <c r="D40" s="12"/>
      <c r="E40" s="12"/>
      <c r="F40" s="12"/>
      <c r="G40" s="12"/>
      <c r="H40" s="12"/>
      <c r="I40" s="12"/>
      <c r="J40" s="12"/>
      <c r="K40" s="12"/>
      <c r="L40" s="12"/>
      <c r="M40" s="12"/>
      <c r="N40" s="12"/>
      <c r="O40" s="12"/>
      <c r="P40" s="3"/>
      <c r="Q40" s="3"/>
      <c r="W40" s="10"/>
      <c r="X40" s="10"/>
      <c r="Y40" s="10"/>
      <c r="Z40" s="10"/>
      <c r="AA40" s="10"/>
      <c r="AB40" s="10"/>
      <c r="AC40" s="10"/>
      <c r="AD40" s="10"/>
      <c r="AE40" s="10"/>
      <c r="AF40" s="10"/>
      <c r="AG40" s="10"/>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c r="IX40" s="3"/>
      <c r="IY40" s="3"/>
      <c r="IZ40" s="3"/>
      <c r="JA40" s="3"/>
      <c r="JB40" s="3"/>
      <c r="JC40" s="3"/>
      <c r="JD40" s="3"/>
    </row>
    <row r="41" spans="1:264">
      <c r="A41" s="12"/>
      <c r="B41" s="12"/>
      <c r="C41" s="12"/>
      <c r="D41" s="12"/>
      <c r="E41" s="12"/>
      <c r="F41" s="12"/>
      <c r="G41" s="12"/>
      <c r="H41" s="12"/>
      <c r="I41" s="12"/>
      <c r="J41" s="12"/>
      <c r="K41" s="12"/>
      <c r="L41" s="12"/>
      <c r="M41" s="12"/>
      <c r="N41" s="12"/>
      <c r="O41" s="12"/>
      <c r="P41" s="3"/>
      <c r="Q41" s="3"/>
      <c r="W41" s="10"/>
      <c r="X41" s="10"/>
      <c r="Y41" s="10"/>
      <c r="Z41" s="10"/>
      <c r="AA41" s="10"/>
      <c r="AB41" s="10"/>
      <c r="AC41" s="10"/>
      <c r="AD41" s="10"/>
      <c r="AE41" s="10"/>
      <c r="AF41" s="10"/>
      <c r="AG41" s="10"/>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row>
    <row r="42" spans="1:264">
      <c r="A42" s="12"/>
      <c r="B42" s="12"/>
      <c r="C42" s="12"/>
      <c r="D42" s="12"/>
      <c r="E42" s="12"/>
      <c r="F42" s="12"/>
      <c r="G42" s="12"/>
      <c r="H42" s="12"/>
      <c r="I42" s="12"/>
      <c r="J42" s="12"/>
      <c r="K42" s="12"/>
      <c r="L42" s="12"/>
      <c r="M42" s="12"/>
      <c r="N42" s="12"/>
      <c r="O42" s="12"/>
      <c r="P42" s="3"/>
      <c r="Q42" s="3"/>
      <c r="W42" s="10"/>
      <c r="X42" s="10"/>
      <c r="Y42" s="10"/>
      <c r="Z42" s="10"/>
      <c r="AA42" s="10"/>
      <c r="AB42" s="10"/>
      <c r="AC42" s="10"/>
      <c r="AD42" s="10"/>
      <c r="AE42" s="10"/>
      <c r="AF42" s="10"/>
      <c r="AG42" s="10"/>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c r="IX42" s="3"/>
      <c r="IY42" s="3"/>
      <c r="IZ42" s="3"/>
      <c r="JA42" s="3"/>
      <c r="JB42" s="3"/>
      <c r="JC42" s="3"/>
      <c r="JD42" s="3"/>
    </row>
    <row r="43" spans="1:264">
      <c r="A43" s="12"/>
      <c r="B43" s="12"/>
      <c r="C43" s="12"/>
      <c r="D43" s="12"/>
      <c r="E43" s="12"/>
      <c r="F43" s="12"/>
      <c r="G43" s="12"/>
      <c r="H43" s="12"/>
      <c r="I43" s="12"/>
      <c r="J43" s="12"/>
      <c r="K43" s="12"/>
      <c r="L43" s="12"/>
      <c r="M43" s="12"/>
      <c r="N43" s="12"/>
      <c r="O43" s="12"/>
      <c r="P43" s="3"/>
      <c r="Q43" s="3"/>
      <c r="W43" s="10"/>
      <c r="X43" s="10"/>
      <c r="Y43" s="10"/>
      <c r="Z43" s="10"/>
      <c r="AA43" s="10"/>
      <c r="AB43" s="10"/>
      <c r="AC43" s="10"/>
      <c r="AD43" s="10"/>
      <c r="AE43" s="10"/>
      <c r="AF43" s="10"/>
      <c r="AG43" s="10"/>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row>
    <row r="44" spans="1:264">
      <c r="A44" s="12"/>
      <c r="B44" s="12"/>
      <c r="C44" s="12"/>
      <c r="D44" s="12"/>
      <c r="E44" s="12"/>
      <c r="F44" s="12"/>
      <c r="G44" s="12"/>
      <c r="H44" s="12"/>
      <c r="I44" s="12"/>
      <c r="J44" s="12"/>
      <c r="K44" s="12"/>
      <c r="L44" s="12"/>
      <c r="M44" s="12"/>
      <c r="N44" s="12"/>
      <c r="O44" s="12"/>
      <c r="P44" s="3"/>
      <c r="Q44" s="3"/>
      <c r="W44" s="10"/>
      <c r="X44" s="10"/>
      <c r="Y44" s="10"/>
      <c r="Z44" s="10"/>
      <c r="AA44" s="10"/>
      <c r="AB44" s="10"/>
      <c r="AC44" s="10"/>
      <c r="AD44" s="10"/>
      <c r="AE44" s="10"/>
      <c r="AF44" s="10"/>
      <c r="AG44" s="10"/>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row>
    <row r="45" spans="1:264">
      <c r="A45" s="12"/>
      <c r="B45" s="12"/>
      <c r="C45" s="12"/>
      <c r="D45" s="12"/>
      <c r="E45" s="12"/>
      <c r="F45" s="12"/>
      <c r="G45" s="12"/>
      <c r="H45" s="12"/>
      <c r="I45" s="12"/>
      <c r="J45" s="12"/>
      <c r="K45" s="12"/>
      <c r="L45" s="12"/>
      <c r="M45" s="12"/>
      <c r="N45" s="12"/>
      <c r="O45" s="12"/>
      <c r="P45" s="3"/>
      <c r="Q45" s="3"/>
      <c r="W45" s="10"/>
      <c r="X45" s="10"/>
      <c r="Y45" s="10"/>
      <c r="Z45" s="10"/>
      <c r="AA45" s="10"/>
      <c r="AB45" s="10"/>
      <c r="AC45" s="10"/>
      <c r="AD45" s="10"/>
      <c r="AE45" s="10"/>
      <c r="AF45" s="10"/>
      <c r="AG45" s="10"/>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row>
    <row r="46" spans="1:264">
      <c r="A46" s="12"/>
      <c r="B46" s="12"/>
      <c r="C46" s="12"/>
      <c r="D46" s="12"/>
      <c r="E46" s="12"/>
      <c r="F46" s="12"/>
      <c r="G46" s="12"/>
      <c r="H46" s="12"/>
      <c r="I46" s="12"/>
      <c r="J46" s="12"/>
      <c r="K46" s="12"/>
      <c r="L46" s="12"/>
      <c r="M46" s="12"/>
      <c r="N46" s="12"/>
      <c r="O46" s="12"/>
      <c r="P46" s="3"/>
      <c r="Q46" s="3"/>
      <c r="W46" s="10"/>
      <c r="X46" s="10"/>
      <c r="Y46" s="10"/>
      <c r="Z46" s="10"/>
      <c r="AA46" s="10"/>
      <c r="AB46" s="10"/>
      <c r="AC46" s="10"/>
      <c r="AD46" s="10"/>
      <c r="AE46" s="10"/>
      <c r="AF46" s="10"/>
      <c r="AG46" s="10"/>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row>
    <row r="47" spans="1:264">
      <c r="A47" s="12"/>
      <c r="B47" s="12"/>
      <c r="C47" s="12"/>
      <c r="D47" s="12"/>
      <c r="E47" s="12"/>
      <c r="F47" s="12"/>
      <c r="G47" s="12"/>
      <c r="H47" s="12"/>
      <c r="I47" s="12"/>
      <c r="J47" s="12"/>
      <c r="K47" s="12"/>
      <c r="L47" s="12"/>
      <c r="M47" s="12"/>
      <c r="N47" s="12"/>
      <c r="O47" s="12"/>
      <c r="P47" s="3"/>
      <c r="Q47" s="3"/>
      <c r="W47" s="10"/>
      <c r="X47" s="10"/>
      <c r="Y47" s="10"/>
      <c r="Z47" s="10"/>
      <c r="AA47" s="10"/>
      <c r="AB47" s="10"/>
      <c r="AC47" s="10"/>
      <c r="AD47" s="10"/>
      <c r="AE47" s="10"/>
      <c r="AF47" s="10"/>
      <c r="AG47" s="10"/>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row>
    <row r="48" spans="1:264">
      <c r="A48" s="12"/>
      <c r="B48" s="12"/>
      <c r="C48" s="12"/>
      <c r="D48" s="12"/>
      <c r="E48" s="12"/>
      <c r="F48" s="12"/>
      <c r="G48" s="12"/>
      <c r="H48" s="12"/>
      <c r="I48" s="12"/>
      <c r="J48" s="12"/>
      <c r="K48" s="12"/>
      <c r="L48" s="12"/>
      <c r="M48" s="12"/>
      <c r="N48" s="12"/>
      <c r="O48" s="12"/>
      <c r="P48" s="3"/>
      <c r="Q48" s="3"/>
      <c r="W48" s="10"/>
      <c r="X48" s="10"/>
      <c r="Y48" s="10"/>
      <c r="Z48" s="10"/>
      <c r="AA48" s="10"/>
      <c r="AB48" s="10"/>
      <c r="AC48" s="10"/>
      <c r="AD48" s="10"/>
      <c r="AE48" s="10"/>
      <c r="AF48" s="10"/>
      <c r="AG48" s="10"/>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row>
    <row r="49" spans="1:264">
      <c r="A49" s="12"/>
      <c r="B49" s="12"/>
      <c r="C49" s="12"/>
      <c r="D49" s="12"/>
      <c r="E49" s="12"/>
      <c r="F49" s="12"/>
      <c r="G49" s="12"/>
      <c r="H49" s="12"/>
      <c r="I49" s="12"/>
      <c r="J49" s="12"/>
      <c r="K49" s="12"/>
      <c r="L49" s="12"/>
      <c r="M49" s="12"/>
      <c r="N49" s="12"/>
      <c r="O49" s="12"/>
      <c r="P49" s="3"/>
      <c r="Q49" s="3"/>
      <c r="W49" s="10"/>
      <c r="X49" s="10"/>
      <c r="Y49" s="10"/>
      <c r="Z49" s="10"/>
      <c r="AA49" s="10"/>
      <c r="AB49" s="10"/>
      <c r="AC49" s="10"/>
      <c r="AD49" s="10"/>
      <c r="AE49" s="10"/>
      <c r="AF49" s="10"/>
      <c r="AG49" s="10"/>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c r="IX49" s="3"/>
      <c r="IY49" s="3"/>
      <c r="IZ49" s="3"/>
      <c r="JA49" s="3"/>
      <c r="JB49" s="3"/>
      <c r="JC49" s="3"/>
      <c r="JD49" s="3"/>
    </row>
    <row r="50" spans="1:264">
      <c r="A50" s="12"/>
      <c r="B50" s="12"/>
      <c r="C50" s="12"/>
      <c r="D50" s="12"/>
      <c r="E50" s="12"/>
      <c r="F50" s="12"/>
      <c r="G50" s="12"/>
      <c r="H50" s="12"/>
      <c r="I50" s="12"/>
      <c r="J50" s="12"/>
      <c r="K50" s="12"/>
      <c r="L50" s="12"/>
      <c r="M50" s="12"/>
      <c r="N50" s="12"/>
      <c r="O50" s="12"/>
      <c r="P50" s="3"/>
      <c r="Q50" s="3"/>
      <c r="W50" s="10"/>
      <c r="X50" s="10"/>
      <c r="Y50" s="10"/>
      <c r="Z50" s="10"/>
      <c r="AA50" s="10"/>
      <c r="AB50" s="10"/>
      <c r="AC50" s="10"/>
      <c r="AD50" s="10"/>
      <c r="AE50" s="10"/>
      <c r="AF50" s="10"/>
      <c r="AG50" s="10"/>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c r="IX50" s="3"/>
      <c r="IY50" s="3"/>
      <c r="IZ50" s="3"/>
      <c r="JA50" s="3"/>
      <c r="JB50" s="3"/>
      <c r="JC50" s="3"/>
      <c r="JD50" s="3"/>
    </row>
    <row r="51" spans="1:264">
      <c r="A51" s="12"/>
      <c r="B51" s="12"/>
      <c r="C51" s="12"/>
      <c r="D51" s="12"/>
      <c r="E51" s="12"/>
      <c r="F51" s="12"/>
      <c r="G51" s="12"/>
      <c r="H51" s="12"/>
      <c r="I51" s="12"/>
      <c r="J51" s="12"/>
      <c r="K51" s="12"/>
      <c r="L51" s="12"/>
      <c r="M51" s="12"/>
      <c r="N51" s="12"/>
      <c r="O51" s="12"/>
      <c r="P51" s="3"/>
      <c r="Q51" s="3"/>
      <c r="W51" s="10"/>
      <c r="X51" s="10"/>
      <c r="Y51" s="10"/>
      <c r="Z51" s="10"/>
      <c r="AA51" s="10"/>
      <c r="AB51" s="10"/>
      <c r="AC51" s="10"/>
      <c r="AD51" s="10"/>
      <c r="AE51" s="10"/>
      <c r="AF51" s="10"/>
      <c r="AG51" s="10"/>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row>
    <row r="52" spans="1:264">
      <c r="A52" s="12"/>
      <c r="B52" s="12"/>
      <c r="C52" s="12"/>
      <c r="D52" s="12"/>
      <c r="E52" s="12"/>
      <c r="F52" s="12"/>
      <c r="G52" s="12"/>
      <c r="H52" s="12"/>
      <c r="I52" s="12"/>
      <c r="J52" s="12"/>
      <c r="K52" s="12"/>
      <c r="L52" s="12"/>
      <c r="M52" s="12"/>
      <c r="N52" s="12"/>
      <c r="O52" s="12"/>
      <c r="P52" s="3"/>
      <c r="Q52" s="3"/>
      <c r="W52" s="10"/>
      <c r="X52" s="10"/>
      <c r="Y52" s="10"/>
      <c r="Z52" s="10"/>
      <c r="AA52" s="10"/>
      <c r="AB52" s="10"/>
      <c r="AC52" s="10"/>
      <c r="AD52" s="10"/>
      <c r="AE52" s="10"/>
      <c r="AF52" s="10"/>
      <c r="AG52" s="10"/>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row>
    <row r="53" spans="1:264">
      <c r="A53" s="12"/>
      <c r="B53" s="12"/>
      <c r="C53" s="12"/>
      <c r="D53" s="12"/>
      <c r="E53" s="12"/>
      <c r="F53" s="12"/>
      <c r="G53" s="12"/>
      <c r="H53" s="12"/>
      <c r="I53" s="12"/>
      <c r="J53" s="12"/>
      <c r="K53" s="12"/>
      <c r="L53" s="12"/>
      <c r="M53" s="12"/>
      <c r="N53" s="12"/>
      <c r="O53" s="12"/>
      <c r="P53" s="3"/>
      <c r="Q53" s="3"/>
      <c r="W53" s="10"/>
      <c r="X53" s="10"/>
      <c r="Y53" s="10"/>
      <c r="Z53" s="10"/>
      <c r="AA53" s="10"/>
      <c r="AB53" s="10"/>
      <c r="AC53" s="10"/>
      <c r="AD53" s="10"/>
      <c r="AE53" s="10"/>
      <c r="AF53" s="10"/>
      <c r="AG53" s="10"/>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row>
    <row r="54" spans="1:264">
      <c r="A54" s="12"/>
      <c r="B54" s="12"/>
      <c r="C54" s="12"/>
      <c r="D54" s="12"/>
      <c r="E54" s="12"/>
      <c r="F54" s="12"/>
      <c r="G54" s="12"/>
      <c r="H54" s="12"/>
      <c r="I54" s="12"/>
      <c r="J54" s="12"/>
      <c r="K54" s="12"/>
      <c r="L54" s="12"/>
      <c r="M54" s="12"/>
      <c r="N54" s="12"/>
      <c r="O54" s="12"/>
      <c r="P54" s="3"/>
      <c r="Q54" s="3"/>
      <c r="W54" s="10"/>
      <c r="X54" s="10"/>
      <c r="Y54" s="10"/>
      <c r="Z54" s="10"/>
      <c r="AA54" s="10"/>
      <c r="AB54" s="10"/>
      <c r="AC54" s="10"/>
      <c r="AD54" s="10"/>
      <c r="AE54" s="10"/>
      <c r="AF54" s="10"/>
      <c r="AG54" s="10"/>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row>
    <row r="55" spans="1:264">
      <c r="A55" s="12"/>
      <c r="B55" s="12"/>
      <c r="C55" s="12"/>
      <c r="D55" s="12"/>
      <c r="E55" s="12"/>
      <c r="F55" s="12"/>
      <c r="G55" s="12"/>
      <c r="H55" s="12"/>
      <c r="I55" s="12"/>
      <c r="J55" s="12"/>
      <c r="K55" s="12"/>
      <c r="L55" s="12"/>
      <c r="M55" s="12"/>
      <c r="N55" s="12"/>
      <c r="O55" s="12"/>
      <c r="P55" s="3"/>
      <c r="Q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row>
    <row r="56" spans="1:264">
      <c r="A56" s="12"/>
      <c r="B56" s="12"/>
      <c r="C56" s="12"/>
      <c r="D56" s="12"/>
      <c r="E56" s="12"/>
      <c r="F56" s="12"/>
      <c r="G56" s="12"/>
      <c r="H56" s="12"/>
      <c r="I56" s="12"/>
      <c r="J56" s="12"/>
      <c r="K56" s="12"/>
      <c r="L56" s="12"/>
      <c r="M56" s="12"/>
      <c r="N56" s="12"/>
      <c r="O56" s="12"/>
      <c r="P56" s="3"/>
      <c r="Q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c r="IW56" s="3"/>
      <c r="IX56" s="3"/>
      <c r="IY56" s="3"/>
      <c r="IZ56" s="3"/>
      <c r="JA56" s="3"/>
      <c r="JB56" s="3"/>
      <c r="JC56" s="3"/>
      <c r="JD56" s="3"/>
    </row>
    <row r="57" spans="1:264">
      <c r="A57" s="12"/>
      <c r="B57" s="12"/>
      <c r="C57" s="12"/>
      <c r="D57" s="12"/>
      <c r="E57" s="12"/>
      <c r="F57" s="12"/>
      <c r="G57" s="12"/>
      <c r="H57" s="12"/>
      <c r="I57" s="12"/>
      <c r="J57" s="12"/>
      <c r="K57" s="12"/>
      <c r="L57" s="12"/>
      <c r="M57" s="12"/>
      <c r="N57" s="12"/>
      <c r="O57" s="12"/>
      <c r="P57" s="3"/>
      <c r="Q57" s="3"/>
      <c r="W57" s="10"/>
      <c r="X57" s="10"/>
      <c r="Y57" s="10"/>
      <c r="Z57" s="10"/>
      <c r="AA57" s="10"/>
      <c r="AB57" s="10"/>
      <c r="AC57" s="10"/>
      <c r="AD57" s="10"/>
      <c r="AE57" s="10"/>
      <c r="AF57" s="10"/>
      <c r="AG57" s="10"/>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c r="IX57" s="3"/>
      <c r="IY57" s="3"/>
      <c r="IZ57" s="3"/>
      <c r="JA57" s="3"/>
      <c r="JB57" s="3"/>
      <c r="JC57" s="3"/>
      <c r="JD57" s="3"/>
    </row>
    <row r="58" spans="1:264">
      <c r="A58" s="12"/>
      <c r="B58" s="12"/>
      <c r="C58" s="12"/>
      <c r="D58" s="12"/>
      <c r="E58" s="12"/>
      <c r="F58" s="12"/>
      <c r="G58" s="12"/>
      <c r="H58" s="12"/>
      <c r="I58" s="12"/>
      <c r="J58" s="12"/>
      <c r="K58" s="12"/>
      <c r="L58" s="12"/>
      <c r="M58" s="12"/>
      <c r="N58" s="12"/>
      <c r="O58" s="12"/>
      <c r="P58" s="3"/>
      <c r="Q58" s="3"/>
      <c r="W58" s="10"/>
      <c r="X58" s="10"/>
      <c r="Y58" s="10"/>
      <c r="Z58" s="10"/>
      <c r="AA58" s="10"/>
      <c r="AB58" s="10"/>
      <c r="AC58" s="10"/>
      <c r="AD58" s="10"/>
      <c r="AE58" s="10"/>
      <c r="AF58" s="10"/>
      <c r="AG58" s="10"/>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c r="IW58" s="3"/>
      <c r="IX58" s="3"/>
      <c r="IY58" s="3"/>
      <c r="IZ58" s="3"/>
      <c r="JA58" s="3"/>
      <c r="JB58" s="3"/>
      <c r="JC58" s="3"/>
      <c r="JD58" s="3"/>
    </row>
    <row r="59" spans="1:264">
      <c r="A59" s="12"/>
      <c r="B59" s="12"/>
      <c r="C59" s="12"/>
      <c r="D59" s="12"/>
      <c r="E59" s="12"/>
      <c r="F59" s="12"/>
      <c r="G59" s="12"/>
      <c r="H59" s="12"/>
      <c r="I59" s="12"/>
      <c r="J59" s="12"/>
      <c r="K59" s="12"/>
      <c r="L59" s="12"/>
      <c r="M59" s="12"/>
      <c r="N59" s="12"/>
      <c r="O59" s="12"/>
      <c r="P59" s="3"/>
      <c r="Q59" s="3"/>
      <c r="W59" s="10"/>
      <c r="X59" s="10"/>
      <c r="Y59" s="10"/>
      <c r="Z59" s="10"/>
      <c r="AA59" s="10"/>
      <c r="AB59" s="10"/>
      <c r="AC59" s="10"/>
      <c r="AD59" s="10"/>
      <c r="AE59" s="10"/>
      <c r="AF59" s="10"/>
      <c r="AG59" s="10"/>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c r="IX59" s="3"/>
      <c r="IY59" s="3"/>
      <c r="IZ59" s="3"/>
      <c r="JA59" s="3"/>
      <c r="JB59" s="3"/>
      <c r="JC59" s="3"/>
      <c r="JD59" s="3"/>
    </row>
    <row r="60" spans="1:264">
      <c r="A60" s="12"/>
      <c r="B60" s="12"/>
      <c r="C60" s="12"/>
      <c r="D60" s="12"/>
      <c r="E60" s="12"/>
      <c r="F60" s="12"/>
      <c r="G60" s="12"/>
      <c r="H60" s="12"/>
      <c r="I60" s="12"/>
      <c r="J60" s="12"/>
      <c r="K60" s="12"/>
      <c r="L60" s="12"/>
      <c r="M60" s="12"/>
      <c r="N60" s="12"/>
      <c r="O60" s="12"/>
      <c r="P60" s="3"/>
      <c r="Q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c r="IX60" s="3"/>
      <c r="IY60" s="3"/>
      <c r="IZ60" s="3"/>
      <c r="JA60" s="3"/>
      <c r="JB60" s="3"/>
      <c r="JC60" s="3"/>
      <c r="JD60" s="3"/>
    </row>
  </sheetData>
  <pageMargins left="0.38" right="0" top="1" bottom="1" header="0.5" footer="0.5"/>
  <pageSetup firstPageNumber="12" orientation="portrait" useFirstPageNumber="1" horizontalDpi="4294967292" verticalDpi="300" r:id="rId1"/>
  <headerFooter alignWithMargins="0">
    <oddFooter>&amp;C&amp;P of 31</oddFooter>
  </headerFooter>
  <ignoredErrors>
    <ignoredError sqref="N32:T32 B32 G32:M32 E32:F32 C32:D32" formulaRange="1"/>
    <ignoredError sqref="C7:G8"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9"/>
  <sheetViews>
    <sheetView showGridLines="0" zoomScaleNormal="100" workbookViewId="0">
      <selection activeCell="X1" sqref="X1"/>
    </sheetView>
  </sheetViews>
  <sheetFormatPr defaultColWidth="11.85546875" defaultRowHeight="10.9"/>
  <cols>
    <col min="1" max="1" width="37.140625" style="44" customWidth="1"/>
    <col min="2" max="11" width="7.28515625" style="44" customWidth="1"/>
    <col min="12" max="15" width="7.28515625" style="44" hidden="1" customWidth="1"/>
    <col min="16" max="16" width="7.28515625" style="1" hidden="1" customWidth="1"/>
    <col min="17" max="17" width="7.28515625" style="141" hidden="1" customWidth="1"/>
    <col min="18" max="20" width="7.28515625" style="13" hidden="1" customWidth="1"/>
    <col min="21" max="22" width="7.28515625" style="1" hidden="1" customWidth="1"/>
    <col min="23" max="16384" width="11.85546875" style="1"/>
  </cols>
  <sheetData>
    <row r="1" spans="1:34">
      <c r="A1" s="33" t="s">
        <v>72</v>
      </c>
      <c r="B1" s="33"/>
      <c r="C1" s="33"/>
      <c r="D1" s="33"/>
      <c r="E1" s="33"/>
      <c r="F1" s="33"/>
      <c r="G1" s="33"/>
      <c r="H1" s="33"/>
      <c r="I1" s="33"/>
      <c r="J1" s="33"/>
      <c r="K1" s="33"/>
      <c r="L1" s="33"/>
      <c r="M1" s="33"/>
      <c r="N1" s="33"/>
      <c r="O1" s="33"/>
      <c r="P1" s="33"/>
      <c r="Q1" s="33"/>
      <c r="R1" s="113"/>
      <c r="S1" s="113"/>
      <c r="T1" s="113"/>
      <c r="U1" s="30"/>
      <c r="V1" s="30"/>
    </row>
    <row r="2" spans="1:34" ht="13.6" customHeight="1">
      <c r="A2" s="33" t="s">
        <v>71</v>
      </c>
      <c r="B2" s="33"/>
      <c r="C2" s="33"/>
      <c r="D2" s="33"/>
      <c r="E2" s="33"/>
      <c r="F2" s="33"/>
      <c r="G2" s="33"/>
      <c r="H2" s="33"/>
      <c r="I2" s="33"/>
      <c r="J2" s="33"/>
      <c r="K2" s="33"/>
      <c r="L2" s="33"/>
      <c r="M2" s="33"/>
      <c r="N2" s="33"/>
      <c r="O2" s="33"/>
      <c r="P2" s="33"/>
      <c r="Q2" s="33"/>
      <c r="R2" s="113"/>
      <c r="S2" s="113"/>
      <c r="T2" s="113"/>
      <c r="U2" s="30"/>
      <c r="V2" s="30"/>
    </row>
    <row r="3" spans="1:34">
      <c r="A3" s="162" t="s">
        <v>122</v>
      </c>
      <c r="B3" s="33"/>
      <c r="C3" s="33"/>
      <c r="D3" s="33"/>
      <c r="E3" s="33"/>
      <c r="F3" s="33"/>
      <c r="G3" s="33"/>
      <c r="H3" s="33"/>
      <c r="I3" s="33"/>
      <c r="J3" s="33"/>
      <c r="K3" s="33"/>
      <c r="L3" s="33"/>
      <c r="M3" s="33"/>
      <c r="N3" s="33"/>
      <c r="O3" s="33"/>
      <c r="P3" s="33"/>
      <c r="Q3" s="33"/>
      <c r="R3" s="113"/>
      <c r="S3" s="113"/>
      <c r="T3" s="113"/>
      <c r="U3" s="30"/>
      <c r="V3" s="30"/>
    </row>
    <row r="4" spans="1:34">
      <c r="A4" s="33"/>
      <c r="B4" s="33"/>
      <c r="C4" s="33"/>
      <c r="D4" s="33"/>
      <c r="E4" s="33"/>
      <c r="F4" s="33"/>
      <c r="G4" s="33"/>
      <c r="H4" s="33"/>
      <c r="I4" s="33"/>
      <c r="J4" s="33"/>
      <c r="K4" s="33"/>
      <c r="L4" s="33"/>
      <c r="M4" s="33"/>
      <c r="N4" s="33"/>
      <c r="O4" s="33"/>
      <c r="P4" s="33"/>
      <c r="Q4" s="148"/>
      <c r="R4" s="113"/>
      <c r="S4" s="113"/>
      <c r="T4" s="113"/>
      <c r="U4" s="32"/>
      <c r="V4" s="30"/>
    </row>
    <row r="5" spans="1:34" s="112" customFormat="1" ht="16.5" customHeight="1">
      <c r="A5" s="29" t="s">
        <v>45</v>
      </c>
      <c r="B5" s="256">
        <v>2021</v>
      </c>
      <c r="C5" s="256">
        <v>2020</v>
      </c>
      <c r="D5" s="256">
        <v>2019</v>
      </c>
      <c r="E5" s="256">
        <v>2018</v>
      </c>
      <c r="F5" s="256">
        <v>2017</v>
      </c>
      <c r="G5" s="256">
        <v>2016</v>
      </c>
      <c r="H5" s="256">
        <v>2015</v>
      </c>
      <c r="I5" s="256">
        <v>2014</v>
      </c>
      <c r="J5" s="256">
        <v>2013</v>
      </c>
      <c r="K5" s="256">
        <v>2012</v>
      </c>
      <c r="L5" s="256">
        <v>2011</v>
      </c>
      <c r="M5" s="256">
        <v>2010</v>
      </c>
      <c r="N5" s="256">
        <v>2009</v>
      </c>
      <c r="O5" s="256">
        <v>2008</v>
      </c>
      <c r="P5" s="256">
        <v>2007</v>
      </c>
      <c r="Q5" s="256">
        <v>2006</v>
      </c>
      <c r="R5" s="256">
        <v>2005</v>
      </c>
      <c r="S5" s="256">
        <v>2004</v>
      </c>
      <c r="T5" s="256">
        <v>2003</v>
      </c>
      <c r="U5" s="256">
        <v>2002</v>
      </c>
      <c r="V5" s="256">
        <v>2001</v>
      </c>
      <c r="W5" s="261"/>
    </row>
    <row r="6" spans="1:34">
      <c r="A6" s="60" t="s">
        <v>23</v>
      </c>
      <c r="B6" s="137">
        <f t="shared" ref="B6:U6" si="0">B7+B15+B26</f>
        <v>25826</v>
      </c>
      <c r="C6" s="137">
        <f t="shared" ref="C6" si="1">C7+C15+C26</f>
        <v>25412</v>
      </c>
      <c r="D6" s="137">
        <f t="shared" ref="D6" si="2">D7+D15+D26</f>
        <v>24989</v>
      </c>
      <c r="E6" s="137">
        <f t="shared" si="0"/>
        <v>24463</v>
      </c>
      <c r="F6" s="137">
        <f t="shared" ref="F6" si="3">F7+F15+F26</f>
        <v>24276</v>
      </c>
      <c r="G6" s="137">
        <f t="shared" si="0"/>
        <v>23961</v>
      </c>
      <c r="H6" s="137">
        <f t="shared" ref="H6:I6" si="4">H7+H15+H26</f>
        <v>25751</v>
      </c>
      <c r="I6" s="137">
        <f t="shared" si="4"/>
        <v>26424</v>
      </c>
      <c r="J6" s="137">
        <f t="shared" si="0"/>
        <v>27184</v>
      </c>
      <c r="K6" s="137">
        <f t="shared" si="0"/>
        <v>27950</v>
      </c>
      <c r="L6" s="137">
        <f t="shared" si="0"/>
        <v>28556</v>
      </c>
      <c r="M6" s="137">
        <f t="shared" si="0"/>
        <v>28896</v>
      </c>
      <c r="N6" s="137">
        <f t="shared" si="0"/>
        <v>29131</v>
      </c>
      <c r="O6" s="137">
        <f t="shared" si="0"/>
        <v>29214</v>
      </c>
      <c r="P6" s="137">
        <f t="shared" si="0"/>
        <v>29513</v>
      </c>
      <c r="Q6" s="137">
        <f t="shared" si="0"/>
        <v>30137</v>
      </c>
      <c r="R6" s="137">
        <f t="shared" si="0"/>
        <v>30186</v>
      </c>
      <c r="S6" s="137">
        <f t="shared" si="0"/>
        <v>30222</v>
      </c>
      <c r="T6" s="137">
        <f t="shared" si="0"/>
        <v>30125</v>
      </c>
      <c r="U6" s="137">
        <f t="shared" si="0"/>
        <v>31146</v>
      </c>
      <c r="V6" s="137">
        <f>V7+V15</f>
        <v>17885</v>
      </c>
      <c r="W6" s="129"/>
      <c r="X6" s="10"/>
      <c r="Y6" s="10"/>
      <c r="Z6" s="10"/>
      <c r="AA6" s="10"/>
      <c r="AB6" s="10"/>
      <c r="AC6" s="10"/>
      <c r="AD6" s="10"/>
      <c r="AE6" s="10"/>
      <c r="AF6" s="10"/>
      <c r="AG6" s="10"/>
      <c r="AH6" s="10"/>
    </row>
    <row r="7" spans="1:34" s="21" customFormat="1">
      <c r="A7" s="120" t="s">
        <v>67</v>
      </c>
      <c r="B7" s="131">
        <f t="shared" ref="B7:V7" si="5">SUM(B8:B14)</f>
        <v>14338</v>
      </c>
      <c r="C7" s="131">
        <f t="shared" ref="C7" si="6">SUM(C8:C14)</f>
        <v>14211</v>
      </c>
      <c r="D7" s="131">
        <f t="shared" ref="D7" si="7">SUM(D8:D14)</f>
        <v>14085</v>
      </c>
      <c r="E7" s="131">
        <f t="shared" si="5"/>
        <v>13884</v>
      </c>
      <c r="F7" s="131">
        <f t="shared" ref="F7" si="8">SUM(F8:F14)</f>
        <v>13780</v>
      </c>
      <c r="G7" s="131">
        <f t="shared" si="5"/>
        <v>13610</v>
      </c>
      <c r="H7" s="131">
        <f t="shared" ref="H7:I7" si="9">SUM(H8:H14)</f>
        <v>17348</v>
      </c>
      <c r="I7" s="131">
        <f t="shared" si="9"/>
        <v>17792</v>
      </c>
      <c r="J7" s="131">
        <f t="shared" si="5"/>
        <v>18200</v>
      </c>
      <c r="K7" s="131">
        <f t="shared" si="5"/>
        <v>18633</v>
      </c>
      <c r="L7" s="131">
        <f t="shared" si="5"/>
        <v>18980</v>
      </c>
      <c r="M7" s="131">
        <f t="shared" si="5"/>
        <v>19170</v>
      </c>
      <c r="N7" s="131">
        <f t="shared" si="5"/>
        <v>19370</v>
      </c>
      <c r="O7" s="131">
        <f t="shared" si="5"/>
        <v>19479</v>
      </c>
      <c r="P7" s="131">
        <f t="shared" si="5"/>
        <v>19652</v>
      </c>
      <c r="Q7" s="131">
        <f t="shared" si="5"/>
        <v>20002</v>
      </c>
      <c r="R7" s="131">
        <f t="shared" si="5"/>
        <v>20052</v>
      </c>
      <c r="S7" s="131">
        <f t="shared" si="5"/>
        <v>20112</v>
      </c>
      <c r="T7" s="131">
        <f t="shared" si="5"/>
        <v>20079</v>
      </c>
      <c r="U7" s="131">
        <f t="shared" si="5"/>
        <v>20574</v>
      </c>
      <c r="V7" s="131">
        <f t="shared" si="5"/>
        <v>12834</v>
      </c>
      <c r="W7" s="129"/>
      <c r="X7" s="82"/>
      <c r="Y7" s="82"/>
      <c r="Z7" s="82"/>
      <c r="AA7" s="82"/>
      <c r="AB7" s="82"/>
      <c r="AC7" s="82"/>
      <c r="AD7" s="82"/>
      <c r="AE7" s="82"/>
      <c r="AF7" s="82"/>
      <c r="AG7" s="82"/>
      <c r="AH7" s="82"/>
    </row>
    <row r="8" spans="1:34">
      <c r="A8" s="180" t="s">
        <v>202</v>
      </c>
      <c r="B8" s="135">
        <v>11219</v>
      </c>
      <c r="C8" s="193">
        <v>11009</v>
      </c>
      <c r="D8" s="193">
        <v>10763</v>
      </c>
      <c r="E8" s="193">
        <v>10407</v>
      </c>
      <c r="F8" s="193">
        <v>10272</v>
      </c>
      <c r="G8" s="193">
        <v>10144</v>
      </c>
      <c r="H8" s="193">
        <v>13718</v>
      </c>
      <c r="I8" s="193">
        <v>14029</v>
      </c>
      <c r="J8" s="135">
        <v>14312</v>
      </c>
      <c r="K8" s="135">
        <v>14564</v>
      </c>
      <c r="L8" s="135">
        <v>14733</v>
      </c>
      <c r="M8" s="135">
        <v>14837</v>
      </c>
      <c r="N8" s="135">
        <v>14850</v>
      </c>
      <c r="O8" s="135">
        <v>14779</v>
      </c>
      <c r="P8" s="135">
        <v>14955</v>
      </c>
      <c r="Q8" s="135">
        <v>15091</v>
      </c>
      <c r="R8" s="135">
        <v>14934</v>
      </c>
      <c r="S8" s="135">
        <v>14849</v>
      </c>
      <c r="T8" s="135">
        <v>14784</v>
      </c>
      <c r="U8" s="135">
        <v>15165</v>
      </c>
      <c r="V8" s="135">
        <v>7372</v>
      </c>
      <c r="W8" s="134"/>
      <c r="X8" s="10"/>
      <c r="Y8" s="10"/>
      <c r="Z8" s="10"/>
      <c r="AA8" s="10"/>
      <c r="AB8" s="10"/>
      <c r="AC8" s="10"/>
      <c r="AD8" s="10"/>
      <c r="AE8" s="10"/>
      <c r="AF8" s="10"/>
      <c r="AG8" s="10"/>
      <c r="AH8" s="10"/>
    </row>
    <row r="9" spans="1:34">
      <c r="A9" s="180" t="s">
        <v>333</v>
      </c>
      <c r="B9" s="135">
        <v>1983</v>
      </c>
      <c r="C9" s="193">
        <v>2055</v>
      </c>
      <c r="D9" s="193">
        <v>2165</v>
      </c>
      <c r="E9" s="193">
        <v>2264</v>
      </c>
      <c r="F9" s="193">
        <v>2275</v>
      </c>
      <c r="G9" s="193">
        <v>2253</v>
      </c>
      <c r="H9" s="193">
        <v>2336</v>
      </c>
      <c r="I9" s="193">
        <v>2413</v>
      </c>
      <c r="J9" s="135">
        <v>2494</v>
      </c>
      <c r="K9" s="135">
        <v>2594</v>
      </c>
      <c r="L9" s="135">
        <v>2721</v>
      </c>
      <c r="M9" s="135">
        <v>2778</v>
      </c>
      <c r="N9" s="135">
        <v>2855</v>
      </c>
      <c r="O9" s="135">
        <v>2995</v>
      </c>
      <c r="P9" s="135">
        <v>3009</v>
      </c>
      <c r="Q9" s="135">
        <v>3172</v>
      </c>
      <c r="R9" s="135">
        <v>3293</v>
      </c>
      <c r="S9" s="135">
        <v>3406</v>
      </c>
      <c r="T9" s="135">
        <v>3420</v>
      </c>
      <c r="U9" s="135">
        <v>3502</v>
      </c>
      <c r="V9" s="135">
        <v>3531</v>
      </c>
      <c r="W9" s="134"/>
      <c r="X9" s="10"/>
      <c r="Y9" s="10"/>
      <c r="Z9" s="10"/>
      <c r="AA9" s="10"/>
      <c r="AB9" s="10"/>
      <c r="AC9" s="10"/>
      <c r="AD9" s="10"/>
      <c r="AE9" s="10"/>
      <c r="AF9" s="10"/>
      <c r="AG9" s="10"/>
      <c r="AH9" s="10"/>
    </row>
    <row r="10" spans="1:34">
      <c r="A10" s="180" t="s">
        <v>334</v>
      </c>
      <c r="B10" s="135">
        <v>61</v>
      </c>
      <c r="C10" s="193">
        <v>67</v>
      </c>
      <c r="D10" s="193">
        <v>70</v>
      </c>
      <c r="E10" s="193">
        <v>77</v>
      </c>
      <c r="F10" s="193">
        <v>75</v>
      </c>
      <c r="G10" s="193">
        <v>71</v>
      </c>
      <c r="H10" s="193">
        <v>73</v>
      </c>
      <c r="I10" s="193">
        <v>76</v>
      </c>
      <c r="J10" s="135">
        <v>77</v>
      </c>
      <c r="K10" s="135">
        <v>85</v>
      </c>
      <c r="L10" s="135">
        <v>79</v>
      </c>
      <c r="M10" s="135">
        <v>84</v>
      </c>
      <c r="N10" s="135">
        <v>91</v>
      </c>
      <c r="O10" s="135">
        <v>89</v>
      </c>
      <c r="P10" s="135">
        <v>82</v>
      </c>
      <c r="Q10" s="135">
        <v>84</v>
      </c>
      <c r="R10" s="135">
        <v>91</v>
      </c>
      <c r="S10" s="135">
        <v>84</v>
      </c>
      <c r="T10" s="135">
        <v>84</v>
      </c>
      <c r="U10" s="135">
        <v>86</v>
      </c>
      <c r="V10" s="135">
        <v>83</v>
      </c>
      <c r="W10" s="134"/>
      <c r="X10" s="10"/>
      <c r="Y10" s="10"/>
      <c r="Z10" s="10"/>
      <c r="AA10" s="10"/>
      <c r="AB10" s="10"/>
      <c r="AC10" s="10"/>
      <c r="AD10" s="10"/>
      <c r="AE10" s="10"/>
      <c r="AF10" s="10"/>
      <c r="AG10" s="10"/>
      <c r="AH10" s="10"/>
    </row>
    <row r="11" spans="1:34" ht="21.1" customHeight="1">
      <c r="A11" s="183" t="s">
        <v>335</v>
      </c>
      <c r="B11" s="135">
        <v>15</v>
      </c>
      <c r="C11" s="193">
        <v>17</v>
      </c>
      <c r="D11" s="193">
        <v>14</v>
      </c>
      <c r="E11" s="193">
        <v>20</v>
      </c>
      <c r="F11" s="193">
        <v>25</v>
      </c>
      <c r="G11" s="193">
        <v>23</v>
      </c>
      <c r="H11" s="193">
        <v>20</v>
      </c>
      <c r="I11" s="193">
        <v>22</v>
      </c>
      <c r="J11" s="135">
        <v>28</v>
      </c>
      <c r="K11" s="135">
        <v>26</v>
      </c>
      <c r="L11" s="135">
        <v>26</v>
      </c>
      <c r="M11" s="135">
        <v>25</v>
      </c>
      <c r="N11" s="135">
        <v>30</v>
      </c>
      <c r="O11" s="135">
        <v>27</v>
      </c>
      <c r="P11" s="135">
        <v>28</v>
      </c>
      <c r="Q11" s="135">
        <v>30</v>
      </c>
      <c r="R11" s="135">
        <v>32</v>
      </c>
      <c r="S11" s="135">
        <v>28</v>
      </c>
      <c r="T11" s="135">
        <v>32</v>
      </c>
      <c r="U11" s="135">
        <v>36</v>
      </c>
      <c r="V11" s="135">
        <v>39</v>
      </c>
      <c r="W11" s="134"/>
      <c r="X11" s="10"/>
      <c r="Y11" s="10"/>
      <c r="Z11" s="10"/>
      <c r="AA11" s="10"/>
      <c r="AB11" s="10"/>
      <c r="AC11" s="10"/>
      <c r="AD11" s="10"/>
      <c r="AE11" s="10"/>
      <c r="AF11" s="10"/>
      <c r="AG11" s="10"/>
      <c r="AH11" s="10"/>
    </row>
    <row r="12" spans="1:34">
      <c r="A12" s="180" t="s">
        <v>339</v>
      </c>
      <c r="B12" s="135">
        <v>959</v>
      </c>
      <c r="C12" s="193">
        <v>959</v>
      </c>
      <c r="D12" s="193">
        <v>970</v>
      </c>
      <c r="E12" s="193">
        <v>1012</v>
      </c>
      <c r="F12" s="193">
        <v>1020</v>
      </c>
      <c r="G12" s="193">
        <v>1016</v>
      </c>
      <c r="H12" s="193">
        <v>1092</v>
      </c>
      <c r="I12" s="193">
        <v>1139</v>
      </c>
      <c r="J12" s="135">
        <v>1175</v>
      </c>
      <c r="K12" s="135">
        <v>1242</v>
      </c>
      <c r="L12" s="135">
        <v>1302</v>
      </c>
      <c r="M12" s="135">
        <v>1320</v>
      </c>
      <c r="N12" s="135">
        <v>1410</v>
      </c>
      <c r="O12" s="135">
        <v>1448</v>
      </c>
      <c r="P12" s="135">
        <v>1442</v>
      </c>
      <c r="Q12" s="135">
        <v>1493</v>
      </c>
      <c r="R12" s="135">
        <v>1565</v>
      </c>
      <c r="S12" s="135">
        <v>1616</v>
      </c>
      <c r="T12" s="135">
        <v>1628</v>
      </c>
      <c r="U12" s="135">
        <v>1639</v>
      </c>
      <c r="V12" s="135">
        <v>1657</v>
      </c>
      <c r="W12" s="134"/>
      <c r="X12" s="10"/>
      <c r="Y12" s="10"/>
      <c r="Z12" s="10"/>
      <c r="AA12" s="10"/>
      <c r="AB12" s="10"/>
      <c r="AC12" s="10"/>
      <c r="AD12" s="10"/>
      <c r="AE12" s="10"/>
      <c r="AF12" s="10"/>
      <c r="AG12" s="10"/>
      <c r="AH12" s="10"/>
    </row>
    <row r="13" spans="1:34" ht="21.1" customHeight="1">
      <c r="A13" s="183" t="s">
        <v>340</v>
      </c>
      <c r="B13" s="135">
        <v>99</v>
      </c>
      <c r="C13" s="193">
        <v>102</v>
      </c>
      <c r="D13" s="193">
        <v>102</v>
      </c>
      <c r="E13" s="193">
        <v>102</v>
      </c>
      <c r="F13" s="193">
        <v>111</v>
      </c>
      <c r="G13" s="193">
        <v>100</v>
      </c>
      <c r="H13" s="193">
        <v>106</v>
      </c>
      <c r="I13" s="193">
        <v>108</v>
      </c>
      <c r="J13" s="135">
        <v>108</v>
      </c>
      <c r="K13" s="135">
        <v>116</v>
      </c>
      <c r="L13" s="135">
        <v>112</v>
      </c>
      <c r="M13" s="135">
        <v>119</v>
      </c>
      <c r="N13" s="135">
        <v>128</v>
      </c>
      <c r="O13" s="135">
        <v>134</v>
      </c>
      <c r="P13" s="135">
        <v>129</v>
      </c>
      <c r="Q13" s="135">
        <v>125</v>
      </c>
      <c r="R13" s="135">
        <v>131</v>
      </c>
      <c r="S13" s="135">
        <v>124</v>
      </c>
      <c r="T13" s="135">
        <v>129</v>
      </c>
      <c r="U13" s="135">
        <v>142</v>
      </c>
      <c r="V13" s="135">
        <v>147</v>
      </c>
      <c r="W13" s="134"/>
    </row>
    <row r="14" spans="1:34">
      <c r="A14" s="180" t="s">
        <v>341</v>
      </c>
      <c r="B14" s="135">
        <v>2</v>
      </c>
      <c r="C14" s="193">
        <v>2</v>
      </c>
      <c r="D14" s="193">
        <v>1</v>
      </c>
      <c r="E14" s="193">
        <v>2</v>
      </c>
      <c r="F14" s="193">
        <v>2</v>
      </c>
      <c r="G14" s="193">
        <v>3</v>
      </c>
      <c r="H14" s="193">
        <v>3</v>
      </c>
      <c r="I14" s="193">
        <v>5</v>
      </c>
      <c r="J14" s="135">
        <v>6</v>
      </c>
      <c r="K14" s="135">
        <v>6</v>
      </c>
      <c r="L14" s="135">
        <v>7</v>
      </c>
      <c r="M14" s="135">
        <v>7</v>
      </c>
      <c r="N14" s="135">
        <v>6</v>
      </c>
      <c r="O14" s="135">
        <v>7</v>
      </c>
      <c r="P14" s="135">
        <v>7</v>
      </c>
      <c r="Q14" s="135">
        <v>7</v>
      </c>
      <c r="R14" s="135">
        <v>6</v>
      </c>
      <c r="S14" s="135">
        <v>5</v>
      </c>
      <c r="T14" s="135">
        <v>2</v>
      </c>
      <c r="U14" s="135">
        <v>4</v>
      </c>
      <c r="V14" s="135">
        <v>5</v>
      </c>
      <c r="W14" s="134"/>
    </row>
    <row r="15" spans="1:34" s="21" customFormat="1">
      <c r="A15" s="60" t="s">
        <v>66</v>
      </c>
      <c r="B15" s="131">
        <f t="shared" ref="B15:J15" si="10">SUM(B16:B25)</f>
        <v>7049</v>
      </c>
      <c r="C15" s="131">
        <f t="shared" si="10"/>
        <v>7027</v>
      </c>
      <c r="D15" s="131">
        <f t="shared" si="10"/>
        <v>6977</v>
      </c>
      <c r="E15" s="131">
        <f t="shared" ref="E15" si="11">SUM(E16:E25)</f>
        <v>6929</v>
      </c>
      <c r="F15" s="131">
        <f t="shared" si="10"/>
        <v>6916</v>
      </c>
      <c r="G15" s="131">
        <f t="shared" si="10"/>
        <v>6849</v>
      </c>
      <c r="H15" s="131">
        <f t="shared" si="10"/>
        <v>6380</v>
      </c>
      <c r="I15" s="131">
        <f t="shared" si="10"/>
        <v>6605</v>
      </c>
      <c r="J15" s="131">
        <f t="shared" si="10"/>
        <v>6925</v>
      </c>
      <c r="K15" s="131">
        <f t="shared" ref="K15:L15" si="12">SUM(K16:K25)</f>
        <v>7211</v>
      </c>
      <c r="L15" s="131">
        <f t="shared" si="12"/>
        <v>7427</v>
      </c>
      <c r="M15" s="131">
        <f t="shared" ref="M15:V15" si="13">SUM(M16:M25)</f>
        <v>7592</v>
      </c>
      <c r="N15" s="131">
        <f t="shared" si="13"/>
        <v>7689</v>
      </c>
      <c r="O15" s="131">
        <f t="shared" si="13"/>
        <v>7787</v>
      </c>
      <c r="P15" s="131">
        <f t="shared" si="13"/>
        <v>7915</v>
      </c>
      <c r="Q15" s="131">
        <f t="shared" si="13"/>
        <v>8148</v>
      </c>
      <c r="R15" s="131">
        <f t="shared" si="13"/>
        <v>8255</v>
      </c>
      <c r="S15" s="131">
        <f t="shared" si="13"/>
        <v>8364</v>
      </c>
      <c r="T15" s="131">
        <f t="shared" si="13"/>
        <v>8415</v>
      </c>
      <c r="U15" s="131">
        <f t="shared" si="13"/>
        <v>8791</v>
      </c>
      <c r="V15" s="131">
        <f t="shared" si="13"/>
        <v>5051</v>
      </c>
      <c r="W15" s="129"/>
    </row>
    <row r="16" spans="1:34">
      <c r="A16" s="180" t="s">
        <v>216</v>
      </c>
      <c r="B16" s="135">
        <v>4672</v>
      </c>
      <c r="C16" s="193">
        <v>4572</v>
      </c>
      <c r="D16" s="193">
        <v>4457</v>
      </c>
      <c r="E16" s="193">
        <v>4319</v>
      </c>
      <c r="F16" s="193">
        <v>4293</v>
      </c>
      <c r="G16" s="193">
        <v>4348</v>
      </c>
      <c r="H16" s="193">
        <v>3723</v>
      </c>
      <c r="I16" s="193">
        <v>3877</v>
      </c>
      <c r="J16" s="135">
        <v>4013</v>
      </c>
      <c r="K16" s="135">
        <v>4137</v>
      </c>
      <c r="L16" s="135">
        <v>4260</v>
      </c>
      <c r="M16" s="135">
        <v>4307</v>
      </c>
      <c r="N16" s="135">
        <v>4352</v>
      </c>
      <c r="O16" s="135">
        <v>4334</v>
      </c>
      <c r="P16" s="135">
        <v>4377</v>
      </c>
      <c r="Q16" s="135">
        <v>4520</v>
      </c>
      <c r="R16" s="135">
        <v>4556</v>
      </c>
      <c r="S16" s="135">
        <v>4505</v>
      </c>
      <c r="T16" s="135">
        <v>4535</v>
      </c>
      <c r="U16" s="135">
        <v>4880</v>
      </c>
      <c r="V16" s="135">
        <v>1101</v>
      </c>
      <c r="W16" s="134"/>
      <c r="X16" s="10"/>
      <c r="Y16" s="10"/>
      <c r="Z16" s="10"/>
      <c r="AA16" s="10"/>
      <c r="AB16" s="10"/>
      <c r="AC16" s="10"/>
      <c r="AD16" s="10"/>
      <c r="AE16" s="10"/>
      <c r="AF16" s="10"/>
      <c r="AG16" s="10"/>
      <c r="AH16" s="10"/>
    </row>
    <row r="17" spans="1:34">
      <c r="A17" s="180" t="s">
        <v>342</v>
      </c>
      <c r="B17" s="135">
        <v>1709</v>
      </c>
      <c r="C17" s="193">
        <v>1744</v>
      </c>
      <c r="D17" s="193">
        <v>1810</v>
      </c>
      <c r="E17" s="193">
        <v>1859</v>
      </c>
      <c r="F17" s="193">
        <v>1872</v>
      </c>
      <c r="G17" s="193">
        <v>1785</v>
      </c>
      <c r="H17" s="193">
        <v>1907</v>
      </c>
      <c r="I17" s="193">
        <v>1964</v>
      </c>
      <c r="J17" s="135">
        <v>2134</v>
      </c>
      <c r="K17" s="135">
        <v>2245</v>
      </c>
      <c r="L17" s="135">
        <v>2324</v>
      </c>
      <c r="M17" s="135">
        <v>2409</v>
      </c>
      <c r="N17" s="135">
        <v>2448</v>
      </c>
      <c r="O17" s="135">
        <v>2533</v>
      </c>
      <c r="P17" s="135">
        <v>2591</v>
      </c>
      <c r="Q17" s="135">
        <v>2691</v>
      </c>
      <c r="R17" s="135">
        <v>2736</v>
      </c>
      <c r="S17" s="135">
        <v>2836</v>
      </c>
      <c r="T17" s="135">
        <v>2852</v>
      </c>
      <c r="U17" s="135">
        <v>2879</v>
      </c>
      <c r="V17" s="135">
        <v>2915</v>
      </c>
      <c r="W17" s="134"/>
      <c r="X17" s="10"/>
      <c r="Y17" s="10"/>
      <c r="Z17" s="10"/>
      <c r="AA17" s="10"/>
      <c r="AB17" s="10"/>
      <c r="AC17" s="10"/>
      <c r="AD17" s="10"/>
      <c r="AE17" s="10"/>
      <c r="AF17" s="10"/>
      <c r="AG17" s="10"/>
      <c r="AH17" s="10"/>
    </row>
    <row r="18" spans="1:34">
      <c r="A18" s="180" t="s">
        <v>207</v>
      </c>
      <c r="B18" s="135">
        <v>355</v>
      </c>
      <c r="C18" s="193">
        <v>375</v>
      </c>
      <c r="D18" s="193">
        <v>388</v>
      </c>
      <c r="E18" s="193">
        <v>413</v>
      </c>
      <c r="F18" s="193">
        <v>404</v>
      </c>
      <c r="G18" s="193">
        <v>381</v>
      </c>
      <c r="H18" s="193">
        <v>395</v>
      </c>
      <c r="I18" s="193">
        <v>391</v>
      </c>
      <c r="J18" s="135">
        <v>394</v>
      </c>
      <c r="K18" s="135">
        <v>422</v>
      </c>
      <c r="L18" s="135">
        <v>429</v>
      </c>
      <c r="M18" s="135">
        <v>449</v>
      </c>
      <c r="N18" s="135">
        <v>448</v>
      </c>
      <c r="O18" s="135">
        <v>456</v>
      </c>
      <c r="P18" s="135">
        <v>470</v>
      </c>
      <c r="Q18" s="135">
        <v>477</v>
      </c>
      <c r="R18" s="135">
        <v>498</v>
      </c>
      <c r="S18" s="135">
        <v>523</v>
      </c>
      <c r="T18" s="135">
        <v>534</v>
      </c>
      <c r="U18" s="135">
        <v>535</v>
      </c>
      <c r="V18" s="135">
        <v>551</v>
      </c>
      <c r="W18" s="134"/>
    </row>
    <row r="19" spans="1:34" ht="21.1" customHeight="1">
      <c r="A19" s="183" t="s">
        <v>343</v>
      </c>
      <c r="B19" s="135">
        <v>17</v>
      </c>
      <c r="C19" s="193">
        <v>16</v>
      </c>
      <c r="D19" s="193">
        <v>14</v>
      </c>
      <c r="E19" s="193">
        <v>19</v>
      </c>
      <c r="F19" s="193">
        <v>18</v>
      </c>
      <c r="G19" s="193">
        <v>16</v>
      </c>
      <c r="H19" s="193">
        <v>17</v>
      </c>
      <c r="I19" s="193">
        <v>16</v>
      </c>
      <c r="J19" s="135">
        <v>17</v>
      </c>
      <c r="K19" s="135">
        <v>20</v>
      </c>
      <c r="L19" s="135">
        <v>21</v>
      </c>
      <c r="M19" s="135">
        <v>21</v>
      </c>
      <c r="N19" s="135">
        <v>24</v>
      </c>
      <c r="O19" s="135">
        <v>24</v>
      </c>
      <c r="P19" s="135">
        <v>19</v>
      </c>
      <c r="Q19" s="135">
        <v>16</v>
      </c>
      <c r="R19" s="135">
        <v>16</v>
      </c>
      <c r="S19" s="135">
        <v>17</v>
      </c>
      <c r="T19" s="135">
        <v>16</v>
      </c>
      <c r="U19" s="135">
        <v>15</v>
      </c>
      <c r="V19" s="135">
        <v>11</v>
      </c>
      <c r="W19" s="134"/>
    </row>
    <row r="20" spans="1:34">
      <c r="A20" s="180" t="s">
        <v>345</v>
      </c>
      <c r="B20" s="135">
        <v>2</v>
      </c>
      <c r="C20" s="193">
        <v>2</v>
      </c>
      <c r="D20" s="193">
        <v>2</v>
      </c>
      <c r="E20" s="193">
        <v>1</v>
      </c>
      <c r="F20" s="193">
        <v>1</v>
      </c>
      <c r="G20" s="193">
        <v>1</v>
      </c>
      <c r="H20" s="193">
        <v>2</v>
      </c>
      <c r="I20" s="193">
        <v>3</v>
      </c>
      <c r="J20" s="135">
        <v>2</v>
      </c>
      <c r="K20" s="135">
        <v>3</v>
      </c>
      <c r="L20" s="135">
        <v>5</v>
      </c>
      <c r="M20" s="135">
        <v>4</v>
      </c>
      <c r="N20" s="135">
        <v>5</v>
      </c>
      <c r="O20" s="135">
        <v>3</v>
      </c>
      <c r="P20" s="135">
        <v>2</v>
      </c>
      <c r="Q20" s="135">
        <v>2</v>
      </c>
      <c r="R20" s="135">
        <v>3</v>
      </c>
      <c r="S20" s="135">
        <v>4</v>
      </c>
      <c r="T20" s="135">
        <v>6</v>
      </c>
      <c r="U20" s="135">
        <v>7</v>
      </c>
      <c r="V20" s="135">
        <v>5</v>
      </c>
      <c r="W20" s="134"/>
    </row>
    <row r="21" spans="1:34" ht="21.1" customHeight="1">
      <c r="A21" s="183" t="s">
        <v>346</v>
      </c>
      <c r="B21" s="135">
        <v>47</v>
      </c>
      <c r="C21" s="193">
        <v>54</v>
      </c>
      <c r="D21" s="193">
        <v>45</v>
      </c>
      <c r="E21" s="193">
        <v>43</v>
      </c>
      <c r="F21" s="193">
        <v>46</v>
      </c>
      <c r="G21" s="193">
        <v>46</v>
      </c>
      <c r="H21" s="193">
        <v>53</v>
      </c>
      <c r="I21" s="193">
        <v>52</v>
      </c>
      <c r="J21" s="135">
        <v>64</v>
      </c>
      <c r="K21" s="135">
        <v>62</v>
      </c>
      <c r="L21" s="135">
        <v>56</v>
      </c>
      <c r="M21" s="135">
        <v>57</v>
      </c>
      <c r="N21" s="135">
        <v>51</v>
      </c>
      <c r="O21" s="135">
        <v>53</v>
      </c>
      <c r="P21" s="135">
        <v>54</v>
      </c>
      <c r="Q21" s="135">
        <v>48</v>
      </c>
      <c r="R21" s="135">
        <v>46</v>
      </c>
      <c r="S21" s="135">
        <v>48</v>
      </c>
      <c r="T21" s="135">
        <v>48</v>
      </c>
      <c r="U21" s="135">
        <v>46</v>
      </c>
      <c r="V21" s="135">
        <v>41</v>
      </c>
      <c r="W21" s="134"/>
      <c r="X21" s="10"/>
      <c r="Y21" s="10"/>
      <c r="Z21" s="10"/>
      <c r="AA21" s="10"/>
      <c r="AB21" s="10"/>
      <c r="AC21" s="10"/>
      <c r="AD21" s="10"/>
      <c r="AE21" s="10"/>
      <c r="AF21" s="10"/>
      <c r="AG21" s="10"/>
      <c r="AH21" s="10"/>
    </row>
    <row r="22" spans="1:34" ht="21.1" customHeight="1">
      <c r="A22" s="183" t="s">
        <v>344</v>
      </c>
      <c r="B22" s="135">
        <v>227</v>
      </c>
      <c r="C22" s="193">
        <v>243</v>
      </c>
      <c r="D22" s="193">
        <v>241</v>
      </c>
      <c r="E22" s="193">
        <v>251</v>
      </c>
      <c r="F22" s="193">
        <v>257</v>
      </c>
      <c r="G22" s="193">
        <v>250</v>
      </c>
      <c r="H22" s="193">
        <v>259</v>
      </c>
      <c r="I22" s="193">
        <v>279</v>
      </c>
      <c r="J22" s="135">
        <v>281</v>
      </c>
      <c r="K22" s="135">
        <v>298</v>
      </c>
      <c r="L22" s="135">
        <v>309</v>
      </c>
      <c r="M22" s="135">
        <v>325</v>
      </c>
      <c r="N22" s="135">
        <v>336</v>
      </c>
      <c r="O22" s="135">
        <v>356</v>
      </c>
      <c r="P22" s="135">
        <v>372</v>
      </c>
      <c r="Q22" s="135">
        <v>386</v>
      </c>
      <c r="R22" s="135">
        <v>391</v>
      </c>
      <c r="S22" s="135">
        <v>420</v>
      </c>
      <c r="T22" s="135">
        <v>409</v>
      </c>
      <c r="U22" s="135">
        <v>418</v>
      </c>
      <c r="V22" s="135">
        <v>416</v>
      </c>
      <c r="W22" s="134"/>
      <c r="X22" s="10"/>
      <c r="Y22" s="10"/>
      <c r="Z22" s="10"/>
      <c r="AA22" s="10"/>
      <c r="AB22" s="10"/>
      <c r="AC22" s="10"/>
      <c r="AD22" s="10"/>
      <c r="AE22" s="10"/>
      <c r="AF22" s="10"/>
      <c r="AG22" s="10"/>
      <c r="AH22" s="10"/>
    </row>
    <row r="23" spans="1:34" ht="21.1" customHeight="1">
      <c r="A23" s="183" t="s">
        <v>338</v>
      </c>
      <c r="B23" s="135">
        <v>5</v>
      </c>
      <c r="C23" s="193">
        <v>5</v>
      </c>
      <c r="D23" s="193">
        <v>4</v>
      </c>
      <c r="E23" s="193">
        <v>6</v>
      </c>
      <c r="F23" s="193">
        <v>7</v>
      </c>
      <c r="G23" s="193">
        <v>5</v>
      </c>
      <c r="H23" s="193">
        <v>8</v>
      </c>
      <c r="I23" s="193">
        <v>7</v>
      </c>
      <c r="J23" s="135">
        <v>7</v>
      </c>
      <c r="K23" s="135">
        <v>8</v>
      </c>
      <c r="L23" s="135">
        <v>7</v>
      </c>
      <c r="M23" s="135">
        <v>6</v>
      </c>
      <c r="N23" s="135">
        <v>6</v>
      </c>
      <c r="O23" s="135">
        <v>6</v>
      </c>
      <c r="P23" s="135">
        <v>7</v>
      </c>
      <c r="Q23" s="135">
        <v>5</v>
      </c>
      <c r="R23" s="135">
        <v>6</v>
      </c>
      <c r="S23" s="135">
        <v>6</v>
      </c>
      <c r="T23" s="135">
        <v>8</v>
      </c>
      <c r="U23" s="135">
        <v>4</v>
      </c>
      <c r="V23" s="135">
        <v>4</v>
      </c>
      <c r="W23" s="134"/>
      <c r="X23" s="10"/>
      <c r="Y23" s="10"/>
      <c r="Z23" s="10"/>
      <c r="AA23" s="10"/>
      <c r="AB23" s="10"/>
      <c r="AC23" s="10"/>
      <c r="AD23" s="10"/>
      <c r="AE23" s="10"/>
      <c r="AF23" s="10"/>
      <c r="AG23" s="10"/>
      <c r="AH23" s="10"/>
    </row>
    <row r="24" spans="1:34" ht="21.1" customHeight="1">
      <c r="A24" s="183" t="s">
        <v>337</v>
      </c>
      <c r="B24" s="135">
        <v>15</v>
      </c>
      <c r="C24" s="193">
        <v>16</v>
      </c>
      <c r="D24" s="193">
        <v>16</v>
      </c>
      <c r="E24" s="193">
        <v>18</v>
      </c>
      <c r="F24" s="193">
        <v>18</v>
      </c>
      <c r="G24" s="193">
        <v>17</v>
      </c>
      <c r="H24" s="193">
        <v>16</v>
      </c>
      <c r="I24" s="193">
        <v>16</v>
      </c>
      <c r="J24" s="135">
        <v>13</v>
      </c>
      <c r="K24" s="135">
        <v>16</v>
      </c>
      <c r="L24" s="135">
        <v>16</v>
      </c>
      <c r="M24" s="135">
        <v>14</v>
      </c>
      <c r="N24" s="135">
        <v>19</v>
      </c>
      <c r="O24" s="135">
        <v>22</v>
      </c>
      <c r="P24" s="135">
        <v>23</v>
      </c>
      <c r="Q24" s="135">
        <v>3</v>
      </c>
      <c r="R24" s="135">
        <v>3</v>
      </c>
      <c r="S24" s="135">
        <v>5</v>
      </c>
      <c r="T24" s="135">
        <v>7</v>
      </c>
      <c r="U24" s="135">
        <v>7</v>
      </c>
      <c r="V24" s="135">
        <v>7</v>
      </c>
      <c r="W24" s="134"/>
      <c r="X24" s="10"/>
      <c r="Y24" s="10"/>
      <c r="Z24" s="10"/>
      <c r="AA24" s="10"/>
      <c r="AB24" s="10"/>
      <c r="AC24" s="10"/>
      <c r="AD24" s="10"/>
      <c r="AE24" s="10"/>
      <c r="AF24" s="10"/>
      <c r="AG24" s="10"/>
      <c r="AH24" s="10"/>
    </row>
    <row r="25" spans="1:34">
      <c r="A25" s="180" t="s">
        <v>336</v>
      </c>
      <c r="B25" s="135">
        <v>0</v>
      </c>
      <c r="C25" s="193">
        <v>0</v>
      </c>
      <c r="D25" s="193">
        <v>0</v>
      </c>
      <c r="E25" s="193">
        <v>0</v>
      </c>
      <c r="F25" s="193">
        <v>0</v>
      </c>
      <c r="G25" s="193">
        <v>0</v>
      </c>
      <c r="H25" s="193">
        <v>0</v>
      </c>
      <c r="I25" s="193">
        <v>0</v>
      </c>
      <c r="J25" s="135">
        <v>0</v>
      </c>
      <c r="K25" s="135">
        <v>0</v>
      </c>
      <c r="L25" s="135">
        <v>0</v>
      </c>
      <c r="M25" s="135">
        <v>0</v>
      </c>
      <c r="N25" s="135">
        <v>0</v>
      </c>
      <c r="O25" s="135">
        <v>0</v>
      </c>
      <c r="P25" s="135">
        <v>0</v>
      </c>
      <c r="Q25" s="135">
        <v>0</v>
      </c>
      <c r="R25" s="135">
        <v>0</v>
      </c>
      <c r="S25" s="135">
        <v>0</v>
      </c>
      <c r="T25" s="135">
        <v>0</v>
      </c>
      <c r="U25" s="135">
        <v>0</v>
      </c>
      <c r="V25" s="135">
        <v>0</v>
      </c>
      <c r="W25" s="134"/>
      <c r="X25" s="10"/>
      <c r="Y25" s="10"/>
      <c r="Z25" s="10"/>
      <c r="AA25" s="10"/>
      <c r="AB25" s="10"/>
      <c r="AC25" s="10"/>
      <c r="AD25" s="10"/>
      <c r="AE25" s="10"/>
      <c r="AF25" s="10"/>
      <c r="AG25" s="10"/>
      <c r="AH25" s="10"/>
    </row>
    <row r="26" spans="1:34" s="21" customFormat="1">
      <c r="A26" s="117" t="s">
        <v>136</v>
      </c>
      <c r="B26" s="130">
        <v>4439</v>
      </c>
      <c r="C26" s="130">
        <v>4174</v>
      </c>
      <c r="D26" s="130">
        <v>3927</v>
      </c>
      <c r="E26" s="130">
        <v>3650</v>
      </c>
      <c r="F26" s="130">
        <v>3580</v>
      </c>
      <c r="G26" s="130">
        <v>3502</v>
      </c>
      <c r="H26" s="130">
        <v>2023</v>
      </c>
      <c r="I26" s="130">
        <v>2027</v>
      </c>
      <c r="J26" s="130">
        <v>2059</v>
      </c>
      <c r="K26" s="130">
        <v>2106</v>
      </c>
      <c r="L26" s="130">
        <v>2149</v>
      </c>
      <c r="M26" s="130">
        <v>2134</v>
      </c>
      <c r="N26" s="130">
        <v>2072</v>
      </c>
      <c r="O26" s="130">
        <v>1948</v>
      </c>
      <c r="P26" s="130">
        <v>1946</v>
      </c>
      <c r="Q26" s="130">
        <v>1987</v>
      </c>
      <c r="R26" s="130">
        <v>1879</v>
      </c>
      <c r="S26" s="130">
        <v>1746</v>
      </c>
      <c r="T26" s="130">
        <v>1631</v>
      </c>
      <c r="U26" s="130">
        <v>1781</v>
      </c>
      <c r="V26" s="147" t="s">
        <v>50</v>
      </c>
      <c r="W26" s="146"/>
    </row>
    <row r="27" spans="1:34" s="21" customFormat="1">
      <c r="A27" s="124"/>
      <c r="B27" s="124"/>
      <c r="C27" s="124"/>
      <c r="D27" s="124"/>
      <c r="E27" s="124"/>
      <c r="F27" s="124"/>
      <c r="G27" s="124"/>
      <c r="H27" s="124"/>
      <c r="I27" s="124"/>
      <c r="J27" s="124"/>
      <c r="K27" s="124"/>
      <c r="L27" s="124"/>
      <c r="M27" s="124"/>
      <c r="N27" s="124"/>
      <c r="O27" s="124"/>
      <c r="P27" s="128"/>
      <c r="Q27" s="128"/>
      <c r="R27" s="128"/>
      <c r="S27" s="128"/>
      <c r="T27" s="128"/>
      <c r="U27" s="128"/>
      <c r="V27" s="145"/>
      <c r="W27" s="145"/>
    </row>
    <row r="28" spans="1:34" ht="11.25" customHeight="1">
      <c r="A28" s="12" t="s">
        <v>70</v>
      </c>
      <c r="B28" s="12"/>
      <c r="C28" s="12"/>
      <c r="D28" s="12"/>
      <c r="E28" s="12"/>
      <c r="F28" s="12"/>
      <c r="G28" s="12"/>
      <c r="H28" s="12"/>
      <c r="I28" s="12"/>
      <c r="J28" s="12"/>
      <c r="K28" s="12"/>
      <c r="L28" s="12"/>
      <c r="M28" s="12"/>
      <c r="N28" s="12"/>
      <c r="O28" s="12"/>
      <c r="P28" s="144"/>
      <c r="Q28" s="144"/>
      <c r="R28" s="143"/>
      <c r="S28" s="143"/>
      <c r="T28" s="143"/>
      <c r="U28" s="143"/>
      <c r="V28" s="142"/>
      <c r="W28" s="10"/>
      <c r="X28" s="10"/>
      <c r="Y28" s="10"/>
      <c r="Z28" s="10"/>
      <c r="AA28" s="10"/>
      <c r="AB28" s="10"/>
      <c r="AC28" s="10"/>
      <c r="AD28" s="10"/>
      <c r="AE28" s="10"/>
      <c r="AF28" s="10"/>
      <c r="AG28" s="10"/>
    </row>
    <row r="29" spans="1:34" s="3" customFormat="1" ht="11.25" customHeight="1">
      <c r="A29" s="6" t="s">
        <v>151</v>
      </c>
      <c r="B29" s="6"/>
      <c r="C29" s="6"/>
      <c r="D29" s="6"/>
      <c r="E29" s="6"/>
      <c r="F29" s="6"/>
      <c r="G29" s="6"/>
      <c r="H29" s="6"/>
      <c r="I29" s="6"/>
      <c r="J29" s="6"/>
      <c r="K29" s="6"/>
      <c r="L29" s="6"/>
      <c r="M29" s="6"/>
      <c r="N29" s="6"/>
      <c r="O29" s="6"/>
      <c r="P29" s="5"/>
      <c r="Q29" s="13"/>
      <c r="S29" s="13"/>
    </row>
    <row r="30" spans="1:34" s="3" customFormat="1" ht="11.25" customHeight="1">
      <c r="A30" s="6" t="s">
        <v>49</v>
      </c>
      <c r="B30" s="6"/>
      <c r="C30" s="6"/>
      <c r="D30" s="6"/>
      <c r="E30" s="6"/>
      <c r="F30" s="6"/>
      <c r="G30" s="6"/>
      <c r="H30" s="6"/>
      <c r="I30" s="6"/>
      <c r="J30" s="6"/>
      <c r="K30" s="6"/>
      <c r="L30" s="6"/>
      <c r="M30" s="6"/>
      <c r="N30" s="6"/>
      <c r="O30" s="6"/>
      <c r="P30" s="5"/>
      <c r="Q30" s="13"/>
      <c r="S30" s="13"/>
    </row>
    <row r="31" spans="1:34">
      <c r="A31" s="6"/>
      <c r="B31" s="6"/>
      <c r="C31" s="6"/>
      <c r="D31" s="6"/>
      <c r="E31" s="6"/>
      <c r="F31" s="6"/>
      <c r="G31" s="6"/>
      <c r="H31" s="6"/>
      <c r="I31" s="6"/>
      <c r="J31" s="6"/>
      <c r="K31" s="6"/>
      <c r="L31" s="6"/>
      <c r="M31" s="6"/>
      <c r="N31" s="6"/>
      <c r="U31" s="10"/>
      <c r="V31" s="10"/>
      <c r="W31" s="10"/>
      <c r="X31" s="10"/>
      <c r="Y31" s="10"/>
      <c r="Z31" s="10"/>
      <c r="AA31" s="10"/>
      <c r="AB31" s="10"/>
      <c r="AC31" s="10"/>
      <c r="AD31" s="10"/>
      <c r="AE31" s="10"/>
      <c r="AF31" s="10"/>
      <c r="AG31" s="10"/>
    </row>
    <row r="32" spans="1:34">
      <c r="U32" s="10"/>
      <c r="V32" s="10"/>
      <c r="W32" s="10"/>
      <c r="X32" s="10"/>
      <c r="Y32" s="10"/>
      <c r="Z32" s="10"/>
      <c r="AA32" s="10"/>
      <c r="AB32" s="10"/>
      <c r="AC32" s="10"/>
      <c r="AD32" s="10"/>
      <c r="AE32" s="10"/>
      <c r="AF32" s="10"/>
      <c r="AG32" s="10"/>
    </row>
    <row r="33" spans="21:33">
      <c r="U33" s="10"/>
      <c r="V33" s="10"/>
      <c r="W33" s="10"/>
      <c r="X33" s="10"/>
      <c r="Y33" s="10"/>
      <c r="Z33" s="10"/>
      <c r="AA33" s="10"/>
      <c r="AB33" s="10"/>
      <c r="AC33" s="10"/>
      <c r="AD33" s="10"/>
      <c r="AE33" s="10"/>
      <c r="AF33" s="10"/>
      <c r="AG33" s="10"/>
    </row>
    <row r="34" spans="21:33">
      <c r="U34" s="10"/>
      <c r="V34" s="10"/>
      <c r="W34" s="10"/>
      <c r="X34" s="10"/>
      <c r="Y34" s="10"/>
      <c r="Z34" s="10"/>
      <c r="AA34" s="10"/>
      <c r="AB34" s="10"/>
      <c r="AC34" s="10"/>
      <c r="AD34" s="10"/>
      <c r="AE34" s="10"/>
      <c r="AF34" s="10"/>
      <c r="AG34" s="10"/>
    </row>
    <row r="35" spans="21:33">
      <c r="U35" s="10"/>
      <c r="V35" s="10"/>
      <c r="W35" s="10"/>
      <c r="X35" s="10"/>
      <c r="Y35" s="10"/>
      <c r="Z35" s="10"/>
      <c r="AA35" s="10"/>
      <c r="AB35" s="10"/>
      <c r="AC35" s="10"/>
      <c r="AD35" s="10"/>
      <c r="AE35" s="10"/>
      <c r="AF35" s="10"/>
      <c r="AG35" s="10"/>
    </row>
    <row r="36" spans="21:33">
      <c r="U36" s="10"/>
      <c r="V36" s="10"/>
      <c r="W36" s="10"/>
      <c r="X36" s="10"/>
      <c r="Y36" s="10"/>
      <c r="Z36" s="10"/>
      <c r="AA36" s="10"/>
      <c r="AB36" s="10"/>
      <c r="AC36" s="10"/>
      <c r="AD36" s="10"/>
      <c r="AE36" s="10"/>
      <c r="AF36" s="10"/>
      <c r="AG36" s="10"/>
    </row>
    <row r="37" spans="21:33">
      <c r="U37" s="10"/>
      <c r="V37" s="10"/>
      <c r="W37" s="10"/>
      <c r="X37" s="10"/>
      <c r="Y37" s="10"/>
      <c r="Z37" s="10"/>
      <c r="AA37" s="10"/>
      <c r="AB37" s="10"/>
      <c r="AC37" s="10"/>
      <c r="AD37" s="10"/>
      <c r="AE37" s="10"/>
      <c r="AF37" s="10"/>
      <c r="AG37" s="10"/>
    </row>
    <row r="38" spans="21:33">
      <c r="U38" s="10"/>
      <c r="V38" s="10"/>
      <c r="W38" s="10"/>
      <c r="X38" s="10"/>
      <c r="Y38" s="10"/>
      <c r="Z38" s="10"/>
      <c r="AA38" s="10"/>
      <c r="AB38" s="10"/>
      <c r="AC38" s="10"/>
      <c r="AD38" s="10"/>
      <c r="AE38" s="10"/>
      <c r="AF38" s="10"/>
      <c r="AG38" s="10"/>
    </row>
    <row r="39" spans="21:33">
      <c r="U39" s="10"/>
      <c r="V39" s="10"/>
      <c r="W39" s="10"/>
      <c r="X39" s="10"/>
      <c r="Y39" s="10"/>
      <c r="Z39" s="10"/>
      <c r="AA39" s="10"/>
      <c r="AB39" s="10"/>
      <c r="AC39" s="10"/>
      <c r="AD39" s="10"/>
      <c r="AE39" s="10"/>
      <c r="AF39" s="10"/>
      <c r="AG39" s="10"/>
    </row>
    <row r="40" spans="21:33">
      <c r="U40" s="10"/>
      <c r="V40" s="10"/>
      <c r="W40" s="10"/>
      <c r="X40" s="10"/>
      <c r="Y40" s="10"/>
      <c r="Z40" s="10"/>
      <c r="AA40" s="10"/>
      <c r="AB40" s="10"/>
      <c r="AC40" s="10"/>
      <c r="AD40" s="10"/>
      <c r="AE40" s="10"/>
      <c r="AF40" s="10"/>
      <c r="AG40" s="10"/>
    </row>
    <row r="41" spans="21:33">
      <c r="U41" s="10"/>
      <c r="V41" s="10"/>
      <c r="W41" s="10"/>
      <c r="X41" s="10"/>
      <c r="Y41" s="10"/>
      <c r="Z41" s="10"/>
      <c r="AA41" s="10"/>
      <c r="AB41" s="10"/>
      <c r="AC41" s="10"/>
      <c r="AD41" s="10"/>
      <c r="AE41" s="10"/>
      <c r="AF41" s="10"/>
      <c r="AG41" s="10"/>
    </row>
    <row r="42" spans="21:33">
      <c r="U42" s="10"/>
      <c r="V42" s="10"/>
      <c r="W42" s="10"/>
      <c r="X42" s="10"/>
      <c r="Y42" s="10"/>
      <c r="Z42" s="10"/>
      <c r="AA42" s="10"/>
      <c r="AB42" s="10"/>
      <c r="AC42" s="10"/>
      <c r="AD42" s="10"/>
      <c r="AE42" s="10"/>
      <c r="AF42" s="10"/>
      <c r="AG42" s="10"/>
    </row>
    <row r="43" spans="21:33">
      <c r="U43" s="10"/>
      <c r="V43" s="10"/>
      <c r="W43" s="10"/>
      <c r="X43" s="10"/>
      <c r="Y43" s="10"/>
      <c r="Z43" s="10"/>
      <c r="AA43" s="10"/>
      <c r="AB43" s="10"/>
      <c r="AC43" s="10"/>
      <c r="AD43" s="10"/>
      <c r="AE43" s="10"/>
      <c r="AF43" s="10"/>
      <c r="AG43" s="10"/>
    </row>
    <row r="44" spans="21:33">
      <c r="U44" s="10"/>
      <c r="V44" s="10"/>
      <c r="W44" s="10"/>
      <c r="X44" s="10"/>
      <c r="Y44" s="10"/>
      <c r="Z44" s="10"/>
      <c r="AA44" s="10"/>
      <c r="AB44" s="10"/>
      <c r="AC44" s="10"/>
      <c r="AD44" s="10"/>
      <c r="AE44" s="10"/>
      <c r="AF44" s="10"/>
      <c r="AG44" s="10"/>
    </row>
    <row r="46" spans="21:33">
      <c r="U46" s="10"/>
    </row>
    <row r="47" spans="21:33">
      <c r="U47" s="10"/>
      <c r="V47" s="10"/>
      <c r="W47" s="10"/>
      <c r="X47" s="10"/>
      <c r="Y47" s="10"/>
      <c r="Z47" s="10"/>
      <c r="AA47" s="10"/>
      <c r="AB47" s="10"/>
      <c r="AC47" s="10"/>
      <c r="AD47" s="10"/>
      <c r="AE47" s="10"/>
      <c r="AF47" s="10"/>
      <c r="AG47" s="10"/>
    </row>
    <row r="48" spans="21:33">
      <c r="U48" s="10"/>
      <c r="V48" s="10"/>
      <c r="W48" s="10"/>
      <c r="X48" s="10"/>
      <c r="Y48" s="10"/>
      <c r="Z48" s="10"/>
      <c r="AA48" s="10"/>
      <c r="AB48" s="10"/>
      <c r="AC48" s="10"/>
      <c r="AD48" s="10"/>
      <c r="AE48" s="10"/>
      <c r="AF48" s="10"/>
      <c r="AG48" s="10"/>
    </row>
    <row r="49" spans="21:33">
      <c r="U49" s="10"/>
      <c r="V49" s="10"/>
      <c r="W49" s="10"/>
      <c r="X49" s="10"/>
      <c r="Y49" s="10"/>
      <c r="Z49" s="10"/>
      <c r="AA49" s="10"/>
      <c r="AB49" s="10"/>
      <c r="AC49" s="10"/>
      <c r="AD49" s="10"/>
      <c r="AE49" s="10"/>
      <c r="AF49" s="10"/>
      <c r="AG49" s="10"/>
    </row>
  </sheetData>
  <pageMargins left="0.45" right="0" top="1" bottom="1" header="0.5" footer="0.5"/>
  <pageSetup firstPageNumber="13" orientation="portrait" useFirstPageNumber="1" horizontalDpi="4294967292" verticalDpi="300" r:id="rId1"/>
  <headerFooter alignWithMargins="0">
    <oddFooter>&amp;C&amp;P of 31</oddFooter>
  </headerFooter>
  <ignoredErrors>
    <ignoredError sqref="N15:P15 H16:N16 F15:M15 B15:D15" formulaRange="1"/>
    <ignoredError sqref="E7:G7" formula="1"/>
    <ignoredError sqref="E15" formula="1"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41</vt:i4>
      </vt:variant>
    </vt:vector>
  </HeadingPairs>
  <TitlesOfParts>
    <vt:vector size="66" baseType="lpstr">
      <vt:lpstr>NOTES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12a</vt:lpstr>
      <vt:lpstr>Table 13</vt:lpstr>
      <vt:lpstr>Table 13a</vt:lpstr>
      <vt:lpstr>Table 14</vt:lpstr>
      <vt:lpstr>Table 15</vt:lpstr>
      <vt:lpstr>Table 16</vt:lpstr>
      <vt:lpstr>Table 17</vt:lpstr>
      <vt:lpstr>Table 18</vt:lpstr>
      <vt:lpstr>Table 19</vt:lpstr>
      <vt:lpstr>Table 20</vt:lpstr>
      <vt:lpstr>Table 21</vt:lpstr>
      <vt:lpstr>Table 22</vt:lpstr>
      <vt:lpstr>'Table 5'!\S</vt:lpstr>
      <vt:lpstr>'Table 9'!\S</vt:lpstr>
      <vt:lpstr>ESTIMATED_ACTIVE_WOMEN_AIRMEN_CERTIFICATES_HELD</vt:lpstr>
      <vt:lpstr>ForTable4</vt:lpstr>
      <vt:lpstr>NOTES!Print_Area</vt:lpstr>
      <vt:lpstr>'Table 1'!Print_Area</vt:lpstr>
      <vt:lpstr>'Table 10'!Print_Area</vt:lpstr>
      <vt:lpstr>'Table 11'!Print_Area</vt:lpstr>
      <vt:lpstr>'Table 12'!Print_Area</vt:lpstr>
      <vt:lpstr>'Table 12a'!Print_Area</vt:lpstr>
      <vt:lpstr>'Table 13'!Print_Area</vt:lpstr>
      <vt:lpstr>'Table 13a'!Print_Area</vt:lpstr>
      <vt:lpstr>'Table 14'!Print_Area</vt:lpstr>
      <vt:lpstr>'Table 15'!Print_Area</vt:lpstr>
      <vt:lpstr>'Table 16'!Print_Area</vt:lpstr>
      <vt:lpstr>'Table 17'!Print_Area</vt:lpstr>
      <vt:lpstr>'Table 18'!Print_Area</vt:lpstr>
      <vt:lpstr>'Table 19'!Print_Area</vt:lpstr>
      <vt:lpstr>'Table 2'!Print_Area</vt:lpstr>
      <vt:lpstr>'Table 20'!Print_Area</vt:lpstr>
      <vt:lpstr>'Table 21'!Print_Area</vt:lpstr>
      <vt:lpstr>'Table 22'!Print_Area</vt:lpstr>
      <vt:lpstr>'Table 3'!Print_Area</vt:lpstr>
      <vt:lpstr>'Table 4'!Print_Area</vt:lpstr>
      <vt:lpstr>'Table 5'!Print_Area</vt:lpstr>
      <vt:lpstr>'Table 6'!Print_Area</vt:lpstr>
      <vt:lpstr>'Table 7'!Print_Area</vt:lpstr>
      <vt:lpstr>'Table 8'!Print_Area</vt:lpstr>
      <vt:lpstr>'Table 9'!Print_Area</vt:lpstr>
      <vt:lpstr>'Table 10'!Print_Titles</vt:lpstr>
      <vt:lpstr>'Table 14'!Print_Titles</vt:lpstr>
      <vt:lpstr>'Table 15'!Print_Titles</vt:lpstr>
      <vt:lpstr>'Table 3'!Print_Titles</vt:lpstr>
      <vt:lpstr>'Table 4'!Print_Titles</vt:lpstr>
      <vt:lpstr>'Table 5'!Print_Titles</vt:lpstr>
      <vt:lpstr>'Table 6'!Print_Titles</vt:lpstr>
      <vt:lpstr>'Table 7'!Print_Titles</vt:lpstr>
      <vt:lpstr>'Table 9'!Print_Titles</vt:lpstr>
      <vt:lpstr>SPACE</vt:lpstr>
      <vt:lpstr>TABLE_2</vt:lpstr>
      <vt:lpstr>Table4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1 - ESTIMATED ACTIVE AIRMEN CERTIFICATES HELD, DECEMBER 31, 2001 – 2021</dc:title>
  <dc:creator>H. Anna Barlett | 202-267-4070 | Anna.Barlett@faa.gov</dc:creator>
  <cp:lastModifiedBy>Barlett, Anna (FAA)</cp:lastModifiedBy>
  <cp:lastPrinted>2022-01-22T00:33:35Z</cp:lastPrinted>
  <dcterms:created xsi:type="dcterms:W3CDTF">2011-04-13T17:06:47Z</dcterms:created>
  <dcterms:modified xsi:type="dcterms:W3CDTF">2022-01-31T19:58:47Z</dcterms:modified>
</cp:coreProperties>
</file>